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02EEAF59-9151-436F-B348-F1A84A784A65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6" i="2" l="1"/>
  <c r="F96" i="2"/>
  <c r="G96" i="2"/>
  <c r="N96" i="2"/>
  <c r="O96" i="2"/>
  <c r="P96" i="2"/>
  <c r="E97" i="2"/>
  <c r="F97" i="2"/>
  <c r="O97" i="2" s="1"/>
  <c r="G97" i="2"/>
  <c r="N97" i="2"/>
  <c r="P97" i="2"/>
  <c r="E98" i="2"/>
  <c r="F98" i="2"/>
  <c r="G98" i="2"/>
  <c r="P98" i="2" s="1"/>
  <c r="N98" i="2"/>
  <c r="O98" i="2"/>
  <c r="E99" i="2"/>
  <c r="N99" i="2" s="1"/>
  <c r="F99" i="2"/>
  <c r="O99" i="2" s="1"/>
  <c r="G99" i="2"/>
  <c r="P99" i="2"/>
  <c r="E100" i="2"/>
  <c r="F100" i="2"/>
  <c r="G100" i="2"/>
  <c r="N100" i="2"/>
  <c r="O100" i="2"/>
  <c r="P100" i="2"/>
  <c r="E101" i="2"/>
  <c r="N101" i="2" s="1"/>
  <c r="F101" i="2"/>
  <c r="O101" i="2" s="1"/>
  <c r="G101" i="2"/>
  <c r="P101" i="2"/>
  <c r="E102" i="2"/>
  <c r="F102" i="2"/>
  <c r="G102" i="2"/>
  <c r="P102" i="2" s="1"/>
  <c r="N102" i="2"/>
  <c r="O102" i="2"/>
  <c r="E103" i="2"/>
  <c r="N103" i="2" s="1"/>
  <c r="F103" i="2"/>
  <c r="O103" i="2" s="1"/>
  <c r="G103" i="2"/>
  <c r="P103" i="2"/>
  <c r="E104" i="2"/>
  <c r="F104" i="2"/>
  <c r="G104" i="2"/>
  <c r="P104" i="2" s="1"/>
  <c r="N104" i="2"/>
  <c r="O104" i="2"/>
  <c r="E105" i="2"/>
  <c r="N105" i="2" s="1"/>
  <c r="F105" i="2"/>
  <c r="O105" i="2" s="1"/>
  <c r="G105" i="2"/>
  <c r="P105" i="2"/>
  <c r="E106" i="2"/>
  <c r="F106" i="2"/>
  <c r="G106" i="2"/>
  <c r="P106" i="2" s="1"/>
  <c r="N106" i="2"/>
  <c r="O106" i="2"/>
  <c r="E107" i="2"/>
  <c r="N107" i="2" s="1"/>
  <c r="F107" i="2"/>
  <c r="O107" i="2" s="1"/>
  <c r="G107" i="2"/>
  <c r="P107" i="2"/>
  <c r="E108" i="2"/>
  <c r="F108" i="2"/>
  <c r="G108" i="2"/>
  <c r="P108" i="2" s="1"/>
  <c r="N108" i="2"/>
  <c r="O108" i="2"/>
  <c r="E109" i="2"/>
  <c r="N109" i="2" s="1"/>
  <c r="F109" i="2"/>
  <c r="O109" i="2" s="1"/>
  <c r="G109" i="2"/>
  <c r="P109" i="2"/>
  <c r="E110" i="2"/>
  <c r="F110" i="2"/>
  <c r="G110" i="2"/>
  <c r="P110" i="2" s="1"/>
  <c r="N110" i="2"/>
  <c r="O110" i="2"/>
  <c r="E111" i="2"/>
  <c r="N111" i="2" s="1"/>
  <c r="F111" i="2"/>
  <c r="O111" i="2" s="1"/>
  <c r="G111" i="2"/>
  <c r="P111" i="2"/>
  <c r="E112" i="2"/>
  <c r="F112" i="2"/>
  <c r="G112" i="2"/>
  <c r="P112" i="2" s="1"/>
  <c r="N112" i="2"/>
  <c r="O112" i="2"/>
  <c r="E113" i="2"/>
  <c r="N113" i="2" s="1"/>
  <c r="F113" i="2"/>
  <c r="O113" i="2" s="1"/>
  <c r="G113" i="2"/>
  <c r="P113" i="2"/>
  <c r="E114" i="2"/>
  <c r="F114" i="2"/>
  <c r="G114" i="2"/>
  <c r="P114" i="2" s="1"/>
  <c r="N114" i="2"/>
  <c r="O114" i="2"/>
  <c r="E115" i="2"/>
  <c r="N115" i="2" s="1"/>
  <c r="F115" i="2"/>
  <c r="O115" i="2" s="1"/>
  <c r="G115" i="2"/>
  <c r="P115" i="2"/>
  <c r="E116" i="2"/>
  <c r="F116" i="2"/>
  <c r="G116" i="2"/>
  <c r="P116" i="2" s="1"/>
  <c r="N116" i="2"/>
  <c r="O116" i="2"/>
  <c r="E117" i="2"/>
  <c r="N117" i="2" s="1"/>
  <c r="F117" i="2"/>
  <c r="O117" i="2" s="1"/>
  <c r="G117" i="2"/>
  <c r="P117" i="2"/>
  <c r="E118" i="2"/>
  <c r="F118" i="2"/>
  <c r="G118" i="2"/>
  <c r="P118" i="2" s="1"/>
  <c r="N118" i="2"/>
  <c r="O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D2" i="12"/>
  <c r="C2" i="12"/>
  <c r="E3" i="12" l="1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F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E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30" i="11"/>
  <c r="L916" i="11"/>
  <c r="L914" i="11"/>
  <c r="M911" i="11"/>
  <c r="N910" i="11"/>
  <c r="L910" i="11"/>
  <c r="N909" i="11"/>
  <c r="M902" i="11"/>
  <c r="N893" i="11"/>
  <c r="K886" i="11"/>
  <c r="L882" i="11"/>
  <c r="N871" i="11"/>
  <c r="L851" i="11"/>
  <c r="N843" i="11"/>
  <c r="N841" i="11"/>
  <c r="N835" i="11"/>
  <c r="N834" i="11"/>
  <c r="N833" i="11"/>
  <c r="M826" i="11"/>
  <c r="L823" i="11"/>
  <c r="L822" i="11"/>
  <c r="L821" i="11"/>
  <c r="M998" i="11"/>
  <c r="N993" i="11"/>
  <c r="K990" i="11"/>
  <c r="C988" i="11"/>
  <c r="M988" i="11"/>
  <c r="L983" i="11"/>
  <c r="K982" i="11"/>
  <c r="M978" i="11"/>
  <c r="L977" i="11"/>
  <c r="N976" i="11"/>
  <c r="L976" i="11"/>
  <c r="M967" i="11"/>
  <c r="N960" i="11"/>
  <c r="N956" i="11"/>
  <c r="L954" i="11"/>
  <c r="L950" i="11"/>
  <c r="L944" i="11"/>
  <c r="L940" i="11"/>
  <c r="N938" i="11"/>
  <c r="L934" i="11"/>
  <c r="N924" i="11"/>
  <c r="N922" i="11"/>
  <c r="L918" i="11"/>
  <c r="N912" i="11"/>
  <c r="M909" i="11"/>
  <c r="M900" i="11"/>
  <c r="N895" i="11"/>
  <c r="L895" i="11"/>
  <c r="N891" i="11"/>
  <c r="L891" i="11"/>
  <c r="M888" i="11"/>
  <c r="N885" i="11"/>
  <c r="K884" i="11"/>
  <c r="K871" i="11"/>
  <c r="N869" i="11"/>
  <c r="L865" i="11"/>
  <c r="L863" i="11"/>
  <c r="M862" i="11"/>
  <c r="L859" i="11"/>
  <c r="K856" i="11"/>
  <c r="K850" i="11"/>
  <c r="N847" i="11"/>
  <c r="L847" i="11"/>
  <c r="N846" i="11"/>
  <c r="N845" i="11"/>
  <c r="L845" i="11"/>
  <c r="K842" i="11"/>
  <c r="N839" i="11"/>
  <c r="L839" i="11"/>
  <c r="N837" i="11"/>
  <c r="L837" i="11"/>
  <c r="K835" i="11"/>
  <c r="N831" i="11"/>
  <c r="N829" i="11"/>
  <c r="N825" i="11"/>
  <c r="L825" i="11"/>
  <c r="N819" i="11"/>
  <c r="L819" i="11"/>
  <c r="E789" i="11"/>
  <c r="E804" i="11"/>
  <c r="E723" i="11"/>
  <c r="F803" i="11"/>
  <c r="F741" i="11"/>
  <c r="F725" i="11"/>
  <c r="E743" i="11"/>
  <c r="F801" i="11"/>
  <c r="E777" i="11"/>
  <c r="E769" i="11"/>
  <c r="E729" i="11"/>
  <c r="F723" i="11"/>
  <c r="E709" i="11"/>
  <c r="E693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I966" i="5" l="1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J976" i="11" s="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I736" i="11" s="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F942" i="11" s="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H926" i="11" s="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F873" i="11" s="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I763" i="11" s="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J664" i="11" s="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F890" i="4" s="1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P886" i="4" s="1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E937" i="11"/>
  <c r="E935" i="11"/>
  <c r="H922" i="11"/>
  <c r="E922" i="11"/>
  <c r="F922" i="11"/>
  <c r="H900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I963" i="11" s="1"/>
  <c r="F963" i="11"/>
  <c r="F955" i="11"/>
  <c r="E955" i="11"/>
  <c r="F952" i="11"/>
  <c r="H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E916" i="11"/>
  <c r="M910" i="11"/>
  <c r="C910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E972" i="11" s="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21" i="11"/>
  <c r="H918" i="11"/>
  <c r="E908" i="11"/>
  <c r="H902" i="11"/>
  <c r="E900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H968" i="11"/>
  <c r="E967" i="11"/>
  <c r="H967" i="11"/>
  <c r="F967" i="11"/>
  <c r="H912" i="11"/>
  <c r="E909" i="11"/>
  <c r="H909" i="11"/>
  <c r="H904" i="11"/>
  <c r="F904" i="11"/>
  <c r="E904" i="11"/>
  <c r="E882" i="11"/>
  <c r="H882" i="11"/>
  <c r="F882" i="11"/>
  <c r="E877" i="11"/>
  <c r="H877" i="11"/>
  <c r="F876" i="11"/>
  <c r="H876" i="11"/>
  <c r="E876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31" i="11" s="1"/>
  <c r="I708" i="11"/>
  <c r="F726" i="11"/>
  <c r="F738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J771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H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2" i="11"/>
  <c r="F940" i="11"/>
  <c r="H940" i="11"/>
  <c r="H938" i="11"/>
  <c r="F938" i="11"/>
  <c r="E930" i="11"/>
  <c r="E928" i="11"/>
  <c r="H928" i="11"/>
  <c r="J928" i="11" s="1"/>
  <c r="E924" i="11"/>
  <c r="F924" i="11"/>
  <c r="H924" i="11"/>
  <c r="F919" i="11"/>
  <c r="F917" i="11"/>
  <c r="E912" i="11"/>
  <c r="F908" i="11"/>
  <c r="H908" i="11"/>
  <c r="E898" i="11"/>
  <c r="F898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J594" i="11" s="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N812" i="4" s="1"/>
  <c r="R812" i="4" s="1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F981" i="4" s="1"/>
  <c r="J981" i="4"/>
  <c r="J980" i="4"/>
  <c r="M980" i="4"/>
  <c r="Q980" i="4" s="1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K871" i="4"/>
  <c r="Q871" i="4" s="1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E964" i="4" s="1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R59" i="4" s="1"/>
  <c r="J979" i="4"/>
  <c r="M979" i="4"/>
  <c r="N979" i="4" s="1"/>
  <c r="R979" i="4" s="1"/>
  <c r="D956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J604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P977" i="4"/>
  <c r="P944" i="4"/>
  <c r="I999" i="4"/>
  <c r="I995" i="4"/>
  <c r="I970" i="4"/>
  <c r="E928" i="4"/>
  <c r="F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Q911" i="4"/>
  <c r="P911" i="4"/>
  <c r="N910" i="4"/>
  <c r="R910" i="4" s="1"/>
  <c r="Q850" i="4"/>
  <c r="P850" i="4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910" i="4"/>
  <c r="D872" i="4"/>
  <c r="F888" i="4"/>
  <c r="E979" i="4"/>
  <c r="F979" i="4"/>
  <c r="D959" i="4"/>
  <c r="F975" i="4"/>
  <c r="G975" i="4"/>
  <c r="G880" i="4"/>
  <c r="F940" i="4"/>
  <c r="G961" i="4"/>
  <c r="F961" i="4"/>
  <c r="D961" i="4"/>
  <c r="D995" i="4"/>
  <c r="F995" i="4"/>
  <c r="D812" i="4"/>
  <c r="G878" i="4"/>
  <c r="D878" i="4"/>
  <c r="G886" i="4"/>
  <c r="D886" i="4"/>
  <c r="F886" i="4"/>
  <c r="G894" i="4"/>
  <c r="D930" i="4"/>
  <c r="E967" i="4"/>
  <c r="G909" i="4"/>
  <c r="G980" i="4"/>
  <c r="D980" i="4"/>
  <c r="F980" i="4"/>
  <c r="E980" i="4"/>
  <c r="G958" i="4"/>
  <c r="F958" i="4"/>
  <c r="E958" i="4"/>
  <c r="R789" i="4"/>
  <c r="S789" i="4"/>
  <c r="N736" i="4"/>
  <c r="R736" i="4" s="1"/>
  <c r="P736" i="4"/>
  <c r="N870" i="4"/>
  <c r="S870" i="4" s="1"/>
  <c r="E878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M1000" i="4"/>
  <c r="N1000" i="4" s="1"/>
  <c r="R1000" i="4" s="1"/>
  <c r="J1000" i="4"/>
  <c r="P997" i="4"/>
  <c r="E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D898" i="4" s="1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N887" i="4"/>
  <c r="R887" i="4" s="1"/>
  <c r="Q887" i="4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99" i="4"/>
  <c r="G999" i="4"/>
  <c r="D991" i="4"/>
  <c r="D903" i="4"/>
  <c r="G941" i="4"/>
  <c r="G978" i="4"/>
  <c r="F978" i="4"/>
  <c r="E978" i="4"/>
  <c r="G944" i="4"/>
  <c r="D970" i="4"/>
  <c r="E970" i="4"/>
  <c r="G994" i="4"/>
  <c r="E994" i="4"/>
  <c r="D962" i="4"/>
  <c r="F962" i="4"/>
  <c r="E962" i="4"/>
  <c r="E998" i="4"/>
  <c r="F954" i="4"/>
  <c r="F948" i="4"/>
  <c r="E948" i="4"/>
  <c r="F938" i="4"/>
  <c r="G938" i="4"/>
  <c r="E875" i="4"/>
  <c r="F920" i="4"/>
  <c r="E920" i="4"/>
  <c r="D920" i="4"/>
  <c r="D996" i="4"/>
  <c r="F924" i="4"/>
  <c r="E924" i="4"/>
  <c r="D992" i="4"/>
  <c r="D977" i="4"/>
  <c r="E977" i="4"/>
  <c r="G977" i="4"/>
  <c r="F914" i="4"/>
  <c r="E914" i="4"/>
  <c r="D913" i="4"/>
  <c r="G913" i="4"/>
  <c r="D881" i="4"/>
  <c r="G881" i="4"/>
  <c r="E987" i="4"/>
  <c r="M3" i="4"/>
  <c r="N3" i="4" s="1"/>
  <c r="R3" i="4" s="1"/>
  <c r="D815" i="4"/>
  <c r="E999" i="4"/>
  <c r="F987" i="4"/>
  <c r="F871" i="4"/>
  <c r="E871" i="4"/>
  <c r="G871" i="4"/>
  <c r="G915" i="4"/>
  <c r="F915" i="4"/>
  <c r="D883" i="4"/>
  <c r="D994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E890" i="4"/>
  <c r="F881" i="4"/>
  <c r="E897" i="4"/>
  <c r="F913" i="4"/>
  <c r="E960" i="4"/>
  <c r="D988" i="4"/>
  <c r="E989" i="4"/>
  <c r="D950" i="4"/>
  <c r="E950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P954" i="4"/>
  <c r="S954" i="4" s="1"/>
  <c r="N934" i="4"/>
  <c r="P916" i="4"/>
  <c r="S916" i="4" s="1"/>
  <c r="R850" i="4"/>
  <c r="N826" i="4"/>
  <c r="R826" i="4" s="1"/>
  <c r="P812" i="4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G132" i="5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P996" i="4"/>
  <c r="N991" i="4"/>
  <c r="R991" i="4" s="1"/>
  <c r="Q987" i="4"/>
  <c r="T987" i="4" s="1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M925" i="4"/>
  <c r="F925" i="4" s="1"/>
  <c r="J925" i="4"/>
  <c r="K925" i="4"/>
  <c r="H925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16" i="5" l="1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W970" i="4" s="1"/>
  <c r="Y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E51" i="2"/>
  <c r="N51" i="2" s="1"/>
  <c r="F51" i="2"/>
  <c r="O51" i="2" s="1"/>
  <c r="G51" i="2"/>
  <c r="P51" i="2" s="1"/>
  <c r="F59" i="2"/>
  <c r="O59" i="2" s="1"/>
  <c r="G59" i="2"/>
  <c r="P59" i="2" s="1"/>
  <c r="E59" i="2"/>
  <c r="N59" i="2" s="1"/>
  <c r="E84" i="2"/>
  <c r="N84" i="2" s="1"/>
  <c r="F84" i="2"/>
  <c r="O84" i="2" s="1"/>
  <c r="G84" i="2"/>
  <c r="P84" i="2" s="1"/>
  <c r="T180" i="4"/>
  <c r="T821" i="4"/>
  <c r="Q913" i="4"/>
  <c r="T913" i="4" s="1"/>
  <c r="P989" i="4"/>
  <c r="S989" i="4" s="1"/>
  <c r="U989" i="4" s="1"/>
  <c r="N996" i="4"/>
  <c r="R996" i="4" s="1"/>
  <c r="F887" i="4"/>
  <c r="E16" i="2"/>
  <c r="N16" i="2" s="1"/>
  <c r="G16" i="2"/>
  <c r="P16" i="2" s="1"/>
  <c r="F16" i="2"/>
  <c r="O16" i="2" s="1"/>
  <c r="F46" i="2"/>
  <c r="O46" i="2" s="1"/>
  <c r="E46" i="2"/>
  <c r="N46" i="2" s="1"/>
  <c r="G46" i="2"/>
  <c r="P46" i="2" s="1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F63" i="2"/>
  <c r="O63" i="2" s="1"/>
  <c r="E63" i="2"/>
  <c r="N63" i="2" s="1"/>
  <c r="G63" i="2"/>
  <c r="P63" i="2" s="1"/>
  <c r="E83" i="2"/>
  <c r="N83" i="2" s="1"/>
  <c r="F83" i="2"/>
  <c r="O83" i="2" s="1"/>
  <c r="G83" i="2"/>
  <c r="P83" i="2" s="1"/>
  <c r="E95" i="2"/>
  <c r="N95" i="2" s="1"/>
  <c r="F95" i="2"/>
  <c r="O95" i="2" s="1"/>
  <c r="G95" i="2"/>
  <c r="P95" i="2" s="1"/>
  <c r="Q963" i="4"/>
  <c r="T963" i="4" s="1"/>
  <c r="E963" i="4"/>
  <c r="T465" i="4"/>
  <c r="G12" i="2"/>
  <c r="P12" i="2" s="1"/>
  <c r="E12" i="2"/>
  <c r="N12" i="2" s="1"/>
  <c r="F12" i="2"/>
  <c r="O12" i="2" s="1"/>
  <c r="F47" i="2"/>
  <c r="O47" i="2" s="1"/>
  <c r="G47" i="2"/>
  <c r="P47" i="2" s="1"/>
  <c r="E47" i="2"/>
  <c r="N47" i="2" s="1"/>
  <c r="G79" i="2"/>
  <c r="P79" i="2" s="1"/>
  <c r="E79" i="2"/>
  <c r="N79" i="2" s="1"/>
  <c r="F79" i="2"/>
  <c r="O79" i="2" s="1"/>
  <c r="E91" i="2"/>
  <c r="N91" i="2" s="1"/>
  <c r="F91" i="2"/>
  <c r="O91" i="2" s="1"/>
  <c r="G91" i="2"/>
  <c r="P91" i="2" s="1"/>
  <c r="G78" i="2"/>
  <c r="P78" i="2" s="1"/>
  <c r="E78" i="2"/>
  <c r="N78" i="2" s="1"/>
  <c r="F78" i="2"/>
  <c r="O78" i="2" s="1"/>
  <c r="T409" i="4"/>
  <c r="Q848" i="4"/>
  <c r="P921" i="4"/>
  <c r="N989" i="4"/>
  <c r="R989" i="4" s="1"/>
  <c r="F977" i="4"/>
  <c r="D879" i="4"/>
  <c r="E40" i="2"/>
  <c r="N40" i="2" s="1"/>
  <c r="F40" i="2"/>
  <c r="O40" i="2" s="1"/>
  <c r="G40" i="2"/>
  <c r="P40" i="2" s="1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F937" i="11"/>
  <c r="F959" i="11"/>
  <c r="H959" i="11"/>
  <c r="I959" i="11" s="1"/>
  <c r="E945" i="11"/>
  <c r="F945" i="11"/>
  <c r="H945" i="11"/>
  <c r="I976" i="11"/>
  <c r="F39" i="2"/>
  <c r="O39" i="2" s="1"/>
  <c r="E39" i="2"/>
  <c r="N39" i="2" s="1"/>
  <c r="G39" i="2"/>
  <c r="P39" i="2" s="1"/>
  <c r="F55" i="2"/>
  <c r="O55" i="2" s="1"/>
  <c r="E55" i="2"/>
  <c r="N55" i="2" s="1"/>
  <c r="G55" i="2"/>
  <c r="P55" i="2" s="1"/>
  <c r="F67" i="2"/>
  <c r="O67" i="2" s="1"/>
  <c r="E67" i="2"/>
  <c r="N67" i="2" s="1"/>
  <c r="G67" i="2"/>
  <c r="P67" i="2" s="1"/>
  <c r="F54" i="2"/>
  <c r="O54" i="2" s="1"/>
  <c r="G54" i="2"/>
  <c r="P54" i="2" s="1"/>
  <c r="E54" i="2"/>
  <c r="N54" i="2" s="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G20" i="2"/>
  <c r="P20" i="2" s="1"/>
  <c r="E20" i="2"/>
  <c r="N20" i="2" s="1"/>
  <c r="F20" i="2"/>
  <c r="O20" i="2" s="1"/>
  <c r="S985" i="4"/>
  <c r="U985" i="4" s="1"/>
  <c r="G37" i="2"/>
  <c r="P37" i="2" s="1"/>
  <c r="E37" i="2"/>
  <c r="N37" i="2" s="1"/>
  <c r="F37" i="2"/>
  <c r="O37" i="2" s="1"/>
  <c r="T772" i="4"/>
  <c r="S703" i="4"/>
  <c r="Q994" i="4"/>
  <c r="T994" i="4" s="1"/>
  <c r="E18" i="2"/>
  <c r="N18" i="2" s="1"/>
  <c r="F18" i="2"/>
  <c r="O18" i="2" s="1"/>
  <c r="G18" i="2"/>
  <c r="P18" i="2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F30" i="2"/>
  <c r="O30" i="2" s="1"/>
  <c r="E30" i="2"/>
  <c r="N30" i="2" s="1"/>
  <c r="G30" i="2"/>
  <c r="P30" i="2" s="1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G28" i="2"/>
  <c r="P28" i="2" s="1"/>
  <c r="F28" i="2"/>
  <c r="O28" i="2" s="1"/>
  <c r="E28" i="2"/>
  <c r="N28" i="2" s="1"/>
  <c r="T794" i="4"/>
  <c r="T630" i="4"/>
  <c r="E66" i="2"/>
  <c r="N66" i="2" s="1"/>
  <c r="G66" i="2"/>
  <c r="P66" i="2" s="1"/>
  <c r="F66" i="2"/>
  <c r="O66" i="2" s="1"/>
  <c r="T529" i="4"/>
  <c r="T701" i="4"/>
  <c r="S599" i="4"/>
  <c r="U599" i="4" s="1"/>
  <c r="E956" i="4"/>
  <c r="P972" i="4"/>
  <c r="F936" i="4"/>
  <c r="N951" i="4"/>
  <c r="R951" i="4" s="1"/>
  <c r="P958" i="4"/>
  <c r="E981" i="4"/>
  <c r="G60" i="2"/>
  <c r="P60" i="2" s="1"/>
  <c r="F60" i="2"/>
  <c r="O60" i="2" s="1"/>
  <c r="E60" i="2"/>
  <c r="N60" i="2" s="1"/>
  <c r="I716" i="11"/>
  <c r="E973" i="11"/>
  <c r="J655" i="11"/>
  <c r="J469" i="11"/>
  <c r="L469" i="11" s="1"/>
  <c r="N469" i="11" s="1"/>
  <c r="E41" i="2"/>
  <c r="N41" i="2" s="1"/>
  <c r="G41" i="2"/>
  <c r="P41" i="2" s="1"/>
  <c r="F41" i="2"/>
  <c r="O41" i="2" s="1"/>
  <c r="F15" i="2"/>
  <c r="O15" i="2" s="1"/>
  <c r="G15" i="2"/>
  <c r="P15" i="2" s="1"/>
  <c r="E15" i="2"/>
  <c r="N15" i="2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V658" i="4" s="1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I979" i="11" s="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J932" i="11" s="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T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875" i="11" s="1"/>
  <c r="J769" i="11"/>
  <c r="I769" i="11"/>
  <c r="F899" i="11"/>
  <c r="H899" i="11"/>
  <c r="J899" i="11" s="1"/>
  <c r="E903" i="11"/>
  <c r="F903" i="11"/>
  <c r="F926" i="11"/>
  <c r="E926" i="11"/>
  <c r="H948" i="1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J963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I861" i="11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V71" i="4" s="1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S91" i="4"/>
  <c r="S88" i="4"/>
  <c r="T91" i="4"/>
  <c r="V91" i="4" s="1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N905" i="4"/>
  <c r="R905" i="4" s="1"/>
  <c r="N880" i="4"/>
  <c r="R880" i="4" s="1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I879" i="11" s="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V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V419" i="4" s="1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V830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57" i="4"/>
  <c r="S891" i="4"/>
  <c r="S913" i="4"/>
  <c r="V928" i="4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V118" i="4" s="1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U953" i="4"/>
  <c r="Q957" i="4"/>
  <c r="N957" i="4"/>
  <c r="R957" i="4" s="1"/>
  <c r="D957" i="4"/>
  <c r="P957" i="4"/>
  <c r="X960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V632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974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96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U536" i="4" s="1"/>
  <c r="T550" i="4"/>
  <c r="S512" i="4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U512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G73" i="2" l="1"/>
  <c r="P73" i="2" s="1"/>
  <c r="E73" i="2"/>
  <c r="N73" i="2" s="1"/>
  <c r="F73" i="2"/>
  <c r="O73" i="2" s="1"/>
  <c r="F22" i="2"/>
  <c r="O22" i="2" s="1"/>
  <c r="G22" i="2"/>
  <c r="P22" i="2" s="1"/>
  <c r="E22" i="2"/>
  <c r="N22" i="2" s="1"/>
  <c r="F23" i="2"/>
  <c r="O23" i="2" s="1"/>
  <c r="E23" i="2"/>
  <c r="N23" i="2" s="1"/>
  <c r="G23" i="2"/>
  <c r="P23" i="2" s="1"/>
  <c r="G52" i="2"/>
  <c r="P52" i="2" s="1"/>
  <c r="E52" i="2"/>
  <c r="N52" i="2" s="1"/>
  <c r="F52" i="2"/>
  <c r="O52" i="2" s="1"/>
  <c r="F34" i="2"/>
  <c r="O34" i="2" s="1"/>
  <c r="G34" i="2"/>
  <c r="P34" i="2" s="1"/>
  <c r="E34" i="2"/>
  <c r="N34" i="2" s="1"/>
  <c r="G76" i="2"/>
  <c r="P76" i="2" s="1"/>
  <c r="F76" i="2"/>
  <c r="O76" i="2" s="1"/>
  <c r="E76" i="2"/>
  <c r="N76" i="2" s="1"/>
  <c r="G7" i="2"/>
  <c r="P7" i="2" s="1"/>
  <c r="F7" i="2"/>
  <c r="O7" i="2" s="1"/>
  <c r="E7" i="2"/>
  <c r="N7" i="2" s="1"/>
  <c r="F27" i="2"/>
  <c r="O27" i="2" s="1"/>
  <c r="G27" i="2"/>
  <c r="P27" i="2" s="1"/>
  <c r="E27" i="2"/>
  <c r="N27" i="2" s="1"/>
  <c r="G44" i="2"/>
  <c r="P44" i="2" s="1"/>
  <c r="F44" i="2"/>
  <c r="O44" i="2" s="1"/>
  <c r="E44" i="2"/>
  <c r="N44" i="2" s="1"/>
  <c r="F64" i="2"/>
  <c r="O64" i="2" s="1"/>
  <c r="E64" i="2"/>
  <c r="N64" i="2" s="1"/>
  <c r="G64" i="2"/>
  <c r="P64" i="2" s="1"/>
  <c r="E57" i="2"/>
  <c r="N57" i="2" s="1"/>
  <c r="G57" i="2"/>
  <c r="P57" i="2" s="1"/>
  <c r="F57" i="2"/>
  <c r="O57" i="2" s="1"/>
  <c r="E85" i="2"/>
  <c r="N85" i="2" s="1"/>
  <c r="F85" i="2"/>
  <c r="O85" i="2" s="1"/>
  <c r="G85" i="2"/>
  <c r="P85" i="2" s="1"/>
  <c r="E26" i="2"/>
  <c r="N26" i="2" s="1"/>
  <c r="G26" i="2"/>
  <c r="P26" i="2" s="1"/>
  <c r="F26" i="2"/>
  <c r="O26" i="2" s="1"/>
  <c r="E8" i="2"/>
  <c r="N8" i="2" s="1"/>
  <c r="F8" i="2"/>
  <c r="O8" i="2" s="1"/>
  <c r="G8" i="2"/>
  <c r="P8" i="2" s="1"/>
  <c r="F50" i="2"/>
  <c r="O50" i="2" s="1"/>
  <c r="E50" i="2"/>
  <c r="N50" i="2" s="1"/>
  <c r="G50" i="2"/>
  <c r="P50" i="2" s="1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G45" i="2"/>
  <c r="P45" i="2" s="1"/>
  <c r="E45" i="2"/>
  <c r="N45" i="2" s="1"/>
  <c r="F45" i="2"/>
  <c r="O45" i="2" s="1"/>
  <c r="G21" i="2"/>
  <c r="P21" i="2" s="1"/>
  <c r="F21" i="2"/>
  <c r="O21" i="2" s="1"/>
  <c r="E21" i="2"/>
  <c r="N21" i="2" s="1"/>
  <c r="G81" i="2"/>
  <c r="P81" i="2" s="1"/>
  <c r="E81" i="2"/>
  <c r="N81" i="2" s="1"/>
  <c r="F81" i="2"/>
  <c r="O81" i="2" s="1"/>
  <c r="E49" i="2"/>
  <c r="N49" i="2" s="1"/>
  <c r="F49" i="2"/>
  <c r="O49" i="2" s="1"/>
  <c r="G49" i="2"/>
  <c r="P49" i="2" s="1"/>
  <c r="G36" i="2"/>
  <c r="P36" i="2" s="1"/>
  <c r="E36" i="2"/>
  <c r="N36" i="2" s="1"/>
  <c r="F36" i="2"/>
  <c r="O36" i="2" s="1"/>
  <c r="F82" i="2"/>
  <c r="O82" i="2" s="1"/>
  <c r="E82" i="2"/>
  <c r="N82" i="2" s="1"/>
  <c r="G82" i="2"/>
  <c r="P82" i="2" s="1"/>
  <c r="F14" i="2"/>
  <c r="O14" i="2" s="1"/>
  <c r="E14" i="2"/>
  <c r="N14" i="2" s="1"/>
  <c r="G14" i="2"/>
  <c r="P14" i="2" s="1"/>
  <c r="S873" i="4"/>
  <c r="U873" i="4" s="1"/>
  <c r="S931" i="4"/>
  <c r="U931" i="4" s="1"/>
  <c r="E17" i="2"/>
  <c r="N17" i="2" s="1"/>
  <c r="F17" i="2"/>
  <c r="O17" i="2" s="1"/>
  <c r="G17" i="2"/>
  <c r="P17" i="2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F92" i="2"/>
  <c r="O92" i="2" s="1"/>
  <c r="E92" i="2"/>
  <c r="N92" i="2" s="1"/>
  <c r="G92" i="2"/>
  <c r="P92" i="2" s="1"/>
  <c r="G13" i="2"/>
  <c r="P13" i="2" s="1"/>
  <c r="E13" i="2"/>
  <c r="N13" i="2" s="1"/>
  <c r="F13" i="2"/>
  <c r="O13" i="2" s="1"/>
  <c r="E32" i="2"/>
  <c r="N32" i="2" s="1"/>
  <c r="F32" i="2"/>
  <c r="O32" i="2" s="1"/>
  <c r="G32" i="2"/>
  <c r="P32" i="2" s="1"/>
  <c r="G70" i="2"/>
  <c r="P70" i="2" s="1"/>
  <c r="E70" i="2"/>
  <c r="N70" i="2" s="1"/>
  <c r="F70" i="2"/>
  <c r="O70" i="2" s="1"/>
  <c r="V170" i="4"/>
  <c r="E88" i="2"/>
  <c r="N88" i="2" s="1"/>
  <c r="F88" i="2"/>
  <c r="O88" i="2" s="1"/>
  <c r="G88" i="2"/>
  <c r="P88" i="2" s="1"/>
  <c r="F68" i="2"/>
  <c r="O68" i="2" s="1"/>
  <c r="E68" i="2"/>
  <c r="N68" i="2" s="1"/>
  <c r="G68" i="2"/>
  <c r="P68" i="2" s="1"/>
  <c r="T903" i="4"/>
  <c r="G80" i="2"/>
  <c r="P80" i="2" s="1"/>
  <c r="F80" i="2"/>
  <c r="O80" i="2" s="1"/>
  <c r="E80" i="2"/>
  <c r="N80" i="2" s="1"/>
  <c r="E56" i="2"/>
  <c r="N56" i="2" s="1"/>
  <c r="F56" i="2"/>
  <c r="O56" i="2" s="1"/>
  <c r="G56" i="2"/>
  <c r="P56" i="2" s="1"/>
  <c r="S884" i="4"/>
  <c r="U884" i="4" s="1"/>
  <c r="S912" i="4"/>
  <c r="U912" i="4" s="1"/>
  <c r="T886" i="4"/>
  <c r="T904" i="4"/>
  <c r="V904" i="4" s="1"/>
  <c r="E11" i="2"/>
  <c r="N11" i="2" s="1"/>
  <c r="G11" i="2"/>
  <c r="P11" i="2" s="1"/>
  <c r="F11" i="2"/>
  <c r="O11" i="2" s="1"/>
  <c r="G53" i="2"/>
  <c r="P53" i="2" s="1"/>
  <c r="F53" i="2"/>
  <c r="O53" i="2" s="1"/>
  <c r="E53" i="2"/>
  <c r="N53" i="2" s="1"/>
  <c r="G29" i="2"/>
  <c r="P29" i="2" s="1"/>
  <c r="E29" i="2"/>
  <c r="N29" i="2" s="1"/>
  <c r="F29" i="2"/>
  <c r="O29" i="2" s="1"/>
  <c r="G6" i="2"/>
  <c r="P6" i="2" s="1"/>
  <c r="E6" i="2"/>
  <c r="N6" i="2" s="1"/>
  <c r="F6" i="2"/>
  <c r="O6" i="2" s="1"/>
  <c r="V650" i="4"/>
  <c r="E93" i="2"/>
  <c r="N93" i="2" s="1"/>
  <c r="F93" i="2"/>
  <c r="O93" i="2" s="1"/>
  <c r="G93" i="2"/>
  <c r="P93" i="2" s="1"/>
  <c r="E87" i="2"/>
  <c r="N87" i="2" s="1"/>
  <c r="F87" i="2"/>
  <c r="O87" i="2" s="1"/>
  <c r="G87" i="2"/>
  <c r="P87" i="2" s="1"/>
  <c r="G77" i="2"/>
  <c r="P77" i="2" s="1"/>
  <c r="E77" i="2"/>
  <c r="N77" i="2" s="1"/>
  <c r="F77" i="2"/>
  <c r="O77" i="2" s="1"/>
  <c r="G35" i="2"/>
  <c r="P35" i="2" s="1"/>
  <c r="E35" i="2"/>
  <c r="N35" i="2" s="1"/>
  <c r="F35" i="2"/>
  <c r="O35" i="2" s="1"/>
  <c r="F31" i="2"/>
  <c r="O31" i="2" s="1"/>
  <c r="E31" i="2"/>
  <c r="N31" i="2" s="1"/>
  <c r="G31" i="2"/>
  <c r="P31" i="2" s="1"/>
  <c r="G69" i="2"/>
  <c r="P69" i="2" s="1"/>
  <c r="E69" i="2"/>
  <c r="N69" i="2" s="1"/>
  <c r="F69" i="2"/>
  <c r="O69" i="2" s="1"/>
  <c r="W928" i="4"/>
  <c r="S888" i="4"/>
  <c r="E58" i="2"/>
  <c r="N58" i="2" s="1"/>
  <c r="F58" i="2"/>
  <c r="O58" i="2" s="1"/>
  <c r="G58" i="2"/>
  <c r="P58" i="2" s="1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F94" i="2"/>
  <c r="O94" i="2" s="1"/>
  <c r="E94" i="2"/>
  <c r="N94" i="2" s="1"/>
  <c r="G94" i="2"/>
  <c r="P94" i="2" s="1"/>
  <c r="E86" i="2"/>
  <c r="N86" i="2" s="1"/>
  <c r="F86" i="2"/>
  <c r="O86" i="2" s="1"/>
  <c r="G86" i="2"/>
  <c r="P86" i="2" s="1"/>
  <c r="V912" i="4"/>
  <c r="W912" i="4" s="1"/>
  <c r="S959" i="4"/>
  <c r="U959" i="4" s="1"/>
  <c r="S997" i="4"/>
  <c r="S886" i="4"/>
  <c r="V821" i="4"/>
  <c r="W821" i="4" s="1"/>
  <c r="X821" i="4" s="1"/>
  <c r="Y821" i="4" s="1"/>
  <c r="F38" i="2"/>
  <c r="O38" i="2" s="1"/>
  <c r="E38" i="2"/>
  <c r="N38" i="2" s="1"/>
  <c r="G38" i="2"/>
  <c r="P38" i="2" s="1"/>
  <c r="E19" i="2"/>
  <c r="N19" i="2" s="1"/>
  <c r="F19" i="2"/>
  <c r="O19" i="2" s="1"/>
  <c r="G19" i="2"/>
  <c r="P19" i="2" s="1"/>
  <c r="V998" i="4"/>
  <c r="W998" i="4" s="1"/>
  <c r="V276" i="4"/>
  <c r="W276" i="4" s="1"/>
  <c r="X276" i="4" s="1"/>
  <c r="T955" i="4"/>
  <c r="E89" i="2"/>
  <c r="N89" i="2" s="1"/>
  <c r="F89" i="2"/>
  <c r="O89" i="2" s="1"/>
  <c r="G89" i="2"/>
  <c r="P89" i="2" s="1"/>
  <c r="G75" i="2"/>
  <c r="P75" i="2" s="1"/>
  <c r="E75" i="2"/>
  <c r="N75" i="2" s="1"/>
  <c r="F75" i="2"/>
  <c r="O75" i="2" s="1"/>
  <c r="G71" i="2"/>
  <c r="P71" i="2" s="1"/>
  <c r="E71" i="2"/>
  <c r="N71" i="2" s="1"/>
  <c r="F71" i="2"/>
  <c r="O71" i="2" s="1"/>
  <c r="G61" i="2"/>
  <c r="P61" i="2" s="1"/>
  <c r="E61" i="2"/>
  <c r="N61" i="2" s="1"/>
  <c r="F61" i="2"/>
  <c r="O61" i="2" s="1"/>
  <c r="E33" i="2"/>
  <c r="N33" i="2" s="1"/>
  <c r="F33" i="2"/>
  <c r="O33" i="2" s="1"/>
  <c r="G33" i="2"/>
  <c r="P33" i="2" s="1"/>
  <c r="F65" i="2"/>
  <c r="O65" i="2" s="1"/>
  <c r="G65" i="2"/>
  <c r="P65" i="2" s="1"/>
  <c r="E65" i="2"/>
  <c r="N65" i="2" s="1"/>
  <c r="S890" i="4"/>
  <c r="U890" i="4" s="1"/>
  <c r="G42" i="2"/>
  <c r="P42" i="2" s="1"/>
  <c r="E42" i="2"/>
  <c r="N42" i="2" s="1"/>
  <c r="F42" i="2"/>
  <c r="O42" i="2" s="1"/>
  <c r="E24" i="2"/>
  <c r="N24" i="2" s="1"/>
  <c r="F24" i="2"/>
  <c r="O24" i="2" s="1"/>
  <c r="G24" i="2"/>
  <c r="P24" i="2" s="1"/>
  <c r="V174" i="4"/>
  <c r="E90" i="2"/>
  <c r="N90" i="2" s="1"/>
  <c r="F90" i="2"/>
  <c r="O90" i="2" s="1"/>
  <c r="G90" i="2"/>
  <c r="P90" i="2" s="1"/>
  <c r="W910" i="4"/>
  <c r="V560" i="4"/>
  <c r="G10" i="2"/>
  <c r="P10" i="2" s="1"/>
  <c r="E10" i="2"/>
  <c r="N10" i="2" s="1"/>
  <c r="F10" i="2"/>
  <c r="O10" i="2" s="1"/>
  <c r="T986" i="4"/>
  <c r="V986" i="4" s="1"/>
  <c r="W986" i="4" s="1"/>
  <c r="S977" i="4"/>
  <c r="T873" i="4"/>
  <c r="G74" i="2"/>
  <c r="P74" i="2" s="1"/>
  <c r="E74" i="2"/>
  <c r="N74" i="2" s="1"/>
  <c r="F74" i="2"/>
  <c r="O74" i="2" s="1"/>
  <c r="V300" i="4"/>
  <c r="V662" i="4"/>
  <c r="V610" i="4"/>
  <c r="V445" i="4"/>
  <c r="V383" i="4"/>
  <c r="E25" i="2"/>
  <c r="N25" i="2" s="1"/>
  <c r="F25" i="2"/>
  <c r="O25" i="2" s="1"/>
  <c r="G25" i="2"/>
  <c r="P25" i="2" s="1"/>
  <c r="V50" i="4"/>
  <c r="E43" i="2"/>
  <c r="N43" i="2" s="1"/>
  <c r="F43" i="2"/>
  <c r="O43" i="2" s="1"/>
  <c r="G43" i="2"/>
  <c r="P43" i="2" s="1"/>
  <c r="F62" i="2"/>
  <c r="O62" i="2" s="1"/>
  <c r="E62" i="2"/>
  <c r="N62" i="2" s="1"/>
  <c r="G62" i="2"/>
  <c r="P62" i="2" s="1"/>
  <c r="E9" i="2"/>
  <c r="N9" i="2" s="1"/>
  <c r="G9" i="2"/>
  <c r="P9" i="2" s="1"/>
  <c r="F9" i="2"/>
  <c r="O9" i="2" s="1"/>
  <c r="E5" i="2"/>
  <c r="N5" i="2" s="1"/>
  <c r="F5" i="2"/>
  <c r="O5" i="2" s="1"/>
  <c r="G5" i="2"/>
  <c r="P5" i="2" s="1"/>
  <c r="G72" i="2"/>
  <c r="P72" i="2" s="1"/>
  <c r="F72" i="2"/>
  <c r="O72" i="2" s="1"/>
  <c r="E72" i="2"/>
  <c r="N72" i="2" s="1"/>
  <c r="E48" i="2"/>
  <c r="N48" i="2" s="1"/>
  <c r="G48" i="2"/>
  <c r="P48" i="2" s="1"/>
  <c r="F48" i="2"/>
  <c r="O48" i="2" s="1"/>
  <c r="T951" i="4"/>
  <c r="T884" i="4"/>
  <c r="V80" i="4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10" i="4" l="1"/>
  <c r="X910" i="4"/>
  <c r="U886" i="4"/>
  <c r="V886" i="4"/>
  <c r="W886" i="4" s="1"/>
  <c r="W888" i="4"/>
  <c r="X888" i="4" s="1"/>
  <c r="W997" i="4"/>
  <c r="V896" i="4"/>
  <c r="W896" i="4" s="1"/>
  <c r="X896" i="4" s="1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T888" i="4" l="1"/>
  <c r="AS888" i="4"/>
  <c r="AV888" i="4"/>
  <c r="AW888" i="4"/>
  <c r="AA888" i="4"/>
  <c r="AD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O912" i="4" s="1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886" i="4"/>
  <c r="AH886" i="4"/>
  <c r="AJ886" i="4"/>
  <c r="AG886" i="4"/>
  <c r="AI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80" i="4" l="1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P884" i="4" s="1"/>
  <c r="AT884" i="4"/>
  <c r="AE884" i="4"/>
  <c r="AU884" i="4"/>
  <c r="AC884" i="4"/>
  <c r="AO884" i="4" s="1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355" i="10"/>
  <c r="D867" i="10"/>
  <c r="D993" i="10"/>
  <c r="D508" i="10"/>
  <c r="D366" i="10"/>
  <c r="D744" i="10"/>
  <c r="D335" i="10"/>
  <c r="D916" i="10"/>
  <c r="D821" i="10"/>
  <c r="D567" i="10"/>
  <c r="D466" i="10"/>
  <c r="D687" i="10"/>
  <c r="D780" i="10"/>
  <c r="D866" i="10"/>
  <c r="D800" i="10"/>
  <c r="D634" i="10"/>
  <c r="D891" i="10"/>
  <c r="D835" i="10"/>
  <c r="D474" i="10"/>
  <c r="D855" i="10"/>
  <c r="D234" i="10"/>
  <c r="D748" i="10"/>
  <c r="D393" i="10"/>
  <c r="D728" i="10"/>
  <c r="D845" i="10"/>
  <c r="D574" i="10"/>
  <c r="D823" i="10"/>
  <c r="D677" i="10"/>
  <c r="D737" i="10"/>
  <c r="D590" i="10"/>
  <c r="D336" i="10"/>
  <c r="D978" i="10"/>
  <c r="D979" i="10"/>
  <c r="D536" i="10"/>
  <c r="D981" i="10"/>
  <c r="D598" i="10"/>
  <c r="D422" i="10"/>
  <c r="D660" i="10"/>
  <c r="D405" i="10"/>
  <c r="D532" i="10"/>
  <c r="D458" i="10"/>
  <c r="D467" i="10"/>
  <c r="D700" i="10"/>
  <c r="D506" i="10"/>
  <c r="D403" i="10"/>
  <c r="D530" i="10"/>
  <c r="D290" i="10"/>
  <c r="D662" i="10"/>
  <c r="D270" i="10"/>
  <c r="D514" i="10"/>
  <c r="D476" i="10"/>
  <c r="D389" i="10"/>
  <c r="D816" i="10"/>
  <c r="D513" i="10"/>
  <c r="D558" i="10"/>
  <c r="D379" i="10"/>
  <c r="D688" i="10"/>
  <c r="D595" i="10"/>
  <c r="D435" i="10"/>
  <c r="D868" i="10"/>
  <c r="D969" i="10"/>
  <c r="D653" i="10"/>
  <c r="D910" i="10"/>
  <c r="D933" i="10"/>
  <c r="D827" i="10"/>
  <c r="D936" i="10"/>
  <c r="D784" i="10"/>
  <c r="D683" i="10"/>
  <c r="D439" i="10"/>
  <c r="D952" i="10"/>
  <c r="D434" i="10"/>
  <c r="D378" i="10"/>
  <c r="D359" i="10"/>
  <c r="D250" i="10"/>
  <c r="D460" i="10"/>
  <c r="D507" i="10"/>
  <c r="D714" i="10"/>
  <c r="D286" i="10"/>
  <c r="D238" i="10"/>
  <c r="D288" i="10"/>
  <c r="D697" i="10"/>
  <c r="D299" i="10"/>
  <c r="D321" i="10"/>
  <c r="D330" i="10"/>
  <c r="D994" i="10"/>
  <c r="D964" i="10"/>
  <c r="D694" i="10"/>
  <c r="D416" i="10"/>
  <c r="D607" i="10"/>
  <c r="D580" i="10"/>
  <c r="D314" i="10"/>
  <c r="D851" i="10"/>
  <c r="D312" i="10"/>
  <c r="D365" i="10"/>
  <c r="D807" i="10"/>
  <c r="D594" i="10"/>
  <c r="D948" i="10"/>
  <c r="D352" i="10"/>
  <c r="D430" i="10"/>
  <c r="D838" i="10"/>
  <c r="D525" i="10"/>
  <c r="D654" i="10"/>
  <c r="D267" i="10"/>
  <c r="D996" i="10"/>
  <c r="D973" i="10"/>
  <c r="D390" i="10"/>
  <c r="D768" i="10"/>
  <c r="D886" i="10"/>
  <c r="D431" i="10"/>
  <c r="D294" i="10"/>
  <c r="D489" i="10"/>
  <c r="D586" i="10"/>
  <c r="D576" i="10"/>
  <c r="D947" i="10"/>
  <c r="D751" i="10"/>
  <c r="D592" i="10"/>
  <c r="D500" i="10"/>
  <c r="D614" i="10"/>
  <c r="D746" i="10"/>
  <c r="D375" i="10"/>
  <c r="D326" i="10"/>
  <c r="D277" i="10"/>
  <c r="D930" i="10"/>
  <c r="D817" i="10"/>
  <c r="D348" i="10"/>
  <c r="D369" i="10"/>
  <c r="D269" i="10"/>
  <c r="D364" i="10"/>
  <c r="D324" i="10"/>
  <c r="D781" i="10"/>
  <c r="D529" i="10"/>
  <c r="D982" i="10"/>
  <c r="D908" i="10"/>
  <c r="D523" i="10"/>
  <c r="D302" i="10"/>
  <c r="D527" i="10"/>
  <c r="D729" i="10"/>
  <c r="D797" i="10"/>
  <c r="D327" i="10"/>
  <c r="D932" i="10"/>
  <c r="D812" i="10"/>
  <c r="D924" i="10"/>
  <c r="D599" i="10"/>
  <c r="D810" i="10"/>
  <c r="D394" i="10"/>
  <c r="D323" i="10"/>
  <c r="D612" i="10"/>
  <c r="D380" i="10"/>
  <c r="D553" i="10"/>
  <c r="D296" i="10"/>
  <c r="D713" i="10"/>
  <c r="D539" i="10"/>
  <c r="D556" i="10"/>
  <c r="D451" i="10"/>
  <c r="D846" i="10"/>
  <c r="D841" i="10"/>
  <c r="D809" i="10"/>
  <c r="D300" i="10"/>
  <c r="D818" i="10"/>
  <c r="D881" i="10"/>
  <c r="D2" i="10"/>
  <c r="D517" i="10"/>
  <c r="D965" i="10"/>
  <c r="D648" i="10"/>
  <c r="D857" i="10"/>
  <c r="D898" i="10"/>
  <c r="D734" i="10"/>
  <c r="D750" i="10"/>
  <c r="D991" i="10"/>
  <c r="D968" i="10"/>
  <c r="D619" i="10"/>
  <c r="D950" i="10"/>
  <c r="D962" i="10"/>
  <c r="D997" i="10"/>
  <c r="D704" i="10"/>
  <c r="D571" i="10"/>
  <c r="D331" i="10"/>
  <c r="D854" i="10"/>
  <c r="D509" i="10"/>
  <c r="D537" i="10"/>
  <c r="D307" i="10"/>
  <c r="D782" i="10"/>
  <c r="D760" i="10"/>
  <c r="D914" i="10"/>
  <c r="D317" i="10"/>
  <c r="D849" i="10"/>
  <c r="D332" i="10"/>
  <c r="D738" i="10"/>
  <c r="D496" i="10"/>
  <c r="D487" i="10"/>
  <c r="D789" i="10"/>
  <c r="D428" i="10"/>
  <c r="D663" i="10"/>
  <c r="D970" i="10"/>
  <c r="D604" i="10"/>
  <c r="D452" i="10"/>
  <c r="D686" i="10"/>
  <c r="D894" i="10"/>
  <c r="D477" i="10"/>
  <c r="D649" i="10"/>
  <c r="D878" i="10"/>
  <c r="D358" i="10"/>
  <c r="D281" i="10"/>
  <c r="D811" i="10"/>
  <c r="D573" i="10"/>
  <c r="D1001" i="10"/>
  <c r="D940" i="10"/>
  <c r="D995" i="10"/>
  <c r="D425" i="10"/>
  <c r="D620" i="10"/>
  <c r="D905" i="10"/>
  <c r="D977" i="10"/>
  <c r="D696" i="10"/>
  <c r="D980" i="10"/>
  <c r="D239" i="10"/>
  <c r="D711" i="10"/>
  <c r="D256" i="10"/>
  <c r="D693" i="10"/>
  <c r="D815" i="10"/>
  <c r="D631" i="10"/>
  <c r="D820" i="10"/>
  <c r="D776" i="10"/>
  <c r="D371" i="10"/>
  <c r="D343" i="10"/>
  <c r="D265" i="10"/>
  <c r="D511" i="10"/>
  <c r="D641" i="10"/>
  <c r="D469" i="10"/>
  <c r="D831" i="10"/>
  <c r="D404" i="10"/>
  <c r="D459" i="10"/>
  <c r="D989" i="10"/>
  <c r="D764" i="10"/>
  <c r="D462" i="10"/>
  <c r="D949" i="10"/>
  <c r="D896" i="10"/>
  <c r="D946" i="10"/>
  <c r="D360" i="10"/>
  <c r="D763" i="10"/>
  <c r="D373" i="10"/>
  <c r="D645" i="10"/>
  <c r="D316" i="10"/>
  <c r="D249" i="10"/>
  <c r="D927" i="10"/>
  <c r="D957" i="10"/>
  <c r="D518" i="10"/>
  <c r="D442" i="10"/>
  <c r="D658" i="10"/>
  <c r="D482" i="10"/>
  <c r="D280" i="10"/>
  <c r="D443" i="10"/>
  <c r="D436" i="10"/>
  <c r="D691" i="10"/>
  <c r="D446" i="10"/>
  <c r="D675" i="10"/>
  <c r="D676" i="10"/>
  <c r="D351" i="10"/>
  <c r="D630" i="10"/>
  <c r="D448" i="10"/>
  <c r="D837" i="10"/>
  <c r="D388" i="10"/>
  <c r="D754" i="10"/>
  <c r="D545" i="10"/>
  <c r="D770" i="10"/>
  <c r="D524" i="10"/>
  <c r="D747" i="10"/>
  <c r="D367" i="10"/>
  <c r="D624" i="10"/>
  <c r="D305" i="10"/>
  <c r="D670" i="10"/>
  <c r="D588" i="10"/>
  <c r="D271" i="10"/>
  <c r="D484" i="10"/>
  <c r="D333" i="10"/>
  <c r="D328" i="10"/>
  <c r="D522" i="10"/>
  <c r="D406" i="10"/>
  <c r="D883" i="10"/>
  <c r="D633" i="10"/>
  <c r="D445" i="10"/>
  <c r="D642" i="10"/>
  <c r="D865" i="10"/>
  <c r="D415" i="10"/>
  <c r="D872" i="10"/>
  <c r="D463" i="10"/>
  <c r="D301" i="10"/>
  <c r="D725" i="10"/>
  <c r="D449" i="10"/>
  <c r="D803" i="10"/>
  <c r="D689" i="10"/>
  <c r="D772" i="10"/>
  <c r="D732" i="10"/>
  <c r="D278" i="10"/>
  <c r="D385" i="10"/>
  <c r="D904" i="10"/>
  <c r="D268" i="10"/>
  <c r="D258" i="10"/>
  <c r="D504" i="10"/>
  <c r="D765" i="10"/>
  <c r="D475" i="10"/>
  <c r="D534" i="10"/>
  <c r="D549" i="10"/>
  <c r="D717" i="10"/>
  <c r="D465" i="10"/>
  <c r="D813" i="10"/>
  <c r="D667" i="10"/>
  <c r="D386" i="10"/>
  <c r="D454" i="10"/>
  <c r="D918" i="10"/>
  <c r="D739" i="10"/>
  <c r="D627" i="10"/>
  <c r="D255" i="10"/>
  <c r="D309" i="10"/>
  <c r="D723" i="10"/>
  <c r="D919" i="10"/>
  <c r="D752" i="10"/>
  <c r="D679" i="10"/>
  <c r="D497" i="10"/>
  <c r="D875" i="10"/>
  <c r="D912" i="10"/>
  <c r="D577" i="10"/>
  <c r="D913" i="10"/>
  <c r="D639" i="10"/>
  <c r="D499" i="10"/>
  <c r="D440" i="10"/>
  <c r="D664" i="10"/>
  <c r="D341" i="10"/>
  <c r="D287" i="10"/>
  <c r="D282" i="10"/>
  <c r="D880" i="10"/>
  <c r="D259" i="10"/>
  <c r="D608" i="10"/>
  <c r="D829" i="10"/>
  <c r="D272" i="10"/>
  <c r="D470" i="10"/>
  <c r="D705" i="10"/>
  <c r="D758" i="10"/>
  <c r="D408" i="10"/>
  <c r="D966" i="10"/>
  <c r="D361" i="10"/>
  <c r="D917" i="10"/>
  <c r="D572" i="10"/>
  <c r="D295" i="10"/>
  <c r="D377" i="10"/>
  <c r="D260" i="10"/>
  <c r="D731" i="10"/>
  <c r="D706" i="10"/>
  <c r="D257" i="10"/>
  <c r="D684" i="10"/>
  <c r="D646" i="10"/>
  <c r="D959" i="10"/>
  <c r="D703" i="10"/>
  <c r="D308" i="10"/>
  <c r="D610" i="10"/>
  <c r="D863" i="10"/>
  <c r="D391" i="10"/>
  <c r="D685" i="10"/>
  <c r="D533" i="10"/>
  <c r="D922" i="10"/>
  <c r="D485" i="10"/>
  <c r="D242" i="10"/>
  <c r="D456" i="10"/>
  <c r="D673" i="10"/>
  <c r="D505" i="10"/>
  <c r="D464" i="10"/>
  <c r="D628" i="10"/>
  <c r="D814" i="10"/>
  <c r="D767" i="10"/>
  <c r="D839" i="10"/>
  <c r="D876" i="10"/>
  <c r="D740" i="10"/>
  <c r="D830" i="10"/>
  <c r="D559" i="10"/>
  <c r="D542" i="10"/>
  <c r="D954" i="10"/>
  <c r="D902" i="10"/>
  <c r="D526" i="10"/>
  <c r="D597" i="10"/>
  <c r="D707" i="10"/>
  <c r="D438" i="10"/>
  <c r="D424" i="10"/>
  <c r="D345" i="10"/>
  <c r="D279" i="10"/>
  <c r="D985" i="10"/>
  <c r="D420" i="10"/>
  <c r="D410" i="10"/>
  <c r="D521" i="10"/>
  <c r="D722" i="10"/>
  <c r="D368" i="10"/>
  <c r="D603" i="10"/>
  <c r="D387" i="10"/>
  <c r="D692" i="10"/>
  <c r="D362" i="10"/>
  <c r="D236" i="10"/>
  <c r="D877" i="10"/>
  <c r="D473" i="10"/>
  <c r="D561" i="10"/>
  <c r="D486" i="10"/>
  <c r="D926" i="10"/>
  <c r="D925" i="10"/>
  <c r="D920" i="10"/>
  <c r="D659" i="10"/>
  <c r="D998" i="10"/>
  <c r="D457" i="10"/>
  <c r="D672" i="10"/>
  <c r="D852" i="10"/>
  <c r="D432" i="10"/>
  <c r="D939" i="10"/>
  <c r="D805" i="10"/>
  <c r="D787" i="10"/>
  <c r="D801" i="10"/>
  <c r="D601" i="10"/>
  <c r="D718" i="10"/>
  <c r="D870" i="10"/>
  <c r="D566" i="10"/>
  <c r="D531" i="10"/>
  <c r="D273" i="10"/>
  <c r="D873" i="10"/>
  <c r="D941" i="10"/>
  <c r="D637" i="10"/>
  <c r="D494" i="10"/>
  <c r="D276" i="10"/>
  <c r="D967" i="10"/>
  <c r="D974" i="10"/>
  <c r="D890" i="10"/>
  <c r="D955" i="10"/>
  <c r="D640" i="10"/>
  <c r="D444" i="10"/>
  <c r="D712" i="10"/>
  <c r="D859" i="10"/>
  <c r="D616" i="10"/>
  <c r="D235" i="10"/>
  <c r="D605" i="10"/>
  <c r="D412" i="10"/>
  <c r="D887" i="10"/>
  <c r="D318" i="10"/>
  <c r="D745" i="10"/>
  <c r="D528" i="10"/>
  <c r="D417" i="10"/>
  <c r="D596" i="10"/>
  <c r="D788" i="10"/>
  <c r="D593" i="10"/>
  <c r="D421" i="10"/>
  <c r="D196" i="10"/>
  <c r="D609" i="3"/>
  <c r="D826" i="3"/>
  <c r="D493" i="10"/>
  <c r="D124" i="10"/>
  <c r="D715" i="3"/>
  <c r="D476" i="3"/>
  <c r="D168" i="10"/>
  <c r="D34" i="10"/>
  <c r="D769" i="3"/>
  <c r="D543" i="3"/>
  <c r="D861" i="10"/>
  <c r="D71" i="10"/>
  <c r="D1001" i="3"/>
  <c r="D538" i="3"/>
  <c r="D14" i="10"/>
  <c r="D197" i="10"/>
  <c r="D612" i="3"/>
  <c r="D754" i="3"/>
  <c r="D237" i="10"/>
  <c r="D9" i="10"/>
  <c r="D772" i="3"/>
  <c r="D920" i="3"/>
  <c r="D18" i="10"/>
  <c r="D114" i="10"/>
  <c r="D518" i="3"/>
  <c r="D780" i="3"/>
  <c r="D892" i="10"/>
  <c r="D202" i="10"/>
  <c r="D940" i="3"/>
  <c r="D446" i="3"/>
  <c r="D35" i="10"/>
  <c r="D126" i="10"/>
  <c r="D827" i="3"/>
  <c r="D961" i="10"/>
  <c r="D560" i="10"/>
  <c r="D6" i="10"/>
  <c r="D467" i="3"/>
  <c r="D622" i="10"/>
  <c r="D252" i="10"/>
  <c r="D92" i="10"/>
  <c r="D965" i="3"/>
  <c r="D756" i="10"/>
  <c r="D778" i="10"/>
  <c r="D81" i="10"/>
  <c r="D742" i="3"/>
  <c r="D315" i="10"/>
  <c r="D702" i="10"/>
  <c r="D187" i="10"/>
  <c r="D929" i="3"/>
  <c r="D656" i="10"/>
  <c r="D540" i="10"/>
  <c r="D41" i="10"/>
  <c r="D638" i="3"/>
  <c r="D253" i="10"/>
  <c r="D909" i="10"/>
  <c r="D792" i="3"/>
  <c r="D877" i="3"/>
  <c r="D383" i="10"/>
  <c r="D937" i="10"/>
  <c r="D803" i="3"/>
  <c r="D695" i="3"/>
  <c r="D546" i="10"/>
  <c r="D23" i="10"/>
  <c r="D453" i="3"/>
  <c r="D801" i="3"/>
  <c r="D635" i="10"/>
  <c r="D33" i="10"/>
  <c r="D508" i="3"/>
  <c r="D823" i="3"/>
  <c r="D779" i="10"/>
  <c r="D111" i="10"/>
  <c r="D528" i="3"/>
  <c r="D968" i="3"/>
  <c r="D710" i="10"/>
  <c r="D75" i="10"/>
  <c r="D457" i="3"/>
  <c r="D682" i="3"/>
  <c r="D274" i="10"/>
  <c r="D181" i="10"/>
  <c r="D461" i="3"/>
  <c r="D936" i="3"/>
  <c r="D240" i="10"/>
  <c r="D211" i="10"/>
  <c r="D650" i="3"/>
  <c r="D533" i="3"/>
  <c r="D289" i="10"/>
  <c r="D171" i="10"/>
  <c r="D939" i="3"/>
  <c r="D454" i="3"/>
  <c r="D344" i="10"/>
  <c r="D112" i="10"/>
  <c r="D999" i="3"/>
  <c r="D765" i="3"/>
  <c r="D632" i="10"/>
  <c r="D133" i="10"/>
  <c r="D652" i="3"/>
  <c r="D515" i="10"/>
  <c r="D682" i="10"/>
  <c r="D769" i="10"/>
  <c r="D621" i="10"/>
  <c r="D293" i="10"/>
  <c r="D678" i="10"/>
  <c r="D562" i="10"/>
  <c r="D492" i="10"/>
  <c r="D999" i="10"/>
  <c r="D381" i="10"/>
  <c r="D483" i="10"/>
  <c r="D681" i="10"/>
  <c r="D944" i="10"/>
  <c r="D844" i="10"/>
  <c r="D749" i="10"/>
  <c r="D652" i="10"/>
  <c r="D951" i="10"/>
  <c r="D724" i="10"/>
  <c r="D793" i="10"/>
  <c r="D264" i="10"/>
  <c r="D402" i="10"/>
  <c r="D988" i="10"/>
  <c r="D146" i="10"/>
  <c r="D956" i="3"/>
  <c r="D585" i="3"/>
  <c r="D853" i="10"/>
  <c r="D127" i="10"/>
  <c r="D768" i="3"/>
  <c r="D995" i="3"/>
  <c r="D643" i="10"/>
  <c r="D68" i="10"/>
  <c r="D865" i="3"/>
  <c r="D942" i="10"/>
  <c r="D320" i="10"/>
  <c r="D232" i="10"/>
  <c r="D819" i="3"/>
  <c r="D429" i="10"/>
  <c r="D570" i="10"/>
  <c r="D159" i="10"/>
  <c r="D846" i="3"/>
  <c r="D340" i="10"/>
  <c r="D636" i="10"/>
  <c r="D210" i="10"/>
  <c r="D907" i="3"/>
  <c r="D241" i="10"/>
  <c r="D850" i="10"/>
  <c r="D27" i="10"/>
  <c r="D753" i="3"/>
  <c r="D488" i="10"/>
  <c r="D541" i="10"/>
  <c r="D756" i="3"/>
  <c r="D771" i="3"/>
  <c r="D862" i="10"/>
  <c r="D799" i="10"/>
  <c r="D537" i="3"/>
  <c r="D555" i="3"/>
  <c r="D762" i="10"/>
  <c r="D657" i="10"/>
  <c r="D522" i="3"/>
  <c r="D988" i="3"/>
  <c r="D338" i="10"/>
  <c r="D83" i="10"/>
  <c r="D983" i="3"/>
  <c r="D534" i="3"/>
  <c r="D543" i="10"/>
  <c r="D231" i="10"/>
  <c r="D622" i="3"/>
  <c r="D852" i="3"/>
  <c r="D547" i="10"/>
  <c r="D205" i="10"/>
  <c r="D686" i="3"/>
  <c r="D945" i="3"/>
  <c r="D701" i="10"/>
  <c r="D119" i="10"/>
  <c r="D942" i="3"/>
  <c r="D469" i="3"/>
  <c r="D591" i="10"/>
  <c r="D192" i="10"/>
  <c r="D545" i="3"/>
  <c r="D922" i="3"/>
  <c r="D945" i="10"/>
  <c r="D53" i="10"/>
  <c r="D930" i="3"/>
  <c r="D777" i="3"/>
  <c r="D931" i="10"/>
  <c r="D91" i="10"/>
  <c r="D617" i="3"/>
  <c r="D499" i="3"/>
  <c r="D806" i="10"/>
  <c r="D113" i="10"/>
  <c r="D893" i="3"/>
  <c r="D836" i="3"/>
  <c r="D911" i="10"/>
  <c r="D77" i="10"/>
  <c r="D861" i="3"/>
  <c r="D667" i="3"/>
  <c r="D1000" i="10"/>
  <c r="D57" i="10"/>
  <c r="D760" i="3"/>
  <c r="D598" i="3"/>
  <c r="D63" i="10"/>
  <c r="D200" i="10"/>
  <c r="D666" i="3"/>
  <c r="D564" i="3"/>
  <c r="D491" i="10"/>
  <c r="D130" i="10"/>
  <c r="D793" i="3"/>
  <c r="D584" i="3"/>
  <c r="D116" i="10"/>
  <c r="D72" i="10"/>
  <c r="D624" i="3"/>
  <c r="D904" i="3"/>
  <c r="D555" i="10"/>
  <c r="D70" i="10"/>
  <c r="D643" i="3"/>
  <c r="D985" i="3"/>
  <c r="D179" i="10"/>
  <c r="D49" i="10"/>
  <c r="D863" i="3"/>
  <c r="D516" i="10"/>
  <c r="D382" i="10"/>
  <c r="D753" i="10"/>
  <c r="D840" i="10"/>
  <c r="D353" i="10"/>
  <c r="D304" i="10"/>
  <c r="D698" i="10"/>
  <c r="D298" i="10"/>
  <c r="D716" i="10"/>
  <c r="D842" i="10"/>
  <c r="D929" i="10"/>
  <c r="D418" i="10"/>
  <c r="D283" i="10"/>
  <c r="D329" i="10"/>
  <c r="D832" i="10"/>
  <c r="D695" i="10"/>
  <c r="D617" i="10"/>
  <c r="D472" i="10"/>
  <c r="D708" i="10"/>
  <c r="D960" i="10"/>
  <c r="D720" i="10"/>
  <c r="D538" i="10"/>
  <c r="D855" i="3"/>
  <c r="D796" i="3"/>
  <c r="D785" i="10"/>
  <c r="D334" i="10"/>
  <c r="D698" i="3"/>
  <c r="D974" i="3"/>
  <c r="D447" i="10"/>
  <c r="D93" i="10"/>
  <c r="D577" i="3"/>
  <c r="D688" i="3"/>
  <c r="D690" i="10"/>
  <c r="D138" i="10"/>
  <c r="D456" i="3"/>
  <c r="D481" i="3"/>
  <c r="D915" i="10"/>
  <c r="D65" i="10"/>
  <c r="D706" i="3"/>
  <c r="D602" i="3"/>
  <c r="D956" i="10"/>
  <c r="D99" i="10"/>
  <c r="D588" i="3"/>
  <c r="D680" i="3"/>
  <c r="D669" i="10"/>
  <c r="D26" i="10"/>
  <c r="D778" i="3"/>
  <c r="D886" i="3"/>
  <c r="D864" i="10"/>
  <c r="D40" i="10"/>
  <c r="D762" i="3"/>
  <c r="D829" i="3"/>
  <c r="D773" i="10"/>
  <c r="D229" i="10"/>
  <c r="D883" i="3"/>
  <c r="D959" i="3"/>
  <c r="D774" i="10"/>
  <c r="D86" i="10"/>
  <c r="D658" i="3"/>
  <c r="D516" i="3"/>
  <c r="D490" i="10"/>
  <c r="D109" i="10"/>
  <c r="D795" i="3"/>
  <c r="D978" i="3"/>
  <c r="D247" i="10"/>
  <c r="D5" i="10"/>
  <c r="D914" i="3"/>
  <c r="D490" i="3"/>
  <c r="D98" i="10"/>
  <c r="D10" i="10"/>
  <c r="D575" i="3"/>
  <c r="D807" i="3"/>
  <c r="D647" i="10"/>
  <c r="D219" i="10"/>
  <c r="D759" i="3"/>
  <c r="D784" i="3"/>
  <c r="D103" i="10"/>
  <c r="D82" i="10"/>
  <c r="D559" i="3"/>
  <c r="D781" i="3"/>
  <c r="D606" i="10"/>
  <c r="D96" i="10"/>
  <c r="D660" i="3"/>
  <c r="D524" i="3"/>
  <c r="D87" i="10"/>
  <c r="D148" i="10"/>
  <c r="D874" i="3"/>
  <c r="D975" i="3"/>
  <c r="D551" i="10"/>
  <c r="D12" i="10"/>
  <c r="D623" i="3"/>
  <c r="D655" i="3"/>
  <c r="D427" i="10"/>
  <c r="D89" i="10"/>
  <c r="D961" i="3"/>
  <c r="D505" i="3"/>
  <c r="D638" i="10"/>
  <c r="D157" i="10"/>
  <c r="D593" i="3"/>
  <c r="D484" i="3"/>
  <c r="D808" i="10"/>
  <c r="D144" i="10"/>
  <c r="D851" i="3"/>
  <c r="D761" i="3"/>
  <c r="D735" i="10"/>
  <c r="D143" i="10"/>
  <c r="D547" i="3"/>
  <c r="D548" i="3"/>
  <c r="D453" i="10"/>
  <c r="D135" i="10"/>
  <c r="D981" i="3"/>
  <c r="D858" i="10"/>
  <c r="D600" i="10"/>
  <c r="D213" i="10"/>
  <c r="D670" i="3"/>
  <c r="D903" i="10"/>
  <c r="D134" i="10"/>
  <c r="D118" i="10"/>
  <c r="D951" i="3"/>
  <c r="D275" i="10"/>
  <c r="D284" i="10"/>
  <c r="D190" i="10"/>
  <c r="D644" i="3"/>
  <c r="D743" i="10"/>
  <c r="D495" i="10"/>
  <c r="D445" i="3"/>
  <c r="D544" i="3"/>
  <c r="D441" i="10"/>
  <c r="D569" i="10"/>
  <c r="D775" i="10"/>
  <c r="D581" i="10"/>
  <c r="D244" i="10"/>
  <c r="D372" i="10"/>
  <c r="D709" i="10"/>
  <c r="D587" i="10"/>
  <c r="D400" i="10"/>
  <c r="D374" i="10"/>
  <c r="D414" i="10"/>
  <c r="D349" i="10"/>
  <c r="D246" i="10"/>
  <c r="D609" i="10"/>
  <c r="D992" i="10"/>
  <c r="D370" i="10"/>
  <c r="D874" i="10"/>
  <c r="D796" i="10"/>
  <c r="D828" i="10"/>
  <c r="D655" i="10"/>
  <c r="D777" i="10"/>
  <c r="D3" i="10"/>
  <c r="D641" i="3"/>
  <c r="D848" i="3"/>
  <c r="D401" i="10"/>
  <c r="D215" i="10"/>
  <c r="D960" i="3"/>
  <c r="D993" i="3"/>
  <c r="D552" i="10"/>
  <c r="D85" i="10"/>
  <c r="D521" i="3"/>
  <c r="D691" i="3"/>
  <c r="D384" i="10"/>
  <c r="D115" i="10"/>
  <c r="D635" i="3"/>
  <c r="D673" i="3"/>
  <c r="D665" i="10"/>
  <c r="D100" i="10"/>
  <c r="D599" i="3"/>
  <c r="D797" i="3"/>
  <c r="D825" i="10"/>
  <c r="D24" i="10"/>
  <c r="D745" i="3"/>
  <c r="D982" i="3"/>
  <c r="D568" i="10"/>
  <c r="D52" i="10"/>
  <c r="D892" i="3"/>
  <c r="D520" i="3"/>
  <c r="D319" i="10"/>
  <c r="D74" i="10"/>
  <c r="D511" i="3"/>
  <c r="D779" i="3"/>
  <c r="D182" i="10"/>
  <c r="D158" i="10"/>
  <c r="D885" i="3"/>
  <c r="D842" i="3"/>
  <c r="D450" i="10"/>
  <c r="D160" i="10"/>
  <c r="D621" i="3"/>
  <c r="D510" i="3"/>
  <c r="D104" i="10"/>
  <c r="D16" i="10"/>
  <c r="D817" i="3"/>
  <c r="D963" i="3"/>
  <c r="D337" i="10"/>
  <c r="D201" i="10"/>
  <c r="D839" i="3"/>
  <c r="D451" i="3"/>
  <c r="D195" i="10"/>
  <c r="D21" i="10"/>
  <c r="D903" i="3"/>
  <c r="D629" i="3"/>
  <c r="D544" i="10"/>
  <c r="D62" i="10"/>
  <c r="D462" i="3"/>
  <c r="D642" i="3"/>
  <c r="D310" i="10"/>
  <c r="D19" i="10"/>
  <c r="D986" i="3"/>
  <c r="D970" i="3"/>
  <c r="D843" i="10"/>
  <c r="D152" i="10"/>
  <c r="D755" i="3"/>
  <c r="D833" i="10"/>
  <c r="D137" i="10"/>
  <c r="D150" i="10"/>
  <c r="D628" i="3"/>
  <c r="D397" i="10"/>
  <c r="D901" i="10"/>
  <c r="D194" i="10"/>
  <c r="D921" i="3"/>
  <c r="D671" i="10"/>
  <c r="D629" i="10"/>
  <c r="D551" i="3"/>
  <c r="D539" i="3"/>
  <c r="D311" i="10"/>
  <c r="D869" i="10"/>
  <c r="D554" i="3"/>
  <c r="D889" i="3"/>
  <c r="D668" i="10"/>
  <c r="D766" i="10"/>
  <c r="D783" i="3"/>
  <c r="D479" i="3"/>
  <c r="D885" i="10"/>
  <c r="D409" i="10"/>
  <c r="D875" i="3"/>
  <c r="D591" i="3"/>
  <c r="D826" i="10"/>
  <c r="D54" i="10"/>
  <c r="D890" i="3"/>
  <c r="D632" i="3"/>
  <c r="D498" i="10"/>
  <c r="D120" i="10"/>
  <c r="D662" i="3"/>
  <c r="D636" i="3"/>
  <c r="D953" i="10"/>
  <c r="D145" i="10"/>
  <c r="D881" i="3"/>
  <c r="D967" i="3"/>
  <c r="D884" i="10"/>
  <c r="D94" i="10"/>
  <c r="D443" i="3"/>
  <c r="D950" i="3"/>
  <c r="D297" i="10"/>
  <c r="D153" i="10"/>
  <c r="D952" i="3"/>
  <c r="D595" i="3"/>
  <c r="D480" i="3"/>
  <c r="D233" i="10"/>
  <c r="D923" i="3"/>
  <c r="D47" i="10"/>
  <c r="D690" i="3"/>
  <c r="D719" i="10"/>
  <c r="D69" i="10"/>
  <c r="D503" i="3"/>
  <c r="D751" i="3"/>
  <c r="D30" i="10"/>
  <c r="D121" i="10"/>
  <c r="D749" i="3"/>
  <c r="D864" i="3"/>
  <c r="D346" i="10"/>
  <c r="D36" i="10"/>
  <c r="D927" i="3"/>
  <c r="D957" i="3"/>
  <c r="D227" i="10"/>
  <c r="D216" i="10"/>
  <c r="D671" i="3"/>
  <c r="D739" i="3"/>
  <c r="D437" i="10"/>
  <c r="D156" i="10"/>
  <c r="D640" i="3"/>
  <c r="D475" i="3"/>
  <c r="D139" i="10"/>
  <c r="D724" i="3"/>
  <c r="D350" i="3"/>
  <c r="D895" i="10"/>
  <c r="D526" i="3"/>
  <c r="D866" i="3"/>
  <c r="D275" i="3"/>
  <c r="D653" i="3"/>
  <c r="D909" i="3"/>
  <c r="D230" i="10"/>
  <c r="D483" i="3"/>
  <c r="D370" i="3"/>
  <c r="D513" i="3"/>
  <c r="D394" i="3"/>
  <c r="D276" i="3"/>
  <c r="D169" i="10"/>
  <c r="D804" i="3"/>
  <c r="D409" i="3"/>
  <c r="D888" i="10"/>
  <c r="D947" i="3"/>
  <c r="D397" i="3"/>
  <c r="D293" i="3"/>
  <c r="D125" i="10"/>
  <c r="D729" i="3"/>
  <c r="D782" i="3"/>
  <c r="D963" i="10"/>
  <c r="D536" i="3"/>
  <c r="D45" i="10"/>
  <c r="D700" i="3"/>
  <c r="D733" i="10"/>
  <c r="D811" i="3"/>
  <c r="D419" i="3"/>
  <c r="D549" i="3"/>
  <c r="D330" i="3"/>
  <c r="D248" i="10"/>
  <c r="D853" i="3"/>
  <c r="D385" i="3"/>
  <c r="D648" i="3"/>
  <c r="D750" i="3"/>
  <c r="D399" i="10"/>
  <c r="D48" i="10"/>
  <c r="D473" i="3"/>
  <c r="D480" i="10"/>
  <c r="D727" i="3"/>
  <c r="D329" i="3"/>
  <c r="D413" i="10"/>
  <c r="D814" i="3"/>
  <c r="D979" i="3"/>
  <c r="D546" i="3"/>
  <c r="D425" i="3"/>
  <c r="D610" i="3"/>
  <c r="D431" i="3"/>
  <c r="D897" i="10"/>
  <c r="D501" i="3"/>
  <c r="D786" i="3"/>
  <c r="D8" i="10"/>
  <c r="D946" i="3"/>
  <c r="D433" i="3"/>
  <c r="D783" i="10"/>
  <c r="D464" i="3"/>
  <c r="D301" i="3"/>
  <c r="D254" i="3"/>
  <c r="D869" i="3"/>
  <c r="D333" i="3"/>
  <c r="D987" i="10"/>
  <c r="D574" i="3"/>
  <c r="D618" i="3"/>
  <c r="D288" i="3"/>
  <c r="D830" i="3"/>
  <c r="D492" i="3"/>
  <c r="D306" i="3"/>
  <c r="D376" i="10"/>
  <c r="D973" i="3"/>
  <c r="D679" i="3"/>
  <c r="D466" i="3"/>
  <c r="D310" i="3"/>
  <c r="D550" i="3"/>
  <c r="D349" i="3"/>
  <c r="D938" i="10"/>
  <c r="D744" i="3"/>
  <c r="D850" i="3"/>
  <c r="D816" i="3"/>
  <c r="D416" i="3"/>
  <c r="D292" i="3"/>
  <c r="D37" i="10"/>
  <c r="D938" i="3"/>
  <c r="D579" i="3"/>
  <c r="D713" i="3"/>
  <c r="D170" i="10"/>
  <c r="D835" i="3"/>
  <c r="D665" i="3"/>
  <c r="D67" i="10"/>
  <c r="D580" i="3"/>
  <c r="D43" i="10"/>
  <c r="D934" i="10"/>
  <c r="D433" i="10"/>
  <c r="D164" i="10"/>
  <c r="D557" i="3"/>
  <c r="D804" i="10"/>
  <c r="D958" i="10"/>
  <c r="D167" i="10"/>
  <c r="D721" i="3"/>
  <c r="D935" i="10"/>
  <c r="D699" i="10"/>
  <c r="D176" i="10"/>
  <c r="D815" i="3"/>
  <c r="D730" i="10"/>
  <c r="D790" i="10"/>
  <c r="D222" i="10"/>
  <c r="D991" i="3"/>
  <c r="D461" i="10"/>
  <c r="D625" i="10"/>
  <c r="D102" i="10"/>
  <c r="D696" i="3"/>
  <c r="D520" i="10"/>
  <c r="D790" i="3"/>
  <c r="D493" i="3"/>
  <c r="D351" i="3"/>
  <c r="D666" i="10"/>
  <c r="D586" i="3"/>
  <c r="D399" i="3"/>
  <c r="D661" i="3"/>
  <c r="D913" i="3"/>
  <c r="D792" i="10"/>
  <c r="D154" i="10"/>
  <c r="D953" i="3"/>
  <c r="D298" i="3"/>
  <c r="D717" i="3"/>
  <c r="D331" i="3"/>
  <c r="D253" i="3"/>
  <c r="D180" i="10"/>
  <c r="D509" i="3"/>
  <c r="D186" i="10"/>
  <c r="D932" i="3"/>
  <c r="D318" i="3"/>
  <c r="D260" i="3"/>
  <c r="D110" i="10"/>
  <c r="D597" i="3"/>
  <c r="D76" i="10"/>
  <c r="D933" i="3"/>
  <c r="D860" i="3"/>
  <c r="D339" i="3"/>
  <c r="D90" i="10"/>
  <c r="D944" i="3"/>
  <c r="D711" i="3"/>
  <c r="D458" i="3"/>
  <c r="D895" i="3"/>
  <c r="D650" i="10"/>
  <c r="D563" i="3"/>
  <c r="D307" i="3"/>
  <c r="D151" i="10"/>
  <c r="D969" i="3"/>
  <c r="D721" i="10"/>
  <c r="D737" i="3"/>
  <c r="D364" i="3"/>
  <c r="D208" i="10"/>
  <c r="D646" i="3"/>
  <c r="D820" i="3"/>
  <c r="D66" i="10"/>
  <c r="D693" i="3"/>
  <c r="D668" i="3"/>
  <c r="D266" i="10"/>
  <c r="D356" i="10"/>
  <c r="D265" i="3"/>
  <c r="D707" i="3"/>
  <c r="D562" i="3"/>
  <c r="D15" i="10"/>
  <c r="D704" i="3"/>
  <c r="D773" i="3"/>
  <c r="D924" i="3"/>
  <c r="D791" i="3"/>
  <c r="D271" i="3"/>
  <c r="D13" i="10"/>
  <c r="D838" i="3"/>
  <c r="D415" i="3"/>
  <c r="D20" i="10"/>
  <c r="D901" i="3"/>
  <c r="D281" i="3"/>
  <c r="D900" i="10"/>
  <c r="D514" i="3"/>
  <c r="D391" i="3"/>
  <c r="D261" i="10"/>
  <c r="D51" i="10"/>
  <c r="D542" i="3"/>
  <c r="D251" i="10"/>
  <c r="D976" i="3"/>
  <c r="D311" i="3"/>
  <c r="D578" i="10"/>
  <c r="D107" i="10"/>
  <c r="D266" i="3"/>
  <c r="D928" i="3"/>
  <c r="D380" i="3"/>
  <c r="D984" i="10"/>
  <c r="D891" i="3"/>
  <c r="D810" i="3"/>
  <c r="D581" i="3"/>
  <c r="D496" i="3"/>
  <c r="D481" i="10"/>
  <c r="D634" i="3"/>
  <c r="D335" i="3"/>
  <c r="D884" i="3"/>
  <c r="D354" i="3"/>
  <c r="D173" i="10"/>
  <c r="D955" i="3"/>
  <c r="D468" i="10"/>
  <c r="D964" i="3"/>
  <c r="D58" i="10"/>
  <c r="D477" i="3"/>
  <c r="D834" i="10"/>
  <c r="D73" i="10"/>
  <c r="D992" i="3"/>
  <c r="D843" i="3"/>
  <c r="D786" i="10"/>
  <c r="D510" i="10"/>
  <c r="D540" i="3"/>
  <c r="D726" i="3"/>
  <c r="D478" i="10"/>
  <c r="D166" i="10"/>
  <c r="D747" i="3"/>
  <c r="D899" i="3"/>
  <c r="D548" i="10"/>
  <c r="D80" i="10"/>
  <c r="D977" i="3"/>
  <c r="D517" i="3"/>
  <c r="D426" i="10"/>
  <c r="D25" i="10"/>
  <c r="D806" i="3"/>
  <c r="D573" i="3"/>
  <c r="D822" i="10"/>
  <c r="D605" i="3"/>
  <c r="D535" i="3"/>
  <c r="D132" i="10"/>
  <c r="D529" i="3"/>
  <c r="D312" i="3"/>
  <c r="D128" i="10"/>
  <c r="D735" i="3"/>
  <c r="D282" i="3"/>
  <c r="D795" i="10"/>
  <c r="D465" i="3"/>
  <c r="D677" i="3"/>
  <c r="D286" i="3"/>
  <c r="D738" i="3"/>
  <c r="D420" i="3"/>
  <c r="D395" i="10"/>
  <c r="D802" i="3"/>
  <c r="D395" i="3"/>
  <c r="D289" i="3"/>
  <c r="D911" i="3"/>
  <c r="D789" i="3"/>
  <c r="D441" i="3"/>
  <c r="D512" i="10"/>
  <c r="D592" i="3"/>
  <c r="D327" i="3"/>
  <c r="D699" i="3"/>
  <c r="D590" i="3"/>
  <c r="D873" i="3"/>
  <c r="D371" i="3"/>
  <c r="D277" i="3"/>
  <c r="D161" i="10"/>
  <c r="D837" i="3"/>
  <c r="D949" i="3"/>
  <c r="D614" i="3"/>
  <c r="D61" i="10"/>
  <c r="D896" i="3"/>
  <c r="D317" i="3"/>
  <c r="D468" i="3"/>
  <c r="D340" i="3"/>
  <c r="D771" i="10"/>
  <c r="D692" i="3"/>
  <c r="D849" i="3"/>
  <c r="D421" i="3"/>
  <c r="D935" i="3"/>
  <c r="D915" i="3"/>
  <c r="D550" i="10"/>
  <c r="D226" i="10"/>
  <c r="D482" i="3"/>
  <c r="D261" i="3"/>
  <c r="D339" i="10"/>
  <c r="D937" i="3"/>
  <c r="D715" i="10"/>
  <c r="D905" i="3"/>
  <c r="D834" i="3"/>
  <c r="D602" i="10"/>
  <c r="D206" i="10"/>
  <c r="D687" i="3"/>
  <c r="D279" i="3"/>
  <c r="D495" i="3"/>
  <c r="D343" i="3"/>
  <c r="D185" i="10"/>
  <c r="D767" i="3"/>
  <c r="D844" i="3"/>
  <c r="D428" i="3"/>
  <c r="D272" i="3"/>
  <c r="D175" i="10"/>
  <c r="D731" i="3"/>
  <c r="D387" i="3"/>
  <c r="D177" i="10"/>
  <c r="D808" i="3"/>
  <c r="D828" i="3"/>
  <c r="D263" i="3"/>
  <c r="D218" i="10"/>
  <c r="D485" i="3"/>
  <c r="D376" i="3"/>
  <c r="D191" i="10"/>
  <c r="D500" i="3"/>
  <c r="D798" i="10"/>
  <c r="D758" i="3"/>
  <c r="D557" i="10"/>
  <c r="D525" i="3"/>
  <c r="D390" i="3"/>
  <c r="D165" i="10"/>
  <c r="D794" i="3"/>
  <c r="D907" i="10"/>
  <c r="D887" i="3"/>
  <c r="D411" i="3"/>
  <c r="D818" i="3"/>
  <c r="D352" i="3"/>
  <c r="D759" i="10"/>
  <c r="D601" i="3"/>
  <c r="D775" i="3"/>
  <c r="D411" i="10"/>
  <c r="D971" i="3"/>
  <c r="D245" i="10"/>
  <c r="D455" i="3"/>
  <c r="D396" i="10"/>
  <c r="D117" i="10"/>
  <c r="D576" i="3"/>
  <c r="D787" i="3"/>
  <c r="D262" i="10"/>
  <c r="D101" i="10"/>
  <c r="D582" i="3"/>
  <c r="D958" i="3"/>
  <c r="D363" i="10"/>
  <c r="D123" i="10"/>
  <c r="D948" i="3"/>
  <c r="D627" i="3"/>
  <c r="D611" i="10"/>
  <c r="D88" i="10"/>
  <c r="D987" i="3"/>
  <c r="D712" i="3"/>
  <c r="D923" i="10"/>
  <c r="D224" i="10"/>
  <c r="D741" i="3"/>
  <c r="D606" i="3"/>
  <c r="D60" i="10"/>
  <c r="D604" i="3"/>
  <c r="D361" i="3"/>
  <c r="D198" i="10"/>
  <c r="D732" i="3"/>
  <c r="D412" i="3"/>
  <c r="D656" i="3"/>
  <c r="D405" i="3"/>
  <c r="D250" i="3"/>
  <c r="D651" i="10"/>
  <c r="D683" i="3"/>
  <c r="D423" i="3"/>
  <c r="D217" i="10"/>
  <c r="D734" i="3"/>
  <c r="D38" i="3"/>
  <c r="D306" i="10"/>
  <c r="D703" i="3"/>
  <c r="D321" i="3"/>
  <c r="D268" i="3"/>
  <c r="D193" i="10"/>
  <c r="D424" i="3"/>
  <c r="D519" i="10"/>
  <c r="D567" i="3"/>
  <c r="D304" i="3"/>
  <c r="D269" i="3"/>
  <c r="D943" i="10"/>
  <c r="D297" i="3"/>
  <c r="D506" i="3"/>
  <c r="D440" i="3"/>
  <c r="D575" i="10"/>
  <c r="D989" i="3"/>
  <c r="D334" i="3"/>
  <c r="D799" i="3"/>
  <c r="D359" i="3"/>
  <c r="D615" i="10"/>
  <c r="D630" i="3"/>
  <c r="D723" i="3"/>
  <c r="D657" i="3"/>
  <c r="D436" i="3"/>
  <c r="D122" i="10"/>
  <c r="D833" i="3"/>
  <c r="D709" i="3"/>
  <c r="D871" i="10"/>
  <c r="D172" i="10"/>
  <c r="D497" i="3"/>
  <c r="D243" i="10"/>
  <c r="D962" i="3"/>
  <c r="D418" i="3"/>
  <c r="D42" i="10"/>
  <c r="D309" i="3"/>
  <c r="D178" i="10"/>
  <c r="D515" i="3"/>
  <c r="D257" i="3"/>
  <c r="D455" i="10"/>
  <c r="D472" i="3"/>
  <c r="D427" i="3"/>
  <c r="D251" i="3"/>
  <c r="D531" i="3"/>
  <c r="D337" i="3"/>
  <c r="D313" i="10"/>
  <c r="D710" i="3"/>
  <c r="D375" i="3"/>
  <c r="D274" i="3"/>
  <c r="D805" i="3"/>
  <c r="D471" i="3"/>
  <c r="D342" i="10"/>
  <c r="D46" i="10"/>
  <c r="D918" i="3"/>
  <c r="D716" i="3"/>
  <c r="D639" i="3"/>
  <c r="D355" i="3"/>
  <c r="D741" i="10"/>
  <c r="D766" i="3"/>
  <c r="D996" i="3"/>
  <c r="D488" i="3"/>
  <c r="D487" i="3"/>
  <c r="D785" i="3"/>
  <c r="D800" i="3"/>
  <c r="D105" i="10"/>
  <c r="D728" i="3"/>
  <c r="D383" i="3"/>
  <c r="D943" i="3"/>
  <c r="D366" i="3"/>
  <c r="D44" i="10"/>
  <c r="D857" i="3"/>
  <c r="D720" i="3"/>
  <c r="D589" i="10"/>
  <c r="D460" i="3"/>
  <c r="D357" i="3"/>
  <c r="D583" i="10"/>
  <c r="D990" i="3"/>
  <c r="D325" i="3"/>
  <c r="D358" i="3"/>
  <c r="D392" i="10"/>
  <c r="D997" i="3"/>
  <c r="D1000" i="3"/>
  <c r="D11" i="10"/>
  <c r="D900" i="3"/>
  <c r="D363" i="3"/>
  <c r="D680" i="10"/>
  <c r="D859" i="3"/>
  <c r="D255" i="3"/>
  <c r="D141" i="10"/>
  <c r="D400" i="3"/>
  <c r="D674" i="10"/>
  <c r="D259" i="3"/>
  <c r="D678" i="3"/>
  <c r="D407" i="10"/>
  <c r="D888" i="3"/>
  <c r="D7" i="10"/>
  <c r="D530" i="3"/>
  <c r="D757" i="10"/>
  <c r="D372" i="3"/>
  <c r="D618" i="10"/>
  <c r="D55" i="10"/>
  <c r="D934" i="3"/>
  <c r="D299" i="3"/>
  <c r="D603" i="3"/>
  <c r="D616" i="3"/>
  <c r="D147" i="10"/>
  <c r="D611" i="3"/>
  <c r="D990" i="10"/>
  <c r="D512" i="3"/>
  <c r="D189" i="10"/>
  <c r="D966" i="3"/>
  <c r="D554" i="10"/>
  <c r="D199" i="10"/>
  <c r="D858" i="3"/>
  <c r="D332" i="3"/>
  <c r="D422" i="3"/>
  <c r="D585" i="10"/>
  <c r="D714" i="3"/>
  <c r="D553" i="3"/>
  <c r="D928" i="10"/>
  <c r="D847" i="10"/>
  <c r="D407" i="3"/>
  <c r="D471" i="10"/>
  <c r="D284" i="3"/>
  <c r="D931" i="3"/>
  <c r="D564" i="10"/>
  <c r="D209" i="10"/>
  <c r="D845" i="3"/>
  <c r="D374" i="3"/>
  <c r="D651" i="3"/>
  <c r="D824" i="10"/>
  <c r="D910" i="3"/>
  <c r="D302" i="3"/>
  <c r="D726" i="10"/>
  <c r="D403" i="3"/>
  <c r="D442" i="3"/>
  <c r="D59" i="10"/>
  <c r="D813" i="3"/>
  <c r="D377" i="3"/>
  <c r="D320" i="3"/>
  <c r="D22" i="10"/>
  <c r="D365" i="3"/>
  <c r="D701" i="3"/>
  <c r="D324" i="3"/>
  <c r="D736" i="10"/>
  <c r="D626" i="10"/>
  <c r="D347" i="3"/>
  <c r="D486" i="3"/>
  <c r="D631" i="3"/>
  <c r="D97" i="10"/>
  <c r="D718" i="3"/>
  <c r="D262" i="3"/>
  <c r="D78" i="10"/>
  <c r="D373" i="3"/>
  <c r="D582" i="10"/>
  <c r="D570" i="3"/>
  <c r="D908" i="3"/>
  <c r="D847" i="3"/>
  <c r="D831" i="3"/>
  <c r="D357" i="10"/>
  <c r="D565" i="10"/>
  <c r="D417" i="3"/>
  <c r="D921" i="10"/>
  <c r="D980" i="3"/>
  <c r="D788" i="3"/>
  <c r="D316" i="3"/>
  <c r="D322" i="3"/>
  <c r="D328" i="3"/>
  <c r="D450" i="3"/>
  <c r="D566" i="3"/>
  <c r="D162" i="10"/>
  <c r="D17" i="10"/>
  <c r="D871" i="3"/>
  <c r="D906" i="10"/>
  <c r="D356" i="3"/>
  <c r="D149" i="10"/>
  <c r="D882" i="3"/>
  <c r="D326" i="3"/>
  <c r="D106" i="10"/>
  <c r="D736" i="3"/>
  <c r="D305" i="3"/>
  <c r="D225" i="10"/>
  <c r="D452" i="3"/>
  <c r="D802" i="10"/>
  <c r="D856" i="10"/>
  <c r="D367" i="3"/>
  <c r="D971" i="10"/>
  <c r="D825" i="3"/>
  <c r="D619" i="3"/>
  <c r="D439" i="3"/>
  <c r="D694" i="3"/>
  <c r="D389" i="3"/>
  <c r="D56" i="10"/>
  <c r="D878" i="3"/>
  <c r="D561" i="3"/>
  <c r="D263" i="10"/>
  <c r="D854" i="3"/>
  <c r="D620" i="3"/>
  <c r="D278" i="3"/>
  <c r="D832" i="3"/>
  <c r="D283" i="3"/>
  <c r="D410" i="3"/>
  <c r="D435" i="3"/>
  <c r="D384" i="3"/>
  <c r="D719" i="3"/>
  <c r="D672" i="3"/>
  <c r="D740" i="3"/>
  <c r="D594" i="3"/>
  <c r="D129" i="10"/>
  <c r="D770" i="3"/>
  <c r="D267" i="3"/>
  <c r="D898" i="3"/>
  <c r="D79" i="10"/>
  <c r="D705" i="3"/>
  <c r="D256" i="3"/>
  <c r="D294" i="3"/>
  <c r="D223" i="10"/>
  <c r="D300" i="3"/>
  <c r="D386" i="3"/>
  <c r="D438" i="3"/>
  <c r="D794" i="10"/>
  <c r="D676" i="3"/>
  <c r="D757" i="3"/>
  <c r="D369" i="3"/>
  <c r="D954" i="3"/>
  <c r="D983" i="10"/>
  <c r="D917" i="3"/>
  <c r="D600" i="3"/>
  <c r="D976" i="10"/>
  <c r="D840" i="3"/>
  <c r="D108" i="10"/>
  <c r="D880" i="3"/>
  <c r="D685" i="3"/>
  <c r="D131" i="10"/>
  <c r="D295" i="3"/>
  <c r="D746" i="3"/>
  <c r="D587" i="3"/>
  <c r="D498" i="3"/>
  <c r="D287" i="3"/>
  <c r="D203" i="10"/>
  <c r="D353" i="3"/>
  <c r="D776" i="3"/>
  <c r="D532" i="3"/>
  <c r="D325" i="10"/>
  <c r="D523" i="3"/>
  <c r="D463" i="3"/>
  <c r="D919" i="3"/>
  <c r="D308" i="3"/>
  <c r="D812" i="3"/>
  <c r="D860" i="10"/>
  <c r="D322" i="10"/>
  <c r="D398" i="3"/>
  <c r="D38" i="10"/>
  <c r="D681" i="3"/>
  <c r="D319" i="3"/>
  <c r="D459" i="3"/>
  <c r="D32" i="10"/>
  <c r="D733" i="3"/>
  <c r="D541" i="3"/>
  <c r="D572" i="3"/>
  <c r="D31" i="10"/>
  <c r="D941" i="3"/>
  <c r="D39" i="3"/>
  <c r="D39" i="10"/>
  <c r="D28" i="10"/>
  <c r="D684" i="3"/>
  <c r="D836" i="10"/>
  <c r="D583" i="3"/>
  <c r="D303" i="10"/>
  <c r="D975" i="10"/>
  <c r="D822" i="3"/>
  <c r="D350" i="10"/>
  <c r="D507" i="3"/>
  <c r="D571" i="3"/>
  <c r="D444" i="3"/>
  <c r="D862" i="3"/>
  <c r="D382" i="3"/>
  <c r="D893" i="10"/>
  <c r="D926" i="3"/>
  <c r="D519" i="3"/>
  <c r="D565" i="3"/>
  <c r="D323" i="3"/>
  <c r="D725" i="3"/>
  <c r="D674" i="3"/>
  <c r="D354" i="10"/>
  <c r="D764" i="3"/>
  <c r="D362" i="3"/>
  <c r="D819" i="10"/>
  <c r="D401" i="3"/>
  <c r="D663" i="3"/>
  <c r="D669" i="3"/>
  <c r="D291" i="3"/>
  <c r="D708" i="3"/>
  <c r="D879" i="3"/>
  <c r="D184" i="10"/>
  <c r="D743" i="3"/>
  <c r="D426" i="3"/>
  <c r="D644" i="10"/>
  <c r="D140" i="10"/>
  <c r="D296" i="3"/>
  <c r="D142" i="10"/>
  <c r="D342" i="3"/>
  <c r="D882" i="10"/>
  <c r="D984" i="3"/>
  <c r="D902" i="3"/>
  <c r="D730" i="3"/>
  <c r="D897" i="3"/>
  <c r="D664" i="3"/>
  <c r="D613" i="3"/>
  <c r="D868" i="3"/>
  <c r="D280" i="3"/>
  <c r="D755" i="10"/>
  <c r="D254" i="10"/>
  <c r="D314" i="3"/>
  <c r="D727" i="10"/>
  <c r="D50" i="10"/>
  <c r="D625" i="3"/>
  <c r="D396" i="3"/>
  <c r="D379" i="3"/>
  <c r="D220" i="10"/>
  <c r="D502" i="3"/>
  <c r="D221" i="10"/>
  <c r="D626" i="3"/>
  <c r="D393" i="3"/>
  <c r="D470" i="3"/>
  <c r="D447" i="3"/>
  <c r="D368" i="3"/>
  <c r="D925" i="3"/>
  <c r="D584" i="10"/>
  <c r="D613" i="10"/>
  <c r="D742" i="10"/>
  <c r="D338" i="3"/>
  <c r="D204" i="10"/>
  <c r="D252" i="3"/>
  <c r="D972" i="3"/>
  <c r="D876" i="3"/>
  <c r="D998" i="3"/>
  <c r="D273" i="3"/>
  <c r="D579" i="10"/>
  <c r="D258" i="3"/>
  <c r="D503" i="10"/>
  <c r="D552" i="3"/>
  <c r="D633" i="3"/>
  <c r="D432" i="3"/>
  <c r="D560" i="3"/>
  <c r="D478" i="3"/>
  <c r="D264" i="3"/>
  <c r="D95" i="10"/>
  <c r="D346" i="3"/>
  <c r="D659" i="3"/>
  <c r="D697" i="3"/>
  <c r="D675" i="3"/>
  <c r="D748" i="3"/>
  <c r="D504" i="3"/>
  <c r="D423" i="10"/>
  <c r="D347" i="10"/>
  <c r="D378" i="3"/>
  <c r="D292" i="10"/>
  <c r="D474" i="3"/>
  <c r="D596" i="3"/>
  <c r="D437" i="3"/>
  <c r="D607" i="3"/>
  <c r="D207" i="10"/>
  <c r="D419" i="10"/>
  <c r="D867" i="3"/>
  <c r="D556" i="3"/>
  <c r="D381" i="3"/>
  <c r="D752" i="3"/>
  <c r="D916" i="3"/>
  <c r="D341" i="3"/>
  <c r="D661" i="10"/>
  <c r="D870" i="3"/>
  <c r="D348" i="3"/>
  <c r="D761" i="10"/>
  <c r="D434" i="3"/>
  <c r="D402" i="3"/>
  <c r="D489" i="3"/>
  <c r="D344" i="3"/>
  <c r="D183" i="10"/>
  <c r="D589" i="3"/>
  <c r="D290" i="3"/>
  <c r="D291" i="10"/>
  <c r="D336" i="3"/>
  <c r="D623" i="10"/>
  <c r="D824" i="3"/>
  <c r="D430" i="3"/>
  <c r="D841" i="3"/>
  <c r="D429" i="3"/>
  <c r="D285" i="10"/>
  <c r="D174" i="10"/>
  <c r="D449" i="3"/>
  <c r="D558" i="3"/>
  <c r="D569" i="3"/>
  <c r="D398" i="10"/>
  <c r="D563" i="10"/>
  <c r="D345" i="3"/>
  <c r="D84" i="10"/>
  <c r="D798" i="3"/>
  <c r="D994" i="3"/>
  <c r="D392" i="3"/>
  <c r="D899" i="10"/>
  <c r="D702" i="3"/>
  <c r="D388" i="3"/>
  <c r="D303" i="3"/>
  <c r="D791" i="10"/>
  <c r="D809" i="3"/>
  <c r="D689" i="3"/>
  <c r="D313" i="3"/>
  <c r="D491" i="3"/>
  <c r="D212" i="10"/>
  <c r="D645" i="3"/>
  <c r="D214" i="10"/>
  <c r="D615" i="3"/>
  <c r="D894" i="3"/>
  <c r="D722" i="3"/>
  <c r="D972" i="10"/>
  <c r="D188" i="10"/>
  <c r="D856" i="3"/>
  <c r="D502" i="10"/>
  <c r="D64" i="10"/>
  <c r="D413" i="3"/>
  <c r="D872" i="3"/>
  <c r="D501" i="10"/>
  <c r="D879" i="10"/>
  <c r="D527" i="3"/>
  <c r="D906" i="3"/>
  <c r="D608" i="3"/>
  <c r="D986" i="10"/>
  <c r="D29" i="10"/>
  <c r="D285" i="3"/>
  <c r="D494" i="3"/>
  <c r="D649" i="3"/>
  <c r="D774" i="3"/>
  <c r="D228" i="10"/>
  <c r="D654" i="3"/>
  <c r="D578" i="3"/>
  <c r="D408" i="3"/>
  <c r="D155" i="10"/>
  <c r="D270" i="3"/>
  <c r="D889" i="10"/>
  <c r="D479" i="10"/>
  <c r="D414" i="3"/>
  <c r="D136" i="10"/>
  <c r="D163" i="10"/>
  <c r="D406" i="3"/>
  <c r="D848" i="10"/>
  <c r="D360" i="3"/>
  <c r="D568" i="3"/>
  <c r="D448" i="3"/>
  <c r="D4" i="10"/>
  <c r="D912" i="3"/>
  <c r="D647" i="3"/>
  <c r="D315" i="3"/>
  <c r="D637" i="3"/>
  <c r="D763" i="3"/>
  <c r="D404" i="3"/>
  <c r="D535" i="10"/>
  <c r="D821" i="3"/>
  <c r="D3" i="3"/>
  <c r="D2" i="3"/>
  <c r="D151" i="3"/>
  <c r="D186" i="3"/>
  <c r="D155" i="3"/>
  <c r="D227" i="3"/>
  <c r="D164" i="3"/>
  <c r="D153" i="3"/>
  <c r="D205" i="3"/>
  <c r="D162" i="3"/>
  <c r="D168" i="3"/>
  <c r="D211" i="3"/>
  <c r="D195" i="3"/>
  <c r="D160" i="3"/>
  <c r="D6" i="3"/>
  <c r="D27" i="3"/>
  <c r="D33" i="3"/>
  <c r="D63" i="3"/>
  <c r="D212" i="3"/>
  <c r="D138" i="3"/>
  <c r="D226" i="3"/>
  <c r="D135" i="3"/>
  <c r="D14" i="3"/>
  <c r="D43" i="3"/>
  <c r="D51" i="3"/>
  <c r="D234" i="3"/>
  <c r="D183" i="3"/>
  <c r="D141" i="3"/>
  <c r="D174" i="3"/>
  <c r="D139" i="3"/>
  <c r="D144" i="3"/>
  <c r="D230" i="3"/>
  <c r="D8" i="3"/>
  <c r="D21" i="3"/>
  <c r="D46" i="3"/>
  <c r="D53" i="3"/>
  <c r="D213" i="3"/>
  <c r="D210" i="3"/>
  <c r="D145" i="3"/>
  <c r="D137" i="3"/>
  <c r="D177" i="3"/>
  <c r="D204" i="3"/>
  <c r="D193" i="3"/>
  <c r="D7" i="3"/>
  <c r="D5" i="3"/>
  <c r="D31" i="3"/>
  <c r="D54" i="3"/>
  <c r="D71" i="3"/>
  <c r="D86" i="3"/>
  <c r="D121" i="3"/>
  <c r="D117" i="3"/>
  <c r="D134" i="3"/>
  <c r="D74" i="3"/>
  <c r="D88" i="3"/>
  <c r="D124" i="3"/>
  <c r="D133" i="3"/>
  <c r="D77" i="3"/>
  <c r="D90" i="3"/>
  <c r="D120" i="3"/>
  <c r="D118" i="3"/>
  <c r="D66" i="3"/>
  <c r="D89" i="3"/>
  <c r="D113" i="3"/>
  <c r="D103" i="3"/>
  <c r="D126" i="3"/>
  <c r="D245" i="3"/>
  <c r="D188" i="3"/>
  <c r="D146" i="3"/>
  <c r="D196" i="3"/>
  <c r="D192" i="3"/>
  <c r="D169" i="3"/>
  <c r="D238" i="3"/>
  <c r="D197" i="3"/>
  <c r="D185" i="3"/>
  <c r="D221" i="3"/>
  <c r="D233" i="3"/>
  <c r="D142" i="3"/>
  <c r="D216" i="3"/>
  <c r="D166" i="3"/>
  <c r="D201" i="3"/>
  <c r="D140" i="3"/>
  <c r="D191" i="3"/>
  <c r="D181" i="3"/>
  <c r="D198" i="3"/>
  <c r="D16" i="3"/>
  <c r="D40" i="3"/>
  <c r="D45" i="3"/>
  <c r="D58" i="3"/>
  <c r="D143" i="3"/>
  <c r="D147" i="3"/>
  <c r="D173" i="3"/>
  <c r="D157" i="3"/>
  <c r="D9" i="3"/>
  <c r="D34" i="3"/>
  <c r="D57" i="3"/>
  <c r="D194" i="3"/>
  <c r="D200" i="3"/>
  <c r="D163" i="3"/>
  <c r="D12" i="3"/>
  <c r="D29" i="3"/>
  <c r="D37" i="3"/>
  <c r="D64" i="3"/>
  <c r="D167" i="3"/>
  <c r="D152" i="3"/>
  <c r="D136" i="3"/>
  <c r="D218" i="3"/>
  <c r="D18" i="3"/>
  <c r="D32" i="3"/>
  <c r="D36" i="3"/>
  <c r="D59" i="3"/>
  <c r="D73" i="3"/>
  <c r="D85" i="3"/>
  <c r="D116" i="3"/>
  <c r="D100" i="3"/>
  <c r="D79" i="3"/>
  <c r="D92" i="3"/>
  <c r="D110" i="3"/>
  <c r="D98" i="3"/>
  <c r="D128" i="3"/>
  <c r="D70" i="3"/>
  <c r="D94" i="3"/>
  <c r="D122" i="3"/>
  <c r="D99" i="3"/>
  <c r="D69" i="3"/>
  <c r="D95" i="3"/>
  <c r="D96" i="3"/>
  <c r="D105" i="3"/>
  <c r="D244" i="3"/>
  <c r="D246" i="3"/>
  <c r="D231" i="3"/>
  <c r="D199" i="3"/>
  <c r="D176" i="3"/>
  <c r="D222" i="3"/>
  <c r="D156" i="3"/>
  <c r="D241" i="3"/>
  <c r="D179" i="3"/>
  <c r="D184" i="3"/>
  <c r="D208" i="3"/>
  <c r="D161" i="3"/>
  <c r="D13" i="3"/>
  <c r="D41" i="3"/>
  <c r="D52" i="3"/>
  <c r="D240" i="3"/>
  <c r="D4" i="3"/>
  <c r="D22" i="3"/>
  <c r="D49" i="3"/>
  <c r="D56" i="3"/>
  <c r="D225" i="3"/>
  <c r="D217" i="3"/>
  <c r="D223" i="3"/>
  <c r="D170" i="3"/>
  <c r="D10" i="3"/>
  <c r="D48" i="3"/>
  <c r="D24" i="3"/>
  <c r="D61" i="3"/>
  <c r="D178" i="3"/>
  <c r="D237" i="3"/>
  <c r="D154" i="3"/>
  <c r="D220" i="3"/>
  <c r="D187" i="3"/>
  <c r="D215" i="3"/>
  <c r="D23" i="3"/>
  <c r="D44" i="3"/>
  <c r="D50" i="3"/>
  <c r="D60" i="3"/>
  <c r="D72" i="3"/>
  <c r="D83" i="3"/>
  <c r="D115" i="3"/>
  <c r="D97" i="3"/>
  <c r="D81" i="3"/>
  <c r="D84" i="3"/>
  <c r="D101" i="3"/>
  <c r="D119" i="3"/>
  <c r="D131" i="3"/>
  <c r="D80" i="3"/>
  <c r="D87" i="3"/>
  <c r="D104" i="3"/>
  <c r="D129" i="3"/>
  <c r="D68" i="3"/>
  <c r="D93" i="3"/>
  <c r="D112" i="3"/>
  <c r="D114" i="3"/>
  <c r="D242" i="3"/>
  <c r="D249" i="3"/>
  <c r="D229" i="3"/>
  <c r="D239" i="3"/>
  <c r="D228" i="3"/>
  <c r="D207" i="3"/>
  <c r="D165" i="3"/>
  <c r="D180" i="3"/>
  <c r="D158" i="3"/>
  <c r="D202" i="3"/>
  <c r="D214" i="3"/>
  <c r="D209" i="3"/>
  <c r="D175" i="3"/>
  <c r="D149" i="3"/>
  <c r="D189" i="3"/>
  <c r="D235" i="3"/>
  <c r="D150" i="3"/>
  <c r="D224" i="3"/>
  <c r="D206" i="3"/>
  <c r="D203" i="3"/>
  <c r="D148" i="3"/>
  <c r="D20" i="3"/>
  <c r="D15" i="3"/>
  <c r="D47" i="3"/>
  <c r="D55" i="3"/>
  <c r="D236" i="3"/>
  <c r="D232" i="3"/>
  <c r="D17" i="3"/>
  <c r="D28" i="3"/>
  <c r="D25" i="3"/>
  <c r="D65" i="3"/>
  <c r="D171" i="3"/>
  <c r="D182" i="3"/>
  <c r="D159" i="3"/>
  <c r="D219" i="3"/>
  <c r="D172" i="3"/>
  <c r="D19" i="3"/>
  <c r="D42" i="3"/>
  <c r="D30" i="3"/>
  <c r="D190" i="3"/>
  <c r="D11" i="3"/>
  <c r="D35" i="3"/>
  <c r="D26" i="3"/>
  <c r="D62" i="3"/>
  <c r="D76" i="3"/>
  <c r="D102" i="3"/>
  <c r="D123" i="3"/>
  <c r="D132" i="3"/>
  <c r="D67" i="3"/>
  <c r="D82" i="3"/>
  <c r="D125" i="3"/>
  <c r="D107" i="3"/>
  <c r="D78" i="3"/>
  <c r="D91" i="3"/>
  <c r="D108" i="3"/>
  <c r="D106" i="3"/>
  <c r="D130" i="3"/>
  <c r="D75" i="3"/>
  <c r="D109" i="3"/>
  <c r="D111" i="3"/>
  <c r="D127" i="3"/>
  <c r="D247" i="3"/>
  <c r="D248" i="3"/>
  <c r="D243" i="3"/>
  <c r="AM390" i="4" l="1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H126" i="3"/>
  <c r="F126" i="3"/>
  <c r="I126" i="3"/>
  <c r="J126" i="3"/>
  <c r="K126" i="3"/>
  <c r="H127" i="3"/>
  <c r="J127" i="3"/>
  <c r="I127" i="3"/>
  <c r="K127" i="3"/>
  <c r="F127" i="3"/>
  <c r="K114" i="3"/>
  <c r="J114" i="3"/>
  <c r="H114" i="3"/>
  <c r="F114" i="3"/>
  <c r="I114" i="3"/>
  <c r="F105" i="3"/>
  <c r="J105" i="3"/>
  <c r="K105" i="3"/>
  <c r="H105" i="3"/>
  <c r="I105" i="3"/>
  <c r="J103" i="3"/>
  <c r="F103" i="3"/>
  <c r="H103" i="3"/>
  <c r="I103" i="3"/>
  <c r="K103" i="3"/>
  <c r="F111" i="3"/>
  <c r="H111" i="3"/>
  <c r="J111" i="3"/>
  <c r="K111" i="3"/>
  <c r="I111" i="3"/>
  <c r="J112" i="3"/>
  <c r="K112" i="3"/>
  <c r="I112" i="3"/>
  <c r="H112" i="3"/>
  <c r="F112" i="3"/>
  <c r="H96" i="3"/>
  <c r="F96" i="3"/>
  <c r="K96" i="3"/>
  <c r="I96" i="3"/>
  <c r="J96" i="3"/>
  <c r="I113" i="3"/>
  <c r="J113" i="3"/>
  <c r="H113" i="3"/>
  <c r="F113" i="3"/>
  <c r="K113" i="3"/>
  <c r="I109" i="3"/>
  <c r="F109" i="3"/>
  <c r="J109" i="3"/>
  <c r="K109" i="3"/>
  <c r="H109" i="3"/>
  <c r="H93" i="3"/>
  <c r="F93" i="3"/>
  <c r="I93" i="3"/>
  <c r="J93" i="3"/>
  <c r="K93" i="3"/>
  <c r="H95" i="3"/>
  <c r="K95" i="3"/>
  <c r="I95" i="3"/>
  <c r="J95" i="3"/>
  <c r="F95" i="3"/>
  <c r="F89" i="3"/>
  <c r="J89" i="3"/>
  <c r="I89" i="3"/>
  <c r="H89" i="3"/>
  <c r="K89" i="3"/>
  <c r="H75" i="3"/>
  <c r="K75" i="3"/>
  <c r="I75" i="3"/>
  <c r="J75" i="3"/>
  <c r="F75" i="3"/>
  <c r="I68" i="3"/>
  <c r="K68" i="3"/>
  <c r="F68" i="3"/>
  <c r="J68" i="3"/>
  <c r="H68" i="3"/>
  <c r="I69" i="3"/>
  <c r="J69" i="3"/>
  <c r="K69" i="3"/>
  <c r="F69" i="3"/>
  <c r="H69" i="3"/>
  <c r="J66" i="3"/>
  <c r="I66" i="3"/>
  <c r="F66" i="3"/>
  <c r="H66" i="3"/>
  <c r="K66" i="3"/>
  <c r="K130" i="3"/>
  <c r="H130" i="3"/>
  <c r="F130" i="3"/>
  <c r="I130" i="3"/>
  <c r="J130" i="3"/>
  <c r="F129" i="3"/>
  <c r="K129" i="3"/>
  <c r="J129" i="3"/>
  <c r="H129" i="3"/>
  <c r="I129" i="3"/>
  <c r="I99" i="3"/>
  <c r="F99" i="3"/>
  <c r="K99" i="3"/>
  <c r="H99" i="3"/>
  <c r="J99" i="3"/>
  <c r="K118" i="3"/>
  <c r="F118" i="3"/>
  <c r="H118" i="3"/>
  <c r="I118" i="3"/>
  <c r="J118" i="3"/>
  <c r="H106" i="3"/>
  <c r="F106" i="3"/>
  <c r="K106" i="3"/>
  <c r="I106" i="3"/>
  <c r="J106" i="3"/>
  <c r="I104" i="3"/>
  <c r="F104" i="3"/>
  <c r="J104" i="3"/>
  <c r="K104" i="3"/>
  <c r="H104" i="3"/>
  <c r="K122" i="3"/>
  <c r="F122" i="3"/>
  <c r="H122" i="3"/>
  <c r="I122" i="3"/>
  <c r="J122" i="3"/>
  <c r="I120" i="3"/>
  <c r="K120" i="3"/>
  <c r="H120" i="3"/>
  <c r="J120" i="3"/>
  <c r="F120" i="3"/>
  <c r="J108" i="3"/>
  <c r="F108" i="3"/>
  <c r="K108" i="3"/>
  <c r="I108" i="3"/>
  <c r="H108" i="3"/>
  <c r="K87" i="3"/>
  <c r="I87" i="3"/>
  <c r="F87" i="3"/>
  <c r="J87" i="3"/>
  <c r="H87" i="3"/>
  <c r="J94" i="3"/>
  <c r="K94" i="3"/>
  <c r="I94" i="3"/>
  <c r="F94" i="3"/>
  <c r="H94" i="3"/>
  <c r="H90" i="3"/>
  <c r="I90" i="3"/>
  <c r="K90" i="3"/>
  <c r="J90" i="3"/>
  <c r="F90" i="3"/>
  <c r="F91" i="3"/>
  <c r="H91" i="3"/>
  <c r="J91" i="3"/>
  <c r="I91" i="3"/>
  <c r="K91" i="3"/>
  <c r="J80" i="3"/>
  <c r="K80" i="3"/>
  <c r="F80" i="3"/>
  <c r="I80" i="3"/>
  <c r="H80" i="3"/>
  <c r="J70" i="3"/>
  <c r="K70" i="3"/>
  <c r="F70" i="3"/>
  <c r="I70" i="3"/>
  <c r="H70" i="3"/>
  <c r="H77" i="3"/>
  <c r="K77" i="3"/>
  <c r="I77" i="3"/>
  <c r="F77" i="3"/>
  <c r="J77" i="3"/>
  <c r="K78" i="3"/>
  <c r="H78" i="3"/>
  <c r="F78" i="3"/>
  <c r="I78" i="3"/>
  <c r="J78" i="3"/>
  <c r="I131" i="3"/>
  <c r="H131" i="3"/>
  <c r="J131" i="3"/>
  <c r="K131" i="3"/>
  <c r="F131" i="3"/>
  <c r="J128" i="3"/>
  <c r="H128" i="3"/>
  <c r="I128" i="3"/>
  <c r="F128" i="3"/>
  <c r="K128" i="3"/>
  <c r="J133" i="3"/>
  <c r="F133" i="3"/>
  <c r="I133" i="3"/>
  <c r="H133" i="3"/>
  <c r="K133" i="3"/>
  <c r="I107" i="3"/>
  <c r="J107" i="3"/>
  <c r="H107" i="3"/>
  <c r="F107" i="3"/>
  <c r="K107" i="3"/>
  <c r="J119" i="3"/>
  <c r="H119" i="3"/>
  <c r="I119" i="3"/>
  <c r="K119" i="3"/>
  <c r="F119" i="3"/>
  <c r="H98" i="3"/>
  <c r="K98" i="3"/>
  <c r="I98" i="3"/>
  <c r="J98" i="3"/>
  <c r="F98" i="3"/>
  <c r="J124" i="3"/>
  <c r="F124" i="3"/>
  <c r="H124" i="3"/>
  <c r="I124" i="3"/>
  <c r="K124" i="3"/>
  <c r="F125" i="3"/>
  <c r="H125" i="3"/>
  <c r="K125" i="3"/>
  <c r="I125" i="3"/>
  <c r="J125" i="3"/>
  <c r="H101" i="3"/>
  <c r="J101" i="3"/>
  <c r="I101" i="3"/>
  <c r="K101" i="3"/>
  <c r="F101" i="3"/>
  <c r="K110" i="3"/>
  <c r="J110" i="3"/>
  <c r="F110" i="3"/>
  <c r="H110" i="3"/>
  <c r="I110" i="3"/>
  <c r="H88" i="3"/>
  <c r="K88" i="3"/>
  <c r="I88" i="3"/>
  <c r="J88" i="3"/>
  <c r="F88" i="3"/>
  <c r="F82" i="3"/>
  <c r="I82" i="3"/>
  <c r="J82" i="3"/>
  <c r="K82" i="3"/>
  <c r="H82" i="3"/>
  <c r="H84" i="3"/>
  <c r="J84" i="3"/>
  <c r="I84" i="3"/>
  <c r="K84" i="3"/>
  <c r="F84" i="3"/>
  <c r="I92" i="3"/>
  <c r="F92" i="3"/>
  <c r="K92" i="3"/>
  <c r="H92" i="3"/>
  <c r="J92" i="3"/>
  <c r="K74" i="3"/>
  <c r="H74" i="3"/>
  <c r="J74" i="3"/>
  <c r="I74" i="3"/>
  <c r="F74" i="3"/>
  <c r="H67" i="3"/>
  <c r="I67" i="3"/>
  <c r="K67" i="3"/>
  <c r="J67" i="3"/>
  <c r="F67" i="3"/>
  <c r="I81" i="3"/>
  <c r="J81" i="3"/>
  <c r="F81" i="3"/>
  <c r="H81" i="3"/>
  <c r="K81" i="3"/>
  <c r="F79" i="3"/>
  <c r="K79" i="3"/>
  <c r="J79" i="3"/>
  <c r="I79" i="3"/>
  <c r="H79" i="3"/>
  <c r="I134" i="3"/>
  <c r="J134" i="3"/>
  <c r="K134" i="3"/>
  <c r="F134" i="3"/>
  <c r="H134" i="3"/>
  <c r="F132" i="3"/>
  <c r="J132" i="3"/>
  <c r="K132" i="3"/>
  <c r="I132" i="3"/>
  <c r="H132" i="3"/>
  <c r="I97" i="3"/>
  <c r="F97" i="3"/>
  <c r="K97" i="3"/>
  <c r="H97" i="3"/>
  <c r="J97" i="3"/>
  <c r="F100" i="3"/>
  <c r="J100" i="3"/>
  <c r="I100" i="3"/>
  <c r="H100" i="3"/>
  <c r="K100" i="3"/>
  <c r="F117" i="3"/>
  <c r="I117" i="3"/>
  <c r="H117" i="3"/>
  <c r="J117" i="3"/>
  <c r="K117" i="3"/>
  <c r="F123" i="3"/>
  <c r="K123" i="3"/>
  <c r="H123" i="3"/>
  <c r="I123" i="3"/>
  <c r="J123" i="3"/>
  <c r="H115" i="3"/>
  <c r="F115" i="3"/>
  <c r="K115" i="3"/>
  <c r="J115" i="3"/>
  <c r="I115" i="3"/>
  <c r="K116" i="3"/>
  <c r="I116" i="3"/>
  <c r="H116" i="3"/>
  <c r="F116" i="3"/>
  <c r="J116" i="3"/>
  <c r="I121" i="3"/>
  <c r="K121" i="3"/>
  <c r="F121" i="3"/>
  <c r="H121" i="3"/>
  <c r="J121" i="3"/>
  <c r="J102" i="3"/>
  <c r="I102" i="3"/>
  <c r="F102" i="3"/>
  <c r="H102" i="3"/>
  <c r="K102" i="3"/>
  <c r="I83" i="3"/>
  <c r="F83" i="3"/>
  <c r="J83" i="3"/>
  <c r="H83" i="3"/>
  <c r="K83" i="3"/>
  <c r="H85" i="3"/>
  <c r="F85" i="3"/>
  <c r="I85" i="3"/>
  <c r="J85" i="3"/>
  <c r="K85" i="3"/>
  <c r="F86" i="3"/>
  <c r="H86" i="3"/>
  <c r="K86" i="3"/>
  <c r="I86" i="3"/>
  <c r="J86" i="3"/>
  <c r="H76" i="3"/>
  <c r="K76" i="3"/>
  <c r="F76" i="3"/>
  <c r="I76" i="3"/>
  <c r="J76" i="3"/>
  <c r="K72" i="3"/>
  <c r="I72" i="3"/>
  <c r="J72" i="3"/>
  <c r="H72" i="3"/>
  <c r="F72" i="3"/>
  <c r="F73" i="3"/>
  <c r="I73" i="3"/>
  <c r="K73" i="3"/>
  <c r="H73" i="3"/>
  <c r="J73" i="3"/>
  <c r="F71" i="3"/>
  <c r="J71" i="3"/>
  <c r="H71" i="3"/>
  <c r="I71" i="3"/>
  <c r="K71" i="3"/>
  <c r="F62" i="3"/>
  <c r="J62" i="3"/>
  <c r="I62" i="3"/>
  <c r="K62" i="3"/>
  <c r="H62" i="3"/>
  <c r="J60" i="3"/>
  <c r="H60" i="3"/>
  <c r="K60" i="3"/>
  <c r="I60" i="3"/>
  <c r="F60" i="3"/>
  <c r="K59" i="3"/>
  <c r="J59" i="3"/>
  <c r="H59" i="3"/>
  <c r="I59" i="3"/>
  <c r="F59" i="3"/>
  <c r="I54" i="3"/>
  <c r="J54" i="3"/>
  <c r="F54" i="3"/>
  <c r="H54" i="3"/>
  <c r="K54" i="3"/>
  <c r="I26" i="3"/>
  <c r="K26" i="3"/>
  <c r="F26" i="3"/>
  <c r="J26" i="3"/>
  <c r="H26" i="3"/>
  <c r="K50" i="3"/>
  <c r="F50" i="3"/>
  <c r="H50" i="3"/>
  <c r="J50" i="3"/>
  <c r="I50" i="3"/>
  <c r="K36" i="3"/>
  <c r="I36" i="3"/>
  <c r="H36" i="3"/>
  <c r="J36" i="3"/>
  <c r="F36" i="3"/>
  <c r="J31" i="3"/>
  <c r="H31" i="3"/>
  <c r="F31" i="3"/>
  <c r="I31" i="3"/>
  <c r="K31" i="3"/>
  <c r="I35" i="3"/>
  <c r="H35" i="3"/>
  <c r="K35" i="3"/>
  <c r="J35" i="3"/>
  <c r="F35" i="3"/>
  <c r="K44" i="3"/>
  <c r="I44" i="3"/>
  <c r="H44" i="3"/>
  <c r="J44" i="3"/>
  <c r="F44" i="3"/>
  <c r="J32" i="3"/>
  <c r="I32" i="3"/>
  <c r="F32" i="3"/>
  <c r="K32" i="3"/>
  <c r="H32" i="3"/>
  <c r="F5" i="3"/>
  <c r="I5" i="3"/>
  <c r="J5" i="3"/>
  <c r="H5" i="3"/>
  <c r="K5" i="3"/>
  <c r="I11" i="3"/>
  <c r="F11" i="3"/>
  <c r="J11" i="3"/>
  <c r="K11" i="3"/>
  <c r="H11" i="3"/>
  <c r="K23" i="3"/>
  <c r="I23" i="3"/>
  <c r="F23" i="3"/>
  <c r="J23" i="3"/>
  <c r="H23" i="3"/>
  <c r="I18" i="3"/>
  <c r="H18" i="3"/>
  <c r="J18" i="3"/>
  <c r="K18" i="3"/>
  <c r="F18" i="3"/>
  <c r="F7" i="3"/>
  <c r="I7" i="3"/>
  <c r="K7" i="3"/>
  <c r="H7" i="3"/>
  <c r="J7" i="3"/>
  <c r="K821" i="3"/>
  <c r="F821" i="3"/>
  <c r="H821" i="3"/>
  <c r="I821" i="3"/>
  <c r="J821" i="3"/>
  <c r="J404" i="3"/>
  <c r="I404" i="3"/>
  <c r="K404" i="3"/>
  <c r="H404" i="3"/>
  <c r="F404" i="3"/>
  <c r="H763" i="3"/>
  <c r="K763" i="3"/>
  <c r="I763" i="3"/>
  <c r="J763" i="3"/>
  <c r="F763" i="3"/>
  <c r="F637" i="3"/>
  <c r="J637" i="3"/>
  <c r="K637" i="3"/>
  <c r="H637" i="3"/>
  <c r="I637" i="3"/>
  <c r="I315" i="3"/>
  <c r="K315" i="3"/>
  <c r="J315" i="3"/>
  <c r="F315" i="3"/>
  <c r="H315" i="3"/>
  <c r="K647" i="3"/>
  <c r="I647" i="3"/>
  <c r="J647" i="3"/>
  <c r="F647" i="3"/>
  <c r="H647" i="3"/>
  <c r="J193" i="3"/>
  <c r="I193" i="3"/>
  <c r="K193" i="3"/>
  <c r="H193" i="3"/>
  <c r="F193" i="3"/>
  <c r="H245" i="3"/>
  <c r="K245" i="3"/>
  <c r="J245" i="3"/>
  <c r="F245" i="3"/>
  <c r="I245" i="3"/>
  <c r="H912" i="3"/>
  <c r="J912" i="3"/>
  <c r="F912" i="3"/>
  <c r="I912" i="3"/>
  <c r="K912" i="3"/>
  <c r="J448" i="3"/>
  <c r="H448" i="3"/>
  <c r="K448" i="3"/>
  <c r="F448" i="3"/>
  <c r="I448" i="3"/>
  <c r="H568" i="3"/>
  <c r="F568" i="3"/>
  <c r="K568" i="3"/>
  <c r="J568" i="3"/>
  <c r="I568" i="3"/>
  <c r="H360" i="3"/>
  <c r="K360" i="3"/>
  <c r="F360" i="3"/>
  <c r="I360" i="3"/>
  <c r="J360" i="3"/>
  <c r="H215" i="3"/>
  <c r="J215" i="3"/>
  <c r="F215" i="3"/>
  <c r="K215" i="3"/>
  <c r="I215" i="3"/>
  <c r="J849" i="8"/>
  <c r="K849" i="8"/>
  <c r="J406" i="3"/>
  <c r="H406" i="3"/>
  <c r="F406" i="3"/>
  <c r="K406" i="3"/>
  <c r="I406" i="3"/>
  <c r="I187" i="3"/>
  <c r="K187" i="3"/>
  <c r="F187" i="3"/>
  <c r="J187" i="3"/>
  <c r="H187" i="3"/>
  <c r="I218" i="3"/>
  <c r="J218" i="3"/>
  <c r="F218" i="3"/>
  <c r="K218" i="3"/>
  <c r="H218" i="3"/>
  <c r="K414" i="3"/>
  <c r="F414" i="3"/>
  <c r="I414" i="3"/>
  <c r="J414" i="3"/>
  <c r="H414" i="3"/>
  <c r="K890" i="8"/>
  <c r="J890" i="8"/>
  <c r="F204" i="3"/>
  <c r="I204" i="3"/>
  <c r="K204" i="3"/>
  <c r="H204" i="3"/>
  <c r="J204" i="3"/>
  <c r="I270" i="3"/>
  <c r="J270" i="3"/>
  <c r="F270" i="3"/>
  <c r="K270" i="3"/>
  <c r="H270" i="3"/>
  <c r="H408" i="3"/>
  <c r="J408" i="3"/>
  <c r="F408" i="3"/>
  <c r="I408" i="3"/>
  <c r="K408" i="3"/>
  <c r="J578" i="3"/>
  <c r="K578" i="3"/>
  <c r="H578" i="3"/>
  <c r="I578" i="3"/>
  <c r="F578" i="3"/>
  <c r="H654" i="3"/>
  <c r="K654" i="3"/>
  <c r="J654" i="3"/>
  <c r="I654" i="3"/>
  <c r="F654" i="3"/>
  <c r="K136" i="3"/>
  <c r="I136" i="3"/>
  <c r="F136" i="3"/>
  <c r="H136" i="3"/>
  <c r="J136" i="3"/>
  <c r="K774" i="3"/>
  <c r="I774" i="3"/>
  <c r="J774" i="3"/>
  <c r="F774" i="3"/>
  <c r="H774" i="3"/>
  <c r="K649" i="3"/>
  <c r="H649" i="3"/>
  <c r="F649" i="3"/>
  <c r="I649" i="3"/>
  <c r="J649" i="3"/>
  <c r="K494" i="3"/>
  <c r="F494" i="3"/>
  <c r="H494" i="3"/>
  <c r="J494" i="3"/>
  <c r="I494" i="3"/>
  <c r="H152" i="3"/>
  <c r="K152" i="3"/>
  <c r="F152" i="3"/>
  <c r="J152" i="3"/>
  <c r="I152" i="3"/>
  <c r="K285" i="3"/>
  <c r="I285" i="3"/>
  <c r="H285" i="3"/>
  <c r="F285" i="3"/>
  <c r="J285" i="3"/>
  <c r="K987" i="8"/>
  <c r="J987" i="8"/>
  <c r="I608" i="3"/>
  <c r="F608" i="3"/>
  <c r="K608" i="3"/>
  <c r="J608" i="3"/>
  <c r="H608" i="3"/>
  <c r="I177" i="3"/>
  <c r="H177" i="3"/>
  <c r="K177" i="3"/>
  <c r="J177" i="3"/>
  <c r="F177" i="3"/>
  <c r="H906" i="3"/>
  <c r="I906" i="3"/>
  <c r="J906" i="3"/>
  <c r="K906" i="3"/>
  <c r="F906" i="3"/>
  <c r="H527" i="3"/>
  <c r="F527" i="3"/>
  <c r="K527" i="3"/>
  <c r="I527" i="3"/>
  <c r="J527" i="3"/>
  <c r="J880" i="8"/>
  <c r="K880" i="8"/>
  <c r="K137" i="3"/>
  <c r="J137" i="3"/>
  <c r="I137" i="3"/>
  <c r="F137" i="3"/>
  <c r="H137" i="3"/>
  <c r="J872" i="3"/>
  <c r="I872" i="3"/>
  <c r="K872" i="3"/>
  <c r="F872" i="3"/>
  <c r="H872" i="3"/>
  <c r="H413" i="3"/>
  <c r="J413" i="3"/>
  <c r="F413" i="3"/>
  <c r="I413" i="3"/>
  <c r="K413" i="3"/>
  <c r="H220" i="3"/>
  <c r="K220" i="3"/>
  <c r="J220" i="3"/>
  <c r="I220" i="3"/>
  <c r="F220" i="3"/>
  <c r="I856" i="3"/>
  <c r="K856" i="3"/>
  <c r="J856" i="3"/>
  <c r="F856" i="3"/>
  <c r="H856" i="3"/>
  <c r="F145" i="3"/>
  <c r="I145" i="3"/>
  <c r="K145" i="3"/>
  <c r="H145" i="3"/>
  <c r="J145" i="3"/>
  <c r="J973" i="8"/>
  <c r="K973" i="8"/>
  <c r="F167" i="3"/>
  <c r="K167" i="3"/>
  <c r="H167" i="3"/>
  <c r="I167" i="3"/>
  <c r="J167" i="3"/>
  <c r="J722" i="3"/>
  <c r="F722" i="3"/>
  <c r="H722" i="3"/>
  <c r="K722" i="3"/>
  <c r="I722" i="3"/>
  <c r="K894" i="3"/>
  <c r="F894" i="3"/>
  <c r="J894" i="3"/>
  <c r="H894" i="3"/>
  <c r="I894" i="3"/>
  <c r="I615" i="3"/>
  <c r="J615" i="3"/>
  <c r="F615" i="3"/>
  <c r="K615" i="3"/>
  <c r="H615" i="3"/>
  <c r="F247" i="3"/>
  <c r="K247" i="3"/>
  <c r="J247" i="3"/>
  <c r="H247" i="3"/>
  <c r="I247" i="3"/>
  <c r="F210" i="3"/>
  <c r="K210" i="3"/>
  <c r="H210" i="3"/>
  <c r="I210" i="3"/>
  <c r="J210" i="3"/>
  <c r="F645" i="3"/>
  <c r="J645" i="3"/>
  <c r="H645" i="3"/>
  <c r="K645" i="3"/>
  <c r="I645" i="3"/>
  <c r="J491" i="3"/>
  <c r="I491" i="3"/>
  <c r="K491" i="3"/>
  <c r="H491" i="3"/>
  <c r="F491" i="3"/>
  <c r="J313" i="3"/>
  <c r="F313" i="3"/>
  <c r="I313" i="3"/>
  <c r="H313" i="3"/>
  <c r="K313" i="3"/>
  <c r="K689" i="3"/>
  <c r="F689" i="3"/>
  <c r="J689" i="3"/>
  <c r="I689" i="3"/>
  <c r="H689" i="3"/>
  <c r="K809" i="3"/>
  <c r="F809" i="3"/>
  <c r="H809" i="3"/>
  <c r="J809" i="3"/>
  <c r="I809" i="3"/>
  <c r="J792" i="8"/>
  <c r="K792" i="8"/>
  <c r="J303" i="3"/>
  <c r="K303" i="3"/>
  <c r="I303" i="3"/>
  <c r="F303" i="3"/>
  <c r="H303" i="3"/>
  <c r="F388" i="3"/>
  <c r="K388" i="3"/>
  <c r="H388" i="3"/>
  <c r="J388" i="3"/>
  <c r="I388" i="3"/>
  <c r="I702" i="3"/>
  <c r="F702" i="3"/>
  <c r="K702" i="3"/>
  <c r="J702" i="3"/>
  <c r="H702" i="3"/>
  <c r="J900" i="8"/>
  <c r="K900" i="8"/>
  <c r="H392" i="3"/>
  <c r="K392" i="3"/>
  <c r="I392" i="3"/>
  <c r="F392" i="3"/>
  <c r="J392" i="3"/>
  <c r="I994" i="3"/>
  <c r="H994" i="3"/>
  <c r="J994" i="3"/>
  <c r="F994" i="3"/>
  <c r="K994" i="3"/>
  <c r="F154" i="3"/>
  <c r="H154" i="3"/>
  <c r="K154" i="3"/>
  <c r="J154" i="3"/>
  <c r="I154" i="3"/>
  <c r="K242" i="3"/>
  <c r="J242" i="3"/>
  <c r="F242" i="3"/>
  <c r="I242" i="3"/>
  <c r="H242" i="3"/>
  <c r="J798" i="3"/>
  <c r="K798" i="3"/>
  <c r="I798" i="3"/>
  <c r="H798" i="3"/>
  <c r="F798" i="3"/>
  <c r="H345" i="3"/>
  <c r="J345" i="3"/>
  <c r="F345" i="3"/>
  <c r="I345" i="3"/>
  <c r="K345" i="3"/>
  <c r="K569" i="3"/>
  <c r="H569" i="3"/>
  <c r="J569" i="3"/>
  <c r="I569" i="3"/>
  <c r="F569" i="3"/>
  <c r="I558" i="3"/>
  <c r="K558" i="3"/>
  <c r="H558" i="3"/>
  <c r="J558" i="3"/>
  <c r="F558" i="3"/>
  <c r="F449" i="3"/>
  <c r="J449" i="3"/>
  <c r="K449" i="3"/>
  <c r="H449" i="3"/>
  <c r="I449" i="3"/>
  <c r="J429" i="3"/>
  <c r="I429" i="3"/>
  <c r="H429" i="3"/>
  <c r="F429" i="3"/>
  <c r="K429" i="3"/>
  <c r="I841" i="3"/>
  <c r="K841" i="3"/>
  <c r="J841" i="3"/>
  <c r="F841" i="3"/>
  <c r="H841" i="3"/>
  <c r="H430" i="3"/>
  <c r="J430" i="3"/>
  <c r="K430" i="3"/>
  <c r="F430" i="3"/>
  <c r="I430" i="3"/>
  <c r="J824" i="3"/>
  <c r="K824" i="3"/>
  <c r="I824" i="3"/>
  <c r="H824" i="3"/>
  <c r="F824" i="3"/>
  <c r="I237" i="3"/>
  <c r="F237" i="3"/>
  <c r="J237" i="3"/>
  <c r="K237" i="3"/>
  <c r="H237" i="3"/>
  <c r="I336" i="3"/>
  <c r="K336" i="3"/>
  <c r="H336" i="3"/>
  <c r="F336" i="3"/>
  <c r="J336" i="3"/>
  <c r="F290" i="3"/>
  <c r="I290" i="3"/>
  <c r="H290" i="3"/>
  <c r="J290" i="3"/>
  <c r="K290" i="3"/>
  <c r="H589" i="3"/>
  <c r="I589" i="3"/>
  <c r="F589" i="3"/>
  <c r="J589" i="3"/>
  <c r="K589" i="3"/>
  <c r="I344" i="3"/>
  <c r="K344" i="3"/>
  <c r="H344" i="3"/>
  <c r="F344" i="3"/>
  <c r="J344" i="3"/>
  <c r="J489" i="3"/>
  <c r="F489" i="3"/>
  <c r="I489" i="3"/>
  <c r="H489" i="3"/>
  <c r="K489" i="3"/>
  <c r="H402" i="3"/>
  <c r="J402" i="3"/>
  <c r="I402" i="3"/>
  <c r="K402" i="3"/>
  <c r="F402" i="3"/>
  <c r="K434" i="3"/>
  <c r="J434" i="3"/>
  <c r="H434" i="3"/>
  <c r="I434" i="3"/>
  <c r="F434" i="3"/>
  <c r="J213" i="3"/>
  <c r="F213" i="3"/>
  <c r="I213" i="3"/>
  <c r="K213" i="3"/>
  <c r="H213" i="3"/>
  <c r="J762" i="8"/>
  <c r="K762" i="8"/>
  <c r="F178" i="3"/>
  <c r="J178" i="3"/>
  <c r="H178" i="3"/>
  <c r="K178" i="3"/>
  <c r="I178" i="3"/>
  <c r="J348" i="3"/>
  <c r="F348" i="3"/>
  <c r="K348" i="3"/>
  <c r="I348" i="3"/>
  <c r="H348" i="3"/>
  <c r="H870" i="3"/>
  <c r="J870" i="3"/>
  <c r="K870" i="3"/>
  <c r="F870" i="3"/>
  <c r="I870" i="3"/>
  <c r="H341" i="3"/>
  <c r="J341" i="3"/>
  <c r="K341" i="3"/>
  <c r="I341" i="3"/>
  <c r="F341" i="3"/>
  <c r="F916" i="3"/>
  <c r="I916" i="3"/>
  <c r="H916" i="3"/>
  <c r="K916" i="3"/>
  <c r="J916" i="3"/>
  <c r="K752" i="3"/>
  <c r="J752" i="3"/>
  <c r="H752" i="3"/>
  <c r="I752" i="3"/>
  <c r="F752" i="3"/>
  <c r="F190" i="3"/>
  <c r="K190" i="3"/>
  <c r="H190" i="3"/>
  <c r="I190" i="3"/>
  <c r="J190" i="3"/>
  <c r="J61" i="3"/>
  <c r="K61" i="3"/>
  <c r="I61" i="3"/>
  <c r="H61" i="3"/>
  <c r="F61" i="3"/>
  <c r="J64" i="3"/>
  <c r="F64" i="3"/>
  <c r="I64" i="3"/>
  <c r="K64" i="3"/>
  <c r="H64" i="3"/>
  <c r="F53" i="3"/>
  <c r="K53" i="3"/>
  <c r="J53" i="3"/>
  <c r="H53" i="3"/>
  <c r="I53" i="3"/>
  <c r="K30" i="3"/>
  <c r="H30" i="3"/>
  <c r="I30" i="3"/>
  <c r="J30" i="3"/>
  <c r="F30" i="3"/>
  <c r="J24" i="3"/>
  <c r="F24" i="3"/>
  <c r="H24" i="3"/>
  <c r="I24" i="3"/>
  <c r="K24" i="3"/>
  <c r="J37" i="3"/>
  <c r="F37" i="3"/>
  <c r="K37" i="3"/>
  <c r="I37" i="3"/>
  <c r="H37" i="3"/>
  <c r="K46" i="3"/>
  <c r="H46" i="3"/>
  <c r="J46" i="3"/>
  <c r="F46" i="3"/>
  <c r="I46" i="3"/>
  <c r="J42" i="3"/>
  <c r="H42" i="3"/>
  <c r="F42" i="3"/>
  <c r="K42" i="3"/>
  <c r="I42" i="3"/>
  <c r="J48" i="3"/>
  <c r="F48" i="3"/>
  <c r="I48" i="3"/>
  <c r="H48" i="3"/>
  <c r="K48" i="3"/>
  <c r="F29" i="3"/>
  <c r="K29" i="3"/>
  <c r="J29" i="3"/>
  <c r="I29" i="3"/>
  <c r="H29" i="3"/>
  <c r="I21" i="3"/>
  <c r="K21" i="3"/>
  <c r="H21" i="3"/>
  <c r="F21" i="3"/>
  <c r="J21" i="3"/>
  <c r="J19" i="3"/>
  <c r="F19" i="3"/>
  <c r="I19" i="3"/>
  <c r="H19" i="3"/>
  <c r="K19" i="3"/>
  <c r="H10" i="3"/>
  <c r="J10" i="3"/>
  <c r="K10" i="3"/>
  <c r="F10" i="3"/>
  <c r="I10" i="3"/>
  <c r="F12" i="3"/>
  <c r="I12" i="3"/>
  <c r="K12" i="3"/>
  <c r="H12" i="3"/>
  <c r="J12" i="3"/>
  <c r="F8" i="3"/>
  <c r="J8" i="3"/>
  <c r="K8" i="3"/>
  <c r="I8" i="3"/>
  <c r="H8" i="3"/>
  <c r="I381" i="3"/>
  <c r="J381" i="3"/>
  <c r="F381" i="3"/>
  <c r="H381" i="3"/>
  <c r="K381" i="3"/>
  <c r="K556" i="3"/>
  <c r="F556" i="3"/>
  <c r="I556" i="3"/>
  <c r="J556" i="3"/>
  <c r="H556" i="3"/>
  <c r="I867" i="3"/>
  <c r="H867" i="3"/>
  <c r="K867" i="3"/>
  <c r="F867" i="3"/>
  <c r="J867" i="3"/>
  <c r="H607" i="3"/>
  <c r="K607" i="3"/>
  <c r="I607" i="3"/>
  <c r="J607" i="3"/>
  <c r="F607" i="3"/>
  <c r="I437" i="3"/>
  <c r="H437" i="3"/>
  <c r="F437" i="3"/>
  <c r="J437" i="3"/>
  <c r="K437" i="3"/>
  <c r="J596" i="3"/>
  <c r="H596" i="3"/>
  <c r="K596" i="3"/>
  <c r="I596" i="3"/>
  <c r="F596" i="3"/>
  <c r="J474" i="3"/>
  <c r="F474" i="3"/>
  <c r="I474" i="3"/>
  <c r="H474" i="3"/>
  <c r="K474" i="3"/>
  <c r="I378" i="3"/>
  <c r="K378" i="3"/>
  <c r="F378" i="3"/>
  <c r="J378" i="3"/>
  <c r="H378" i="3"/>
  <c r="J504" i="3"/>
  <c r="I504" i="3"/>
  <c r="K504" i="3"/>
  <c r="H504" i="3"/>
  <c r="F504" i="3"/>
  <c r="I748" i="3"/>
  <c r="F748" i="3"/>
  <c r="J748" i="3"/>
  <c r="K748" i="3"/>
  <c r="H748" i="3"/>
  <c r="K230" i="3"/>
  <c r="F230" i="3"/>
  <c r="I230" i="3"/>
  <c r="H230" i="3"/>
  <c r="J230" i="3"/>
  <c r="K675" i="3"/>
  <c r="H675" i="3"/>
  <c r="F675" i="3"/>
  <c r="I675" i="3"/>
  <c r="J675" i="3"/>
  <c r="I697" i="3"/>
  <c r="F697" i="3"/>
  <c r="K697" i="3"/>
  <c r="J697" i="3"/>
  <c r="H697" i="3"/>
  <c r="I659" i="3"/>
  <c r="H659" i="3"/>
  <c r="F659" i="3"/>
  <c r="K659" i="3"/>
  <c r="J659" i="3"/>
  <c r="J346" i="3"/>
  <c r="K346" i="3"/>
  <c r="F346" i="3"/>
  <c r="H346" i="3"/>
  <c r="I346" i="3"/>
  <c r="I172" i="3"/>
  <c r="J172" i="3"/>
  <c r="H172" i="3"/>
  <c r="K172" i="3"/>
  <c r="F172" i="3"/>
  <c r="I163" i="3"/>
  <c r="H163" i="3"/>
  <c r="J163" i="3"/>
  <c r="K163" i="3"/>
  <c r="F163" i="3"/>
  <c r="J264" i="3"/>
  <c r="F264" i="3"/>
  <c r="H264" i="3"/>
  <c r="K264" i="3"/>
  <c r="I264" i="3"/>
  <c r="H478" i="3"/>
  <c r="J478" i="3"/>
  <c r="I478" i="3"/>
  <c r="K478" i="3"/>
  <c r="F478" i="3"/>
  <c r="J560" i="3"/>
  <c r="K560" i="3"/>
  <c r="F560" i="3"/>
  <c r="H560" i="3"/>
  <c r="I560" i="3"/>
  <c r="J432" i="3"/>
  <c r="I432" i="3"/>
  <c r="K432" i="3"/>
  <c r="F432" i="3"/>
  <c r="H432" i="3"/>
  <c r="H633" i="3"/>
  <c r="J633" i="3"/>
  <c r="I633" i="3"/>
  <c r="K633" i="3"/>
  <c r="F633" i="3"/>
  <c r="H552" i="3"/>
  <c r="K552" i="3"/>
  <c r="I552" i="3"/>
  <c r="F552" i="3"/>
  <c r="J552" i="3"/>
  <c r="H200" i="3"/>
  <c r="K200" i="3"/>
  <c r="F200" i="3"/>
  <c r="I200" i="3"/>
  <c r="J200" i="3"/>
  <c r="F258" i="3"/>
  <c r="J258" i="3"/>
  <c r="H258" i="3"/>
  <c r="I258" i="3"/>
  <c r="K258" i="3"/>
  <c r="I273" i="3"/>
  <c r="J273" i="3"/>
  <c r="F273" i="3"/>
  <c r="K273" i="3"/>
  <c r="H273" i="3"/>
  <c r="I998" i="3"/>
  <c r="K998" i="3"/>
  <c r="F998" i="3"/>
  <c r="J998" i="3"/>
  <c r="H998" i="3"/>
  <c r="I876" i="3"/>
  <c r="J876" i="3"/>
  <c r="H876" i="3"/>
  <c r="K876" i="3"/>
  <c r="F876" i="3"/>
  <c r="F972" i="3"/>
  <c r="I972" i="3"/>
  <c r="K972" i="3"/>
  <c r="J972" i="3"/>
  <c r="H972" i="3"/>
  <c r="K252" i="3"/>
  <c r="H252" i="3"/>
  <c r="I252" i="3"/>
  <c r="F252" i="3"/>
  <c r="J252" i="3"/>
  <c r="K194" i="3"/>
  <c r="F194" i="3"/>
  <c r="H194" i="3"/>
  <c r="I194" i="3"/>
  <c r="J194" i="3"/>
  <c r="K338" i="3"/>
  <c r="J338" i="3"/>
  <c r="F338" i="3"/>
  <c r="I338" i="3"/>
  <c r="H338" i="3"/>
  <c r="K743" i="8"/>
  <c r="J743" i="8"/>
  <c r="I144" i="3"/>
  <c r="H144" i="3"/>
  <c r="K144" i="3"/>
  <c r="F144" i="3"/>
  <c r="J144" i="3"/>
  <c r="K219" i="3"/>
  <c r="F219" i="3"/>
  <c r="J219" i="3"/>
  <c r="I219" i="3"/>
  <c r="H219" i="3"/>
  <c r="J170" i="3"/>
  <c r="F170" i="3"/>
  <c r="K170" i="3"/>
  <c r="I170" i="3"/>
  <c r="H170" i="3"/>
  <c r="K925" i="3"/>
  <c r="I925" i="3"/>
  <c r="J925" i="3"/>
  <c r="F925" i="3"/>
  <c r="H925" i="3"/>
  <c r="I159" i="3"/>
  <c r="J159" i="3"/>
  <c r="H159" i="3"/>
  <c r="K159" i="3"/>
  <c r="F159" i="3"/>
  <c r="K368" i="3"/>
  <c r="H368" i="3"/>
  <c r="J368" i="3"/>
  <c r="F368" i="3"/>
  <c r="I368" i="3"/>
  <c r="J447" i="3"/>
  <c r="F447" i="3"/>
  <c r="H447" i="3"/>
  <c r="K447" i="3"/>
  <c r="I447" i="3"/>
  <c r="K139" i="3"/>
  <c r="H139" i="3"/>
  <c r="F139" i="3"/>
  <c r="J139" i="3"/>
  <c r="I139" i="3"/>
  <c r="I470" i="3"/>
  <c r="K470" i="3"/>
  <c r="J470" i="3"/>
  <c r="H470" i="3"/>
  <c r="F470" i="3"/>
  <c r="I223" i="3"/>
  <c r="J223" i="3"/>
  <c r="H223" i="3"/>
  <c r="K223" i="3"/>
  <c r="F223" i="3"/>
  <c r="K393" i="3"/>
  <c r="F393" i="3"/>
  <c r="J393" i="3"/>
  <c r="H393" i="3"/>
  <c r="I393" i="3"/>
  <c r="K626" i="3"/>
  <c r="F626" i="3"/>
  <c r="I626" i="3"/>
  <c r="H626" i="3"/>
  <c r="J626" i="3"/>
  <c r="F502" i="3"/>
  <c r="I502" i="3"/>
  <c r="J502" i="3"/>
  <c r="H502" i="3"/>
  <c r="K502" i="3"/>
  <c r="I379" i="3"/>
  <c r="K379" i="3"/>
  <c r="F379" i="3"/>
  <c r="H379" i="3"/>
  <c r="J379" i="3"/>
  <c r="J396" i="3"/>
  <c r="F396" i="3"/>
  <c r="I396" i="3"/>
  <c r="K396" i="3"/>
  <c r="H396" i="3"/>
  <c r="J625" i="3"/>
  <c r="F625" i="3"/>
  <c r="K625" i="3"/>
  <c r="I625" i="3"/>
  <c r="H625" i="3"/>
  <c r="K174" i="3"/>
  <c r="H174" i="3"/>
  <c r="J174" i="3"/>
  <c r="I174" i="3"/>
  <c r="F174" i="3"/>
  <c r="K728" i="8"/>
  <c r="J728" i="8"/>
  <c r="F314" i="3"/>
  <c r="K314" i="3"/>
  <c r="I314" i="3"/>
  <c r="H314" i="3"/>
  <c r="J314" i="3"/>
  <c r="J756" i="8"/>
  <c r="K756" i="8"/>
  <c r="F280" i="3"/>
  <c r="J280" i="3"/>
  <c r="K280" i="3"/>
  <c r="I280" i="3"/>
  <c r="H280" i="3"/>
  <c r="H868" i="3"/>
  <c r="K868" i="3"/>
  <c r="F868" i="3"/>
  <c r="I868" i="3"/>
  <c r="J868" i="3"/>
  <c r="I613" i="3"/>
  <c r="K613" i="3"/>
  <c r="H613" i="3"/>
  <c r="F613" i="3"/>
  <c r="J613" i="3"/>
  <c r="K664" i="3"/>
  <c r="J664" i="3"/>
  <c r="H664" i="3"/>
  <c r="I664" i="3"/>
  <c r="F664" i="3"/>
  <c r="J182" i="3"/>
  <c r="K182" i="3"/>
  <c r="F182" i="3"/>
  <c r="I182" i="3"/>
  <c r="H182" i="3"/>
  <c r="I897" i="3"/>
  <c r="H897" i="3"/>
  <c r="F897" i="3"/>
  <c r="K897" i="3"/>
  <c r="J897" i="3"/>
  <c r="K730" i="3"/>
  <c r="F730" i="3"/>
  <c r="I730" i="3"/>
  <c r="J730" i="3"/>
  <c r="H730" i="3"/>
  <c r="F902" i="3"/>
  <c r="J902" i="3"/>
  <c r="H902" i="3"/>
  <c r="I902" i="3"/>
  <c r="K902" i="3"/>
  <c r="H984" i="3"/>
  <c r="K984" i="3"/>
  <c r="F984" i="3"/>
  <c r="I984" i="3"/>
  <c r="J984" i="3"/>
  <c r="J883" i="8"/>
  <c r="K883" i="8"/>
  <c r="I342" i="3"/>
  <c r="H342" i="3"/>
  <c r="K342" i="3"/>
  <c r="F342" i="3"/>
  <c r="J342" i="3"/>
  <c r="K296" i="3"/>
  <c r="H296" i="3"/>
  <c r="J296" i="3"/>
  <c r="I296" i="3"/>
  <c r="F296" i="3"/>
  <c r="K217" i="3"/>
  <c r="F217" i="3"/>
  <c r="J217" i="3"/>
  <c r="I217" i="3"/>
  <c r="H217" i="3"/>
  <c r="J141" i="3"/>
  <c r="I141" i="3"/>
  <c r="H141" i="3"/>
  <c r="F141" i="3"/>
  <c r="K141" i="3"/>
  <c r="J225" i="3"/>
  <c r="K225" i="3"/>
  <c r="F225" i="3"/>
  <c r="I225" i="3"/>
  <c r="H225" i="3"/>
  <c r="F426" i="3"/>
  <c r="J426" i="3"/>
  <c r="H426" i="3"/>
  <c r="I426" i="3"/>
  <c r="K426" i="3"/>
  <c r="H743" i="3"/>
  <c r="K743" i="3"/>
  <c r="J743" i="3"/>
  <c r="I743" i="3"/>
  <c r="F743" i="3"/>
  <c r="F879" i="3"/>
  <c r="K879" i="3"/>
  <c r="J879" i="3"/>
  <c r="I879" i="3"/>
  <c r="H879" i="3"/>
  <c r="I708" i="3"/>
  <c r="F708" i="3"/>
  <c r="K708" i="3"/>
  <c r="H708" i="3"/>
  <c r="J708" i="3"/>
  <c r="J291" i="3"/>
  <c r="F291" i="3"/>
  <c r="I291" i="3"/>
  <c r="H291" i="3"/>
  <c r="K291" i="3"/>
  <c r="H669" i="3"/>
  <c r="J669" i="3"/>
  <c r="F669" i="3"/>
  <c r="I669" i="3"/>
  <c r="K669" i="3"/>
  <c r="I663" i="3"/>
  <c r="K663" i="3"/>
  <c r="J663" i="3"/>
  <c r="F663" i="3"/>
  <c r="H663" i="3"/>
  <c r="K401" i="3"/>
  <c r="H401" i="3"/>
  <c r="J401" i="3"/>
  <c r="F401" i="3"/>
  <c r="I401" i="3"/>
  <c r="K183" i="3"/>
  <c r="H183" i="3"/>
  <c r="I183" i="3"/>
  <c r="F183" i="3"/>
  <c r="J183" i="3"/>
  <c r="J820" i="8"/>
  <c r="K820" i="8"/>
  <c r="F362" i="3"/>
  <c r="I362" i="3"/>
  <c r="H362" i="3"/>
  <c r="K362" i="3"/>
  <c r="J362" i="3"/>
  <c r="J764" i="3"/>
  <c r="I764" i="3"/>
  <c r="K764" i="3"/>
  <c r="F764" i="3"/>
  <c r="H764" i="3"/>
  <c r="I674" i="3"/>
  <c r="J674" i="3"/>
  <c r="K674" i="3"/>
  <c r="F674" i="3"/>
  <c r="H674" i="3"/>
  <c r="J725" i="3"/>
  <c r="I725" i="3"/>
  <c r="F725" i="3"/>
  <c r="H725" i="3"/>
  <c r="K725" i="3"/>
  <c r="F323" i="3"/>
  <c r="I323" i="3"/>
  <c r="H323" i="3"/>
  <c r="K323" i="3"/>
  <c r="J323" i="3"/>
  <c r="H565" i="3"/>
  <c r="J565" i="3"/>
  <c r="I565" i="3"/>
  <c r="K565" i="3"/>
  <c r="F565" i="3"/>
  <c r="I171" i="3"/>
  <c r="F171" i="3"/>
  <c r="K171" i="3"/>
  <c r="H171" i="3"/>
  <c r="J171" i="3"/>
  <c r="F519" i="3"/>
  <c r="H519" i="3"/>
  <c r="K519" i="3"/>
  <c r="J519" i="3"/>
  <c r="I519" i="3"/>
  <c r="F926" i="3"/>
  <c r="I926" i="3"/>
  <c r="K926" i="3"/>
  <c r="J926" i="3"/>
  <c r="H926" i="3"/>
  <c r="K894" i="8"/>
  <c r="J894" i="8"/>
  <c r="I382" i="3"/>
  <c r="F382" i="3"/>
  <c r="H382" i="3"/>
  <c r="K382" i="3"/>
  <c r="J382" i="3"/>
  <c r="I862" i="3"/>
  <c r="J862" i="3"/>
  <c r="F862" i="3"/>
  <c r="H862" i="3"/>
  <c r="K862" i="3"/>
  <c r="I444" i="3"/>
  <c r="J444" i="3"/>
  <c r="F444" i="3"/>
  <c r="H444" i="3"/>
  <c r="K444" i="3"/>
  <c r="I234" i="3"/>
  <c r="J234" i="3"/>
  <c r="F234" i="3"/>
  <c r="K234" i="3"/>
  <c r="H234" i="3"/>
  <c r="K65" i="3"/>
  <c r="F65" i="3"/>
  <c r="J65" i="3"/>
  <c r="I65" i="3"/>
  <c r="H65" i="3"/>
  <c r="H56" i="3"/>
  <c r="J56" i="3"/>
  <c r="I56" i="3"/>
  <c r="F56" i="3"/>
  <c r="K56" i="3"/>
  <c r="J57" i="3"/>
  <c r="I57" i="3"/>
  <c r="F57" i="3"/>
  <c r="H57" i="3"/>
  <c r="K57" i="3"/>
  <c r="F51" i="3"/>
  <c r="J51" i="3"/>
  <c r="K51" i="3"/>
  <c r="I51" i="3"/>
  <c r="H51" i="3"/>
  <c r="H25" i="3"/>
  <c r="J25" i="3"/>
  <c r="F25" i="3"/>
  <c r="I25" i="3"/>
  <c r="K25" i="3"/>
  <c r="K49" i="3"/>
  <c r="I49" i="3"/>
  <c r="H49" i="3"/>
  <c r="J49" i="3"/>
  <c r="F49" i="3"/>
  <c r="K34" i="3"/>
  <c r="F34" i="3"/>
  <c r="H34" i="3"/>
  <c r="J34" i="3"/>
  <c r="I34" i="3"/>
  <c r="K43" i="3"/>
  <c r="J43" i="3"/>
  <c r="H43" i="3"/>
  <c r="F43" i="3"/>
  <c r="I43" i="3"/>
  <c r="H28" i="3"/>
  <c r="I28" i="3"/>
  <c r="K28" i="3"/>
  <c r="J28" i="3"/>
  <c r="F28" i="3"/>
  <c r="K22" i="3"/>
  <c r="J22" i="3"/>
  <c r="H22" i="3"/>
  <c r="F22" i="3"/>
  <c r="I22" i="3"/>
  <c r="I9" i="3"/>
  <c r="K9" i="3"/>
  <c r="J9" i="3"/>
  <c r="H9" i="3"/>
  <c r="F9" i="3"/>
  <c r="J14" i="3"/>
  <c r="K14" i="3"/>
  <c r="H14" i="3"/>
  <c r="I14" i="3"/>
  <c r="F14" i="3"/>
  <c r="H17" i="3"/>
  <c r="F17" i="3"/>
  <c r="I17" i="3"/>
  <c r="K17" i="3"/>
  <c r="J17" i="3"/>
  <c r="I4" i="3"/>
  <c r="J4" i="3"/>
  <c r="K4" i="3"/>
  <c r="F4" i="3"/>
  <c r="H4" i="3"/>
  <c r="J2" i="3"/>
  <c r="F2" i="3"/>
  <c r="H2" i="3"/>
  <c r="K2" i="3"/>
  <c r="I2" i="3"/>
  <c r="K571" i="3"/>
  <c r="F571" i="3"/>
  <c r="H571" i="3"/>
  <c r="I571" i="3"/>
  <c r="J571" i="3"/>
  <c r="K507" i="3"/>
  <c r="F507" i="3"/>
  <c r="J507" i="3"/>
  <c r="H507" i="3"/>
  <c r="I507" i="3"/>
  <c r="I822" i="3"/>
  <c r="F822" i="3"/>
  <c r="H822" i="3"/>
  <c r="K822" i="3"/>
  <c r="J822" i="3"/>
  <c r="J976" i="8"/>
  <c r="K976" i="8"/>
  <c r="K583" i="3"/>
  <c r="H583" i="3"/>
  <c r="F583" i="3"/>
  <c r="J583" i="3"/>
  <c r="I583" i="3"/>
  <c r="I157" i="3"/>
  <c r="J157" i="3"/>
  <c r="F157" i="3"/>
  <c r="H157" i="3"/>
  <c r="K157" i="3"/>
  <c r="K837" i="8"/>
  <c r="J837" i="8"/>
  <c r="I684" i="3"/>
  <c r="K684" i="3"/>
  <c r="H684" i="3"/>
  <c r="F684" i="3"/>
  <c r="J684" i="3"/>
  <c r="F243" i="3"/>
  <c r="I243" i="3"/>
  <c r="K243" i="3"/>
  <c r="H243" i="3"/>
  <c r="J243" i="3"/>
  <c r="F173" i="3"/>
  <c r="K173" i="3"/>
  <c r="J173" i="3"/>
  <c r="H173" i="3"/>
  <c r="I173" i="3"/>
  <c r="F39" i="3"/>
  <c r="K39" i="3"/>
  <c r="I39" i="3"/>
  <c r="J39" i="3"/>
  <c r="H39" i="3"/>
  <c r="K941" i="3"/>
  <c r="H941" i="3"/>
  <c r="I941" i="3"/>
  <c r="F941" i="3"/>
  <c r="J941" i="3"/>
  <c r="K572" i="3"/>
  <c r="J572" i="3"/>
  <c r="F572" i="3"/>
  <c r="H572" i="3"/>
  <c r="I572" i="3"/>
  <c r="I541" i="3"/>
  <c r="J541" i="3"/>
  <c r="K541" i="3"/>
  <c r="F541" i="3"/>
  <c r="H541" i="3"/>
  <c r="K733" i="3"/>
  <c r="F733" i="3"/>
  <c r="H733" i="3"/>
  <c r="J733" i="3"/>
  <c r="I733" i="3"/>
  <c r="I459" i="3"/>
  <c r="H459" i="3"/>
  <c r="J459" i="3"/>
  <c r="K459" i="3"/>
  <c r="F459" i="3"/>
  <c r="K319" i="3"/>
  <c r="H319" i="3"/>
  <c r="I319" i="3"/>
  <c r="F319" i="3"/>
  <c r="J319" i="3"/>
  <c r="H681" i="3"/>
  <c r="K681" i="3"/>
  <c r="F681" i="3"/>
  <c r="I681" i="3"/>
  <c r="J681" i="3"/>
  <c r="I135" i="3"/>
  <c r="K135" i="3"/>
  <c r="J135" i="3"/>
  <c r="F135" i="3"/>
  <c r="H135" i="3"/>
  <c r="F398" i="3"/>
  <c r="I398" i="3"/>
  <c r="K398" i="3"/>
  <c r="H398" i="3"/>
  <c r="J398" i="3"/>
  <c r="J861" i="8"/>
  <c r="K861" i="8"/>
  <c r="F226" i="3"/>
  <c r="K226" i="3"/>
  <c r="I226" i="3"/>
  <c r="J226" i="3"/>
  <c r="H226" i="3"/>
  <c r="H812" i="3"/>
  <c r="F812" i="3"/>
  <c r="K812" i="3"/>
  <c r="J812" i="3"/>
  <c r="I812" i="3"/>
  <c r="I308" i="3"/>
  <c r="F308" i="3"/>
  <c r="K308" i="3"/>
  <c r="H308" i="3"/>
  <c r="J308" i="3"/>
  <c r="F919" i="3"/>
  <c r="K919" i="3"/>
  <c r="H919" i="3"/>
  <c r="J919" i="3"/>
  <c r="I919" i="3"/>
  <c r="I138" i="3"/>
  <c r="K138" i="3"/>
  <c r="J138" i="3"/>
  <c r="H138" i="3"/>
  <c r="F138" i="3"/>
  <c r="I463" i="3"/>
  <c r="F463" i="3"/>
  <c r="J463" i="3"/>
  <c r="K463" i="3"/>
  <c r="H463" i="3"/>
  <c r="I523" i="3"/>
  <c r="J523" i="3"/>
  <c r="K523" i="3"/>
  <c r="F523" i="3"/>
  <c r="H523" i="3"/>
  <c r="I532" i="3"/>
  <c r="J532" i="3"/>
  <c r="F532" i="3"/>
  <c r="K532" i="3"/>
  <c r="H532" i="3"/>
  <c r="I776" i="3"/>
  <c r="K776" i="3"/>
  <c r="H776" i="3"/>
  <c r="F776" i="3"/>
  <c r="J776" i="3"/>
  <c r="J353" i="3"/>
  <c r="F353" i="3"/>
  <c r="H353" i="3"/>
  <c r="K353" i="3"/>
  <c r="I353" i="3"/>
  <c r="K287" i="3"/>
  <c r="I287" i="3"/>
  <c r="H287" i="3"/>
  <c r="F287" i="3"/>
  <c r="J287" i="3"/>
  <c r="J232" i="3"/>
  <c r="I232" i="3"/>
  <c r="H232" i="3"/>
  <c r="K232" i="3"/>
  <c r="F232" i="3"/>
  <c r="I498" i="3"/>
  <c r="J498" i="3"/>
  <c r="F498" i="3"/>
  <c r="K498" i="3"/>
  <c r="H498" i="3"/>
  <c r="F587" i="3"/>
  <c r="H587" i="3"/>
  <c r="I587" i="3"/>
  <c r="J587" i="3"/>
  <c r="K587" i="3"/>
  <c r="F746" i="3"/>
  <c r="H746" i="3"/>
  <c r="J746" i="3"/>
  <c r="I746" i="3"/>
  <c r="K746" i="3"/>
  <c r="J295" i="3"/>
  <c r="F295" i="3"/>
  <c r="I295" i="3"/>
  <c r="K295" i="3"/>
  <c r="H295" i="3"/>
  <c r="H685" i="3"/>
  <c r="J685" i="3"/>
  <c r="K685" i="3"/>
  <c r="I685" i="3"/>
  <c r="F685" i="3"/>
  <c r="I880" i="3"/>
  <c r="H880" i="3"/>
  <c r="K880" i="3"/>
  <c r="F880" i="3"/>
  <c r="J880" i="3"/>
  <c r="K840" i="3"/>
  <c r="F840" i="3"/>
  <c r="I840" i="3"/>
  <c r="J840" i="3"/>
  <c r="H840" i="3"/>
  <c r="J977" i="8"/>
  <c r="K977" i="8"/>
  <c r="K600" i="3"/>
  <c r="J600" i="3"/>
  <c r="H600" i="3"/>
  <c r="F600" i="3"/>
  <c r="I600" i="3"/>
  <c r="H917" i="3"/>
  <c r="K917" i="3"/>
  <c r="J917" i="3"/>
  <c r="F917" i="3"/>
  <c r="I917" i="3"/>
  <c r="J984" i="8"/>
  <c r="K984" i="8"/>
  <c r="K147" i="3"/>
  <c r="F147" i="3"/>
  <c r="I147" i="3"/>
  <c r="J147" i="3"/>
  <c r="H147" i="3"/>
  <c r="J954" i="3"/>
  <c r="I954" i="3"/>
  <c r="F954" i="3"/>
  <c r="H954" i="3"/>
  <c r="K954" i="3"/>
  <c r="J369" i="3"/>
  <c r="H369" i="3"/>
  <c r="K369" i="3"/>
  <c r="I369" i="3"/>
  <c r="F369" i="3"/>
  <c r="F757" i="3"/>
  <c r="J757" i="3"/>
  <c r="I757" i="3"/>
  <c r="K757" i="3"/>
  <c r="H757" i="3"/>
  <c r="J676" i="3"/>
  <c r="H676" i="3"/>
  <c r="I676" i="3"/>
  <c r="K676" i="3"/>
  <c r="F676" i="3"/>
  <c r="J795" i="8"/>
  <c r="K795" i="8"/>
  <c r="J438" i="3"/>
  <c r="K438" i="3"/>
  <c r="F438" i="3"/>
  <c r="I438" i="3"/>
  <c r="H438" i="3"/>
  <c r="H386" i="3"/>
  <c r="F386" i="3"/>
  <c r="I386" i="3"/>
  <c r="K386" i="3"/>
  <c r="J386" i="3"/>
  <c r="K300" i="3"/>
  <c r="F300" i="3"/>
  <c r="I300" i="3"/>
  <c r="H300" i="3"/>
  <c r="J300" i="3"/>
  <c r="K294" i="3"/>
  <c r="H294" i="3"/>
  <c r="F294" i="3"/>
  <c r="I294" i="3"/>
  <c r="J294" i="3"/>
  <c r="I256" i="3"/>
  <c r="F256" i="3"/>
  <c r="J256" i="3"/>
  <c r="K256" i="3"/>
  <c r="H256" i="3"/>
  <c r="K705" i="3"/>
  <c r="H705" i="3"/>
  <c r="F705" i="3"/>
  <c r="J705" i="3"/>
  <c r="I705" i="3"/>
  <c r="F898" i="3"/>
  <c r="J898" i="3"/>
  <c r="K898" i="3"/>
  <c r="I898" i="3"/>
  <c r="H898" i="3"/>
  <c r="J267" i="3"/>
  <c r="H267" i="3"/>
  <c r="I267" i="3"/>
  <c r="K267" i="3"/>
  <c r="F267" i="3"/>
  <c r="K770" i="3"/>
  <c r="F770" i="3"/>
  <c r="J770" i="3"/>
  <c r="I770" i="3"/>
  <c r="H770" i="3"/>
  <c r="F594" i="3"/>
  <c r="K594" i="3"/>
  <c r="H594" i="3"/>
  <c r="I594" i="3"/>
  <c r="J594" i="3"/>
  <c r="K740" i="3"/>
  <c r="F740" i="3"/>
  <c r="I740" i="3"/>
  <c r="J740" i="3"/>
  <c r="H740" i="3"/>
  <c r="H672" i="3"/>
  <c r="F672" i="3"/>
  <c r="J672" i="3"/>
  <c r="K672" i="3"/>
  <c r="I672" i="3"/>
  <c r="J212" i="3"/>
  <c r="I212" i="3"/>
  <c r="H212" i="3"/>
  <c r="K212" i="3"/>
  <c r="F212" i="3"/>
  <c r="J719" i="3"/>
  <c r="H719" i="3"/>
  <c r="I719" i="3"/>
  <c r="K719" i="3"/>
  <c r="F719" i="3"/>
  <c r="F384" i="3"/>
  <c r="I384" i="3"/>
  <c r="J384" i="3"/>
  <c r="H384" i="3"/>
  <c r="K384" i="3"/>
  <c r="K435" i="3"/>
  <c r="H435" i="3"/>
  <c r="J435" i="3"/>
  <c r="F435" i="3"/>
  <c r="I435" i="3"/>
  <c r="F410" i="3"/>
  <c r="H410" i="3"/>
  <c r="J410" i="3"/>
  <c r="I410" i="3"/>
  <c r="K410" i="3"/>
  <c r="J283" i="3"/>
  <c r="F283" i="3"/>
  <c r="K283" i="3"/>
  <c r="I283" i="3"/>
  <c r="H283" i="3"/>
  <c r="J832" i="3"/>
  <c r="H832" i="3"/>
  <c r="I832" i="3"/>
  <c r="F832" i="3"/>
  <c r="K832" i="3"/>
  <c r="F278" i="3"/>
  <c r="J278" i="3"/>
  <c r="H278" i="3"/>
  <c r="K278" i="3"/>
  <c r="I278" i="3"/>
  <c r="I620" i="3"/>
  <c r="H620" i="3"/>
  <c r="J620" i="3"/>
  <c r="K620" i="3"/>
  <c r="F620" i="3"/>
  <c r="F854" i="3"/>
  <c r="I854" i="3"/>
  <c r="H854" i="3"/>
  <c r="K854" i="3"/>
  <c r="J854" i="3"/>
  <c r="H143" i="3"/>
  <c r="F143" i="3"/>
  <c r="J143" i="3"/>
  <c r="K143" i="3"/>
  <c r="I143" i="3"/>
  <c r="F561" i="3"/>
  <c r="K561" i="3"/>
  <c r="I561" i="3"/>
  <c r="J561" i="3"/>
  <c r="H561" i="3"/>
  <c r="I236" i="3"/>
  <c r="K236" i="3"/>
  <c r="F236" i="3"/>
  <c r="H236" i="3"/>
  <c r="J236" i="3"/>
  <c r="K878" i="3"/>
  <c r="J878" i="3"/>
  <c r="I878" i="3"/>
  <c r="H878" i="3"/>
  <c r="F878" i="3"/>
  <c r="F389" i="3"/>
  <c r="K389" i="3"/>
  <c r="J389" i="3"/>
  <c r="H389" i="3"/>
  <c r="I389" i="3"/>
  <c r="F694" i="3"/>
  <c r="J694" i="3"/>
  <c r="I694" i="3"/>
  <c r="K694" i="3"/>
  <c r="H694" i="3"/>
  <c r="F439" i="3"/>
  <c r="I439" i="3"/>
  <c r="K439" i="3"/>
  <c r="H439" i="3"/>
  <c r="J439" i="3"/>
  <c r="I619" i="3"/>
  <c r="H619" i="3"/>
  <c r="F619" i="3"/>
  <c r="K619" i="3"/>
  <c r="J619" i="3"/>
  <c r="I825" i="3"/>
  <c r="K825" i="3"/>
  <c r="H825" i="3"/>
  <c r="J825" i="3"/>
  <c r="F825" i="3"/>
  <c r="K972" i="8"/>
  <c r="J972" i="8"/>
  <c r="J367" i="3"/>
  <c r="K367" i="3"/>
  <c r="H367" i="3"/>
  <c r="I367" i="3"/>
  <c r="F367" i="3"/>
  <c r="J857" i="8"/>
  <c r="K857" i="8"/>
  <c r="J803" i="8"/>
  <c r="K803" i="8"/>
  <c r="J452" i="3"/>
  <c r="I452" i="3"/>
  <c r="H452" i="3"/>
  <c r="K452" i="3"/>
  <c r="F452" i="3"/>
  <c r="K305" i="3"/>
  <c r="J305" i="3"/>
  <c r="F305" i="3"/>
  <c r="I305" i="3"/>
  <c r="H305" i="3"/>
  <c r="I736" i="3"/>
  <c r="F736" i="3"/>
  <c r="K736" i="3"/>
  <c r="J736" i="3"/>
  <c r="H736" i="3"/>
  <c r="H240" i="3"/>
  <c r="K240" i="3"/>
  <c r="J240" i="3"/>
  <c r="F240" i="3"/>
  <c r="I240" i="3"/>
  <c r="I326" i="3"/>
  <c r="K326" i="3"/>
  <c r="F326" i="3"/>
  <c r="H326" i="3"/>
  <c r="J326" i="3"/>
  <c r="J882" i="3"/>
  <c r="I882" i="3"/>
  <c r="K882" i="3"/>
  <c r="F882" i="3"/>
  <c r="H882" i="3"/>
  <c r="H356" i="3"/>
  <c r="I356" i="3"/>
  <c r="K356" i="3"/>
  <c r="F356" i="3"/>
  <c r="J356" i="3"/>
  <c r="I58" i="3"/>
  <c r="J58" i="3"/>
  <c r="K58" i="3"/>
  <c r="F58" i="3"/>
  <c r="H58" i="3"/>
  <c r="K63" i="3"/>
  <c r="I63" i="3"/>
  <c r="H63" i="3"/>
  <c r="J63" i="3"/>
  <c r="F63" i="3"/>
  <c r="J55" i="3"/>
  <c r="H55" i="3"/>
  <c r="F55" i="3"/>
  <c r="I55" i="3"/>
  <c r="K55" i="3"/>
  <c r="J52" i="3"/>
  <c r="I52" i="3"/>
  <c r="H52" i="3"/>
  <c r="K52" i="3"/>
  <c r="F52" i="3"/>
  <c r="J45" i="3"/>
  <c r="I45" i="3"/>
  <c r="H45" i="3"/>
  <c r="K45" i="3"/>
  <c r="F45" i="3"/>
  <c r="K33" i="3"/>
  <c r="H33" i="3"/>
  <c r="F33" i="3"/>
  <c r="J33" i="3"/>
  <c r="I33" i="3"/>
  <c r="I47" i="3"/>
  <c r="K47" i="3"/>
  <c r="H47" i="3"/>
  <c r="J47" i="3"/>
  <c r="F47" i="3"/>
  <c r="H41" i="3"/>
  <c r="K41" i="3"/>
  <c r="F41" i="3"/>
  <c r="I41" i="3"/>
  <c r="J41" i="3"/>
  <c r="F40" i="3"/>
  <c r="K40" i="3"/>
  <c r="I40" i="3"/>
  <c r="J40" i="3"/>
  <c r="H40" i="3"/>
  <c r="J27" i="3"/>
  <c r="H27" i="3"/>
  <c r="F27" i="3"/>
  <c r="I27" i="3"/>
  <c r="K27" i="3"/>
  <c r="F15" i="3"/>
  <c r="H15" i="3"/>
  <c r="K15" i="3"/>
  <c r="J15" i="3"/>
  <c r="I15" i="3"/>
  <c r="K13" i="3"/>
  <c r="I13" i="3"/>
  <c r="H13" i="3"/>
  <c r="J13" i="3"/>
  <c r="F13" i="3"/>
  <c r="H16" i="3"/>
  <c r="J16" i="3"/>
  <c r="K16" i="3"/>
  <c r="F16" i="3"/>
  <c r="I16" i="3"/>
  <c r="K6" i="3"/>
  <c r="H6" i="3"/>
  <c r="F6" i="3"/>
  <c r="I6" i="3"/>
  <c r="J6" i="3"/>
  <c r="I20" i="3"/>
  <c r="J20" i="3"/>
  <c r="K20" i="3"/>
  <c r="H20" i="3"/>
  <c r="F20" i="3"/>
  <c r="F3" i="3"/>
  <c r="I3" i="3"/>
  <c r="H3" i="3"/>
  <c r="K3" i="3"/>
  <c r="J3" i="3"/>
  <c r="J198" i="3"/>
  <c r="K198" i="3"/>
  <c r="F198" i="3"/>
  <c r="I198" i="3"/>
  <c r="H198" i="3"/>
  <c r="K907" i="8"/>
  <c r="J907" i="8"/>
  <c r="F871" i="3"/>
  <c r="J871" i="3"/>
  <c r="I871" i="3"/>
  <c r="H871" i="3"/>
  <c r="K871" i="3"/>
  <c r="K181" i="3"/>
  <c r="J181" i="3"/>
  <c r="H181" i="3"/>
  <c r="F181" i="3"/>
  <c r="I181" i="3"/>
  <c r="F160" i="3"/>
  <c r="H160" i="3"/>
  <c r="J160" i="3"/>
  <c r="I160" i="3"/>
  <c r="K160" i="3"/>
  <c r="K566" i="3"/>
  <c r="I566" i="3"/>
  <c r="F566" i="3"/>
  <c r="J566" i="3"/>
  <c r="H566" i="3"/>
  <c r="K191" i="3"/>
  <c r="H191" i="3"/>
  <c r="I191" i="3"/>
  <c r="J191" i="3"/>
  <c r="F191" i="3"/>
  <c r="I450" i="3"/>
  <c r="J450" i="3"/>
  <c r="K450" i="3"/>
  <c r="F450" i="3"/>
  <c r="H450" i="3"/>
  <c r="J328" i="3"/>
  <c r="I328" i="3"/>
  <c r="K328" i="3"/>
  <c r="H328" i="3"/>
  <c r="F328" i="3"/>
  <c r="J322" i="3"/>
  <c r="F322" i="3"/>
  <c r="I322" i="3"/>
  <c r="K322" i="3"/>
  <c r="H322" i="3"/>
  <c r="I316" i="3"/>
  <c r="J316" i="3"/>
  <c r="H316" i="3"/>
  <c r="K316" i="3"/>
  <c r="F316" i="3"/>
  <c r="J788" i="3"/>
  <c r="K788" i="3"/>
  <c r="F788" i="3"/>
  <c r="I788" i="3"/>
  <c r="H788" i="3"/>
  <c r="H980" i="3"/>
  <c r="I980" i="3"/>
  <c r="F980" i="3"/>
  <c r="J980" i="3"/>
  <c r="K980" i="3"/>
  <c r="K922" i="8"/>
  <c r="J922" i="8"/>
  <c r="H417" i="3"/>
  <c r="J417" i="3"/>
  <c r="K417" i="3"/>
  <c r="F417" i="3"/>
  <c r="I417" i="3"/>
  <c r="H831" i="3"/>
  <c r="I831" i="3"/>
  <c r="J831" i="3"/>
  <c r="K831" i="3"/>
  <c r="F831" i="3"/>
  <c r="J847" i="3"/>
  <c r="I847" i="3"/>
  <c r="F847" i="3"/>
  <c r="H847" i="3"/>
  <c r="K847" i="3"/>
  <c r="K908" i="3"/>
  <c r="J908" i="3"/>
  <c r="H908" i="3"/>
  <c r="F908" i="3"/>
  <c r="I908" i="3"/>
  <c r="K570" i="3"/>
  <c r="I570" i="3"/>
  <c r="H570" i="3"/>
  <c r="J570" i="3"/>
  <c r="F570" i="3"/>
  <c r="H140" i="3"/>
  <c r="I140" i="3"/>
  <c r="K140" i="3"/>
  <c r="F140" i="3"/>
  <c r="J140" i="3"/>
  <c r="K373" i="3"/>
  <c r="I373" i="3"/>
  <c r="F373" i="3"/>
  <c r="J373" i="3"/>
  <c r="H373" i="3"/>
  <c r="K262" i="3"/>
  <c r="F262" i="3"/>
  <c r="I262" i="3"/>
  <c r="H262" i="3"/>
  <c r="J262" i="3"/>
  <c r="I201" i="3"/>
  <c r="K201" i="3"/>
  <c r="F201" i="3"/>
  <c r="H201" i="3"/>
  <c r="J201" i="3"/>
  <c r="J718" i="3"/>
  <c r="F718" i="3"/>
  <c r="H718" i="3"/>
  <c r="K718" i="3"/>
  <c r="I718" i="3"/>
  <c r="F631" i="3"/>
  <c r="I631" i="3"/>
  <c r="K631" i="3"/>
  <c r="H631" i="3"/>
  <c r="J631" i="3"/>
  <c r="K486" i="3"/>
  <c r="I486" i="3"/>
  <c r="H486" i="3"/>
  <c r="F486" i="3"/>
  <c r="J486" i="3"/>
  <c r="F347" i="3"/>
  <c r="K347" i="3"/>
  <c r="I347" i="3"/>
  <c r="J347" i="3"/>
  <c r="H347" i="3"/>
  <c r="J737" i="8"/>
  <c r="K737" i="8"/>
  <c r="H324" i="3"/>
  <c r="I324" i="3"/>
  <c r="K324" i="3"/>
  <c r="F324" i="3"/>
  <c r="J324" i="3"/>
  <c r="I701" i="3"/>
  <c r="F701" i="3"/>
  <c r="H701" i="3"/>
  <c r="J701" i="3"/>
  <c r="K701" i="3"/>
  <c r="I365" i="3"/>
  <c r="K365" i="3"/>
  <c r="J365" i="3"/>
  <c r="H365" i="3"/>
  <c r="F365" i="3"/>
  <c r="F320" i="3"/>
  <c r="H320" i="3"/>
  <c r="I320" i="3"/>
  <c r="K320" i="3"/>
  <c r="J320" i="3"/>
  <c r="I377" i="3"/>
  <c r="J377" i="3"/>
  <c r="K377" i="3"/>
  <c r="F377" i="3"/>
  <c r="H377" i="3"/>
  <c r="H813" i="3"/>
  <c r="I813" i="3"/>
  <c r="F813" i="3"/>
  <c r="K813" i="3"/>
  <c r="J813" i="3"/>
  <c r="J442" i="3"/>
  <c r="F442" i="3"/>
  <c r="H442" i="3"/>
  <c r="K442" i="3"/>
  <c r="I442" i="3"/>
  <c r="K403" i="3"/>
  <c r="I403" i="3"/>
  <c r="H403" i="3"/>
  <c r="J403" i="3"/>
  <c r="F403" i="3"/>
  <c r="K727" i="8"/>
  <c r="J727" i="8"/>
  <c r="J302" i="3"/>
  <c r="F302" i="3"/>
  <c r="I302" i="3"/>
  <c r="K302" i="3"/>
  <c r="H302" i="3"/>
  <c r="H910" i="3"/>
  <c r="J910" i="3"/>
  <c r="I910" i="3"/>
  <c r="F910" i="3"/>
  <c r="K910" i="3"/>
  <c r="K825" i="8"/>
  <c r="J825" i="8"/>
  <c r="H651" i="3"/>
  <c r="J651" i="3"/>
  <c r="K651" i="3"/>
  <c r="F651" i="3"/>
  <c r="I651" i="3"/>
  <c r="F374" i="3"/>
  <c r="I374" i="3"/>
  <c r="J374" i="3"/>
  <c r="H374" i="3"/>
  <c r="K374" i="3"/>
  <c r="F845" i="3"/>
  <c r="K845" i="3"/>
  <c r="I845" i="3"/>
  <c r="J845" i="3"/>
  <c r="H845" i="3"/>
  <c r="H931" i="3"/>
  <c r="I931" i="3"/>
  <c r="J931" i="3"/>
  <c r="F931" i="3"/>
  <c r="K931" i="3"/>
  <c r="F284" i="3"/>
  <c r="K284" i="3"/>
  <c r="H284" i="3"/>
  <c r="I284" i="3"/>
  <c r="J284" i="3"/>
  <c r="J407" i="3"/>
  <c r="H407" i="3"/>
  <c r="I407" i="3"/>
  <c r="F407" i="3"/>
  <c r="K407" i="3"/>
  <c r="K848" i="8"/>
  <c r="J848" i="8"/>
  <c r="K929" i="8"/>
  <c r="J929" i="8"/>
  <c r="H195" i="3"/>
  <c r="K195" i="3"/>
  <c r="I195" i="3"/>
  <c r="F195" i="3"/>
  <c r="J195" i="3"/>
  <c r="J553" i="3"/>
  <c r="I553" i="3"/>
  <c r="K553" i="3"/>
  <c r="H553" i="3"/>
  <c r="F553" i="3"/>
  <c r="J714" i="3"/>
  <c r="F714" i="3"/>
  <c r="K714" i="3"/>
  <c r="H714" i="3"/>
  <c r="I714" i="3"/>
  <c r="K422" i="3"/>
  <c r="H422" i="3"/>
  <c r="F422" i="3"/>
  <c r="I422" i="3"/>
  <c r="J422" i="3"/>
  <c r="I332" i="3"/>
  <c r="F332" i="3"/>
  <c r="J332" i="3"/>
  <c r="H332" i="3"/>
  <c r="K332" i="3"/>
  <c r="F858" i="3"/>
  <c r="K858" i="3"/>
  <c r="J858" i="3"/>
  <c r="H858" i="3"/>
  <c r="I858" i="3"/>
  <c r="F211" i="3"/>
  <c r="K211" i="3"/>
  <c r="I211" i="3"/>
  <c r="H211" i="3"/>
  <c r="J211" i="3"/>
  <c r="J966" i="3"/>
  <c r="F966" i="3"/>
  <c r="H966" i="3"/>
  <c r="K966" i="3"/>
  <c r="I966" i="3"/>
  <c r="I512" i="3"/>
  <c r="F512" i="3"/>
  <c r="J512" i="3"/>
  <c r="K512" i="3"/>
  <c r="H512" i="3"/>
  <c r="K991" i="8"/>
  <c r="J991" i="8"/>
  <c r="K161" i="3"/>
  <c r="H161" i="3"/>
  <c r="F161" i="3"/>
  <c r="J161" i="3"/>
  <c r="I161" i="3"/>
  <c r="J166" i="3"/>
  <c r="H166" i="3"/>
  <c r="I166" i="3"/>
  <c r="K166" i="3"/>
  <c r="F166" i="3"/>
  <c r="H611" i="3"/>
  <c r="J611" i="3"/>
  <c r="K611" i="3"/>
  <c r="F611" i="3"/>
  <c r="I611" i="3"/>
  <c r="K616" i="3"/>
  <c r="F616" i="3"/>
  <c r="H616" i="3"/>
  <c r="I616" i="3"/>
  <c r="J616" i="3"/>
  <c r="I603" i="3"/>
  <c r="K603" i="3"/>
  <c r="H603" i="3"/>
  <c r="J603" i="3"/>
  <c r="F603" i="3"/>
  <c r="I299" i="3"/>
  <c r="K299" i="3"/>
  <c r="H299" i="3"/>
  <c r="J299" i="3"/>
  <c r="F299" i="3"/>
  <c r="J148" i="3"/>
  <c r="H148" i="3"/>
  <c r="I148" i="3"/>
  <c r="F148" i="3"/>
  <c r="K148" i="3"/>
  <c r="I208" i="3"/>
  <c r="K208" i="3"/>
  <c r="H208" i="3"/>
  <c r="J208" i="3"/>
  <c r="F208" i="3"/>
  <c r="I934" i="3"/>
  <c r="H934" i="3"/>
  <c r="K934" i="3"/>
  <c r="F934" i="3"/>
  <c r="J934" i="3"/>
  <c r="J372" i="3"/>
  <c r="K372" i="3"/>
  <c r="F372" i="3"/>
  <c r="H372" i="3"/>
  <c r="I372" i="3"/>
  <c r="J216" i="3"/>
  <c r="K216" i="3"/>
  <c r="H216" i="3"/>
  <c r="I216" i="3"/>
  <c r="F216" i="3"/>
  <c r="K758" i="8"/>
  <c r="J758" i="8"/>
  <c r="I530" i="3"/>
  <c r="H530" i="3"/>
  <c r="K530" i="3"/>
  <c r="J530" i="3"/>
  <c r="F530" i="3"/>
  <c r="I142" i="3"/>
  <c r="H142" i="3"/>
  <c r="K142" i="3"/>
  <c r="F142" i="3"/>
  <c r="J142" i="3"/>
  <c r="K888" i="3"/>
  <c r="F888" i="3"/>
  <c r="I888" i="3"/>
  <c r="J888" i="3"/>
  <c r="H888" i="3"/>
  <c r="F678" i="3"/>
  <c r="I678" i="3"/>
  <c r="J678" i="3"/>
  <c r="K678" i="3"/>
  <c r="H678" i="3"/>
  <c r="F259" i="3"/>
  <c r="I259" i="3"/>
  <c r="K259" i="3"/>
  <c r="H259" i="3"/>
  <c r="J259" i="3"/>
  <c r="J400" i="3"/>
  <c r="H400" i="3"/>
  <c r="I400" i="3"/>
  <c r="K400" i="3"/>
  <c r="F400" i="3"/>
  <c r="H249" i="3"/>
  <c r="I249" i="3"/>
  <c r="F249" i="3"/>
  <c r="J249" i="3"/>
  <c r="K249" i="3"/>
  <c r="F255" i="3"/>
  <c r="K255" i="3"/>
  <c r="H255" i="3"/>
  <c r="J255" i="3"/>
  <c r="I255" i="3"/>
  <c r="K859" i="3"/>
  <c r="I859" i="3"/>
  <c r="H859" i="3"/>
  <c r="F859" i="3"/>
  <c r="J859" i="3"/>
  <c r="H363" i="3"/>
  <c r="K363" i="3"/>
  <c r="F363" i="3"/>
  <c r="I363" i="3"/>
  <c r="J363" i="3"/>
  <c r="J900" i="3"/>
  <c r="I900" i="3"/>
  <c r="K900" i="3"/>
  <c r="H900" i="3"/>
  <c r="F900" i="3"/>
  <c r="I203" i="3"/>
  <c r="F203" i="3"/>
  <c r="K203" i="3"/>
  <c r="J203" i="3"/>
  <c r="H203" i="3"/>
  <c r="F1000" i="3"/>
  <c r="J1000" i="3"/>
  <c r="N992" i="2"/>
  <c r="O992" i="2"/>
  <c r="K1000" i="3"/>
  <c r="H1000" i="3"/>
  <c r="I1000" i="3"/>
  <c r="H997" i="3"/>
  <c r="F997" i="3"/>
  <c r="K997" i="3"/>
  <c r="I997" i="3"/>
  <c r="J997" i="3"/>
  <c r="I358" i="3"/>
  <c r="F358" i="3"/>
  <c r="K358" i="3"/>
  <c r="H358" i="3"/>
  <c r="J358" i="3"/>
  <c r="F325" i="3"/>
  <c r="K325" i="3"/>
  <c r="H325" i="3"/>
  <c r="J325" i="3"/>
  <c r="I325" i="3"/>
  <c r="F990" i="3"/>
  <c r="K990" i="3"/>
  <c r="H990" i="3"/>
  <c r="J990" i="3"/>
  <c r="I990" i="3"/>
  <c r="F357" i="3"/>
  <c r="I357" i="3"/>
  <c r="K357" i="3"/>
  <c r="J357" i="3"/>
  <c r="H357" i="3"/>
  <c r="F460" i="3"/>
  <c r="I460" i="3"/>
  <c r="H460" i="3"/>
  <c r="K460" i="3"/>
  <c r="J460" i="3"/>
  <c r="I720" i="3"/>
  <c r="K720" i="3"/>
  <c r="J720" i="3"/>
  <c r="H720" i="3"/>
  <c r="F720" i="3"/>
  <c r="J857" i="3"/>
  <c r="I857" i="3"/>
  <c r="K857" i="3"/>
  <c r="H857" i="3"/>
  <c r="F857" i="3"/>
  <c r="F233" i="3"/>
  <c r="J233" i="3"/>
  <c r="H233" i="3"/>
  <c r="I233" i="3"/>
  <c r="K233" i="3"/>
  <c r="F366" i="3"/>
  <c r="K366" i="3"/>
  <c r="H366" i="3"/>
  <c r="J366" i="3"/>
  <c r="I366" i="3"/>
  <c r="F943" i="3"/>
  <c r="H943" i="3"/>
  <c r="K943" i="3"/>
  <c r="J943" i="3"/>
  <c r="I943" i="3"/>
  <c r="J383" i="3"/>
  <c r="F383" i="3"/>
  <c r="I383" i="3"/>
  <c r="H383" i="3"/>
  <c r="K383" i="3"/>
  <c r="J728" i="3"/>
  <c r="H728" i="3"/>
  <c r="I728" i="3"/>
  <c r="F728" i="3"/>
  <c r="K728" i="3"/>
  <c r="H206" i="3"/>
  <c r="I206" i="3"/>
  <c r="K206" i="3"/>
  <c r="J206" i="3"/>
  <c r="F206" i="3"/>
  <c r="J800" i="3"/>
  <c r="I800" i="3"/>
  <c r="K800" i="3"/>
  <c r="F800" i="3"/>
  <c r="H800" i="3"/>
  <c r="I785" i="3"/>
  <c r="F785" i="3"/>
  <c r="K785" i="3"/>
  <c r="J785" i="3"/>
  <c r="H785" i="3"/>
  <c r="J487" i="3"/>
  <c r="H487" i="3"/>
  <c r="I487" i="3"/>
  <c r="F487" i="3"/>
  <c r="K487" i="3"/>
  <c r="I488" i="3"/>
  <c r="F488" i="3"/>
  <c r="K488" i="3"/>
  <c r="J488" i="3"/>
  <c r="H488" i="3"/>
  <c r="K184" i="3"/>
  <c r="F184" i="3"/>
  <c r="H184" i="3"/>
  <c r="I184" i="3"/>
  <c r="J184" i="3"/>
  <c r="I996" i="3"/>
  <c r="F996" i="3"/>
  <c r="H996" i="3"/>
  <c r="J996" i="3"/>
  <c r="K996" i="3"/>
  <c r="I766" i="3"/>
  <c r="J766" i="3"/>
  <c r="H766" i="3"/>
  <c r="F766" i="3"/>
  <c r="K766" i="3"/>
  <c r="J742" i="8"/>
  <c r="K742" i="8"/>
  <c r="I355" i="3"/>
  <c r="F355" i="3"/>
  <c r="K355" i="3"/>
  <c r="J355" i="3"/>
  <c r="H355" i="3"/>
  <c r="F639" i="3"/>
  <c r="I639" i="3"/>
  <c r="H639" i="3"/>
  <c r="J639" i="3"/>
  <c r="K639" i="3"/>
  <c r="I716" i="3"/>
  <c r="K716" i="3"/>
  <c r="J716" i="3"/>
  <c r="H716" i="3"/>
  <c r="F716" i="3"/>
  <c r="H224" i="3"/>
  <c r="K224" i="3"/>
  <c r="I224" i="3"/>
  <c r="F224" i="3"/>
  <c r="J224" i="3"/>
  <c r="J918" i="3"/>
  <c r="F918" i="3"/>
  <c r="K918" i="3"/>
  <c r="H918" i="3"/>
  <c r="I918" i="3"/>
  <c r="K471" i="3"/>
  <c r="H471" i="3"/>
  <c r="J471" i="3"/>
  <c r="I471" i="3"/>
  <c r="F471" i="3"/>
  <c r="I805" i="3"/>
  <c r="J805" i="3"/>
  <c r="K805" i="3"/>
  <c r="F805" i="3"/>
  <c r="H805" i="3"/>
  <c r="J274" i="3"/>
  <c r="F274" i="3"/>
  <c r="I274" i="3"/>
  <c r="H274" i="3"/>
  <c r="K274" i="3"/>
  <c r="I375" i="3"/>
  <c r="H375" i="3"/>
  <c r="F375" i="3"/>
  <c r="K375" i="3"/>
  <c r="J375" i="3"/>
  <c r="H710" i="3"/>
  <c r="K710" i="3"/>
  <c r="J710" i="3"/>
  <c r="I710" i="3"/>
  <c r="F710" i="3"/>
  <c r="J337" i="3"/>
  <c r="K337" i="3"/>
  <c r="F337" i="3"/>
  <c r="I337" i="3"/>
  <c r="H337" i="3"/>
  <c r="K531" i="3"/>
  <c r="F531" i="3"/>
  <c r="H531" i="3"/>
  <c r="J531" i="3"/>
  <c r="I531" i="3"/>
  <c r="I251" i="3"/>
  <c r="K251" i="3"/>
  <c r="J251" i="3"/>
  <c r="F251" i="3"/>
  <c r="H251" i="3"/>
  <c r="J427" i="3"/>
  <c r="I427" i="3"/>
  <c r="K427" i="3"/>
  <c r="F427" i="3"/>
  <c r="H427" i="3"/>
  <c r="I472" i="3"/>
  <c r="K472" i="3"/>
  <c r="J472" i="3"/>
  <c r="H472" i="3"/>
  <c r="F472" i="3"/>
  <c r="H257" i="3"/>
  <c r="K257" i="3"/>
  <c r="J257" i="3"/>
  <c r="F257" i="3"/>
  <c r="I257" i="3"/>
  <c r="H515" i="3"/>
  <c r="K515" i="3"/>
  <c r="I515" i="3"/>
  <c r="F515" i="3"/>
  <c r="J515" i="3"/>
  <c r="J309" i="3"/>
  <c r="K309" i="3"/>
  <c r="F309" i="3"/>
  <c r="H309" i="3"/>
  <c r="I309" i="3"/>
  <c r="H179" i="3"/>
  <c r="K179" i="3"/>
  <c r="F179" i="3"/>
  <c r="I179" i="3"/>
  <c r="J179" i="3"/>
  <c r="H418" i="3"/>
  <c r="I418" i="3"/>
  <c r="K418" i="3"/>
  <c r="F418" i="3"/>
  <c r="J418" i="3"/>
  <c r="F962" i="3"/>
  <c r="H962" i="3"/>
  <c r="K962" i="3"/>
  <c r="J962" i="3"/>
  <c r="I962" i="3"/>
  <c r="I241" i="3"/>
  <c r="J241" i="3"/>
  <c r="K241" i="3"/>
  <c r="F241" i="3"/>
  <c r="H241" i="3"/>
  <c r="H497" i="3"/>
  <c r="K497" i="3"/>
  <c r="I497" i="3"/>
  <c r="F497" i="3"/>
  <c r="J497" i="3"/>
  <c r="K872" i="8"/>
  <c r="J872" i="8"/>
  <c r="J709" i="3"/>
  <c r="K709" i="3"/>
  <c r="H709" i="3"/>
  <c r="I709" i="3"/>
  <c r="F709" i="3"/>
  <c r="H833" i="3"/>
  <c r="J833" i="3"/>
  <c r="K833" i="3"/>
  <c r="F833" i="3"/>
  <c r="I833" i="3"/>
  <c r="I150" i="3"/>
  <c r="J150" i="3"/>
  <c r="H150" i="3"/>
  <c r="F150" i="3"/>
  <c r="K150" i="3"/>
  <c r="I436" i="3"/>
  <c r="K436" i="3"/>
  <c r="H436" i="3"/>
  <c r="F436" i="3"/>
  <c r="J436" i="3"/>
  <c r="K657" i="3"/>
  <c r="F657" i="3"/>
  <c r="H657" i="3"/>
  <c r="I657" i="3"/>
  <c r="J657" i="3"/>
  <c r="I244" i="3"/>
  <c r="J244" i="3"/>
  <c r="K244" i="3"/>
  <c r="H244" i="3"/>
  <c r="F244" i="3"/>
  <c r="I723" i="3"/>
  <c r="J723" i="3"/>
  <c r="K723" i="3"/>
  <c r="H723" i="3"/>
  <c r="F723" i="3"/>
  <c r="J630" i="3"/>
  <c r="K630" i="3"/>
  <c r="I630" i="3"/>
  <c r="F630" i="3"/>
  <c r="H630" i="3"/>
  <c r="J359" i="3"/>
  <c r="H359" i="3"/>
  <c r="F359" i="3"/>
  <c r="I359" i="3"/>
  <c r="K359" i="3"/>
  <c r="K799" i="3"/>
  <c r="I799" i="3"/>
  <c r="H799" i="3"/>
  <c r="J799" i="3"/>
  <c r="F799" i="3"/>
  <c r="H235" i="3"/>
  <c r="J235" i="3"/>
  <c r="F235" i="3"/>
  <c r="I235" i="3"/>
  <c r="K235" i="3"/>
  <c r="F334" i="3"/>
  <c r="H334" i="3"/>
  <c r="J334" i="3"/>
  <c r="K334" i="3"/>
  <c r="I334" i="3"/>
  <c r="K989" i="3"/>
  <c r="J989" i="3"/>
  <c r="F989" i="3"/>
  <c r="H989" i="3"/>
  <c r="I989" i="3"/>
  <c r="I440" i="3"/>
  <c r="F440" i="3"/>
  <c r="J440" i="3"/>
  <c r="K440" i="3"/>
  <c r="H440" i="3"/>
  <c r="K506" i="3"/>
  <c r="H506" i="3"/>
  <c r="J506" i="3"/>
  <c r="F506" i="3"/>
  <c r="I506" i="3"/>
  <c r="K297" i="3"/>
  <c r="H297" i="3"/>
  <c r="J297" i="3"/>
  <c r="F297" i="3"/>
  <c r="I297" i="3"/>
  <c r="K944" i="8"/>
  <c r="J944" i="8"/>
  <c r="H269" i="3"/>
  <c r="F269" i="3"/>
  <c r="K269" i="3"/>
  <c r="I269" i="3"/>
  <c r="J269" i="3"/>
  <c r="J304" i="3"/>
  <c r="H304" i="3"/>
  <c r="I304" i="3"/>
  <c r="K304" i="3"/>
  <c r="F304" i="3"/>
  <c r="J567" i="3"/>
  <c r="H567" i="3"/>
  <c r="F567" i="3"/>
  <c r="I567" i="3"/>
  <c r="K567" i="3"/>
  <c r="F189" i="3"/>
  <c r="I189" i="3"/>
  <c r="K189" i="3"/>
  <c r="H189" i="3"/>
  <c r="J189" i="3"/>
  <c r="H424" i="3"/>
  <c r="J424" i="3"/>
  <c r="I424" i="3"/>
  <c r="F424" i="3"/>
  <c r="K424" i="3"/>
  <c r="K268" i="3"/>
  <c r="H268" i="3"/>
  <c r="J268" i="3"/>
  <c r="I268" i="3"/>
  <c r="F268" i="3"/>
  <c r="I321" i="3"/>
  <c r="F321" i="3"/>
  <c r="K321" i="3"/>
  <c r="J321" i="3"/>
  <c r="H321" i="3"/>
  <c r="F703" i="3"/>
  <c r="H703" i="3"/>
  <c r="J703" i="3"/>
  <c r="I703" i="3"/>
  <c r="K703" i="3"/>
  <c r="K38" i="3"/>
  <c r="F38" i="3"/>
  <c r="H38" i="3"/>
  <c r="J38" i="3"/>
  <c r="I38" i="3"/>
  <c r="I734" i="3"/>
  <c r="F734" i="3"/>
  <c r="K734" i="3"/>
  <c r="J734" i="3"/>
  <c r="H734" i="3"/>
  <c r="J423" i="3"/>
  <c r="I423" i="3"/>
  <c r="H423" i="3"/>
  <c r="K423" i="3"/>
  <c r="F423" i="3"/>
  <c r="K683" i="3"/>
  <c r="F683" i="3"/>
  <c r="J683" i="3"/>
  <c r="H683" i="3"/>
  <c r="I683" i="3"/>
  <c r="H250" i="3"/>
  <c r="J250" i="3"/>
  <c r="I250" i="3"/>
  <c r="F250" i="3"/>
  <c r="K250" i="3"/>
  <c r="H405" i="3"/>
  <c r="J405" i="3"/>
  <c r="I405" i="3"/>
  <c r="F405" i="3"/>
  <c r="K405" i="3"/>
  <c r="H656" i="3"/>
  <c r="F656" i="3"/>
  <c r="K656" i="3"/>
  <c r="I656" i="3"/>
  <c r="J656" i="3"/>
  <c r="F412" i="3"/>
  <c r="I412" i="3"/>
  <c r="K412" i="3"/>
  <c r="H412" i="3"/>
  <c r="J412" i="3"/>
  <c r="H732" i="3"/>
  <c r="K732" i="3"/>
  <c r="I732" i="3"/>
  <c r="F732" i="3"/>
  <c r="J732" i="3"/>
  <c r="J168" i="3"/>
  <c r="F168" i="3"/>
  <c r="H168" i="3"/>
  <c r="I168" i="3"/>
  <c r="K168" i="3"/>
  <c r="J361" i="3"/>
  <c r="K361" i="3"/>
  <c r="H361" i="3"/>
  <c r="I361" i="3"/>
  <c r="F361" i="3"/>
  <c r="K604" i="3"/>
  <c r="J604" i="3"/>
  <c r="H604" i="3"/>
  <c r="I604" i="3"/>
  <c r="F604" i="3"/>
  <c r="F606" i="3"/>
  <c r="K606" i="3"/>
  <c r="H606" i="3"/>
  <c r="I606" i="3"/>
  <c r="J606" i="3"/>
  <c r="K741" i="3"/>
  <c r="J741" i="3"/>
  <c r="H741" i="3"/>
  <c r="F741" i="3"/>
  <c r="I741" i="3"/>
  <c r="K924" i="8"/>
  <c r="J924" i="8"/>
  <c r="J712" i="3"/>
  <c r="I712" i="3"/>
  <c r="H712" i="3"/>
  <c r="K712" i="3"/>
  <c r="F712" i="3"/>
  <c r="F987" i="3"/>
  <c r="J987" i="3"/>
  <c r="K987" i="3"/>
  <c r="H987" i="3"/>
  <c r="I987" i="3"/>
  <c r="H627" i="3"/>
  <c r="K627" i="3"/>
  <c r="F627" i="3"/>
  <c r="J627" i="3"/>
  <c r="I627" i="3"/>
  <c r="H948" i="3"/>
  <c r="I948" i="3"/>
  <c r="J948" i="3"/>
  <c r="F948" i="3"/>
  <c r="K948" i="3"/>
  <c r="I958" i="3"/>
  <c r="F958" i="3"/>
  <c r="H958" i="3"/>
  <c r="J958" i="3"/>
  <c r="K958" i="3"/>
  <c r="F582" i="3"/>
  <c r="J582" i="3"/>
  <c r="H582" i="3"/>
  <c r="K582" i="3"/>
  <c r="I582" i="3"/>
  <c r="J787" i="3"/>
  <c r="K787" i="3"/>
  <c r="F787" i="3"/>
  <c r="H787" i="3"/>
  <c r="I787" i="3"/>
  <c r="K576" i="3"/>
  <c r="I576" i="3"/>
  <c r="F576" i="3"/>
  <c r="H576" i="3"/>
  <c r="J576" i="3"/>
  <c r="H455" i="3"/>
  <c r="I455" i="3"/>
  <c r="F455" i="3"/>
  <c r="J455" i="3"/>
  <c r="K455" i="3"/>
  <c r="K971" i="3"/>
  <c r="F971" i="3"/>
  <c r="I971" i="3"/>
  <c r="H971" i="3"/>
  <c r="J971" i="3"/>
  <c r="J775" i="3"/>
  <c r="H775" i="3"/>
  <c r="I775" i="3"/>
  <c r="K775" i="3"/>
  <c r="F775" i="3"/>
  <c r="H601" i="3"/>
  <c r="I601" i="3"/>
  <c r="J601" i="3"/>
  <c r="F601" i="3"/>
  <c r="K601" i="3"/>
  <c r="J760" i="8"/>
  <c r="K760" i="8"/>
  <c r="K352" i="3"/>
  <c r="H352" i="3"/>
  <c r="I352" i="3"/>
  <c r="J352" i="3"/>
  <c r="F352" i="3"/>
  <c r="J818" i="3"/>
  <c r="K818" i="3"/>
  <c r="F818" i="3"/>
  <c r="I818" i="3"/>
  <c r="H818" i="3"/>
  <c r="I149" i="3"/>
  <c r="K149" i="3"/>
  <c r="F149" i="3"/>
  <c r="J149" i="3"/>
  <c r="H149" i="3"/>
  <c r="K411" i="3"/>
  <c r="H411" i="3"/>
  <c r="I411" i="3"/>
  <c r="F411" i="3"/>
  <c r="J411" i="3"/>
  <c r="K887" i="3"/>
  <c r="I887" i="3"/>
  <c r="H887" i="3"/>
  <c r="J887" i="3"/>
  <c r="F887" i="3"/>
  <c r="J908" i="8"/>
  <c r="K908" i="8"/>
  <c r="K175" i="3"/>
  <c r="I175" i="3"/>
  <c r="H175" i="3"/>
  <c r="J175" i="3"/>
  <c r="F175" i="3"/>
  <c r="J794" i="3"/>
  <c r="F794" i="3"/>
  <c r="I794" i="3"/>
  <c r="K794" i="3"/>
  <c r="H794" i="3"/>
  <c r="K390" i="3"/>
  <c r="I390" i="3"/>
  <c r="H390" i="3"/>
  <c r="J390" i="3"/>
  <c r="F390" i="3"/>
  <c r="I525" i="3"/>
  <c r="K525" i="3"/>
  <c r="H525" i="3"/>
  <c r="F525" i="3"/>
  <c r="J525" i="3"/>
  <c r="H221" i="3"/>
  <c r="J221" i="3"/>
  <c r="I221" i="3"/>
  <c r="K221" i="3"/>
  <c r="F221" i="3"/>
  <c r="H758" i="3"/>
  <c r="F758" i="3"/>
  <c r="K758" i="3"/>
  <c r="I758" i="3"/>
  <c r="J758" i="3"/>
  <c r="J799" i="8"/>
  <c r="K799" i="8"/>
  <c r="I500" i="3"/>
  <c r="K500" i="3"/>
  <c r="F500" i="3"/>
  <c r="H500" i="3"/>
  <c r="J500" i="3"/>
  <c r="K376" i="3"/>
  <c r="F376" i="3"/>
  <c r="H376" i="3"/>
  <c r="I376" i="3"/>
  <c r="J376" i="3"/>
  <c r="H485" i="3"/>
  <c r="I485" i="3"/>
  <c r="J485" i="3"/>
  <c r="K485" i="3"/>
  <c r="F485" i="3"/>
  <c r="K263" i="3"/>
  <c r="F263" i="3"/>
  <c r="I263" i="3"/>
  <c r="H263" i="3"/>
  <c r="J263" i="3"/>
  <c r="J828" i="3"/>
  <c r="F828" i="3"/>
  <c r="H828" i="3"/>
  <c r="I828" i="3"/>
  <c r="K828" i="3"/>
  <c r="H808" i="3"/>
  <c r="J808" i="3"/>
  <c r="K808" i="3"/>
  <c r="F808" i="3"/>
  <c r="I808" i="3"/>
  <c r="J387" i="3"/>
  <c r="F387" i="3"/>
  <c r="I387" i="3"/>
  <c r="K387" i="3"/>
  <c r="H387" i="3"/>
  <c r="H731" i="3"/>
  <c r="I731" i="3"/>
  <c r="J731" i="3"/>
  <c r="K731" i="3"/>
  <c r="F731" i="3"/>
  <c r="I272" i="3"/>
  <c r="H272" i="3"/>
  <c r="K272" i="3"/>
  <c r="F272" i="3"/>
  <c r="J272" i="3"/>
  <c r="K428" i="3"/>
  <c r="F428" i="3"/>
  <c r="I428" i="3"/>
  <c r="H428" i="3"/>
  <c r="J428" i="3"/>
  <c r="K844" i="3"/>
  <c r="J844" i="3"/>
  <c r="F844" i="3"/>
  <c r="I844" i="3"/>
  <c r="H844" i="3"/>
  <c r="I209" i="3"/>
  <c r="J209" i="3"/>
  <c r="H209" i="3"/>
  <c r="F209" i="3"/>
  <c r="K209" i="3"/>
  <c r="J767" i="3"/>
  <c r="K767" i="3"/>
  <c r="F767" i="3"/>
  <c r="H767" i="3"/>
  <c r="I767" i="3"/>
  <c r="H248" i="3"/>
  <c r="K248" i="3"/>
  <c r="I248" i="3"/>
  <c r="F248" i="3"/>
  <c r="J248" i="3"/>
  <c r="H343" i="3"/>
  <c r="I343" i="3"/>
  <c r="K343" i="3"/>
  <c r="F343" i="3"/>
  <c r="J343" i="3"/>
  <c r="F495" i="3"/>
  <c r="K495" i="3"/>
  <c r="J495" i="3"/>
  <c r="H495" i="3"/>
  <c r="I495" i="3"/>
  <c r="F279" i="3"/>
  <c r="J279" i="3"/>
  <c r="H279" i="3"/>
  <c r="I279" i="3"/>
  <c r="K279" i="3"/>
  <c r="K687" i="3"/>
  <c r="I687" i="3"/>
  <c r="J687" i="3"/>
  <c r="H687" i="3"/>
  <c r="F687" i="3"/>
  <c r="K834" i="3"/>
  <c r="F834" i="3"/>
  <c r="I834" i="3"/>
  <c r="J834" i="3"/>
  <c r="H834" i="3"/>
  <c r="J905" i="3"/>
  <c r="F905" i="3"/>
  <c r="H905" i="3"/>
  <c r="I905" i="3"/>
  <c r="K905" i="3"/>
  <c r="J716" i="8"/>
  <c r="K716" i="8"/>
  <c r="K937" i="3"/>
  <c r="J937" i="3"/>
  <c r="I937" i="3"/>
  <c r="H937" i="3"/>
  <c r="F937" i="3"/>
  <c r="J261" i="3"/>
  <c r="F261" i="3"/>
  <c r="I261" i="3"/>
  <c r="H261" i="3"/>
  <c r="K261" i="3"/>
  <c r="K482" i="3"/>
  <c r="F482" i="3"/>
  <c r="I482" i="3"/>
  <c r="J482" i="3"/>
  <c r="H482" i="3"/>
  <c r="F915" i="3"/>
  <c r="K915" i="3"/>
  <c r="J915" i="3"/>
  <c r="H915" i="3"/>
  <c r="I915" i="3"/>
  <c r="K935" i="3"/>
  <c r="J935" i="3"/>
  <c r="H935" i="3"/>
  <c r="I935" i="3"/>
  <c r="F935" i="3"/>
  <c r="H421" i="3"/>
  <c r="K421" i="3"/>
  <c r="F421" i="3"/>
  <c r="J421" i="3"/>
  <c r="I421" i="3"/>
  <c r="I156" i="3"/>
  <c r="H156" i="3"/>
  <c r="K156" i="3"/>
  <c r="J156" i="3"/>
  <c r="F156" i="3"/>
  <c r="J849" i="3"/>
  <c r="H849" i="3"/>
  <c r="F849" i="3"/>
  <c r="I849" i="3"/>
  <c r="K849" i="3"/>
  <c r="I692" i="3"/>
  <c r="J692" i="3"/>
  <c r="F692" i="3"/>
  <c r="H692" i="3"/>
  <c r="K692" i="3"/>
  <c r="J772" i="8"/>
  <c r="K772" i="8"/>
  <c r="J222" i="3"/>
  <c r="F222" i="3"/>
  <c r="K222" i="3"/>
  <c r="I222" i="3"/>
  <c r="H222" i="3"/>
  <c r="J340" i="3"/>
  <c r="H340" i="3"/>
  <c r="I340" i="3"/>
  <c r="K340" i="3"/>
  <c r="F340" i="3"/>
  <c r="I468" i="3"/>
  <c r="K468" i="3"/>
  <c r="J468" i="3"/>
  <c r="H468" i="3"/>
  <c r="F468" i="3"/>
  <c r="K317" i="3"/>
  <c r="F317" i="3"/>
  <c r="J317" i="3"/>
  <c r="H317" i="3"/>
  <c r="I317" i="3"/>
  <c r="I896" i="3"/>
  <c r="H896" i="3"/>
  <c r="K896" i="3"/>
  <c r="F896" i="3"/>
  <c r="J896" i="3"/>
  <c r="K162" i="3"/>
  <c r="H162" i="3"/>
  <c r="F162" i="3"/>
  <c r="J162" i="3"/>
  <c r="I162" i="3"/>
  <c r="J614" i="3"/>
  <c r="K614" i="3"/>
  <c r="F614" i="3"/>
  <c r="I614" i="3"/>
  <c r="H614" i="3"/>
  <c r="I949" i="3"/>
  <c r="J949" i="3"/>
  <c r="H949" i="3"/>
  <c r="K949" i="3"/>
  <c r="F949" i="3"/>
  <c r="I185" i="3"/>
  <c r="F185" i="3"/>
  <c r="K185" i="3"/>
  <c r="H185" i="3"/>
  <c r="J185" i="3"/>
  <c r="J837" i="3"/>
  <c r="F837" i="3"/>
  <c r="I837" i="3"/>
  <c r="K837" i="3"/>
  <c r="H837" i="3"/>
  <c r="F277" i="3"/>
  <c r="K277" i="3"/>
  <c r="H277" i="3"/>
  <c r="J277" i="3"/>
  <c r="I277" i="3"/>
  <c r="H371" i="3"/>
  <c r="J371" i="3"/>
  <c r="F371" i="3"/>
  <c r="I371" i="3"/>
  <c r="K371" i="3"/>
  <c r="K873" i="3"/>
  <c r="J873" i="3"/>
  <c r="I873" i="3"/>
  <c r="H873" i="3"/>
  <c r="F873" i="3"/>
  <c r="K590" i="3"/>
  <c r="J590" i="3"/>
  <c r="I590" i="3"/>
  <c r="H590" i="3"/>
  <c r="F590" i="3"/>
  <c r="F699" i="3"/>
  <c r="I699" i="3"/>
  <c r="K699" i="3"/>
  <c r="J699" i="3"/>
  <c r="H699" i="3"/>
  <c r="F197" i="3"/>
  <c r="K197" i="3"/>
  <c r="H197" i="3"/>
  <c r="I197" i="3"/>
  <c r="J197" i="3"/>
  <c r="F327" i="3"/>
  <c r="J327" i="3"/>
  <c r="H327" i="3"/>
  <c r="K327" i="3"/>
  <c r="I327" i="3"/>
  <c r="H592" i="3"/>
  <c r="K592" i="3"/>
  <c r="F592" i="3"/>
  <c r="I592" i="3"/>
  <c r="J592" i="3"/>
  <c r="I441" i="3"/>
  <c r="J441" i="3"/>
  <c r="F441" i="3"/>
  <c r="H441" i="3"/>
  <c r="K441" i="3"/>
  <c r="H789" i="3"/>
  <c r="I789" i="3"/>
  <c r="K789" i="3"/>
  <c r="J789" i="3"/>
  <c r="F789" i="3"/>
  <c r="I911" i="3"/>
  <c r="H911" i="3"/>
  <c r="J911" i="3"/>
  <c r="K911" i="3"/>
  <c r="F911" i="3"/>
  <c r="F289" i="3"/>
  <c r="I289" i="3"/>
  <c r="H289" i="3"/>
  <c r="K289" i="3"/>
  <c r="J289" i="3"/>
  <c r="F395" i="3"/>
  <c r="K395" i="3"/>
  <c r="H395" i="3"/>
  <c r="J395" i="3"/>
  <c r="I395" i="3"/>
  <c r="I802" i="3"/>
  <c r="F802" i="3"/>
  <c r="H802" i="3"/>
  <c r="J802" i="3"/>
  <c r="K802" i="3"/>
  <c r="F420" i="3"/>
  <c r="J420" i="3"/>
  <c r="K420" i="3"/>
  <c r="H420" i="3"/>
  <c r="I420" i="3"/>
  <c r="K738" i="3"/>
  <c r="F738" i="3"/>
  <c r="J738" i="3"/>
  <c r="H738" i="3"/>
  <c r="I738" i="3"/>
  <c r="K286" i="3"/>
  <c r="H286" i="3"/>
  <c r="I286" i="3"/>
  <c r="J286" i="3"/>
  <c r="F286" i="3"/>
  <c r="I677" i="3"/>
  <c r="J677" i="3"/>
  <c r="K677" i="3"/>
  <c r="H677" i="3"/>
  <c r="F677" i="3"/>
  <c r="K465" i="3"/>
  <c r="H465" i="3"/>
  <c r="I465" i="3"/>
  <c r="J465" i="3"/>
  <c r="F465" i="3"/>
  <c r="J796" i="8"/>
  <c r="K796" i="8"/>
  <c r="J282" i="3"/>
  <c r="F282" i="3"/>
  <c r="K282" i="3"/>
  <c r="I282" i="3"/>
  <c r="H282" i="3"/>
  <c r="J735" i="3"/>
  <c r="H735" i="3"/>
  <c r="K735" i="3"/>
  <c r="I735" i="3"/>
  <c r="F735" i="3"/>
  <c r="K312" i="3"/>
  <c r="F312" i="3"/>
  <c r="I312" i="3"/>
  <c r="J312" i="3"/>
  <c r="H312" i="3"/>
  <c r="I529" i="3"/>
  <c r="F529" i="3"/>
  <c r="J529" i="3"/>
  <c r="H529" i="3"/>
  <c r="K529" i="3"/>
  <c r="I176" i="3"/>
  <c r="H176" i="3"/>
  <c r="K176" i="3"/>
  <c r="J176" i="3"/>
  <c r="F176" i="3"/>
  <c r="F535" i="3"/>
  <c r="J535" i="3"/>
  <c r="H535" i="3"/>
  <c r="I535" i="3"/>
  <c r="K535" i="3"/>
  <c r="K605" i="3"/>
  <c r="J605" i="3"/>
  <c r="H605" i="3"/>
  <c r="F605" i="3"/>
  <c r="I605" i="3"/>
  <c r="J823" i="8"/>
  <c r="K823" i="8"/>
  <c r="I573" i="3"/>
  <c r="F573" i="3"/>
  <c r="J573" i="3"/>
  <c r="H573" i="3"/>
  <c r="K573" i="3"/>
  <c r="F806" i="3"/>
  <c r="I806" i="3"/>
  <c r="J806" i="3"/>
  <c r="H806" i="3"/>
  <c r="K806" i="3"/>
  <c r="H517" i="3"/>
  <c r="F517" i="3"/>
  <c r="J517" i="3"/>
  <c r="I517" i="3"/>
  <c r="K517" i="3"/>
  <c r="J977" i="3"/>
  <c r="K977" i="3"/>
  <c r="H977" i="3"/>
  <c r="F977" i="3"/>
  <c r="I977" i="3"/>
  <c r="H899" i="3"/>
  <c r="F899" i="3"/>
  <c r="K899" i="3"/>
  <c r="I899" i="3"/>
  <c r="J899" i="3"/>
  <c r="I747" i="3"/>
  <c r="H747" i="3"/>
  <c r="F747" i="3"/>
  <c r="K747" i="3"/>
  <c r="J747" i="3"/>
  <c r="H726" i="3"/>
  <c r="J726" i="3"/>
  <c r="I726" i="3"/>
  <c r="K726" i="3"/>
  <c r="F726" i="3"/>
  <c r="F540" i="3"/>
  <c r="I540" i="3"/>
  <c r="J540" i="3"/>
  <c r="K540" i="3"/>
  <c r="H540" i="3"/>
  <c r="J787" i="8"/>
  <c r="K787" i="8"/>
  <c r="J843" i="3"/>
  <c r="K843" i="3"/>
  <c r="I843" i="3"/>
  <c r="H843" i="3"/>
  <c r="F843" i="3"/>
  <c r="F992" i="3"/>
  <c r="J992" i="3"/>
  <c r="I992" i="3"/>
  <c r="K992" i="3"/>
  <c r="H992" i="3"/>
  <c r="J835" i="8"/>
  <c r="K835" i="8"/>
  <c r="I477" i="3"/>
  <c r="F477" i="3"/>
  <c r="J477" i="3"/>
  <c r="H477" i="3"/>
  <c r="K477" i="3"/>
  <c r="I964" i="3"/>
  <c r="F964" i="3"/>
  <c r="H964" i="3"/>
  <c r="K964" i="3"/>
  <c r="J964" i="3"/>
  <c r="F955" i="3"/>
  <c r="J955" i="3"/>
  <c r="I955" i="3"/>
  <c r="K955" i="3"/>
  <c r="H955" i="3"/>
  <c r="F205" i="3"/>
  <c r="I205" i="3"/>
  <c r="J205" i="3"/>
  <c r="H205" i="3"/>
  <c r="K205" i="3"/>
  <c r="F354" i="3"/>
  <c r="K354" i="3"/>
  <c r="J354" i="3"/>
  <c r="H354" i="3"/>
  <c r="I354" i="3"/>
  <c r="I884" i="3"/>
  <c r="J884" i="3"/>
  <c r="K884" i="3"/>
  <c r="F884" i="3"/>
  <c r="H884" i="3"/>
  <c r="H238" i="3"/>
  <c r="I238" i="3"/>
  <c r="J238" i="3"/>
  <c r="F238" i="3"/>
  <c r="K238" i="3"/>
  <c r="J335" i="3"/>
  <c r="K335" i="3"/>
  <c r="F335" i="3"/>
  <c r="I335" i="3"/>
  <c r="H335" i="3"/>
  <c r="J634" i="3"/>
  <c r="K634" i="3"/>
  <c r="F634" i="3"/>
  <c r="I634" i="3"/>
  <c r="H634" i="3"/>
  <c r="F496" i="3"/>
  <c r="K496" i="3"/>
  <c r="I496" i="3"/>
  <c r="H496" i="3"/>
  <c r="J496" i="3"/>
  <c r="F581" i="3"/>
  <c r="I581" i="3"/>
  <c r="J581" i="3"/>
  <c r="H581" i="3"/>
  <c r="K581" i="3"/>
  <c r="F214" i="3"/>
  <c r="I214" i="3"/>
  <c r="K214" i="3"/>
  <c r="H214" i="3"/>
  <c r="J214" i="3"/>
  <c r="K810" i="3"/>
  <c r="I810" i="3"/>
  <c r="J810" i="3"/>
  <c r="H810" i="3"/>
  <c r="F810" i="3"/>
  <c r="K891" i="3"/>
  <c r="H891" i="3"/>
  <c r="F891" i="3"/>
  <c r="I891" i="3"/>
  <c r="J891" i="3"/>
  <c r="K985" i="8"/>
  <c r="J985" i="8"/>
  <c r="J380" i="3"/>
  <c r="H380" i="3"/>
  <c r="F380" i="3"/>
  <c r="K380" i="3"/>
  <c r="I380" i="3"/>
  <c r="J928" i="3"/>
  <c r="H928" i="3"/>
  <c r="F928" i="3"/>
  <c r="K928" i="3"/>
  <c r="I928" i="3"/>
  <c r="F266" i="3"/>
  <c r="J266" i="3"/>
  <c r="I266" i="3"/>
  <c r="H266" i="3"/>
  <c r="K266" i="3"/>
  <c r="J311" i="3"/>
  <c r="I311" i="3"/>
  <c r="F311" i="3"/>
  <c r="H311" i="3"/>
  <c r="K311" i="3"/>
  <c r="J976" i="3"/>
  <c r="I976" i="3"/>
  <c r="F976" i="3"/>
  <c r="H976" i="3"/>
  <c r="K976" i="3"/>
  <c r="J202" i="3"/>
  <c r="K202" i="3"/>
  <c r="H202" i="3"/>
  <c r="I202" i="3"/>
  <c r="F202" i="3"/>
  <c r="J542" i="3"/>
  <c r="F542" i="3"/>
  <c r="H542" i="3"/>
  <c r="K542" i="3"/>
  <c r="I542" i="3"/>
  <c r="J391" i="3"/>
  <c r="H391" i="3"/>
  <c r="K391" i="3"/>
  <c r="F391" i="3"/>
  <c r="I391" i="3"/>
  <c r="H514" i="3"/>
  <c r="J514" i="3"/>
  <c r="I514" i="3"/>
  <c r="F514" i="3"/>
  <c r="K514" i="3"/>
  <c r="K901" i="8"/>
  <c r="J901" i="8"/>
  <c r="I281" i="3"/>
  <c r="J281" i="3"/>
  <c r="H281" i="3"/>
  <c r="K281" i="3"/>
  <c r="F281" i="3"/>
  <c r="I901" i="3"/>
  <c r="K901" i="3"/>
  <c r="F901" i="3"/>
  <c r="H901" i="3"/>
  <c r="J901" i="3"/>
  <c r="J415" i="3"/>
  <c r="I415" i="3"/>
  <c r="K415" i="3"/>
  <c r="F415" i="3"/>
  <c r="H415" i="3"/>
  <c r="J838" i="3"/>
  <c r="K838" i="3"/>
  <c r="H838" i="3"/>
  <c r="F838" i="3"/>
  <c r="I838" i="3"/>
  <c r="I271" i="3"/>
  <c r="H271" i="3"/>
  <c r="J271" i="3"/>
  <c r="F271" i="3"/>
  <c r="K271" i="3"/>
  <c r="F791" i="3"/>
  <c r="K791" i="3"/>
  <c r="H791" i="3"/>
  <c r="J791" i="3"/>
  <c r="I791" i="3"/>
  <c r="K924" i="3"/>
  <c r="J924" i="3"/>
  <c r="F924" i="3"/>
  <c r="H924" i="3"/>
  <c r="I924" i="3"/>
  <c r="I773" i="3"/>
  <c r="H773" i="3"/>
  <c r="K773" i="3"/>
  <c r="F773" i="3"/>
  <c r="J773" i="3"/>
  <c r="I704" i="3"/>
  <c r="K704" i="3"/>
  <c r="H704" i="3"/>
  <c r="J704" i="3"/>
  <c r="F704" i="3"/>
  <c r="F153" i="3"/>
  <c r="J153" i="3"/>
  <c r="K153" i="3"/>
  <c r="H153" i="3"/>
  <c r="I153" i="3"/>
  <c r="J562" i="3"/>
  <c r="K562" i="3"/>
  <c r="I562" i="3"/>
  <c r="H562" i="3"/>
  <c r="F562" i="3"/>
  <c r="K707" i="3"/>
  <c r="F707" i="3"/>
  <c r="H707" i="3"/>
  <c r="J707" i="3"/>
  <c r="I707" i="3"/>
  <c r="H265" i="3"/>
  <c r="J265" i="3"/>
  <c r="I265" i="3"/>
  <c r="K265" i="3"/>
  <c r="F265" i="3"/>
  <c r="K668" i="3"/>
  <c r="J668" i="3"/>
  <c r="F668" i="3"/>
  <c r="I668" i="3"/>
  <c r="H668" i="3"/>
  <c r="I693" i="3"/>
  <c r="K693" i="3"/>
  <c r="J693" i="3"/>
  <c r="F693" i="3"/>
  <c r="H693" i="3"/>
  <c r="K158" i="3"/>
  <c r="H158" i="3"/>
  <c r="F158" i="3"/>
  <c r="J158" i="3"/>
  <c r="I158" i="3"/>
  <c r="H820" i="3"/>
  <c r="I820" i="3"/>
  <c r="K820" i="3"/>
  <c r="F820" i="3"/>
  <c r="J820" i="3"/>
  <c r="H646" i="3"/>
  <c r="J646" i="3"/>
  <c r="I646" i="3"/>
  <c r="K646" i="3"/>
  <c r="F646" i="3"/>
  <c r="F180" i="3"/>
  <c r="J180" i="3"/>
  <c r="K180" i="3"/>
  <c r="I180" i="3"/>
  <c r="H180" i="3"/>
  <c r="H364" i="3"/>
  <c r="I364" i="3"/>
  <c r="K364" i="3"/>
  <c r="J364" i="3"/>
  <c r="F364" i="3"/>
  <c r="J737" i="3"/>
  <c r="F737" i="3"/>
  <c r="K737" i="3"/>
  <c r="I737" i="3"/>
  <c r="H737" i="3"/>
  <c r="J722" i="8"/>
  <c r="K722" i="8"/>
  <c r="I165" i="3"/>
  <c r="H165" i="3"/>
  <c r="K165" i="3"/>
  <c r="J165" i="3"/>
  <c r="F165" i="3"/>
  <c r="J969" i="3"/>
  <c r="K969" i="3"/>
  <c r="I969" i="3"/>
  <c r="H969" i="3"/>
  <c r="F969" i="3"/>
  <c r="H307" i="3"/>
  <c r="I307" i="3"/>
  <c r="K307" i="3"/>
  <c r="F307" i="3"/>
  <c r="J307" i="3"/>
  <c r="H563" i="3"/>
  <c r="J563" i="3"/>
  <c r="I563" i="3"/>
  <c r="K563" i="3"/>
  <c r="F563" i="3"/>
  <c r="H169" i="3"/>
  <c r="F169" i="3"/>
  <c r="K169" i="3"/>
  <c r="J169" i="3"/>
  <c r="I169" i="3"/>
  <c r="F895" i="3"/>
  <c r="H895" i="3"/>
  <c r="J895" i="3"/>
  <c r="I895" i="3"/>
  <c r="K895" i="3"/>
  <c r="H458" i="3"/>
  <c r="J458" i="3"/>
  <c r="K458" i="3"/>
  <c r="F458" i="3"/>
  <c r="I458" i="3"/>
  <c r="J711" i="3"/>
  <c r="H711" i="3"/>
  <c r="K711" i="3"/>
  <c r="F711" i="3"/>
  <c r="I711" i="3"/>
  <c r="J944" i="3"/>
  <c r="K944" i="3"/>
  <c r="F944" i="3"/>
  <c r="I944" i="3"/>
  <c r="H944" i="3"/>
  <c r="J207" i="3"/>
  <c r="K207" i="3"/>
  <c r="H207" i="3"/>
  <c r="I207" i="3"/>
  <c r="F207" i="3"/>
  <c r="I339" i="3"/>
  <c r="K339" i="3"/>
  <c r="H339" i="3"/>
  <c r="J339" i="3"/>
  <c r="F339" i="3"/>
  <c r="H860" i="3"/>
  <c r="J860" i="3"/>
  <c r="K860" i="3"/>
  <c r="F860" i="3"/>
  <c r="I860" i="3"/>
  <c r="I933" i="3"/>
  <c r="H933" i="3"/>
  <c r="K933" i="3"/>
  <c r="J933" i="3"/>
  <c r="F933" i="3"/>
  <c r="I199" i="3"/>
  <c r="J199" i="3"/>
  <c r="H199" i="3"/>
  <c r="K199" i="3"/>
  <c r="F199" i="3"/>
  <c r="F597" i="3"/>
  <c r="J597" i="3"/>
  <c r="K597" i="3"/>
  <c r="H597" i="3"/>
  <c r="I597" i="3"/>
  <c r="F260" i="3"/>
  <c r="I260" i="3"/>
  <c r="H260" i="3"/>
  <c r="K260" i="3"/>
  <c r="J260" i="3"/>
  <c r="J318" i="3"/>
  <c r="H318" i="3"/>
  <c r="F318" i="3"/>
  <c r="I318" i="3"/>
  <c r="K318" i="3"/>
  <c r="H932" i="3"/>
  <c r="F932" i="3"/>
  <c r="I932" i="3"/>
  <c r="J932" i="3"/>
  <c r="K932" i="3"/>
  <c r="K228" i="3"/>
  <c r="F228" i="3"/>
  <c r="J228" i="3"/>
  <c r="H228" i="3"/>
  <c r="I228" i="3"/>
  <c r="K509" i="3"/>
  <c r="F509" i="3"/>
  <c r="I509" i="3"/>
  <c r="J509" i="3"/>
  <c r="H509" i="3"/>
  <c r="K253" i="3"/>
  <c r="H253" i="3"/>
  <c r="J253" i="3"/>
  <c r="I253" i="3"/>
  <c r="F253" i="3"/>
  <c r="J331" i="3"/>
  <c r="F331" i="3"/>
  <c r="K331" i="3"/>
  <c r="I331" i="3"/>
  <c r="H331" i="3"/>
  <c r="K717" i="3"/>
  <c r="J717" i="3"/>
  <c r="F717" i="3"/>
  <c r="H717" i="3"/>
  <c r="I717" i="3"/>
  <c r="J298" i="3"/>
  <c r="H298" i="3"/>
  <c r="I298" i="3"/>
  <c r="K298" i="3"/>
  <c r="F298" i="3"/>
  <c r="I953" i="3"/>
  <c r="H953" i="3"/>
  <c r="F953" i="3"/>
  <c r="K953" i="3"/>
  <c r="J953" i="3"/>
  <c r="K793" i="8"/>
  <c r="J793" i="8"/>
  <c r="I913" i="3"/>
  <c r="K913" i="3"/>
  <c r="H913" i="3"/>
  <c r="J913" i="3"/>
  <c r="F913" i="3"/>
  <c r="I661" i="3"/>
  <c r="J661" i="3"/>
  <c r="H661" i="3"/>
  <c r="F661" i="3"/>
  <c r="K661" i="3"/>
  <c r="H239" i="3"/>
  <c r="K239" i="3"/>
  <c r="F239" i="3"/>
  <c r="I239" i="3"/>
  <c r="J239" i="3"/>
  <c r="F399" i="3"/>
  <c r="I399" i="3"/>
  <c r="J399" i="3"/>
  <c r="K399" i="3"/>
  <c r="H399" i="3"/>
  <c r="F586" i="3"/>
  <c r="J586" i="3"/>
  <c r="H586" i="3"/>
  <c r="I586" i="3"/>
  <c r="K586" i="3"/>
  <c r="I351" i="3"/>
  <c r="H351" i="3"/>
  <c r="J351" i="3"/>
  <c r="K351" i="3"/>
  <c r="F351" i="3"/>
  <c r="I493" i="3"/>
  <c r="F493" i="3"/>
  <c r="K493" i="3"/>
  <c r="J493" i="3"/>
  <c r="H493" i="3"/>
  <c r="K790" i="3"/>
  <c r="J790" i="3"/>
  <c r="F790" i="3"/>
  <c r="I790" i="3"/>
  <c r="H790" i="3"/>
  <c r="K696" i="3"/>
  <c r="I696" i="3"/>
  <c r="H696" i="3"/>
  <c r="F696" i="3"/>
  <c r="J696" i="3"/>
  <c r="H991" i="3"/>
  <c r="K991" i="3"/>
  <c r="I991" i="3"/>
  <c r="J991" i="3"/>
  <c r="F991" i="3"/>
  <c r="K791" i="8"/>
  <c r="J791" i="8"/>
  <c r="J731" i="8"/>
  <c r="K731" i="8"/>
  <c r="I815" i="3"/>
  <c r="K815" i="3"/>
  <c r="J815" i="3"/>
  <c r="H815" i="3"/>
  <c r="F815" i="3"/>
  <c r="K700" i="8"/>
  <c r="J700" i="8"/>
  <c r="J936" i="8"/>
  <c r="K936" i="8"/>
  <c r="H721" i="3"/>
  <c r="I721" i="3"/>
  <c r="F721" i="3"/>
  <c r="J721" i="3"/>
  <c r="K721" i="3"/>
  <c r="J959" i="8"/>
  <c r="K959" i="8"/>
  <c r="K805" i="8"/>
  <c r="J805" i="8"/>
  <c r="I557" i="3"/>
  <c r="K557" i="3"/>
  <c r="J557" i="3"/>
  <c r="H557" i="3"/>
  <c r="F557" i="3"/>
  <c r="K935" i="8"/>
  <c r="J935" i="8"/>
  <c r="K580" i="3"/>
  <c r="J580" i="3"/>
  <c r="F580" i="3"/>
  <c r="I580" i="3"/>
  <c r="H580" i="3"/>
  <c r="J665" i="3"/>
  <c r="K665" i="3"/>
  <c r="H665" i="3"/>
  <c r="I665" i="3"/>
  <c r="F665" i="3"/>
  <c r="J835" i="3"/>
  <c r="F835" i="3"/>
  <c r="H835" i="3"/>
  <c r="I835" i="3"/>
  <c r="K835" i="3"/>
  <c r="K192" i="3"/>
  <c r="F192" i="3"/>
  <c r="I192" i="3"/>
  <c r="J192" i="3"/>
  <c r="H192" i="3"/>
  <c r="K713" i="3"/>
  <c r="F713" i="3"/>
  <c r="I713" i="3"/>
  <c r="J713" i="3"/>
  <c r="H713" i="3"/>
  <c r="K579" i="3"/>
  <c r="I579" i="3"/>
  <c r="H579" i="3"/>
  <c r="J579" i="3"/>
  <c r="F579" i="3"/>
  <c r="F231" i="3"/>
  <c r="J231" i="3"/>
  <c r="I231" i="3"/>
  <c r="H231" i="3"/>
  <c r="K231" i="3"/>
  <c r="F938" i="3"/>
  <c r="H938" i="3"/>
  <c r="J938" i="3"/>
  <c r="I938" i="3"/>
  <c r="K938" i="3"/>
  <c r="I292" i="3"/>
  <c r="F292" i="3"/>
  <c r="J292" i="3"/>
  <c r="K292" i="3"/>
  <c r="H292" i="3"/>
  <c r="K416" i="3"/>
  <c r="H416" i="3"/>
  <c r="I416" i="3"/>
  <c r="J416" i="3"/>
  <c r="F416" i="3"/>
  <c r="I816" i="3"/>
  <c r="F816" i="3"/>
  <c r="K816" i="3"/>
  <c r="J816" i="3"/>
  <c r="H816" i="3"/>
  <c r="I164" i="3"/>
  <c r="H164" i="3"/>
  <c r="J164" i="3"/>
  <c r="K164" i="3"/>
  <c r="F164" i="3"/>
  <c r="H850" i="3"/>
  <c r="K850" i="3"/>
  <c r="I850" i="3"/>
  <c r="J850" i="3"/>
  <c r="F850" i="3"/>
  <c r="J744" i="3"/>
  <c r="H744" i="3"/>
  <c r="I744" i="3"/>
  <c r="F744" i="3"/>
  <c r="K744" i="3"/>
  <c r="J939" i="8"/>
  <c r="K939" i="8"/>
  <c r="I349" i="3"/>
  <c r="K349" i="3"/>
  <c r="F349" i="3"/>
  <c r="H349" i="3"/>
  <c r="J349" i="3"/>
  <c r="H550" i="3"/>
  <c r="I550" i="3"/>
  <c r="K550" i="3"/>
  <c r="F550" i="3"/>
  <c r="J550" i="3"/>
  <c r="I310" i="3"/>
  <c r="H310" i="3"/>
  <c r="K310" i="3"/>
  <c r="J310" i="3"/>
  <c r="F310" i="3"/>
  <c r="H466" i="3"/>
  <c r="I466" i="3"/>
  <c r="K466" i="3"/>
  <c r="F466" i="3"/>
  <c r="J466" i="3"/>
  <c r="J227" i="3"/>
  <c r="I227" i="3"/>
  <c r="K227" i="3"/>
  <c r="F227" i="3"/>
  <c r="H227" i="3"/>
  <c r="I679" i="3"/>
  <c r="J679" i="3"/>
  <c r="K679" i="3"/>
  <c r="F679" i="3"/>
  <c r="H679" i="3"/>
  <c r="H973" i="3"/>
  <c r="I973" i="3"/>
  <c r="J973" i="3"/>
  <c r="F973" i="3"/>
  <c r="K973" i="3"/>
  <c r="J306" i="3"/>
  <c r="F306" i="3"/>
  <c r="K306" i="3"/>
  <c r="I306" i="3"/>
  <c r="H306" i="3"/>
  <c r="J492" i="3"/>
  <c r="F492" i="3"/>
  <c r="I492" i="3"/>
  <c r="K492" i="3"/>
  <c r="H492" i="3"/>
  <c r="K830" i="3"/>
  <c r="I830" i="3"/>
  <c r="H830" i="3"/>
  <c r="F830" i="3"/>
  <c r="J830" i="3"/>
  <c r="J288" i="3"/>
  <c r="I288" i="3"/>
  <c r="F288" i="3"/>
  <c r="K288" i="3"/>
  <c r="H288" i="3"/>
  <c r="K618" i="3"/>
  <c r="H618" i="3"/>
  <c r="F618" i="3"/>
  <c r="J618" i="3"/>
  <c r="I618" i="3"/>
  <c r="J574" i="3"/>
  <c r="K574" i="3"/>
  <c r="F574" i="3"/>
  <c r="I574" i="3"/>
  <c r="H574" i="3"/>
  <c r="J988" i="8"/>
  <c r="K988" i="8"/>
  <c r="H333" i="3"/>
  <c r="K333" i="3"/>
  <c r="I333" i="3"/>
  <c r="F333" i="3"/>
  <c r="J333" i="3"/>
  <c r="J869" i="3"/>
  <c r="I869" i="3"/>
  <c r="K869" i="3"/>
  <c r="F869" i="3"/>
  <c r="H869" i="3"/>
  <c r="I254" i="3"/>
  <c r="H254" i="3"/>
  <c r="J254" i="3"/>
  <c r="K254" i="3"/>
  <c r="F254" i="3"/>
  <c r="F301" i="3"/>
  <c r="J301" i="3"/>
  <c r="I301" i="3"/>
  <c r="K301" i="3"/>
  <c r="H301" i="3"/>
  <c r="J464" i="3"/>
  <c r="H464" i="3"/>
  <c r="F464" i="3"/>
  <c r="K464" i="3"/>
  <c r="I464" i="3"/>
  <c r="K784" i="8"/>
  <c r="J784" i="8"/>
  <c r="J433" i="3"/>
  <c r="F433" i="3"/>
  <c r="K433" i="3"/>
  <c r="H433" i="3"/>
  <c r="I433" i="3"/>
  <c r="H946" i="3"/>
  <c r="K946" i="3"/>
  <c r="J946" i="3"/>
  <c r="I946" i="3"/>
  <c r="F946" i="3"/>
  <c r="H786" i="3"/>
  <c r="J786" i="3"/>
  <c r="I786" i="3"/>
  <c r="F786" i="3"/>
  <c r="K786" i="3"/>
  <c r="K501" i="3"/>
  <c r="J501" i="3"/>
  <c r="I501" i="3"/>
  <c r="F501" i="3"/>
  <c r="H501" i="3"/>
  <c r="J898" i="8"/>
  <c r="K898" i="8"/>
  <c r="J196" i="3"/>
  <c r="F196" i="3"/>
  <c r="I196" i="3"/>
  <c r="H196" i="3"/>
  <c r="K196" i="3"/>
  <c r="K431" i="3"/>
  <c r="H431" i="3"/>
  <c r="J431" i="3"/>
  <c r="F431" i="3"/>
  <c r="I431" i="3"/>
  <c r="K610" i="3"/>
  <c r="H610" i="3"/>
  <c r="I610" i="3"/>
  <c r="F610" i="3"/>
  <c r="J610" i="3"/>
  <c r="I425" i="3"/>
  <c r="K425" i="3"/>
  <c r="F425" i="3"/>
  <c r="J425" i="3"/>
  <c r="H425" i="3"/>
  <c r="I546" i="3"/>
  <c r="F546" i="3"/>
  <c r="K546" i="3"/>
  <c r="J546" i="3"/>
  <c r="H546" i="3"/>
  <c r="K155" i="3"/>
  <c r="H155" i="3"/>
  <c r="I155" i="3"/>
  <c r="J155" i="3"/>
  <c r="F155" i="3"/>
  <c r="F979" i="3"/>
  <c r="H979" i="3"/>
  <c r="I979" i="3"/>
  <c r="J979" i="3"/>
  <c r="K979" i="3"/>
  <c r="I814" i="3"/>
  <c r="J814" i="3"/>
  <c r="F814" i="3"/>
  <c r="K814" i="3"/>
  <c r="H814" i="3"/>
  <c r="K186" i="3"/>
  <c r="I186" i="3"/>
  <c r="F186" i="3"/>
  <c r="H186" i="3"/>
  <c r="J186" i="3"/>
  <c r="F329" i="3"/>
  <c r="I329" i="3"/>
  <c r="K329" i="3"/>
  <c r="H329" i="3"/>
  <c r="J329" i="3"/>
  <c r="J727" i="3"/>
  <c r="I727" i="3"/>
  <c r="H727" i="3"/>
  <c r="K727" i="3"/>
  <c r="F727" i="3"/>
  <c r="I246" i="3"/>
  <c r="H246" i="3"/>
  <c r="F246" i="3"/>
  <c r="K246" i="3"/>
  <c r="J246" i="3"/>
  <c r="I473" i="3"/>
  <c r="H473" i="3"/>
  <c r="F473" i="3"/>
  <c r="K473" i="3"/>
  <c r="J473" i="3"/>
  <c r="F750" i="3"/>
  <c r="J750" i="3"/>
  <c r="H750" i="3"/>
  <c r="K750" i="3"/>
  <c r="I750" i="3"/>
  <c r="I648" i="3"/>
  <c r="K648" i="3"/>
  <c r="H648" i="3"/>
  <c r="J648" i="3"/>
  <c r="F648" i="3"/>
  <c r="J229" i="3"/>
  <c r="I229" i="3"/>
  <c r="H229" i="3"/>
  <c r="F229" i="3"/>
  <c r="K229" i="3"/>
  <c r="J385" i="3"/>
  <c r="F385" i="3"/>
  <c r="K385" i="3"/>
  <c r="I385" i="3"/>
  <c r="H385" i="3"/>
  <c r="F853" i="3"/>
  <c r="I853" i="3"/>
  <c r="H853" i="3"/>
  <c r="J853" i="3"/>
  <c r="K853" i="3"/>
  <c r="H330" i="3"/>
  <c r="K330" i="3"/>
  <c r="I330" i="3"/>
  <c r="J330" i="3"/>
  <c r="F330" i="3"/>
  <c r="F549" i="3"/>
  <c r="H549" i="3"/>
  <c r="I549" i="3"/>
  <c r="J549" i="3"/>
  <c r="K549" i="3"/>
  <c r="I146" i="3"/>
  <c r="H146" i="3"/>
  <c r="K146" i="3"/>
  <c r="J146" i="3"/>
  <c r="F146" i="3"/>
  <c r="H419" i="3"/>
  <c r="J419" i="3"/>
  <c r="F419" i="3"/>
  <c r="I419" i="3"/>
  <c r="K419" i="3"/>
  <c r="J811" i="3"/>
  <c r="H811" i="3"/>
  <c r="K811" i="3"/>
  <c r="I811" i="3"/>
  <c r="F811" i="3"/>
  <c r="K734" i="8"/>
  <c r="J734" i="8"/>
  <c r="F188" i="3"/>
  <c r="K188" i="3"/>
  <c r="J188" i="3"/>
  <c r="H188" i="3"/>
  <c r="I188" i="3"/>
  <c r="F700" i="3"/>
  <c r="I700" i="3"/>
  <c r="J700" i="3"/>
  <c r="H700" i="3"/>
  <c r="K700" i="3"/>
  <c r="J536" i="3"/>
  <c r="F536" i="3"/>
  <c r="H536" i="3"/>
  <c r="K536" i="3"/>
  <c r="I536" i="3"/>
  <c r="J964" i="8"/>
  <c r="K964" i="8"/>
  <c r="I782" i="3"/>
  <c r="H782" i="3"/>
  <c r="F782" i="3"/>
  <c r="J782" i="3"/>
  <c r="K782" i="3"/>
  <c r="J729" i="3"/>
  <c r="I729" i="3"/>
  <c r="H729" i="3"/>
  <c r="K729" i="3"/>
  <c r="F729" i="3"/>
  <c r="K293" i="3"/>
  <c r="H293" i="3"/>
  <c r="J293" i="3"/>
  <c r="F293" i="3"/>
  <c r="I293" i="3"/>
  <c r="J397" i="3"/>
  <c r="H397" i="3"/>
  <c r="I397" i="3"/>
  <c r="K397" i="3"/>
  <c r="F397" i="3"/>
  <c r="J947" i="3"/>
  <c r="F947" i="3"/>
  <c r="I947" i="3"/>
  <c r="K947" i="3"/>
  <c r="H947" i="3"/>
  <c r="K889" i="8"/>
  <c r="J889" i="8"/>
  <c r="I409" i="3"/>
  <c r="J409" i="3"/>
  <c r="K409" i="3"/>
  <c r="F409" i="3"/>
  <c r="H409" i="3"/>
  <c r="I804" i="3"/>
  <c r="K804" i="3"/>
  <c r="J804" i="3"/>
  <c r="F804" i="3"/>
  <c r="H804" i="3"/>
  <c r="H276" i="3"/>
  <c r="K276" i="3"/>
  <c r="F276" i="3"/>
  <c r="J276" i="3"/>
  <c r="I276" i="3"/>
  <c r="F394" i="3"/>
  <c r="H394" i="3"/>
  <c r="J394" i="3"/>
  <c r="I394" i="3"/>
  <c r="K394" i="3"/>
  <c r="F513" i="3"/>
  <c r="K513" i="3"/>
  <c r="H513" i="3"/>
  <c r="I513" i="3"/>
  <c r="J513" i="3"/>
  <c r="I370" i="3"/>
  <c r="F370" i="3"/>
  <c r="K370" i="3"/>
  <c r="H370" i="3"/>
  <c r="J370" i="3"/>
  <c r="F483" i="3"/>
  <c r="J483" i="3"/>
  <c r="H483" i="3"/>
  <c r="I483" i="3"/>
  <c r="K483" i="3"/>
  <c r="I151" i="3"/>
  <c r="F151" i="3"/>
  <c r="J151" i="3"/>
  <c r="H151" i="3"/>
  <c r="K151" i="3"/>
  <c r="I909" i="3"/>
  <c r="J909" i="3"/>
  <c r="H909" i="3"/>
  <c r="F909" i="3"/>
  <c r="K909" i="3"/>
  <c r="J653" i="3"/>
  <c r="F653" i="3"/>
  <c r="K653" i="3"/>
  <c r="H653" i="3"/>
  <c r="I653" i="3"/>
  <c r="F275" i="3"/>
  <c r="K275" i="3"/>
  <c r="J275" i="3"/>
  <c r="H275" i="3"/>
  <c r="I275" i="3"/>
  <c r="J866" i="3"/>
  <c r="H866" i="3"/>
  <c r="I866" i="3"/>
  <c r="K866" i="3"/>
  <c r="F866" i="3"/>
  <c r="H526" i="3"/>
  <c r="I526" i="3"/>
  <c r="J526" i="3"/>
  <c r="K526" i="3"/>
  <c r="F526" i="3"/>
  <c r="K896" i="8"/>
  <c r="J896" i="8"/>
  <c r="H350" i="3"/>
  <c r="J350" i="3"/>
  <c r="K350" i="3"/>
  <c r="F350" i="3"/>
  <c r="I350" i="3"/>
  <c r="K724" i="3"/>
  <c r="H724" i="3"/>
  <c r="F724" i="3"/>
  <c r="J724" i="3"/>
  <c r="I724" i="3"/>
  <c r="H475" i="3"/>
  <c r="I475" i="3"/>
  <c r="K475" i="3"/>
  <c r="F475" i="3"/>
  <c r="J475" i="3"/>
  <c r="J640" i="3"/>
  <c r="K640" i="3"/>
  <c r="I640" i="3"/>
  <c r="F640" i="3"/>
  <c r="H640" i="3"/>
  <c r="H739" i="3"/>
  <c r="K739" i="3"/>
  <c r="F739" i="3"/>
  <c r="I739" i="3"/>
  <c r="J739" i="3"/>
  <c r="K671" i="3"/>
  <c r="H671" i="3"/>
  <c r="I671" i="3"/>
  <c r="F671" i="3"/>
  <c r="J671" i="3"/>
  <c r="J957" i="3"/>
  <c r="H957" i="3"/>
  <c r="I957" i="3"/>
  <c r="F957" i="3"/>
  <c r="K957" i="3"/>
  <c r="J927" i="3"/>
  <c r="F927" i="3"/>
  <c r="K927" i="3"/>
  <c r="H927" i="3"/>
  <c r="I927" i="3"/>
  <c r="F864" i="3"/>
  <c r="K864" i="3"/>
  <c r="H864" i="3"/>
  <c r="I864" i="3"/>
  <c r="J864" i="3"/>
  <c r="J749" i="3"/>
  <c r="I749" i="3"/>
  <c r="H749" i="3"/>
  <c r="F749" i="3"/>
  <c r="K749" i="3"/>
  <c r="J751" i="3"/>
  <c r="H751" i="3"/>
  <c r="I751" i="3"/>
  <c r="K751" i="3"/>
  <c r="F751" i="3"/>
  <c r="I503" i="3"/>
  <c r="H503" i="3"/>
  <c r="K503" i="3"/>
  <c r="J503" i="3"/>
  <c r="F503" i="3"/>
  <c r="K720" i="8"/>
  <c r="J720" i="8"/>
  <c r="J690" i="3"/>
  <c r="I690" i="3"/>
  <c r="F690" i="3"/>
  <c r="H690" i="3"/>
  <c r="K690" i="3"/>
  <c r="F923" i="3"/>
  <c r="H923" i="3"/>
  <c r="J923" i="3"/>
  <c r="I923" i="3"/>
  <c r="K923" i="3"/>
  <c r="H480" i="3"/>
  <c r="J480" i="3"/>
  <c r="K480" i="3"/>
  <c r="F480" i="3"/>
  <c r="I480" i="3"/>
  <c r="F595" i="3"/>
  <c r="I595" i="3"/>
  <c r="J595" i="3"/>
  <c r="H595" i="3"/>
  <c r="K595" i="3"/>
  <c r="F952" i="3"/>
  <c r="H952" i="3"/>
  <c r="I952" i="3"/>
  <c r="K952" i="3"/>
  <c r="J952" i="3"/>
  <c r="H950" i="3"/>
  <c r="J950" i="3"/>
  <c r="I950" i="3"/>
  <c r="K950" i="3"/>
  <c r="F950" i="3"/>
  <c r="K443" i="3"/>
  <c r="F443" i="3"/>
  <c r="I443" i="3"/>
  <c r="J443" i="3"/>
  <c r="H443" i="3"/>
  <c r="J885" i="8"/>
  <c r="K885" i="8"/>
  <c r="H967" i="3"/>
  <c r="K967" i="3"/>
  <c r="F967" i="3"/>
  <c r="J967" i="3"/>
  <c r="I967" i="3"/>
  <c r="K881" i="3"/>
  <c r="H881" i="3"/>
  <c r="F881" i="3"/>
  <c r="I881" i="3"/>
  <c r="J881" i="3"/>
  <c r="K954" i="8"/>
  <c r="J954" i="8"/>
  <c r="H636" i="3"/>
  <c r="J636" i="3"/>
  <c r="F636" i="3"/>
  <c r="I636" i="3"/>
  <c r="K636" i="3"/>
  <c r="I662" i="3"/>
  <c r="K662" i="3"/>
  <c r="J662" i="3"/>
  <c r="H662" i="3"/>
  <c r="F662" i="3"/>
  <c r="J632" i="3"/>
  <c r="K632" i="3"/>
  <c r="H632" i="3"/>
  <c r="I632" i="3"/>
  <c r="F632" i="3"/>
  <c r="H890" i="3"/>
  <c r="I890" i="3"/>
  <c r="J890" i="3"/>
  <c r="F890" i="3"/>
  <c r="K890" i="3"/>
  <c r="K827" i="8"/>
  <c r="J827" i="8"/>
  <c r="I591" i="3"/>
  <c r="K591" i="3"/>
  <c r="J591" i="3"/>
  <c r="F591" i="3"/>
  <c r="H591" i="3"/>
  <c r="F875" i="3"/>
  <c r="J875" i="3"/>
  <c r="K875" i="3"/>
  <c r="H875" i="3"/>
  <c r="I875" i="3"/>
  <c r="K886" i="8"/>
  <c r="J886" i="8"/>
  <c r="F479" i="3"/>
  <c r="I479" i="3"/>
  <c r="H479" i="3"/>
  <c r="J479" i="3"/>
  <c r="K479" i="3"/>
  <c r="J783" i="3"/>
  <c r="H783" i="3"/>
  <c r="I783" i="3"/>
  <c r="F783" i="3"/>
  <c r="K783" i="3"/>
  <c r="J767" i="8"/>
  <c r="K767" i="8"/>
  <c r="K889" i="3"/>
  <c r="H889" i="3"/>
  <c r="I889" i="3"/>
  <c r="J889" i="3"/>
  <c r="F889" i="3"/>
  <c r="F554" i="3"/>
  <c r="J554" i="3"/>
  <c r="I554" i="3"/>
  <c r="K554" i="3"/>
  <c r="H554" i="3"/>
  <c r="J870" i="8"/>
  <c r="K870" i="8"/>
  <c r="F539" i="3"/>
  <c r="J539" i="3"/>
  <c r="H539" i="3"/>
  <c r="I539" i="3"/>
  <c r="K539" i="3"/>
  <c r="K551" i="3"/>
  <c r="F551" i="3"/>
  <c r="J551" i="3"/>
  <c r="I551" i="3"/>
  <c r="H551" i="3"/>
  <c r="J921" i="3"/>
  <c r="H921" i="3"/>
  <c r="K921" i="3"/>
  <c r="I921" i="3"/>
  <c r="F921" i="3"/>
  <c r="J902" i="8"/>
  <c r="K902" i="8"/>
  <c r="J628" i="3"/>
  <c r="H628" i="3"/>
  <c r="F628" i="3"/>
  <c r="I628" i="3"/>
  <c r="K628" i="3"/>
  <c r="J834" i="8"/>
  <c r="K834" i="8"/>
  <c r="K755" i="3"/>
  <c r="I755" i="3"/>
  <c r="F755" i="3"/>
  <c r="H755" i="3"/>
  <c r="J755" i="3"/>
  <c r="J844" i="8"/>
  <c r="K844" i="8"/>
  <c r="K970" i="3"/>
  <c r="F970" i="3"/>
  <c r="J970" i="3"/>
  <c r="I970" i="3"/>
  <c r="H970" i="3"/>
  <c r="H986" i="3"/>
  <c r="K986" i="3"/>
  <c r="F986" i="3"/>
  <c r="J986" i="3"/>
  <c r="I986" i="3"/>
  <c r="H642" i="3"/>
  <c r="I642" i="3"/>
  <c r="J642" i="3"/>
  <c r="K642" i="3"/>
  <c r="F642" i="3"/>
  <c r="J462" i="3"/>
  <c r="H462" i="3"/>
  <c r="I462" i="3"/>
  <c r="K462" i="3"/>
  <c r="F462" i="3"/>
  <c r="J629" i="3"/>
  <c r="I629" i="3"/>
  <c r="F629" i="3"/>
  <c r="K629" i="3"/>
  <c r="H629" i="3"/>
  <c r="H903" i="3"/>
  <c r="J903" i="3"/>
  <c r="F903" i="3"/>
  <c r="I903" i="3"/>
  <c r="K903" i="3"/>
  <c r="H451" i="3"/>
  <c r="K451" i="3"/>
  <c r="J451" i="3"/>
  <c r="F451" i="3"/>
  <c r="I451" i="3"/>
  <c r="J839" i="3"/>
  <c r="I839" i="3"/>
  <c r="F839" i="3"/>
  <c r="H839" i="3"/>
  <c r="K839" i="3"/>
  <c r="J963" i="3"/>
  <c r="F963" i="3"/>
  <c r="H963" i="3"/>
  <c r="K963" i="3"/>
  <c r="I963" i="3"/>
  <c r="I817" i="3"/>
  <c r="H817" i="3"/>
  <c r="K817" i="3"/>
  <c r="J817" i="3"/>
  <c r="F817" i="3"/>
  <c r="J510" i="3"/>
  <c r="K510" i="3"/>
  <c r="H510" i="3"/>
  <c r="F510" i="3"/>
  <c r="I510" i="3"/>
  <c r="F621" i="3"/>
  <c r="H621" i="3"/>
  <c r="I621" i="3"/>
  <c r="J621" i="3"/>
  <c r="K621" i="3"/>
  <c r="I842" i="3"/>
  <c r="F842" i="3"/>
  <c r="H842" i="3"/>
  <c r="K842" i="3"/>
  <c r="J842" i="3"/>
  <c r="H885" i="3"/>
  <c r="J885" i="3"/>
  <c r="I885" i="3"/>
  <c r="F885" i="3"/>
  <c r="K885" i="3"/>
  <c r="J779" i="3"/>
  <c r="F779" i="3"/>
  <c r="I779" i="3"/>
  <c r="K779" i="3"/>
  <c r="H779" i="3"/>
  <c r="K511" i="3"/>
  <c r="H511" i="3"/>
  <c r="F511" i="3"/>
  <c r="I511" i="3"/>
  <c r="J511" i="3"/>
  <c r="K520" i="3"/>
  <c r="H520" i="3"/>
  <c r="F520" i="3"/>
  <c r="J520" i="3"/>
  <c r="I520" i="3"/>
  <c r="H892" i="3"/>
  <c r="I892" i="3"/>
  <c r="F892" i="3"/>
  <c r="K892" i="3"/>
  <c r="J892" i="3"/>
  <c r="I982" i="3"/>
  <c r="J982" i="3"/>
  <c r="K982" i="3"/>
  <c r="H982" i="3"/>
  <c r="F982" i="3"/>
  <c r="I745" i="3"/>
  <c r="K745" i="3"/>
  <c r="H745" i="3"/>
  <c r="F745" i="3"/>
  <c r="J745" i="3"/>
  <c r="K826" i="8"/>
  <c r="J826" i="8"/>
  <c r="F797" i="3"/>
  <c r="K797" i="3"/>
  <c r="J797" i="3"/>
  <c r="H797" i="3"/>
  <c r="I797" i="3"/>
  <c r="J599" i="3"/>
  <c r="I599" i="3"/>
  <c r="K599" i="3"/>
  <c r="H599" i="3"/>
  <c r="F599" i="3"/>
  <c r="I673" i="3"/>
  <c r="H673" i="3"/>
  <c r="J673" i="3"/>
  <c r="K673" i="3"/>
  <c r="F673" i="3"/>
  <c r="I635" i="3"/>
  <c r="H635" i="3"/>
  <c r="J635" i="3"/>
  <c r="K635" i="3"/>
  <c r="F635" i="3"/>
  <c r="H691" i="3"/>
  <c r="F691" i="3"/>
  <c r="K691" i="3"/>
  <c r="J691" i="3"/>
  <c r="I691" i="3"/>
  <c r="H521" i="3"/>
  <c r="K521" i="3"/>
  <c r="J521" i="3"/>
  <c r="F521" i="3"/>
  <c r="I521" i="3"/>
  <c r="I993" i="3"/>
  <c r="J993" i="3"/>
  <c r="K993" i="3"/>
  <c r="F993" i="3"/>
  <c r="H993" i="3"/>
  <c r="K960" i="3"/>
  <c r="J960" i="3"/>
  <c r="H960" i="3"/>
  <c r="I960" i="3"/>
  <c r="F960" i="3"/>
  <c r="J848" i="3"/>
  <c r="K848" i="3"/>
  <c r="I848" i="3"/>
  <c r="F848" i="3"/>
  <c r="H848" i="3"/>
  <c r="I641" i="3"/>
  <c r="F641" i="3"/>
  <c r="H641" i="3"/>
  <c r="J641" i="3"/>
  <c r="K641" i="3"/>
  <c r="J778" i="8"/>
  <c r="K778" i="8"/>
  <c r="K829" i="8"/>
  <c r="J829" i="8"/>
  <c r="J797" i="8"/>
  <c r="K797" i="8"/>
  <c r="K875" i="8"/>
  <c r="J875" i="8"/>
  <c r="J993" i="8"/>
  <c r="K993" i="8"/>
  <c r="K710" i="8"/>
  <c r="J710" i="8"/>
  <c r="J776" i="8"/>
  <c r="K776" i="8"/>
  <c r="I544" i="3"/>
  <c r="J544" i="3"/>
  <c r="H544" i="3"/>
  <c r="K544" i="3"/>
  <c r="F544" i="3"/>
  <c r="J445" i="3"/>
  <c r="F445" i="3"/>
  <c r="K445" i="3"/>
  <c r="I445" i="3"/>
  <c r="H445" i="3"/>
  <c r="K744" i="8"/>
  <c r="J744" i="8"/>
  <c r="F644" i="3"/>
  <c r="J644" i="3"/>
  <c r="H644" i="3"/>
  <c r="K644" i="3"/>
  <c r="I644" i="3"/>
  <c r="H951" i="3"/>
  <c r="K951" i="3"/>
  <c r="J951" i="3"/>
  <c r="I951" i="3"/>
  <c r="F951" i="3"/>
  <c r="K904" i="8"/>
  <c r="J904" i="8"/>
  <c r="J670" i="3"/>
  <c r="H670" i="3"/>
  <c r="K670" i="3"/>
  <c r="F670" i="3"/>
  <c r="I670" i="3"/>
  <c r="J859" i="8"/>
  <c r="K859" i="8"/>
  <c r="K981" i="3"/>
  <c r="I981" i="3"/>
  <c r="J981" i="3"/>
  <c r="H981" i="3"/>
  <c r="F981" i="3"/>
  <c r="F548" i="3"/>
  <c r="H548" i="3"/>
  <c r="K548" i="3"/>
  <c r="I548" i="3"/>
  <c r="J548" i="3"/>
  <c r="H547" i="3"/>
  <c r="K547" i="3"/>
  <c r="I547" i="3"/>
  <c r="F547" i="3"/>
  <c r="J547" i="3"/>
  <c r="J736" i="8"/>
  <c r="K736" i="8"/>
  <c r="I761" i="3"/>
  <c r="K761" i="3"/>
  <c r="F761" i="3"/>
  <c r="J761" i="3"/>
  <c r="H761" i="3"/>
  <c r="F851" i="3"/>
  <c r="I851" i="3"/>
  <c r="K851" i="3"/>
  <c r="J851" i="3"/>
  <c r="H851" i="3"/>
  <c r="J809" i="8"/>
  <c r="K809" i="8"/>
  <c r="H484" i="3"/>
  <c r="J484" i="3"/>
  <c r="K484" i="3"/>
  <c r="F484" i="3"/>
  <c r="I484" i="3"/>
  <c r="H593" i="3"/>
  <c r="K593" i="3"/>
  <c r="I593" i="3"/>
  <c r="J593" i="3"/>
  <c r="F593" i="3"/>
  <c r="K505" i="3"/>
  <c r="F505" i="3"/>
  <c r="H505" i="3"/>
  <c r="J505" i="3"/>
  <c r="I505" i="3"/>
  <c r="I961" i="3"/>
  <c r="F961" i="3"/>
  <c r="H961" i="3"/>
  <c r="J961" i="3"/>
  <c r="K961" i="3"/>
  <c r="J655" i="3"/>
  <c r="F655" i="3"/>
  <c r="H655" i="3"/>
  <c r="I655" i="3"/>
  <c r="K655" i="3"/>
  <c r="F623" i="3"/>
  <c r="J623" i="3"/>
  <c r="I623" i="3"/>
  <c r="H623" i="3"/>
  <c r="K623" i="3"/>
  <c r="F975" i="3"/>
  <c r="H975" i="3"/>
  <c r="I975" i="3"/>
  <c r="K975" i="3"/>
  <c r="J975" i="3"/>
  <c r="J874" i="3"/>
  <c r="I874" i="3"/>
  <c r="F874" i="3"/>
  <c r="K874" i="3"/>
  <c r="H874" i="3"/>
  <c r="K524" i="3"/>
  <c r="J524" i="3"/>
  <c r="F524" i="3"/>
  <c r="I524" i="3"/>
  <c r="H524" i="3"/>
  <c r="I660" i="3"/>
  <c r="J660" i="3"/>
  <c r="F660" i="3"/>
  <c r="K660" i="3"/>
  <c r="H660" i="3"/>
  <c r="J781" i="3"/>
  <c r="H781" i="3"/>
  <c r="K781" i="3"/>
  <c r="I781" i="3"/>
  <c r="F781" i="3"/>
  <c r="F559" i="3"/>
  <c r="H559" i="3"/>
  <c r="I559" i="3"/>
  <c r="J559" i="3"/>
  <c r="K559" i="3"/>
  <c r="K784" i="3"/>
  <c r="I784" i="3"/>
  <c r="F784" i="3"/>
  <c r="H784" i="3"/>
  <c r="J784" i="3"/>
  <c r="I759" i="3"/>
  <c r="K759" i="3"/>
  <c r="H759" i="3"/>
  <c r="F759" i="3"/>
  <c r="J759" i="3"/>
  <c r="F807" i="3"/>
  <c r="I807" i="3"/>
  <c r="J807" i="3"/>
  <c r="H807" i="3"/>
  <c r="K807" i="3"/>
  <c r="H575" i="3"/>
  <c r="K575" i="3"/>
  <c r="J575" i="3"/>
  <c r="F575" i="3"/>
  <c r="I575" i="3"/>
  <c r="J490" i="3"/>
  <c r="K490" i="3"/>
  <c r="H490" i="3"/>
  <c r="I490" i="3"/>
  <c r="F490" i="3"/>
  <c r="H914" i="3"/>
  <c r="I914" i="3"/>
  <c r="K914" i="3"/>
  <c r="F914" i="3"/>
  <c r="J914" i="3"/>
  <c r="F978" i="3"/>
  <c r="K978" i="3"/>
  <c r="J978" i="3"/>
  <c r="H978" i="3"/>
  <c r="I978" i="3"/>
  <c r="J795" i="3"/>
  <c r="F795" i="3"/>
  <c r="K795" i="3"/>
  <c r="H795" i="3"/>
  <c r="I795" i="3"/>
  <c r="K516" i="3"/>
  <c r="F516" i="3"/>
  <c r="H516" i="3"/>
  <c r="I516" i="3"/>
  <c r="J516" i="3"/>
  <c r="K658" i="3"/>
  <c r="F658" i="3"/>
  <c r="H658" i="3"/>
  <c r="J658" i="3"/>
  <c r="I658" i="3"/>
  <c r="J775" i="8"/>
  <c r="K775" i="8"/>
  <c r="J959" i="3"/>
  <c r="I959" i="3"/>
  <c r="H959" i="3"/>
  <c r="K959" i="3"/>
  <c r="F959" i="3"/>
  <c r="I883" i="3"/>
  <c r="K883" i="3"/>
  <c r="F883" i="3"/>
  <c r="H883" i="3"/>
  <c r="J883" i="3"/>
  <c r="K774" i="8"/>
  <c r="J774" i="8"/>
  <c r="J829" i="3"/>
  <c r="I829" i="3"/>
  <c r="K829" i="3"/>
  <c r="F829" i="3"/>
  <c r="H829" i="3"/>
  <c r="J762" i="3"/>
  <c r="K762" i="3"/>
  <c r="H762" i="3"/>
  <c r="I762" i="3"/>
  <c r="F762" i="3"/>
  <c r="K865" i="8"/>
  <c r="J865" i="8"/>
  <c r="H886" i="3"/>
  <c r="J886" i="3"/>
  <c r="K886" i="3"/>
  <c r="F886" i="3"/>
  <c r="I886" i="3"/>
  <c r="H778" i="3"/>
  <c r="F778" i="3"/>
  <c r="I778" i="3"/>
  <c r="J778" i="3"/>
  <c r="K778" i="3"/>
  <c r="H680" i="3"/>
  <c r="J680" i="3"/>
  <c r="K680" i="3"/>
  <c r="F680" i="3"/>
  <c r="I680" i="3"/>
  <c r="H588" i="3"/>
  <c r="I588" i="3"/>
  <c r="J588" i="3"/>
  <c r="F588" i="3"/>
  <c r="K588" i="3"/>
  <c r="K957" i="8"/>
  <c r="J957" i="8"/>
  <c r="H602" i="3"/>
  <c r="I602" i="3"/>
  <c r="F602" i="3"/>
  <c r="J602" i="3"/>
  <c r="K602" i="3"/>
  <c r="I706" i="3"/>
  <c r="J706" i="3"/>
  <c r="F706" i="3"/>
  <c r="H706" i="3"/>
  <c r="K706" i="3"/>
  <c r="J916" i="8"/>
  <c r="K916" i="8"/>
  <c r="F481" i="3"/>
  <c r="H481" i="3"/>
  <c r="K481" i="3"/>
  <c r="I481" i="3"/>
  <c r="J481" i="3"/>
  <c r="H456" i="3"/>
  <c r="K456" i="3"/>
  <c r="F456" i="3"/>
  <c r="I456" i="3"/>
  <c r="J456" i="3"/>
  <c r="J691" i="8"/>
  <c r="K691" i="8"/>
  <c r="F688" i="3"/>
  <c r="K688" i="3"/>
  <c r="H688" i="3"/>
  <c r="I688" i="3"/>
  <c r="J688" i="3"/>
  <c r="H577" i="3"/>
  <c r="I577" i="3"/>
  <c r="F577" i="3"/>
  <c r="J577" i="3"/>
  <c r="K577" i="3"/>
  <c r="H974" i="3"/>
  <c r="F974" i="3"/>
  <c r="J974" i="3"/>
  <c r="K974" i="3"/>
  <c r="I974" i="3"/>
  <c r="K698" i="3"/>
  <c r="H698" i="3"/>
  <c r="F698" i="3"/>
  <c r="I698" i="3"/>
  <c r="J698" i="3"/>
  <c r="K786" i="8"/>
  <c r="J786" i="8"/>
  <c r="F796" i="3"/>
  <c r="K796" i="3"/>
  <c r="J796" i="3"/>
  <c r="H796" i="3"/>
  <c r="I796" i="3"/>
  <c r="J855" i="3"/>
  <c r="F855" i="3"/>
  <c r="I855" i="3"/>
  <c r="K855" i="3"/>
  <c r="H855" i="3"/>
  <c r="J721" i="8"/>
  <c r="K721" i="8"/>
  <c r="J961" i="8"/>
  <c r="K961" i="8"/>
  <c r="K709" i="8"/>
  <c r="J709" i="8"/>
  <c r="K696" i="8"/>
  <c r="J696" i="8"/>
  <c r="J833" i="8"/>
  <c r="K833" i="8"/>
  <c r="J930" i="8"/>
  <c r="K930" i="8"/>
  <c r="K843" i="8"/>
  <c r="J843" i="8"/>
  <c r="J717" i="8"/>
  <c r="K717" i="8"/>
  <c r="K699" i="8"/>
  <c r="J699" i="8"/>
  <c r="K841" i="8"/>
  <c r="J841" i="8"/>
  <c r="K754" i="8"/>
  <c r="J754" i="8"/>
  <c r="J863" i="3"/>
  <c r="H863" i="3"/>
  <c r="F863" i="3"/>
  <c r="K863" i="3"/>
  <c r="I863" i="3"/>
  <c r="K985" i="3"/>
  <c r="F985" i="3"/>
  <c r="J985" i="3"/>
  <c r="H985" i="3"/>
  <c r="I985" i="3"/>
  <c r="J643" i="3"/>
  <c r="F643" i="3"/>
  <c r="I643" i="3"/>
  <c r="H643" i="3"/>
  <c r="K643" i="3"/>
  <c r="F904" i="3"/>
  <c r="I904" i="3"/>
  <c r="J904" i="3"/>
  <c r="K904" i="3"/>
  <c r="H904" i="3"/>
  <c r="I624" i="3"/>
  <c r="H624" i="3"/>
  <c r="J624" i="3"/>
  <c r="K624" i="3"/>
  <c r="F624" i="3"/>
  <c r="I584" i="3"/>
  <c r="K584" i="3"/>
  <c r="F584" i="3"/>
  <c r="J584" i="3"/>
  <c r="H584" i="3"/>
  <c r="K793" i="3"/>
  <c r="J793" i="3"/>
  <c r="H793" i="3"/>
  <c r="I793" i="3"/>
  <c r="F793" i="3"/>
  <c r="H564" i="3"/>
  <c r="I564" i="3"/>
  <c r="K564" i="3"/>
  <c r="F564" i="3"/>
  <c r="J564" i="3"/>
  <c r="H666" i="3"/>
  <c r="I666" i="3"/>
  <c r="J666" i="3"/>
  <c r="K666" i="3"/>
  <c r="F666" i="3"/>
  <c r="J598" i="3"/>
  <c r="F598" i="3"/>
  <c r="I598" i="3"/>
  <c r="K598" i="3"/>
  <c r="H598" i="3"/>
  <c r="J760" i="3"/>
  <c r="F760" i="3"/>
  <c r="K760" i="3"/>
  <c r="I760" i="3"/>
  <c r="H760" i="3"/>
  <c r="K1001" i="8"/>
  <c r="J1001" i="8"/>
  <c r="H667" i="3"/>
  <c r="K667" i="3"/>
  <c r="F667" i="3"/>
  <c r="J667" i="3"/>
  <c r="I667" i="3"/>
  <c r="H861" i="3"/>
  <c r="I861" i="3"/>
  <c r="K861" i="3"/>
  <c r="F861" i="3"/>
  <c r="J861" i="3"/>
  <c r="J912" i="8"/>
  <c r="K912" i="8"/>
  <c r="F836" i="3"/>
  <c r="K836" i="3"/>
  <c r="H836" i="3"/>
  <c r="J836" i="3"/>
  <c r="I836" i="3"/>
  <c r="I893" i="3"/>
  <c r="H893" i="3"/>
  <c r="K893" i="3"/>
  <c r="J893" i="3"/>
  <c r="F893" i="3"/>
  <c r="K807" i="8"/>
  <c r="J807" i="8"/>
  <c r="I499" i="3"/>
  <c r="J499" i="3"/>
  <c r="K499" i="3"/>
  <c r="H499" i="3"/>
  <c r="F499" i="3"/>
  <c r="K617" i="3"/>
  <c r="F617" i="3"/>
  <c r="I617" i="3"/>
  <c r="J617" i="3"/>
  <c r="H617" i="3"/>
  <c r="K932" i="8"/>
  <c r="J932" i="8"/>
  <c r="H777" i="3"/>
  <c r="I777" i="3"/>
  <c r="J777" i="3"/>
  <c r="F777" i="3"/>
  <c r="K777" i="3"/>
  <c r="K930" i="3"/>
  <c r="H930" i="3"/>
  <c r="J930" i="3"/>
  <c r="F930" i="3"/>
  <c r="I930" i="3"/>
  <c r="K946" i="8"/>
  <c r="J946" i="8"/>
  <c r="I922" i="3"/>
  <c r="F922" i="3"/>
  <c r="H922" i="3"/>
  <c r="K922" i="3"/>
  <c r="J922" i="3"/>
  <c r="H545" i="3"/>
  <c r="F545" i="3"/>
  <c r="K545" i="3"/>
  <c r="I545" i="3"/>
  <c r="J545" i="3"/>
  <c r="K469" i="3"/>
  <c r="I469" i="3"/>
  <c r="F469" i="3"/>
  <c r="J469" i="3"/>
  <c r="H469" i="3"/>
  <c r="J942" i="3"/>
  <c r="H942" i="3"/>
  <c r="F942" i="3"/>
  <c r="I942" i="3"/>
  <c r="K942" i="3"/>
  <c r="J702" i="8"/>
  <c r="K702" i="8"/>
  <c r="I945" i="3"/>
  <c r="K945" i="3"/>
  <c r="H945" i="3"/>
  <c r="J945" i="3"/>
  <c r="F945" i="3"/>
  <c r="F686" i="3"/>
  <c r="J686" i="3"/>
  <c r="K686" i="3"/>
  <c r="H686" i="3"/>
  <c r="I686" i="3"/>
  <c r="H852" i="3"/>
  <c r="I852" i="3"/>
  <c r="F852" i="3"/>
  <c r="K852" i="3"/>
  <c r="J852" i="3"/>
  <c r="F622" i="3"/>
  <c r="J622" i="3"/>
  <c r="I622" i="3"/>
  <c r="K622" i="3"/>
  <c r="H622" i="3"/>
  <c r="F534" i="3"/>
  <c r="K534" i="3"/>
  <c r="J534" i="3"/>
  <c r="H534" i="3"/>
  <c r="I534" i="3"/>
  <c r="H983" i="3"/>
  <c r="J983" i="3"/>
  <c r="K983" i="3"/>
  <c r="F983" i="3"/>
  <c r="I983" i="3"/>
  <c r="H988" i="3"/>
  <c r="I988" i="3"/>
  <c r="F988" i="3"/>
  <c r="J988" i="3"/>
  <c r="K988" i="3"/>
  <c r="I522" i="3"/>
  <c r="J522" i="3"/>
  <c r="F522" i="3"/>
  <c r="H522" i="3"/>
  <c r="K522" i="3"/>
  <c r="K763" i="8"/>
  <c r="J763" i="8"/>
  <c r="H555" i="3"/>
  <c r="I555" i="3"/>
  <c r="K555" i="3"/>
  <c r="F555" i="3"/>
  <c r="J555" i="3"/>
  <c r="I537" i="3"/>
  <c r="H537" i="3"/>
  <c r="F537" i="3"/>
  <c r="J537" i="3"/>
  <c r="K537" i="3"/>
  <c r="K800" i="8"/>
  <c r="J800" i="8"/>
  <c r="J863" i="8"/>
  <c r="K863" i="8"/>
  <c r="H771" i="3"/>
  <c r="F771" i="3"/>
  <c r="K771" i="3"/>
  <c r="I771" i="3"/>
  <c r="J771" i="3"/>
  <c r="I756" i="3"/>
  <c r="H756" i="3"/>
  <c r="K756" i="3"/>
  <c r="F756" i="3"/>
  <c r="J756" i="3"/>
  <c r="K753" i="3"/>
  <c r="H753" i="3"/>
  <c r="F753" i="3"/>
  <c r="I753" i="3"/>
  <c r="J753" i="3"/>
  <c r="K851" i="8"/>
  <c r="J851" i="8"/>
  <c r="J907" i="3"/>
  <c r="K907" i="3"/>
  <c r="I907" i="3"/>
  <c r="H907" i="3"/>
  <c r="F907" i="3"/>
  <c r="J846" i="3"/>
  <c r="K846" i="3"/>
  <c r="H846" i="3"/>
  <c r="F846" i="3"/>
  <c r="I846" i="3"/>
  <c r="K819" i="3"/>
  <c r="J819" i="3"/>
  <c r="F819" i="3"/>
  <c r="I819" i="3"/>
  <c r="H819" i="3"/>
  <c r="J943" i="8"/>
  <c r="K943" i="8"/>
  <c r="I865" i="3"/>
  <c r="H865" i="3"/>
  <c r="F865" i="3"/>
  <c r="J865" i="3"/>
  <c r="K865" i="3"/>
  <c r="K995" i="3"/>
  <c r="F995" i="3"/>
  <c r="H995" i="3"/>
  <c r="I995" i="3"/>
  <c r="J995" i="3"/>
  <c r="H768" i="3"/>
  <c r="J768" i="3"/>
  <c r="K768" i="3"/>
  <c r="F768" i="3"/>
  <c r="I768" i="3"/>
  <c r="J854" i="8"/>
  <c r="K854" i="8"/>
  <c r="K585" i="3"/>
  <c r="F585" i="3"/>
  <c r="I585" i="3"/>
  <c r="J585" i="3"/>
  <c r="H585" i="3"/>
  <c r="K956" i="3"/>
  <c r="F956" i="3"/>
  <c r="I956" i="3"/>
  <c r="H956" i="3"/>
  <c r="J956" i="3"/>
  <c r="J989" i="8"/>
  <c r="K989" i="8"/>
  <c r="K794" i="8"/>
  <c r="J794" i="8"/>
  <c r="K725" i="8"/>
  <c r="J725" i="8"/>
  <c r="K952" i="8"/>
  <c r="J952" i="8"/>
  <c r="J750" i="8"/>
  <c r="K750" i="8"/>
  <c r="K845" i="8"/>
  <c r="J845" i="8"/>
  <c r="J945" i="8"/>
  <c r="K945" i="8"/>
  <c r="K1000" i="8"/>
  <c r="J1000" i="8"/>
  <c r="J770" i="8"/>
  <c r="K770" i="8"/>
  <c r="H652" i="3"/>
  <c r="J652" i="3"/>
  <c r="I652" i="3"/>
  <c r="F652" i="3"/>
  <c r="K652" i="3"/>
  <c r="J765" i="3"/>
  <c r="K765" i="3"/>
  <c r="F765" i="3"/>
  <c r="I765" i="3"/>
  <c r="H765" i="3"/>
  <c r="K999" i="3"/>
  <c r="J999" i="3"/>
  <c r="N991" i="2"/>
  <c r="I999" i="3"/>
  <c r="H999" i="3"/>
  <c r="O991" i="2"/>
  <c r="F999" i="3"/>
  <c r="J454" i="3"/>
  <c r="I454" i="3"/>
  <c r="H454" i="3"/>
  <c r="K454" i="3"/>
  <c r="F454" i="3"/>
  <c r="H939" i="3"/>
  <c r="F939" i="3"/>
  <c r="J939" i="3"/>
  <c r="I939" i="3"/>
  <c r="K939" i="3"/>
  <c r="J533" i="3"/>
  <c r="F533" i="3"/>
  <c r="K533" i="3"/>
  <c r="I533" i="3"/>
  <c r="H533" i="3"/>
  <c r="F650" i="3"/>
  <c r="K650" i="3"/>
  <c r="J650" i="3"/>
  <c r="H650" i="3"/>
  <c r="I650" i="3"/>
  <c r="F936" i="3"/>
  <c r="I936" i="3"/>
  <c r="J936" i="3"/>
  <c r="H936" i="3"/>
  <c r="K936" i="3"/>
  <c r="I461" i="3"/>
  <c r="F461" i="3"/>
  <c r="K461" i="3"/>
  <c r="J461" i="3"/>
  <c r="H461" i="3"/>
  <c r="H682" i="3"/>
  <c r="I682" i="3"/>
  <c r="F682" i="3"/>
  <c r="K682" i="3"/>
  <c r="J682" i="3"/>
  <c r="H457" i="3"/>
  <c r="K457" i="3"/>
  <c r="J457" i="3"/>
  <c r="F457" i="3"/>
  <c r="I457" i="3"/>
  <c r="J711" i="8"/>
  <c r="K711" i="8"/>
  <c r="H968" i="3"/>
  <c r="J968" i="3"/>
  <c r="F968" i="3"/>
  <c r="K968" i="3"/>
  <c r="I968" i="3"/>
  <c r="F528" i="3"/>
  <c r="I528" i="3"/>
  <c r="J528" i="3"/>
  <c r="K528" i="3"/>
  <c r="H528" i="3"/>
  <c r="J780" i="8"/>
  <c r="K780" i="8"/>
  <c r="J823" i="3"/>
  <c r="H823" i="3"/>
  <c r="K823" i="3"/>
  <c r="F823" i="3"/>
  <c r="I823" i="3"/>
  <c r="H508" i="3"/>
  <c r="K508" i="3"/>
  <c r="I508" i="3"/>
  <c r="F508" i="3"/>
  <c r="J508" i="3"/>
  <c r="K801" i="3"/>
  <c r="J801" i="3"/>
  <c r="H801" i="3"/>
  <c r="F801" i="3"/>
  <c r="I801" i="3"/>
  <c r="F453" i="3"/>
  <c r="K453" i="3"/>
  <c r="H453" i="3"/>
  <c r="I453" i="3"/>
  <c r="J453" i="3"/>
  <c r="J695" i="3"/>
  <c r="I695" i="3"/>
  <c r="K695" i="3"/>
  <c r="F695" i="3"/>
  <c r="H695" i="3"/>
  <c r="K803" i="3"/>
  <c r="F803" i="3"/>
  <c r="H803" i="3"/>
  <c r="J803" i="3"/>
  <c r="I803" i="3"/>
  <c r="K938" i="8"/>
  <c r="J938" i="8"/>
  <c r="I877" i="3"/>
  <c r="J877" i="3"/>
  <c r="K877" i="3"/>
  <c r="H877" i="3"/>
  <c r="F877" i="3"/>
  <c r="F792" i="3"/>
  <c r="J792" i="3"/>
  <c r="I792" i="3"/>
  <c r="K792" i="3"/>
  <c r="H792" i="3"/>
  <c r="J910" i="8"/>
  <c r="K910" i="8"/>
  <c r="J638" i="3"/>
  <c r="K638" i="3"/>
  <c r="F638" i="3"/>
  <c r="I638" i="3"/>
  <c r="H638" i="3"/>
  <c r="K929" i="3"/>
  <c r="I929" i="3"/>
  <c r="J929" i="3"/>
  <c r="F929" i="3"/>
  <c r="H929" i="3"/>
  <c r="K703" i="8"/>
  <c r="J703" i="8"/>
  <c r="H742" i="3"/>
  <c r="I742" i="3"/>
  <c r="J742" i="3"/>
  <c r="K742" i="3"/>
  <c r="F742" i="3"/>
  <c r="J779" i="8"/>
  <c r="K779" i="8"/>
  <c r="K757" i="8"/>
  <c r="J757" i="8"/>
  <c r="F965" i="3"/>
  <c r="I965" i="3"/>
  <c r="J965" i="3"/>
  <c r="K965" i="3"/>
  <c r="H965" i="3"/>
  <c r="I467" i="3"/>
  <c r="K467" i="3"/>
  <c r="J467" i="3"/>
  <c r="F467" i="3"/>
  <c r="H467" i="3"/>
  <c r="J962" i="8"/>
  <c r="K962" i="8"/>
  <c r="H827" i="3"/>
  <c r="K827" i="3"/>
  <c r="I827" i="3"/>
  <c r="F827" i="3"/>
  <c r="J827" i="3"/>
  <c r="H446" i="3"/>
  <c r="I446" i="3"/>
  <c r="J446" i="3"/>
  <c r="F446" i="3"/>
  <c r="K446" i="3"/>
  <c r="I940" i="3"/>
  <c r="H940" i="3"/>
  <c r="J940" i="3"/>
  <c r="F940" i="3"/>
  <c r="K940" i="3"/>
  <c r="J893" i="8"/>
  <c r="K893" i="8"/>
  <c r="K780" i="3"/>
  <c r="F780" i="3"/>
  <c r="I780" i="3"/>
  <c r="J780" i="3"/>
  <c r="H780" i="3"/>
  <c r="F518" i="3"/>
  <c r="H518" i="3"/>
  <c r="K518" i="3"/>
  <c r="I518" i="3"/>
  <c r="J518" i="3"/>
  <c r="F920" i="3"/>
  <c r="I920" i="3"/>
  <c r="H920" i="3"/>
  <c r="K920" i="3"/>
  <c r="J920" i="3"/>
  <c r="F772" i="3"/>
  <c r="K772" i="3"/>
  <c r="H772" i="3"/>
  <c r="I772" i="3"/>
  <c r="J772" i="3"/>
  <c r="H754" i="3"/>
  <c r="J754" i="3"/>
  <c r="I754" i="3"/>
  <c r="F754" i="3"/>
  <c r="K754" i="3"/>
  <c r="I612" i="3"/>
  <c r="K612" i="3"/>
  <c r="H612" i="3"/>
  <c r="F612" i="3"/>
  <c r="J612" i="3"/>
  <c r="K538" i="3"/>
  <c r="J538" i="3"/>
  <c r="I538" i="3"/>
  <c r="H538" i="3"/>
  <c r="F538" i="3"/>
  <c r="J1001" i="3"/>
  <c r="I1001" i="3"/>
  <c r="N993" i="2"/>
  <c r="O993" i="2"/>
  <c r="F1001" i="3"/>
  <c r="K1001" i="3"/>
  <c r="H1001" i="3"/>
  <c r="K862" i="8"/>
  <c r="J862" i="8"/>
  <c r="I543" i="3"/>
  <c r="K543" i="3"/>
  <c r="H543" i="3"/>
  <c r="J543" i="3"/>
  <c r="F543" i="3"/>
  <c r="K769" i="3"/>
  <c r="I769" i="3"/>
  <c r="H769" i="3"/>
  <c r="J769" i="3"/>
  <c r="F769" i="3"/>
  <c r="I476" i="3"/>
  <c r="H476" i="3"/>
  <c r="K476" i="3"/>
  <c r="J476" i="3"/>
  <c r="F476" i="3"/>
  <c r="I715" i="3"/>
  <c r="J715" i="3"/>
  <c r="H715" i="3"/>
  <c r="F715" i="3"/>
  <c r="K715" i="3"/>
  <c r="F826" i="3"/>
  <c r="J826" i="3"/>
  <c r="H826" i="3"/>
  <c r="I826" i="3"/>
  <c r="K826" i="3"/>
  <c r="H609" i="3"/>
  <c r="K609" i="3"/>
  <c r="F609" i="3"/>
  <c r="I609" i="3"/>
  <c r="J609" i="3"/>
  <c r="J789" i="8"/>
  <c r="K789" i="8"/>
  <c r="J746" i="8"/>
  <c r="K746" i="8"/>
  <c r="K888" i="8"/>
  <c r="J888" i="8"/>
  <c r="K860" i="8"/>
  <c r="J860" i="8"/>
  <c r="J713" i="8"/>
  <c r="K713" i="8"/>
  <c r="J956" i="8"/>
  <c r="K956" i="8"/>
  <c r="J891" i="8"/>
  <c r="K891" i="8"/>
  <c r="J975" i="8"/>
  <c r="K975" i="8"/>
  <c r="J968" i="8"/>
  <c r="K968" i="8"/>
  <c r="J942" i="8"/>
  <c r="K942" i="8"/>
  <c r="K874" i="8"/>
  <c r="J874" i="8"/>
  <c r="J871" i="8"/>
  <c r="K871" i="8"/>
  <c r="K719" i="8"/>
  <c r="J719" i="8"/>
  <c r="K802" i="8"/>
  <c r="J802" i="8"/>
  <c r="K788" i="8"/>
  <c r="J788" i="8"/>
  <c r="J806" i="8"/>
  <c r="K806" i="8"/>
  <c r="J940" i="8"/>
  <c r="K940" i="8"/>
  <c r="J853" i="8"/>
  <c r="K853" i="8"/>
  <c r="K999" i="8"/>
  <c r="J999" i="8"/>
  <c r="K921" i="8"/>
  <c r="J921" i="8"/>
  <c r="K926" i="8"/>
  <c r="J926" i="8"/>
  <c r="J927" i="8"/>
  <c r="K927" i="8"/>
  <c r="J878" i="8"/>
  <c r="K878" i="8"/>
  <c r="J693" i="8"/>
  <c r="K693" i="8"/>
  <c r="J723" i="8"/>
  <c r="K723" i="8"/>
  <c r="K986" i="8"/>
  <c r="J986" i="8"/>
  <c r="J708" i="8"/>
  <c r="K708" i="8"/>
  <c r="K903" i="8"/>
  <c r="J903" i="8"/>
  <c r="J955" i="8"/>
  <c r="K955" i="8"/>
  <c r="J831" i="8"/>
  <c r="K831" i="8"/>
  <c r="J741" i="8"/>
  <c r="K741" i="8"/>
  <c r="J877" i="8"/>
  <c r="K877" i="8"/>
  <c r="J840" i="8"/>
  <c r="K840" i="8"/>
  <c r="J768" i="8"/>
  <c r="K768" i="8"/>
  <c r="J815" i="8"/>
  <c r="K815" i="8"/>
  <c r="K923" i="8"/>
  <c r="J923" i="8"/>
  <c r="K864" i="8"/>
  <c r="J864" i="8"/>
  <c r="J704" i="8"/>
  <c r="K704" i="8"/>
  <c r="K960" i="8"/>
  <c r="J960" i="8"/>
  <c r="K707" i="8"/>
  <c r="J707" i="8"/>
  <c r="J732" i="8"/>
  <c r="K732" i="8"/>
  <c r="K918" i="8"/>
  <c r="J918" i="8"/>
  <c r="J967" i="8"/>
  <c r="K967" i="8"/>
  <c r="K759" i="8"/>
  <c r="J759" i="8"/>
  <c r="J706" i="8"/>
  <c r="K706" i="8"/>
  <c r="J830" i="8"/>
  <c r="K830" i="8"/>
  <c r="K881" i="8"/>
  <c r="J881" i="8"/>
  <c r="K914" i="8"/>
  <c r="J914" i="8"/>
  <c r="J913" i="8"/>
  <c r="K913" i="8"/>
  <c r="K876" i="8"/>
  <c r="J876" i="8"/>
  <c r="J753" i="8"/>
  <c r="K753" i="8"/>
  <c r="J920" i="8"/>
  <c r="K920" i="8"/>
  <c r="K724" i="8"/>
  <c r="J724" i="8"/>
  <c r="K740" i="8"/>
  <c r="J740" i="8"/>
  <c r="J919" i="8"/>
  <c r="K919" i="8"/>
  <c r="J814" i="8"/>
  <c r="K814" i="8"/>
  <c r="K718" i="8"/>
  <c r="J718" i="8"/>
  <c r="J766" i="8"/>
  <c r="K766" i="8"/>
  <c r="J905" i="8"/>
  <c r="K905" i="8"/>
  <c r="J733" i="8"/>
  <c r="K733" i="8"/>
  <c r="K773" i="8"/>
  <c r="J773" i="8"/>
  <c r="J804" i="8"/>
  <c r="K804" i="8"/>
  <c r="J726" i="8"/>
  <c r="K726" i="8"/>
  <c r="J873" i="8"/>
  <c r="K873" i="8"/>
  <c r="J866" i="8"/>
  <c r="K866" i="8"/>
  <c r="J884" i="8"/>
  <c r="K884" i="8"/>
  <c r="J748" i="8"/>
  <c r="K748" i="8"/>
  <c r="J771" i="8"/>
  <c r="K771" i="8"/>
  <c r="K755" i="8"/>
  <c r="J755" i="8"/>
  <c r="J838" i="8"/>
  <c r="K838" i="8"/>
  <c r="J692" i="8"/>
  <c r="K692" i="8"/>
  <c r="J958" i="8"/>
  <c r="K958" i="8"/>
  <c r="J928" i="8"/>
  <c r="K928" i="8"/>
  <c r="K764" i="8"/>
  <c r="J764" i="8"/>
  <c r="J947" i="8"/>
  <c r="K947" i="8"/>
  <c r="K897" i="8"/>
  <c r="J897" i="8"/>
  <c r="J950" i="8"/>
  <c r="K950" i="8"/>
  <c r="J765" i="8"/>
  <c r="K765" i="8"/>
  <c r="J990" i="8"/>
  <c r="K990" i="8"/>
  <c r="K832" i="8"/>
  <c r="J832" i="8"/>
  <c r="J777" i="8"/>
  <c r="K777" i="8"/>
  <c r="K821" i="8"/>
  <c r="J821" i="8"/>
  <c r="K816" i="8"/>
  <c r="J816" i="8"/>
  <c r="K694" i="8"/>
  <c r="J694" i="8"/>
  <c r="K712" i="8"/>
  <c r="J712" i="8"/>
  <c r="J981" i="8"/>
  <c r="K981" i="8"/>
  <c r="K697" i="8"/>
  <c r="J697" i="8"/>
  <c r="J978" i="8"/>
  <c r="K978" i="8"/>
  <c r="J906" i="8"/>
  <c r="K906" i="8"/>
  <c r="J996" i="8"/>
  <c r="K996" i="8"/>
  <c r="J941" i="8"/>
  <c r="K941" i="8"/>
  <c r="K1002" i="8"/>
  <c r="J1002" i="8"/>
  <c r="J812" i="8"/>
  <c r="K812" i="8"/>
  <c r="J879" i="8"/>
  <c r="K879" i="8"/>
  <c r="J895" i="8"/>
  <c r="K895" i="8"/>
  <c r="J971" i="8"/>
  <c r="K971" i="8"/>
  <c r="K790" i="8"/>
  <c r="J790" i="8"/>
  <c r="K739" i="8"/>
  <c r="J739" i="8"/>
  <c r="J850" i="8"/>
  <c r="K850" i="8"/>
  <c r="K915" i="8"/>
  <c r="J915" i="8"/>
  <c r="K761" i="8"/>
  <c r="J761" i="8"/>
  <c r="K783" i="8"/>
  <c r="J783" i="8"/>
  <c r="J855" i="8"/>
  <c r="K855" i="8"/>
  <c r="K705" i="8"/>
  <c r="J705" i="8"/>
  <c r="K998" i="8"/>
  <c r="J998" i="8"/>
  <c r="J963" i="8"/>
  <c r="K963" i="8"/>
  <c r="K951" i="8"/>
  <c r="J951" i="8"/>
  <c r="J969" i="8"/>
  <c r="K969" i="8"/>
  <c r="J992" i="8"/>
  <c r="K992" i="8"/>
  <c r="J751" i="8"/>
  <c r="K751" i="8"/>
  <c r="J735" i="8"/>
  <c r="K735" i="8"/>
  <c r="K899" i="8"/>
  <c r="J899" i="8"/>
  <c r="K858" i="8"/>
  <c r="J858" i="8"/>
  <c r="J966" i="8"/>
  <c r="K966" i="8"/>
  <c r="K3" i="8"/>
  <c r="J3" i="8"/>
  <c r="J882" i="8"/>
  <c r="K882" i="8"/>
  <c r="K819" i="8"/>
  <c r="J819" i="8"/>
  <c r="K810" i="8"/>
  <c r="J810" i="8"/>
  <c r="J842" i="8"/>
  <c r="K842" i="8"/>
  <c r="J847" i="8"/>
  <c r="K847" i="8"/>
  <c r="J714" i="8"/>
  <c r="K714" i="8"/>
  <c r="J811" i="8"/>
  <c r="K811" i="8"/>
  <c r="K925" i="8"/>
  <c r="J925" i="8"/>
  <c r="K813" i="8"/>
  <c r="J813" i="8"/>
  <c r="J933" i="8"/>
  <c r="K933" i="8"/>
  <c r="J798" i="8"/>
  <c r="K798" i="8"/>
  <c r="K730" i="8"/>
  <c r="J730" i="8"/>
  <c r="J909" i="8"/>
  <c r="K909" i="8"/>
  <c r="K983" i="8"/>
  <c r="J983" i="8"/>
  <c r="J782" i="8"/>
  <c r="K782" i="8"/>
  <c r="J818" i="8"/>
  <c r="K818" i="8"/>
  <c r="J931" i="8"/>
  <c r="K931" i="8"/>
  <c r="K747" i="8"/>
  <c r="J747" i="8"/>
  <c r="K752" i="8"/>
  <c r="J752" i="8"/>
  <c r="K948" i="8"/>
  <c r="J948" i="8"/>
  <c r="J887" i="8"/>
  <c r="K887" i="8"/>
  <c r="K769" i="8"/>
  <c r="J769" i="8"/>
  <c r="J974" i="8"/>
  <c r="K974" i="8"/>
  <c r="K997" i="8"/>
  <c r="J997" i="8"/>
  <c r="K839" i="8"/>
  <c r="J839" i="8"/>
  <c r="K949" i="8"/>
  <c r="J949" i="8"/>
  <c r="J808" i="8"/>
  <c r="K808" i="8"/>
  <c r="J852" i="8"/>
  <c r="K852" i="8"/>
  <c r="J695" i="8"/>
  <c r="K695" i="8"/>
  <c r="K965" i="8"/>
  <c r="J965" i="8"/>
  <c r="K995" i="8"/>
  <c r="J995" i="8"/>
  <c r="J698" i="8"/>
  <c r="K698" i="8"/>
  <c r="K715" i="8"/>
  <c r="J715" i="8"/>
  <c r="J953" i="8"/>
  <c r="K953" i="8"/>
  <c r="K785" i="8"/>
  <c r="J785" i="8"/>
  <c r="K937" i="8"/>
  <c r="J937" i="8"/>
  <c r="J828" i="8"/>
  <c r="K828" i="8"/>
  <c r="K934" i="8"/>
  <c r="J934" i="8"/>
  <c r="K911" i="8"/>
  <c r="J911" i="8"/>
  <c r="K970" i="8"/>
  <c r="J970" i="8"/>
  <c r="K869" i="8"/>
  <c r="J869" i="8"/>
  <c r="K817" i="8"/>
  <c r="J817" i="8"/>
  <c r="K701" i="8"/>
  <c r="J701" i="8"/>
  <c r="J982" i="8"/>
  <c r="K982" i="8"/>
  <c r="J980" i="8"/>
  <c r="K980" i="8"/>
  <c r="K979" i="8"/>
  <c r="J979" i="8"/>
  <c r="J738" i="8"/>
  <c r="K738" i="8"/>
  <c r="K824" i="8"/>
  <c r="J824" i="8"/>
  <c r="K846" i="8"/>
  <c r="J846" i="8"/>
  <c r="K729" i="8"/>
  <c r="J729" i="8"/>
  <c r="K749" i="8"/>
  <c r="J749" i="8"/>
  <c r="J856" i="8"/>
  <c r="K856" i="8"/>
  <c r="J836" i="8"/>
  <c r="K836" i="8"/>
  <c r="K892" i="8"/>
  <c r="J892" i="8"/>
  <c r="J801" i="8"/>
  <c r="K801" i="8"/>
  <c r="K867" i="8"/>
  <c r="J867" i="8"/>
  <c r="J781" i="8"/>
  <c r="K781" i="8"/>
  <c r="K822" i="8"/>
  <c r="J822" i="8"/>
  <c r="J917" i="8"/>
  <c r="K917" i="8"/>
  <c r="J745" i="8"/>
  <c r="K745" i="8"/>
  <c r="J994" i="8"/>
  <c r="K994" i="8"/>
  <c r="K868" i="8"/>
  <c r="J868" i="8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P906" i="4" s="1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L864" i="4" s="1"/>
  <c r="AR864" i="4" s="1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L952" i="4" s="1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Q868" i="4" s="1"/>
  <c r="AW868" i="4" s="1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M868" i="4" s="1"/>
  <c r="AS868" i="4" s="1"/>
  <c r="AP745" i="4"/>
  <c r="AV745" i="4" s="1"/>
  <c r="AO678" i="4"/>
  <c r="AU678" i="4" s="1"/>
  <c r="AJ256" i="4"/>
  <c r="AP256" i="4" s="1"/>
  <c r="AV256" i="4" s="1"/>
  <c r="AJ216" i="4"/>
  <c r="AP216" i="4" s="1"/>
  <c r="AV216" i="4" s="1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265" i="4" l="1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<sst xmlns="http://schemas.openxmlformats.org/spreadsheetml/2006/main" count="614" uniqueCount="273">
  <si>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</si>
  <si>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</si>
  <si>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</si>
  <si>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</si>
  <si>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</si>
  <si>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</si>
  <si>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</si>
  <si>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</si>
  <si>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</si>
  <si>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</si>
  <si>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</si>
  <si>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</si>
  <si>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</si>
  <si>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</si>
  <si>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</si>
  <si>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</si>
  <si>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</si>
  <si>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</si>
  <si>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</si>
  <si>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</si>
  <si>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</si>
  <si>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</si>
  <si>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</si>
  <si>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</si>
  <si>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</si>
  <si>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</si>
  <si>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</si>
  <si>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</si>
  <si>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</si>
  <si>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</si>
  <si>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</si>
  <si>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</si>
  <si>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</si>
  <si>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</si>
  <si>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</si>
  <si>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</si>
  <si>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</si>
  <si>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</si>
  <si>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</si>
  <si>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</si>
  <si>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</si>
  <si>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</si>
  <si>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</si>
  <si>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</si>
  <si>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</si>
  <si>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</si>
  <si>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</si>
  <si>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</si>
  <si>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</si>
  <si>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</si>
  <si>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</si>
  <si>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</si>
  <si>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</si>
  <si>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</si>
  <si>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</si>
  <si>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</si>
  <si>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</si>
  <si>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</si>
  <si>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</si>
  <si>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</si>
  <si>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</si>
  <si>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</si>
  <si>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</si>
  <si>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</si>
  <si>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</si>
  <si>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</si>
  <si>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</si>
  <si>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</si>
  <si>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</si>
  <si>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</si>
  <si>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</si>
  <si>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</si>
  <si>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</si>
  <si>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</si>
  <si>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</si>
  <si>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</si>
  <si>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</si>
  <si>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</si>
  <si>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</si>
  <si>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</si>
  <si>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</si>
  <si>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</si>
  <si>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</si>
  <si>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</si>
  <si>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</si>
  <si>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</si>
  <si>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</si>
  <si>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</si>
  <si>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</si>
  <si>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</si>
  <si>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</si>
  <si>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</si>
  <si>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</si>
  <si>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</si>
  <si>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</si>
  <si>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</si>
  <si>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</si>
  <si>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</si>
  <si>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</si>
  <si>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</si>
  <si>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</si>
  <si>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</si>
  <si>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</si>
  <si>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</si>
  <si>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</si>
  <si>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</si>
  <si>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</si>
  <si>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</si>
  <si>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</si>
  <si>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</si>
  <si>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</si>
  <si>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</si>
  <si>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</si>
  <si>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</si>
  <si>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</si>
  <si>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</si>
  <si>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</si>
  <si>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</si>
  <si>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</si>
  <si>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</si>
  <si>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</si>
  <si>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</si>
  <si>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</si>
  <si>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</si>
  <si>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</si>
  <si>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</si>
  <si>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</si>
  <si>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</si>
  <si>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</si>
  <si>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</si>
  <si>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</si>
  <si>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</si>
  <si>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</si>
  <si>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</si>
  <si>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</si>
  <si>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</si>
  <si>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</si>
  <si>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</si>
  <si>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</si>
  <si>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</si>
  <si>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</si>
  <si>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</si>
  <si>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</si>
  <si>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</si>
  <si>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</si>
  <si>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</si>
  <si>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</si>
  <si>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</si>
  <si>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</si>
  <si>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</si>
  <si>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</si>
  <si>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</si>
  <si>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</si>
  <si>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</si>
  <si>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</si>
  <si>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</si>
  <si>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</si>
  <si>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</si>
  <si>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</si>
  <si>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</si>
  <si>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</si>
  <si>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</si>
  <si>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</si>
  <si>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Kashima Antlers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</si>
  <si>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</si>
  <si>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</si>
  <si>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</si>
  <si>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</si>
  <si>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</si>
  <si>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</si>
  <si>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</si>
  <si>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</si>
  <si>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Vissel Kobe</t>
  </si>
  <si>
    <t>Shonan Bellmare</t>
  </si>
  <si>
    <t>Kashiwa Reysol</t>
  </si>
  <si>
    <t>Independiente</t>
  </si>
  <si>
    <t>Platense</t>
  </si>
  <si>
    <t>Sarmiento Junin</t>
  </si>
  <si>
    <t>Boca Juniors</t>
  </si>
  <si>
    <t>Rosario Central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</si>
  <si>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</si>
  <si>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</si>
  <si>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</si>
  <si>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</si>
  <si>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</si>
  <si>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</si>
  <si>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</si>
  <si>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</si>
  <si>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</si>
  <si>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</si>
  <si>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</si>
  <si>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</si>
  <si>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</si>
  <si>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</si>
  <si>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</si>
  <si>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</si>
  <si>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</si>
  <si>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</si>
  <si>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</si>
  <si>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</si>
  <si>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</si>
  <si>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</si>
  <si>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</si>
  <si>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</si>
  <si>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Central Cordoba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</si>
  <si>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</si>
  <si>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</si>
  <si>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</si>
  <si>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</si>
  <si>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</si>
  <si>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</si>
  <si>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</si>
  <si>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25/02/2022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</si>
  <si>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</si>
  <si>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</si>
  <si>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</si>
  <si>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</si>
  <si>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</si>
  <si>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</si>
  <si>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</si>
  <si>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</si>
  <si>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</si>
  <si>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</si>
  <si>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</si>
  <si>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</si>
  <si>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</si>
  <si>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</si>
  <si>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</si>
  <si>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</si>
  <si>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</si>
  <si>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</si>
  <si>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</si>
  <si>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</si>
  <si>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</si>
  <si>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</si>
  <si>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</si>
  <si>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</si>
  <si>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</si>
  <si>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</si>
  <si>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</si>
  <si>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</si>
  <si>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</si>
  <si>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</si>
  <si>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</si>
  <si>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</si>
  <si>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</si>
  <si>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</si>
  <si>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Club de Foot Montreal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</si>
  <si>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</si>
  <si>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</si>
  <si>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</si>
  <si>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</si>
  <si>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</si>
  <si>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</si>
  <si>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</si>
  <si>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</si>
  <si>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</si>
  <si>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</si>
  <si>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01/03/2022</t>
  </si>
  <si>
    <t>02/03/2022</t>
  </si>
  <si>
    <t>26/02/2022</t>
  </si>
  <si>
    <t>27/02/2022</t>
  </si>
  <si>
    <t>28/02/2022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</si>
  <si>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</si>
  <si>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</si>
  <si>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</si>
  <si>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</si>
  <si>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</si>
  <si>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</si>
  <si>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</si>
  <si>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</si>
  <si>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03/03/2022</t>
  </si>
  <si>
    <t>04/03/2022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</si>
</sst>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 t="e">
        <f ca="1">solve_for_d('True_Odds_Calculator_2-way'!A3,'True_Odds_Calculator_2-way'!#REF!,'True_Odds_Calculator_2-way'!B3,'Log_working_2-way'!B$1,'Log_working_2-way'!B$2)</f>
        <v>#NAME?</v>
      </c>
      <c r="F2" s="6"/>
      <c r="H2" s="6"/>
      <c r="I2" s="6"/>
      <c r="J2" s="6"/>
      <c r="K2" s="6"/>
    </row>
    <row r="3" spans="1:11" x14ac:dyDescent="0.25">
      <c r="D3" t="e">
        <f ca="1">solve_for_d('True_Odds_Calculator_2-way'!A4,'True_Odds_Calculator_2-way'!#REF!,'True_Odds_Calculator_2-way'!B4,'Log_working_2-way'!B$1,'Log_working_2-way'!B$2)</f>
        <v>#NAME?</v>
      </c>
      <c r="F3" s="6"/>
      <c r="H3" s="6"/>
      <c r="I3" s="6"/>
      <c r="J3" s="6"/>
      <c r="K3" s="6"/>
    </row>
    <row r="4" spans="1:11" x14ac:dyDescent="0.25">
      <c r="D4" t="e">
        <f ca="1">solve_for_d('True_Odds_Calculator_2-way'!A5,'True_Odds_Calculator_2-way'!#REF!,'True_Odds_Calculator_2-way'!B5,'Log_working_2-way'!B$1,'Log_working_2-way'!B$2)</f>
        <v>#NAME?</v>
      </c>
      <c r="F4" s="6"/>
      <c r="H4" s="6"/>
      <c r="I4" s="6"/>
      <c r="J4" s="6"/>
      <c r="K4" s="6"/>
    </row>
    <row r="5" spans="1:11" x14ac:dyDescent="0.25">
      <c r="D5" t="e">
        <f ca="1">solve_for_d('True_Odds_Calculator_2-way'!A6,'True_Odds_Calculator_2-way'!#REF!,'True_Odds_Calculator_2-way'!B6,'Log_working_2-way'!B$1,'Log_working_2-way'!B$2)</f>
        <v>#NAME?</v>
      </c>
      <c r="F5" s="6"/>
      <c r="H5" s="6"/>
      <c r="I5" s="6"/>
      <c r="J5" s="6"/>
      <c r="K5" s="6"/>
    </row>
    <row r="6" spans="1:11" x14ac:dyDescent="0.25">
      <c r="D6" t="e">
        <f ca="1">solve_for_d('True_Odds_Calculator_2-way'!A7,'True_Odds_Calculator_2-way'!#REF!,'True_Odds_Calculator_2-way'!B7,'Log_working_2-way'!B$1,'Log_working_2-way'!B$2)</f>
        <v>#NAME?</v>
      </c>
      <c r="F6" s="6"/>
      <c r="H6" s="6"/>
      <c r="I6" s="6"/>
      <c r="J6" s="6"/>
      <c r="K6" s="6"/>
    </row>
    <row r="7" spans="1:11" x14ac:dyDescent="0.25">
      <c r="D7" t="e">
        <f ca="1">solve_for_d('True_Odds_Calculator_2-way'!A8,'True_Odds_Calculator_2-way'!#REF!,'True_Odds_Calculator_2-way'!B8,'Log_working_2-way'!B$1,'Log_working_2-way'!B$2)</f>
        <v>#NAME?</v>
      </c>
      <c r="F7" s="6"/>
      <c r="H7" s="6"/>
      <c r="I7" s="6"/>
      <c r="J7" s="6"/>
      <c r="K7" s="6"/>
    </row>
    <row r="8" spans="1:11" x14ac:dyDescent="0.25">
      <c r="D8" t="e">
        <f ca="1">solve_for_d('True_Odds_Calculator_2-way'!A9,'True_Odds_Calculator_2-way'!#REF!,'True_Odds_Calculator_2-way'!B9,'Log_working_2-way'!B$1,'Log_working_2-way'!B$2)</f>
        <v>#NAME?</v>
      </c>
      <c r="F8" s="6"/>
      <c r="H8" s="6"/>
      <c r="I8" s="6"/>
      <c r="J8" s="6"/>
      <c r="K8" s="6"/>
    </row>
    <row r="9" spans="1:11" x14ac:dyDescent="0.25">
      <c r="D9" t="e">
        <f ca="1">solve_for_d('True_Odds_Calculator_2-way'!A10,'True_Odds_Calculator_2-way'!#REF!,'True_Odds_Calculator_2-way'!B10,'Log_working_2-way'!B$1,'Log_working_2-way'!B$2)</f>
        <v>#NAME?</v>
      </c>
      <c r="F9" s="6"/>
      <c r="H9" s="6"/>
      <c r="I9" s="6"/>
      <c r="J9" s="6"/>
      <c r="K9" s="6"/>
    </row>
    <row r="10" spans="1:11" x14ac:dyDescent="0.25">
      <c r="D10" t="e">
        <f ca="1">solve_for_d('True_Odds_Calculator_2-way'!A11,'True_Odds_Calculator_2-way'!#REF!,'True_Odds_Calculator_2-way'!B11,'Log_working_2-way'!B$1,'Log_working_2-way'!B$2)</f>
        <v>#NAME?</v>
      </c>
      <c r="F10" s="6"/>
      <c r="H10" s="6"/>
      <c r="I10" s="6"/>
      <c r="J10" s="6"/>
      <c r="K10" s="6"/>
    </row>
    <row r="11" spans="1:11" x14ac:dyDescent="0.25">
      <c r="D11" t="e">
        <f ca="1">solve_for_d('True_Odds_Calculator_2-way'!A12,'True_Odds_Calculator_2-way'!#REF!,'True_Odds_Calculator_2-way'!B12,'Log_working_2-way'!B$1,'Log_working_2-way'!B$2)</f>
        <v>#NAME?</v>
      </c>
      <c r="F11" s="6"/>
      <c r="H11" s="6"/>
      <c r="I11" s="6"/>
      <c r="J11" s="6"/>
      <c r="K11" s="6"/>
    </row>
    <row r="12" spans="1:11" x14ac:dyDescent="0.25">
      <c r="D12" t="e">
        <f ca="1">solve_for_d('True_Odds_Calculator_2-way'!A13,'True_Odds_Calculator_2-way'!#REF!,'True_Odds_Calculator_2-way'!B13,'Log_working_2-way'!B$1,'Log_working_2-way'!B$2)</f>
        <v>#NAME?</v>
      </c>
      <c r="F12" s="6"/>
      <c r="H12" s="6"/>
      <c r="I12" s="6"/>
      <c r="J12" s="6"/>
      <c r="K12" s="6"/>
    </row>
    <row r="13" spans="1:11" x14ac:dyDescent="0.25">
      <c r="D13" t="e">
        <f ca="1">solve_for_d('True_Odds_Calculator_2-way'!A14,'True_Odds_Calculator_2-way'!#REF!,'True_Odds_Calculator_2-way'!B14,'Log_working_2-way'!B$1,'Log_working_2-way'!B$2)</f>
        <v>#NAME?</v>
      </c>
      <c r="F13" s="6"/>
      <c r="H13" s="6"/>
      <c r="I13" s="6"/>
      <c r="J13" s="6"/>
      <c r="K13" s="6"/>
    </row>
    <row r="14" spans="1:11" x14ac:dyDescent="0.25">
      <c r="D14" t="e">
        <f ca="1">solve_for_d('True_Odds_Calculator_2-way'!A15,'True_Odds_Calculator_2-way'!#REF!,'True_Odds_Calculator_2-way'!B15,'Log_working_2-way'!B$1,'Log_working_2-way'!B$2)</f>
        <v>#NAME?</v>
      </c>
      <c r="F14" s="6"/>
      <c r="H14" s="6"/>
      <c r="I14" s="6"/>
      <c r="J14" s="6"/>
      <c r="K14" s="6"/>
    </row>
    <row r="15" spans="1:11" x14ac:dyDescent="0.25">
      <c r="D15" t="e">
        <f ca="1">solve_for_d('True_Odds_Calculator_2-way'!A16,'True_Odds_Calculator_2-way'!#REF!,'True_Odds_Calculator_2-way'!B16,'Log_working_2-way'!B$1,'Log_working_2-way'!B$2)</f>
        <v>#NAME?</v>
      </c>
      <c r="F15" s="6"/>
      <c r="H15" s="6"/>
      <c r="I15" s="6"/>
      <c r="J15" s="6"/>
      <c r="K15" s="6"/>
    </row>
    <row r="16" spans="1:11" x14ac:dyDescent="0.25">
      <c r="D16" t="e">
        <f ca="1">solve_for_d('True_Odds_Calculator_2-way'!A17,'True_Odds_Calculator_2-way'!#REF!,'True_Odds_Calculator_2-way'!B17,'Log_working_2-way'!B$1,'Log_working_2-way'!B$2)</f>
        <v>#NAME?</v>
      </c>
      <c r="F16" s="6"/>
      <c r="H16" s="6"/>
      <c r="I16" s="6"/>
      <c r="J16" s="6"/>
      <c r="K16" s="6"/>
    </row>
    <row r="17" spans="4:11" x14ac:dyDescent="0.25">
      <c r="D17" t="e">
        <f ca="1">solve_for_d('True_Odds_Calculator_2-way'!A18,'True_Odds_Calculator_2-way'!#REF!,'True_Odds_Calculator_2-way'!B18,'Log_working_2-way'!B$1,'Log_working_2-way'!B$2)</f>
        <v>#NAME?</v>
      </c>
      <c r="F17" s="6"/>
      <c r="H17" s="6"/>
      <c r="I17" s="6"/>
      <c r="J17" s="6"/>
      <c r="K17" s="6"/>
    </row>
    <row r="18" spans="4:11" x14ac:dyDescent="0.25">
      <c r="D18" t="e">
        <f ca="1">solve_for_d('True_Odds_Calculator_2-way'!A19,'True_Odds_Calculator_2-way'!#REF!,'True_Odds_Calculator_2-way'!B19,'Log_working_2-way'!B$1,'Log_working_2-way'!B$2)</f>
        <v>#NAME?</v>
      </c>
      <c r="F18" s="6"/>
      <c r="H18" s="6"/>
      <c r="I18" s="6"/>
      <c r="J18" s="6"/>
      <c r="K18" s="6"/>
    </row>
    <row r="19" spans="4:11" x14ac:dyDescent="0.25">
      <c r="D19" t="e">
        <f ca="1">solve_for_d('True_Odds_Calculator_2-way'!A20,'True_Odds_Calculator_2-way'!#REF!,'True_Odds_Calculator_2-way'!B20,'Log_working_2-way'!B$1,'Log_working_2-way'!B$2)</f>
        <v>#NAME?</v>
      </c>
      <c r="F19" s="6"/>
      <c r="H19" s="6"/>
      <c r="I19" s="6"/>
      <c r="J19" s="6"/>
      <c r="K19" s="6"/>
    </row>
    <row r="20" spans="4:11" x14ac:dyDescent="0.25">
      <c r="D20" t="e">
        <f ca="1">solve_for_d('True_Odds_Calculator_2-way'!A21,'True_Odds_Calculator_2-way'!#REF!,'True_Odds_Calculator_2-way'!B21,'Log_working_2-way'!B$1,'Log_working_2-way'!B$2)</f>
        <v>#NAME?</v>
      </c>
      <c r="F20" s="6"/>
      <c r="H20" s="6"/>
      <c r="I20" s="6"/>
      <c r="J20" s="6"/>
      <c r="K20" s="6"/>
    </row>
    <row r="21" spans="4:11" x14ac:dyDescent="0.25">
      <c r="D21" t="e">
        <f ca="1">solve_for_d('True_Odds_Calculator_2-way'!A22,'True_Odds_Calculator_2-way'!#REF!,'True_Odds_Calculator_2-way'!B22,'Log_working_2-way'!B$1,'Log_working_2-way'!B$2)</f>
        <v>#NAME?</v>
      </c>
      <c r="F21" s="6"/>
      <c r="H21" s="6"/>
      <c r="I21" s="6"/>
      <c r="J21" s="6"/>
      <c r="K21" s="6"/>
    </row>
    <row r="22" spans="4:11" x14ac:dyDescent="0.25">
      <c r="D22" t="e">
        <f ca="1">solve_for_d('True_Odds_Calculator_2-way'!A23,'True_Odds_Calculator_2-way'!#REF!,'True_Odds_Calculator_2-way'!B23,'Log_working_2-way'!B$1,'Log_working_2-way'!B$2)</f>
        <v>#NAME?</v>
      </c>
      <c r="F22" s="6"/>
      <c r="H22" s="6"/>
      <c r="I22" s="6"/>
      <c r="J22" s="6"/>
      <c r="K22" s="6"/>
    </row>
    <row r="23" spans="4:11" x14ac:dyDescent="0.25">
      <c r="D23" t="e">
        <f ca="1">solve_for_d('True_Odds_Calculator_2-way'!A24,'True_Odds_Calculator_2-way'!#REF!,'True_Odds_Calculator_2-way'!B24,'Log_working_2-way'!B$1,'Log_working_2-way'!B$2)</f>
        <v>#NAME?</v>
      </c>
      <c r="F23" s="6"/>
      <c r="H23" s="6"/>
      <c r="I23" s="6"/>
      <c r="J23" s="6"/>
      <c r="K23" s="6"/>
    </row>
    <row r="24" spans="4:11" x14ac:dyDescent="0.25">
      <c r="D24" t="e">
        <f ca="1">solve_for_d('True_Odds_Calculator_2-way'!A25,'True_Odds_Calculator_2-way'!#REF!,'True_Odds_Calculator_2-way'!B25,'Log_working_2-way'!B$1,'Log_working_2-way'!B$2)</f>
        <v>#NAME?</v>
      </c>
      <c r="F24" s="6"/>
      <c r="H24" s="6"/>
      <c r="I24" s="6"/>
      <c r="J24" s="6"/>
      <c r="K24" s="6"/>
    </row>
    <row r="25" spans="4:11" x14ac:dyDescent="0.25">
      <c r="D25" t="e">
        <f ca="1">solve_for_d('True_Odds_Calculator_2-way'!A26,'True_Odds_Calculator_2-way'!#REF!,'True_Odds_Calculator_2-way'!B26,'Log_working_2-way'!B$1,'Log_working_2-way'!B$2)</f>
        <v>#NAME?</v>
      </c>
      <c r="F25" s="6"/>
      <c r="H25" s="6"/>
      <c r="I25" s="6"/>
      <c r="J25" s="6"/>
      <c r="K25" s="6"/>
    </row>
    <row r="26" spans="4:11" x14ac:dyDescent="0.25">
      <c r="D26" t="e">
        <f ca="1">solve_for_d('True_Odds_Calculator_2-way'!A27,'True_Odds_Calculator_2-way'!#REF!,'True_Odds_Calculator_2-way'!B27,'Log_working_2-way'!B$1,'Log_working_2-way'!B$2)</f>
        <v>#NAME?</v>
      </c>
      <c r="F26" s="6"/>
      <c r="H26" s="6"/>
      <c r="I26" s="6"/>
      <c r="J26" s="6"/>
      <c r="K26" s="6"/>
    </row>
    <row r="27" spans="4:11" x14ac:dyDescent="0.25">
      <c r="D27" t="e">
        <f ca="1">solve_for_d('True_Odds_Calculator_2-way'!A28,'True_Odds_Calculator_2-way'!#REF!,'True_Odds_Calculator_2-way'!B28,'Log_working_2-way'!B$1,'Log_working_2-way'!B$2)</f>
        <v>#NAME?</v>
      </c>
      <c r="F27" s="6"/>
      <c r="H27" s="6"/>
      <c r="I27" s="6"/>
      <c r="J27" s="6"/>
      <c r="K27" s="6"/>
    </row>
    <row r="28" spans="4:11" x14ac:dyDescent="0.25">
      <c r="D28" t="e">
        <f ca="1">solve_for_d('True_Odds_Calculator_2-way'!A29,'True_Odds_Calculator_2-way'!#REF!,'True_Odds_Calculator_2-way'!B29,'Log_working_2-way'!B$1,'Log_working_2-way'!B$2)</f>
        <v>#NAME?</v>
      </c>
      <c r="F28" s="6"/>
      <c r="H28" s="6"/>
      <c r="I28" s="6"/>
      <c r="J28" s="6"/>
      <c r="K28" s="6"/>
    </row>
    <row r="29" spans="4:11" x14ac:dyDescent="0.25">
      <c r="D29" t="e">
        <f ca="1">solve_for_d('True_Odds_Calculator_2-way'!A30,'True_Odds_Calculator_2-way'!#REF!,'True_Odds_Calculator_2-way'!B30,'Log_working_2-way'!B$1,'Log_working_2-way'!B$2)</f>
        <v>#NAME?</v>
      </c>
      <c r="F29" s="6"/>
      <c r="H29" s="6"/>
      <c r="I29" s="6"/>
      <c r="J29" s="6"/>
      <c r="K29" s="6"/>
    </row>
    <row r="30" spans="4:11" x14ac:dyDescent="0.25">
      <c r="D30" t="e">
        <f ca="1">solve_for_d('True_Odds_Calculator_2-way'!A31,'True_Odds_Calculator_2-way'!#REF!,'True_Odds_Calculator_2-way'!B31,'Log_working_2-way'!B$1,'Log_working_2-way'!B$2)</f>
        <v>#NAME?</v>
      </c>
      <c r="F30" s="6"/>
      <c r="H30" s="6"/>
      <c r="I30" s="6"/>
      <c r="J30" s="6"/>
      <c r="K30" s="6"/>
    </row>
    <row r="31" spans="4:11" x14ac:dyDescent="0.25">
      <c r="D31" t="e">
        <f ca="1">solve_for_d('True_Odds_Calculator_2-way'!A32,'True_Odds_Calculator_2-way'!#REF!,'True_Odds_Calculator_2-way'!B32,'Log_working_2-way'!B$1,'Log_working_2-way'!B$2)</f>
        <v>#NAME?</v>
      </c>
      <c r="F31" s="6"/>
      <c r="H31" s="6"/>
      <c r="I31" s="6"/>
      <c r="J31" s="6"/>
      <c r="K31" s="6"/>
    </row>
    <row r="32" spans="4:11" x14ac:dyDescent="0.25">
      <c r="D32" t="e">
        <f ca="1">solve_for_d('True_Odds_Calculator_2-way'!A33,'True_Odds_Calculator_2-way'!#REF!,'True_Odds_Calculator_2-way'!B33,'Log_working_2-way'!B$1,'Log_working_2-way'!B$2)</f>
        <v>#NAME?</v>
      </c>
      <c r="F32" s="6"/>
      <c r="H32" s="6"/>
      <c r="I32" s="6"/>
      <c r="J32" s="6"/>
      <c r="K32" s="6"/>
    </row>
    <row r="33" spans="4:11" x14ac:dyDescent="0.25">
      <c r="D33" t="e">
        <f ca="1">solve_for_d('True_Odds_Calculator_2-way'!A34,'True_Odds_Calculator_2-way'!#REF!,'True_Odds_Calculator_2-way'!B34,'Log_working_2-way'!B$1,'Log_working_2-way'!B$2)</f>
        <v>#NAME?</v>
      </c>
      <c r="F33" s="6"/>
      <c r="H33" s="6"/>
      <c r="I33" s="6"/>
      <c r="J33" s="6"/>
      <c r="K33" s="6"/>
    </row>
    <row r="34" spans="4:11" x14ac:dyDescent="0.25">
      <c r="D34" t="e">
        <f ca="1">solve_for_d('True_Odds_Calculator_2-way'!A35,'True_Odds_Calculator_2-way'!#REF!,'True_Odds_Calculator_2-way'!B35,'Log_working_2-way'!B$1,'Log_working_2-way'!B$2)</f>
        <v>#NAME?</v>
      </c>
      <c r="F34" s="6"/>
      <c r="H34" s="6"/>
      <c r="I34" s="6"/>
      <c r="J34" s="6"/>
      <c r="K34" s="6"/>
    </row>
    <row r="35" spans="4:11" x14ac:dyDescent="0.25">
      <c r="D35" t="e">
        <f ca="1">solve_for_d('True_Odds_Calculator_2-way'!A36,'True_Odds_Calculator_2-way'!#REF!,'True_Odds_Calculator_2-way'!B36,'Log_working_2-way'!B$1,'Log_working_2-way'!B$2)</f>
        <v>#NAME?</v>
      </c>
      <c r="F35" s="6"/>
      <c r="H35" s="6"/>
      <c r="I35" s="6"/>
      <c r="J35" s="6"/>
      <c r="K35" s="6"/>
    </row>
    <row r="36" spans="4:11" x14ac:dyDescent="0.25">
      <c r="D36" t="e">
        <f ca="1">solve_for_d('True_Odds_Calculator_2-way'!A37,'True_Odds_Calculator_2-way'!#REF!,'True_Odds_Calculator_2-way'!B37,'Log_working_2-way'!B$1,'Log_working_2-way'!B$2)</f>
        <v>#NAME?</v>
      </c>
      <c r="F36" s="6"/>
      <c r="H36" s="6"/>
      <c r="I36" s="6"/>
      <c r="J36" s="6"/>
      <c r="K36" s="6"/>
    </row>
    <row r="37" spans="4:11" x14ac:dyDescent="0.25">
      <c r="D37" t="e">
        <f ca="1">solve_for_d('True_Odds_Calculator_2-way'!A38,'True_Odds_Calculator_2-way'!#REF!,'True_Odds_Calculator_2-way'!B38,'Log_working_2-way'!B$1,'Log_working_2-way'!B$2)</f>
        <v>#NAME?</v>
      </c>
      <c r="F37" s="6"/>
      <c r="H37" s="6"/>
      <c r="I37" s="6"/>
      <c r="J37" s="6"/>
      <c r="K37" s="6"/>
    </row>
    <row r="38" spans="4:11" x14ac:dyDescent="0.25">
      <c r="D38" t="e">
        <f ca="1">solve_for_d('True_Odds_Calculator_2-way'!A39,'True_Odds_Calculator_2-way'!#REF!,'True_Odds_Calculator_2-way'!B39,'Log_working_2-way'!B$1,'Log_working_2-way'!B$2)</f>
        <v>#NAME?</v>
      </c>
      <c r="F38" s="6"/>
      <c r="H38" s="6"/>
      <c r="I38" s="6"/>
      <c r="J38" s="6"/>
      <c r="K38" s="6"/>
    </row>
    <row r="39" spans="4:11" x14ac:dyDescent="0.25">
      <c r="D39" t="e">
        <f ca="1">solve_for_d('True_Odds_Calculator_2-way'!A40,'True_Odds_Calculator_2-way'!#REF!,'True_Odds_Calculator_2-way'!B40,'Log_working_2-way'!B$1,'Log_working_2-way'!B$2)</f>
        <v>#NAME?</v>
      </c>
      <c r="F39" s="6"/>
      <c r="H39" s="6"/>
      <c r="I39" s="6"/>
      <c r="J39" s="6"/>
      <c r="K39" s="6"/>
    </row>
    <row r="40" spans="4:11" x14ac:dyDescent="0.25">
      <c r="D40" t="e">
        <f ca="1">solve_for_d('True_Odds_Calculator_2-way'!A41,'True_Odds_Calculator_2-way'!#REF!,'True_Odds_Calculator_2-way'!B41,'Log_working_2-way'!B$1,'Log_working_2-way'!B$2)</f>
        <v>#NAME?</v>
      </c>
      <c r="F40" s="6"/>
      <c r="H40" s="6"/>
      <c r="I40" s="6"/>
      <c r="J40" s="6"/>
      <c r="K40" s="6"/>
    </row>
    <row r="41" spans="4:11" x14ac:dyDescent="0.25">
      <c r="D41" t="e">
        <f ca="1">solve_for_d('True_Odds_Calculator_2-way'!A42,'True_Odds_Calculator_2-way'!#REF!,'True_Odds_Calculator_2-way'!B42,'Log_working_2-way'!B$1,'Log_working_2-way'!B$2)</f>
        <v>#NAME?</v>
      </c>
      <c r="F41" s="6"/>
      <c r="H41" s="6"/>
      <c r="I41" s="6"/>
      <c r="J41" s="6"/>
      <c r="K41" s="6"/>
    </row>
    <row r="42" spans="4:11" x14ac:dyDescent="0.25">
      <c r="D42" t="e">
        <f ca="1">solve_for_d('True_Odds_Calculator_2-way'!A43,'True_Odds_Calculator_2-way'!#REF!,'True_Odds_Calculator_2-way'!B43,'Log_working_2-way'!B$1,'Log_working_2-way'!B$2)</f>
        <v>#NAME?</v>
      </c>
      <c r="F42" s="6"/>
      <c r="H42" s="6"/>
      <c r="I42" s="6"/>
      <c r="J42" s="6"/>
      <c r="K42" s="6"/>
    </row>
    <row r="43" spans="4:11" x14ac:dyDescent="0.25">
      <c r="D43" t="e">
        <f ca="1">solve_for_d('True_Odds_Calculator_2-way'!A44,'True_Odds_Calculator_2-way'!#REF!,'True_Odds_Calculator_2-way'!B44,'Log_working_2-way'!B$1,'Log_working_2-way'!B$2)</f>
        <v>#NAME?</v>
      </c>
      <c r="F43" s="6"/>
      <c r="H43" s="6"/>
      <c r="I43" s="6"/>
      <c r="J43" s="6"/>
      <c r="K43" s="6"/>
    </row>
    <row r="44" spans="4:11" x14ac:dyDescent="0.25">
      <c r="D44" t="e">
        <f ca="1">solve_for_d('True_Odds_Calculator_2-way'!A45,'True_Odds_Calculator_2-way'!#REF!,'True_Odds_Calculator_2-way'!B45,'Log_working_2-way'!B$1,'Log_working_2-way'!B$2)</f>
        <v>#NAME?</v>
      </c>
      <c r="F44" s="6"/>
      <c r="H44" s="6"/>
      <c r="I44" s="6"/>
      <c r="J44" s="6"/>
      <c r="K44" s="6"/>
    </row>
    <row r="45" spans="4:11" x14ac:dyDescent="0.25">
      <c r="D45" t="e">
        <f ca="1">solve_for_d('True_Odds_Calculator_2-way'!A46,'True_Odds_Calculator_2-way'!#REF!,'True_Odds_Calculator_2-way'!B46,'Log_working_2-way'!B$1,'Log_working_2-way'!B$2)</f>
        <v>#NAME?</v>
      </c>
      <c r="F45" s="6"/>
      <c r="H45" s="6"/>
      <c r="I45" s="6"/>
      <c r="J45" s="6"/>
      <c r="K45" s="6"/>
    </row>
    <row r="46" spans="4:11" x14ac:dyDescent="0.25">
      <c r="D46" t="e">
        <f ca="1">solve_for_d('True_Odds_Calculator_2-way'!A47,'True_Odds_Calculator_2-way'!#REF!,'True_Odds_Calculator_2-way'!B47,'Log_working_2-way'!B$1,'Log_working_2-way'!B$2)</f>
        <v>#NAME?</v>
      </c>
      <c r="F46" s="6"/>
      <c r="H46" s="6"/>
      <c r="I46" s="6"/>
      <c r="J46" s="6"/>
      <c r="K46" s="6"/>
    </row>
    <row r="47" spans="4:11" x14ac:dyDescent="0.25">
      <c r="D47" t="e">
        <f ca="1">solve_for_d('True_Odds_Calculator_2-way'!A48,'True_Odds_Calculator_2-way'!#REF!,'True_Odds_Calculator_2-way'!B48,'Log_working_2-way'!B$1,'Log_working_2-way'!B$2)</f>
        <v>#NAME?</v>
      </c>
      <c r="F47" s="6"/>
      <c r="H47" s="6"/>
      <c r="I47" s="6"/>
      <c r="J47" s="6"/>
      <c r="K47" s="6"/>
    </row>
    <row r="48" spans="4:11" x14ac:dyDescent="0.25">
      <c r="D48" t="e">
        <f ca="1">solve_for_d('True_Odds_Calculator_2-way'!A49,'True_Odds_Calculator_2-way'!#REF!,'True_Odds_Calculator_2-way'!B49,'Log_working_2-way'!B$1,'Log_working_2-way'!B$2)</f>
        <v>#NAME?</v>
      </c>
      <c r="F48" s="6"/>
      <c r="H48" s="6"/>
      <c r="I48" s="6"/>
      <c r="J48" s="6"/>
      <c r="K48" s="6"/>
    </row>
    <row r="49" spans="4:11" x14ac:dyDescent="0.25">
      <c r="D49" t="e">
        <f ca="1">solve_for_d('True_Odds_Calculator_2-way'!A50,'True_Odds_Calculator_2-way'!#REF!,'True_Odds_Calculator_2-way'!B50,'Log_working_2-way'!B$1,'Log_working_2-way'!B$2)</f>
        <v>#NAME?</v>
      </c>
      <c r="F49" s="6"/>
      <c r="H49" s="6"/>
      <c r="I49" s="6"/>
      <c r="J49" s="6"/>
      <c r="K49" s="6"/>
    </row>
    <row r="50" spans="4:11" x14ac:dyDescent="0.25">
      <c r="D50" t="e">
        <f ca="1">solve_for_d('True_Odds_Calculator_2-way'!A51,'True_Odds_Calculator_2-way'!#REF!,'True_Odds_Calculator_2-way'!B51,'Log_working_2-way'!B$1,'Log_working_2-way'!B$2)</f>
        <v>#NAME?</v>
      </c>
      <c r="F50" s="6"/>
      <c r="H50" s="6"/>
      <c r="I50" s="6"/>
      <c r="J50" s="6"/>
      <c r="K50" s="6"/>
    </row>
    <row r="51" spans="4:11" x14ac:dyDescent="0.25">
      <c r="D51" t="e">
        <f ca="1">solve_for_d('True_Odds_Calculator_2-way'!A52,'True_Odds_Calculator_2-way'!#REF!,'True_Odds_Calculator_2-way'!B52,'Log_working_2-way'!B$1,'Log_working_2-way'!B$2)</f>
        <v>#NAME?</v>
      </c>
      <c r="F51" s="6"/>
      <c r="H51" s="6"/>
      <c r="I51" s="6"/>
      <c r="J51" s="6"/>
      <c r="K51" s="6"/>
    </row>
    <row r="52" spans="4:11" x14ac:dyDescent="0.25">
      <c r="D52" t="e">
        <f ca="1">solve_for_d('True_Odds_Calculator_2-way'!A53,'True_Odds_Calculator_2-way'!#REF!,'True_Odds_Calculator_2-way'!B53,'Log_working_2-way'!B$1,'Log_working_2-way'!B$2)</f>
        <v>#NAME?</v>
      </c>
      <c r="F52" s="6"/>
      <c r="H52" s="6"/>
      <c r="I52" s="6"/>
      <c r="J52" s="6"/>
      <c r="K52" s="6"/>
    </row>
    <row r="53" spans="4:11" x14ac:dyDescent="0.25">
      <c r="D53" t="e">
        <f ca="1">solve_for_d('True_Odds_Calculator_2-way'!A54,'True_Odds_Calculator_2-way'!#REF!,'True_Odds_Calculator_2-way'!B54,'Log_working_2-way'!B$1,'Log_working_2-way'!B$2)</f>
        <v>#NAME?</v>
      </c>
      <c r="F53" s="6"/>
      <c r="H53" s="6"/>
      <c r="I53" s="6"/>
      <c r="J53" s="6"/>
      <c r="K53" s="6"/>
    </row>
    <row r="54" spans="4:11" x14ac:dyDescent="0.25">
      <c r="D54" t="e">
        <f ca="1">solve_for_d('True_Odds_Calculator_2-way'!A55,'True_Odds_Calculator_2-way'!#REF!,'True_Odds_Calculator_2-way'!B55,'Log_working_2-way'!B$1,'Log_working_2-way'!B$2)</f>
        <v>#NAME?</v>
      </c>
      <c r="F54" s="6"/>
      <c r="H54" s="6"/>
      <c r="I54" s="6"/>
      <c r="J54" s="6"/>
      <c r="K54" s="6"/>
    </row>
    <row r="55" spans="4:11" x14ac:dyDescent="0.25">
      <c r="D55" t="e">
        <f ca="1">solve_for_d('True_Odds_Calculator_2-way'!A56,'True_Odds_Calculator_2-way'!#REF!,'True_Odds_Calculator_2-way'!B56,'Log_working_2-way'!B$1,'Log_working_2-way'!B$2)</f>
        <v>#NAME?</v>
      </c>
      <c r="F55" s="6"/>
      <c r="H55" s="6"/>
      <c r="I55" s="6"/>
      <c r="J55" s="6"/>
      <c r="K55" s="6"/>
    </row>
    <row r="56" spans="4:11" x14ac:dyDescent="0.25">
      <c r="D56" t="e">
        <f ca="1">solve_for_d('True_Odds_Calculator_2-way'!A57,'True_Odds_Calculator_2-way'!#REF!,'True_Odds_Calculator_2-way'!B57,'Log_working_2-way'!B$1,'Log_working_2-way'!B$2)</f>
        <v>#NAME?</v>
      </c>
      <c r="F56" s="6"/>
      <c r="H56" s="6"/>
      <c r="I56" s="6"/>
      <c r="J56" s="6"/>
      <c r="K56" s="6"/>
    </row>
    <row r="57" spans="4:11" x14ac:dyDescent="0.25">
      <c r="D57" t="e">
        <f ca="1">solve_for_d('True_Odds_Calculator_2-way'!A58,'True_Odds_Calculator_2-way'!#REF!,'True_Odds_Calculator_2-way'!B58,'Log_working_2-way'!B$1,'Log_working_2-way'!B$2)</f>
        <v>#NAME?</v>
      </c>
      <c r="F57" s="6"/>
      <c r="H57" s="6"/>
      <c r="I57" s="6"/>
      <c r="J57" s="6"/>
      <c r="K57" s="6"/>
    </row>
    <row r="58" spans="4:11" x14ac:dyDescent="0.25">
      <c r="D58" t="e">
        <f ca="1">solve_for_d('True_Odds_Calculator_2-way'!A59,'True_Odds_Calculator_2-way'!#REF!,'True_Odds_Calculator_2-way'!B59,'Log_working_2-way'!B$1,'Log_working_2-way'!B$2)</f>
        <v>#NAME?</v>
      </c>
      <c r="F58" s="6"/>
      <c r="H58" s="6"/>
      <c r="I58" s="6"/>
      <c r="J58" s="6"/>
      <c r="K58" s="6"/>
    </row>
    <row r="59" spans="4:11" x14ac:dyDescent="0.25">
      <c r="D59" t="e">
        <f ca="1">solve_for_d('True_Odds_Calculator_2-way'!A60,'True_Odds_Calculator_2-way'!#REF!,'True_Odds_Calculator_2-way'!B60,'Log_working_2-way'!B$1,'Log_working_2-way'!B$2)</f>
        <v>#NAME?</v>
      </c>
      <c r="F59" s="6"/>
      <c r="H59" s="6"/>
      <c r="I59" s="6"/>
      <c r="J59" s="6"/>
      <c r="K59" s="6"/>
    </row>
    <row r="60" spans="4:11" x14ac:dyDescent="0.25">
      <c r="D60" t="e">
        <f ca="1">solve_for_d('True_Odds_Calculator_2-way'!A61,'True_Odds_Calculator_2-way'!#REF!,'True_Odds_Calculator_2-way'!B61,'Log_working_2-way'!B$1,'Log_working_2-way'!B$2)</f>
        <v>#NAME?</v>
      </c>
      <c r="F60" s="6"/>
      <c r="H60" s="6"/>
      <c r="I60" s="6"/>
      <c r="J60" s="6"/>
      <c r="K60" s="6"/>
    </row>
    <row r="61" spans="4:11" x14ac:dyDescent="0.25">
      <c r="D61" t="e">
        <f ca="1">solve_for_d('True_Odds_Calculator_2-way'!A62,'True_Odds_Calculator_2-way'!#REF!,'True_Odds_Calculator_2-way'!B62,'Log_working_2-way'!B$1,'Log_working_2-way'!B$2)</f>
        <v>#NAME?</v>
      </c>
      <c r="F61" s="6"/>
      <c r="H61" s="6"/>
      <c r="I61" s="6"/>
      <c r="J61" s="6"/>
      <c r="K61" s="6"/>
    </row>
    <row r="62" spans="4:11" x14ac:dyDescent="0.25">
      <c r="D62" t="e">
        <f ca="1">solve_for_d('True_Odds_Calculator_2-way'!A63,'True_Odds_Calculator_2-way'!#REF!,'True_Odds_Calculator_2-way'!B63,'Log_working_2-way'!B$1,'Log_working_2-way'!B$2)</f>
        <v>#NAME?</v>
      </c>
      <c r="F62" s="6"/>
      <c r="H62" s="6"/>
      <c r="I62" s="6"/>
      <c r="J62" s="6"/>
      <c r="K62" s="6"/>
    </row>
    <row r="63" spans="4:11" x14ac:dyDescent="0.25">
      <c r="D63" t="e">
        <f ca="1">solve_for_d('True_Odds_Calculator_2-way'!A64,'True_Odds_Calculator_2-way'!#REF!,'True_Odds_Calculator_2-way'!B64,'Log_working_2-way'!B$1,'Log_working_2-way'!B$2)</f>
        <v>#NAME?</v>
      </c>
      <c r="F63" s="6"/>
      <c r="H63" s="6"/>
      <c r="I63" s="6"/>
      <c r="J63" s="6"/>
      <c r="K63" s="6"/>
    </row>
    <row r="64" spans="4:11" x14ac:dyDescent="0.25">
      <c r="D64" t="e">
        <f ca="1">solve_for_d('True_Odds_Calculator_2-way'!A65,'True_Odds_Calculator_2-way'!#REF!,'True_Odds_Calculator_2-way'!B65,'Log_working_2-way'!B$1,'Log_working_2-way'!B$2)</f>
        <v>#NAME?</v>
      </c>
      <c r="F64" s="6"/>
      <c r="H64" s="6"/>
      <c r="I64" s="6"/>
      <c r="J64" s="6"/>
      <c r="K64" s="6"/>
    </row>
    <row r="65" spans="4:11" x14ac:dyDescent="0.25">
      <c r="D65" t="e">
        <f ca="1">solve_for_d('True_Odds_Calculator_2-way'!A66,'True_Odds_Calculator_2-way'!#REF!,'True_Odds_Calculator_2-way'!B66,'Log_working_2-way'!B$1,'Log_working_2-way'!B$2)</f>
        <v>#NAME?</v>
      </c>
      <c r="F65" s="6"/>
      <c r="H65" s="6"/>
      <c r="I65" s="6"/>
      <c r="J65" s="6"/>
      <c r="K65" s="6"/>
    </row>
    <row r="66" spans="4:11" x14ac:dyDescent="0.25">
      <c r="D66" t="e">
        <f ca="1">solve_for_d('True_Odds_Calculator_2-way'!A67,'True_Odds_Calculator_2-way'!#REF!,'True_Odds_Calculator_2-way'!B67,'Log_working_2-way'!B$1,'Log_working_2-way'!B$2)</f>
        <v>#NAME?</v>
      </c>
      <c r="F66" s="6"/>
      <c r="H66" s="6"/>
      <c r="I66" s="6"/>
      <c r="J66" s="6"/>
      <c r="K66" s="6"/>
    </row>
    <row r="67" spans="4:11" x14ac:dyDescent="0.25">
      <c r="D67" t="e">
        <f ca="1">solve_for_d('True_Odds_Calculator_2-way'!A68,'True_Odds_Calculator_2-way'!#REF!,'True_Odds_Calculator_2-way'!B68,'Log_working_2-way'!B$1,'Log_working_2-way'!B$2)</f>
        <v>#NAME?</v>
      </c>
      <c r="F67" s="6"/>
      <c r="H67" s="6"/>
      <c r="I67" s="6"/>
      <c r="J67" s="6"/>
      <c r="K67" s="6"/>
    </row>
    <row r="68" spans="4:11" x14ac:dyDescent="0.25">
      <c r="D68" t="e">
        <f ca="1">solve_for_d('True_Odds_Calculator_2-way'!A69,'True_Odds_Calculator_2-way'!#REF!,'True_Odds_Calculator_2-way'!B69,'Log_working_2-way'!B$1,'Log_working_2-way'!B$2)</f>
        <v>#NAME?</v>
      </c>
      <c r="F68" s="6"/>
      <c r="H68" s="6"/>
      <c r="I68" s="6"/>
      <c r="J68" s="6"/>
      <c r="K68" s="6"/>
    </row>
    <row r="69" spans="4:11" x14ac:dyDescent="0.25">
      <c r="D69" t="e">
        <f ca="1">solve_for_d('True_Odds_Calculator_2-way'!A70,'True_Odds_Calculator_2-way'!#REF!,'True_Odds_Calculator_2-way'!B70,'Log_working_2-way'!B$1,'Log_working_2-way'!B$2)</f>
        <v>#NAME?</v>
      </c>
      <c r="F69" s="6"/>
      <c r="H69" s="6"/>
      <c r="I69" s="6"/>
      <c r="J69" s="6"/>
      <c r="K69" s="6"/>
    </row>
    <row r="70" spans="4:11" x14ac:dyDescent="0.25">
      <c r="D70" t="e">
        <f ca="1">solve_for_d('True_Odds_Calculator_2-way'!A71,'True_Odds_Calculator_2-way'!#REF!,'True_Odds_Calculator_2-way'!B71,'Log_working_2-way'!B$1,'Log_working_2-way'!B$2)</f>
        <v>#NAME?</v>
      </c>
      <c r="F70" s="6"/>
      <c r="H70" s="6"/>
      <c r="I70" s="6"/>
      <c r="J70" s="6"/>
      <c r="K70" s="6"/>
    </row>
    <row r="71" spans="4:11" x14ac:dyDescent="0.25">
      <c r="D71" t="e">
        <f ca="1">solve_for_d('True_Odds_Calculator_2-way'!A72,'True_Odds_Calculator_2-way'!#REF!,'True_Odds_Calculator_2-way'!B72,'Log_working_2-way'!B$1,'Log_working_2-way'!B$2)</f>
        <v>#NAME?</v>
      </c>
      <c r="F71" s="6"/>
      <c r="H71" s="6"/>
      <c r="I71" s="6"/>
      <c r="J71" s="6"/>
      <c r="K71" s="6"/>
    </row>
    <row r="72" spans="4:11" x14ac:dyDescent="0.25">
      <c r="D72" t="e">
        <f ca="1">solve_for_d('True_Odds_Calculator_2-way'!A73,'True_Odds_Calculator_2-way'!#REF!,'True_Odds_Calculator_2-way'!B73,'Log_working_2-way'!B$1,'Log_working_2-way'!B$2)</f>
        <v>#NAME?</v>
      </c>
      <c r="F72" s="6"/>
      <c r="H72" s="6"/>
      <c r="I72" s="6"/>
      <c r="J72" s="6"/>
      <c r="K72" s="6"/>
    </row>
    <row r="73" spans="4:11" x14ac:dyDescent="0.25">
      <c r="D73" t="e">
        <f ca="1">solve_for_d('True_Odds_Calculator_2-way'!A74,'True_Odds_Calculator_2-way'!#REF!,'True_Odds_Calculator_2-way'!B74,'Log_working_2-way'!B$1,'Log_working_2-way'!B$2)</f>
        <v>#NAME?</v>
      </c>
      <c r="F73" s="6"/>
      <c r="H73" s="6"/>
      <c r="I73" s="6"/>
      <c r="J73" s="6"/>
      <c r="K73" s="6"/>
    </row>
    <row r="74" spans="4:11" x14ac:dyDescent="0.25">
      <c r="D74" t="e">
        <f ca="1">solve_for_d('True_Odds_Calculator_2-way'!A75,'True_Odds_Calculator_2-way'!#REF!,'True_Odds_Calculator_2-way'!B75,'Log_working_2-way'!B$1,'Log_working_2-way'!B$2)</f>
        <v>#NAME?</v>
      </c>
      <c r="F74" s="6"/>
      <c r="H74" s="6"/>
      <c r="I74" s="6"/>
      <c r="J74" s="6"/>
      <c r="K74" s="6"/>
    </row>
    <row r="75" spans="4:11" x14ac:dyDescent="0.25">
      <c r="D75" t="e">
        <f ca="1">solve_for_d('True_Odds_Calculator_2-way'!A76,'True_Odds_Calculator_2-way'!#REF!,'True_Odds_Calculator_2-way'!B76,'Log_working_2-way'!B$1,'Log_working_2-way'!B$2)</f>
        <v>#NAME?</v>
      </c>
      <c r="F75" s="6"/>
      <c r="H75" s="6"/>
      <c r="I75" s="6"/>
      <c r="J75" s="6"/>
      <c r="K75" s="6"/>
    </row>
    <row r="76" spans="4:11" x14ac:dyDescent="0.25">
      <c r="D76" t="e">
        <f ca="1">solve_for_d('True_Odds_Calculator_2-way'!A77,'True_Odds_Calculator_2-way'!#REF!,'True_Odds_Calculator_2-way'!B77,'Log_working_2-way'!B$1,'Log_working_2-way'!B$2)</f>
        <v>#NAME?</v>
      </c>
      <c r="F76" s="6"/>
      <c r="H76" s="6"/>
      <c r="I76" s="6"/>
      <c r="J76" s="6"/>
      <c r="K76" s="6"/>
    </row>
    <row r="77" spans="4:11" x14ac:dyDescent="0.25">
      <c r="D77" t="e">
        <f ca="1">solve_for_d('True_Odds_Calculator_2-way'!A78,'True_Odds_Calculator_2-way'!#REF!,'True_Odds_Calculator_2-way'!B78,'Log_working_2-way'!B$1,'Log_working_2-way'!B$2)</f>
        <v>#NAME?</v>
      </c>
      <c r="F77" s="6"/>
      <c r="H77" s="6"/>
      <c r="I77" s="6"/>
      <c r="J77" s="6"/>
      <c r="K77" s="6"/>
    </row>
    <row r="78" spans="4:11" x14ac:dyDescent="0.25">
      <c r="D78" t="e">
        <f ca="1">solve_for_d('True_Odds_Calculator_2-way'!A79,'True_Odds_Calculator_2-way'!#REF!,'True_Odds_Calculator_2-way'!B79,'Log_working_2-way'!B$1,'Log_working_2-way'!B$2)</f>
        <v>#NAME?</v>
      </c>
      <c r="F78" s="6"/>
      <c r="H78" s="6"/>
      <c r="I78" s="6"/>
      <c r="J78" s="6"/>
      <c r="K78" s="6"/>
    </row>
    <row r="79" spans="4:11" x14ac:dyDescent="0.25">
      <c r="D79" t="e">
        <f ca="1">solve_for_d('True_Odds_Calculator_2-way'!A80,'True_Odds_Calculator_2-way'!#REF!,'True_Odds_Calculator_2-way'!B80,'Log_working_2-way'!B$1,'Log_working_2-way'!B$2)</f>
        <v>#NAME?</v>
      </c>
      <c r="F79" s="6"/>
      <c r="H79" s="6"/>
      <c r="I79" s="6"/>
      <c r="J79" s="6"/>
      <c r="K79" s="6"/>
    </row>
    <row r="80" spans="4:11" x14ac:dyDescent="0.25">
      <c r="D80" t="e">
        <f ca="1">solve_for_d('True_Odds_Calculator_2-way'!A81,'True_Odds_Calculator_2-way'!#REF!,'True_Odds_Calculator_2-way'!B81,'Log_working_2-way'!B$1,'Log_working_2-way'!B$2)</f>
        <v>#NAME?</v>
      </c>
      <c r="F80" s="6"/>
      <c r="H80" s="6"/>
      <c r="I80" s="6"/>
      <c r="J80" s="6"/>
      <c r="K80" s="6"/>
    </row>
    <row r="81" spans="4:11" x14ac:dyDescent="0.25">
      <c r="D81" t="e">
        <f ca="1">solve_for_d('True_Odds_Calculator_2-way'!A82,'True_Odds_Calculator_2-way'!#REF!,'True_Odds_Calculator_2-way'!B82,'Log_working_2-way'!B$1,'Log_working_2-way'!B$2)</f>
        <v>#NAME?</v>
      </c>
      <c r="F81" s="6"/>
      <c r="H81" s="6"/>
      <c r="I81" s="6"/>
      <c r="J81" s="6"/>
      <c r="K81" s="6"/>
    </row>
    <row r="82" spans="4:11" x14ac:dyDescent="0.25">
      <c r="D82" t="e">
        <f ca="1">solve_for_d('True_Odds_Calculator_2-way'!A83,'True_Odds_Calculator_2-way'!#REF!,'True_Odds_Calculator_2-way'!B83,'Log_working_2-way'!B$1,'Log_working_2-way'!B$2)</f>
        <v>#NAME?</v>
      </c>
      <c r="F82" s="6"/>
      <c r="H82" s="6"/>
      <c r="I82" s="6"/>
      <c r="J82" s="6"/>
      <c r="K82" s="6"/>
    </row>
    <row r="83" spans="4:11" x14ac:dyDescent="0.25">
      <c r="D83" t="e">
        <f ca="1">solve_for_d('True_Odds_Calculator_2-way'!A84,'True_Odds_Calculator_2-way'!#REF!,'True_Odds_Calculator_2-way'!B84,'Log_working_2-way'!B$1,'Log_working_2-way'!B$2)</f>
        <v>#NAME?</v>
      </c>
      <c r="F83" s="6"/>
      <c r="H83" s="6"/>
      <c r="I83" s="6"/>
      <c r="J83" s="6"/>
      <c r="K83" s="6"/>
    </row>
    <row r="84" spans="4:11" x14ac:dyDescent="0.25">
      <c r="D84" t="e">
        <f ca="1">solve_for_d('True_Odds_Calculator_2-way'!A85,'True_Odds_Calculator_2-way'!#REF!,'True_Odds_Calculator_2-way'!B85,'Log_working_2-way'!B$1,'Log_working_2-way'!B$2)</f>
        <v>#NAME?</v>
      </c>
      <c r="F84" s="6"/>
      <c r="H84" s="6"/>
      <c r="I84" s="6"/>
      <c r="J84" s="6"/>
      <c r="K84" s="6"/>
    </row>
    <row r="85" spans="4:11" x14ac:dyDescent="0.25">
      <c r="D85" t="e">
        <f ca="1">solve_for_d('True_Odds_Calculator_2-way'!A86,'True_Odds_Calculator_2-way'!#REF!,'True_Odds_Calculator_2-way'!B86,'Log_working_2-way'!B$1,'Log_working_2-way'!B$2)</f>
        <v>#NAME?</v>
      </c>
      <c r="F85" s="6"/>
      <c r="H85" s="6"/>
      <c r="I85" s="6"/>
      <c r="J85" s="6"/>
      <c r="K85" s="6"/>
    </row>
    <row r="86" spans="4:11" x14ac:dyDescent="0.25">
      <c r="D86" t="e">
        <f ca="1">solve_for_d('True_Odds_Calculator_2-way'!A87,'True_Odds_Calculator_2-way'!#REF!,'True_Odds_Calculator_2-way'!B87,'Log_working_2-way'!B$1,'Log_working_2-way'!B$2)</f>
        <v>#NAME?</v>
      </c>
      <c r="F86" s="6"/>
      <c r="H86" s="6"/>
      <c r="I86" s="6"/>
      <c r="J86" s="6"/>
      <c r="K86" s="6"/>
    </row>
    <row r="87" spans="4:11" x14ac:dyDescent="0.25">
      <c r="D87" t="e">
        <f ca="1">solve_for_d('True_Odds_Calculator_2-way'!A88,'True_Odds_Calculator_2-way'!#REF!,'True_Odds_Calculator_2-way'!B88,'Log_working_2-way'!B$1,'Log_working_2-way'!B$2)</f>
        <v>#NAME?</v>
      </c>
      <c r="F87" s="6"/>
      <c r="H87" s="6"/>
      <c r="I87" s="6"/>
      <c r="J87" s="6"/>
      <c r="K87" s="6"/>
    </row>
    <row r="88" spans="4:11" x14ac:dyDescent="0.25">
      <c r="D88" t="e">
        <f ca="1">solve_for_d('True_Odds_Calculator_2-way'!A89,'True_Odds_Calculator_2-way'!#REF!,'True_Odds_Calculator_2-way'!B89,'Log_working_2-way'!B$1,'Log_working_2-way'!B$2)</f>
        <v>#NAME?</v>
      </c>
      <c r="F88" s="6"/>
      <c r="H88" s="6"/>
      <c r="I88" s="6"/>
      <c r="J88" s="6"/>
      <c r="K88" s="6"/>
    </row>
    <row r="89" spans="4:11" x14ac:dyDescent="0.25">
      <c r="D89" t="e">
        <f ca="1">solve_for_d('True_Odds_Calculator_2-way'!A90,'True_Odds_Calculator_2-way'!#REF!,'True_Odds_Calculator_2-way'!B90,'Log_working_2-way'!B$1,'Log_working_2-way'!B$2)</f>
        <v>#NAME?</v>
      </c>
      <c r="F89" s="6"/>
      <c r="H89" s="6"/>
      <c r="I89" s="6"/>
      <c r="J89" s="6"/>
      <c r="K89" s="6"/>
    </row>
    <row r="90" spans="4:11" x14ac:dyDescent="0.25">
      <c r="D90" t="e">
        <f ca="1">solve_for_d('True_Odds_Calculator_2-way'!A91,'True_Odds_Calculator_2-way'!#REF!,'True_Odds_Calculator_2-way'!B91,'Log_working_2-way'!B$1,'Log_working_2-way'!B$2)</f>
        <v>#NAME?</v>
      </c>
      <c r="F90" s="6"/>
      <c r="H90" s="6"/>
      <c r="I90" s="6"/>
      <c r="J90" s="6"/>
      <c r="K90" s="6"/>
    </row>
    <row r="91" spans="4:11" x14ac:dyDescent="0.25">
      <c r="D91" t="e">
        <f ca="1">solve_for_d('True_Odds_Calculator_2-way'!A92,'True_Odds_Calculator_2-way'!#REF!,'True_Odds_Calculator_2-way'!B92,'Log_working_2-way'!B$1,'Log_working_2-way'!B$2)</f>
        <v>#NAME?</v>
      </c>
      <c r="F91" s="6"/>
      <c r="H91" s="6"/>
      <c r="I91" s="6"/>
      <c r="J91" s="6"/>
      <c r="K91" s="6"/>
    </row>
    <row r="92" spans="4:11" x14ac:dyDescent="0.25">
      <c r="D92" t="e">
        <f ca="1">solve_for_d('True_Odds_Calculator_2-way'!A93,'True_Odds_Calculator_2-way'!#REF!,'True_Odds_Calculator_2-way'!B93,'Log_working_2-way'!B$1,'Log_working_2-way'!B$2)</f>
        <v>#NAME?</v>
      </c>
      <c r="F92" s="6"/>
      <c r="H92" s="6"/>
      <c r="I92" s="6"/>
      <c r="J92" s="6"/>
      <c r="K92" s="6"/>
    </row>
    <row r="93" spans="4:11" x14ac:dyDescent="0.25">
      <c r="D93" t="e">
        <f ca="1">solve_for_d('True_Odds_Calculator_2-way'!A94,'True_Odds_Calculator_2-way'!#REF!,'True_Odds_Calculator_2-way'!B94,'Log_working_2-way'!B$1,'Log_working_2-way'!B$2)</f>
        <v>#NAME?</v>
      </c>
      <c r="F93" s="6"/>
      <c r="H93" s="6"/>
      <c r="I93" s="6"/>
      <c r="J93" s="6"/>
      <c r="K93" s="6"/>
    </row>
    <row r="94" spans="4:11" x14ac:dyDescent="0.25">
      <c r="D94" t="e">
        <f ca="1">solve_for_d('True_Odds_Calculator_2-way'!A95,'True_Odds_Calculator_2-way'!#REF!,'True_Odds_Calculator_2-way'!B95,'Log_working_2-way'!B$1,'Log_working_2-way'!B$2)</f>
        <v>#NAME?</v>
      </c>
      <c r="F94" s="6"/>
      <c r="H94" s="6"/>
      <c r="I94" s="6"/>
      <c r="J94" s="6"/>
      <c r="K94" s="6"/>
    </row>
    <row r="95" spans="4:11" x14ac:dyDescent="0.25">
      <c r="D95" t="e">
        <f ca="1">solve_for_d('True_Odds_Calculator_2-way'!A96,'True_Odds_Calculator_2-way'!#REF!,'True_Odds_Calculator_2-way'!B96,'Log_working_2-way'!B$1,'Log_working_2-way'!B$2)</f>
        <v>#NAME?</v>
      </c>
      <c r="F95" s="6"/>
      <c r="H95" s="6"/>
      <c r="I95" s="6"/>
      <c r="J95" s="6"/>
      <c r="K95" s="6"/>
    </row>
    <row r="96" spans="4:11" x14ac:dyDescent="0.25">
      <c r="D96" t="e">
        <f ca="1">solve_for_d('True_Odds_Calculator_2-way'!A97,'True_Odds_Calculator_2-way'!#REF!,'True_Odds_Calculator_2-way'!B97,'Log_working_2-way'!B$1,'Log_working_2-way'!B$2)</f>
        <v>#NAME?</v>
      </c>
      <c r="F96" s="6"/>
      <c r="H96" s="6"/>
      <c r="I96" s="6"/>
      <c r="J96" s="6"/>
      <c r="K96" s="6"/>
    </row>
    <row r="97" spans="4:11" x14ac:dyDescent="0.25">
      <c r="D97" t="e">
        <f ca="1">solve_for_d('True_Odds_Calculator_2-way'!A98,'True_Odds_Calculator_2-way'!#REF!,'True_Odds_Calculator_2-way'!B98,'Log_working_2-way'!B$1,'Log_working_2-way'!B$2)</f>
        <v>#NAME?</v>
      </c>
      <c r="F97" s="6"/>
      <c r="H97" s="6"/>
      <c r="I97" s="6"/>
      <c r="J97" s="6"/>
      <c r="K97" s="6"/>
    </row>
    <row r="98" spans="4:11" x14ac:dyDescent="0.25">
      <c r="D98" t="e">
        <f ca="1">solve_for_d('True_Odds_Calculator_2-way'!A99,'True_Odds_Calculator_2-way'!#REF!,'True_Odds_Calculator_2-way'!B99,'Log_working_2-way'!B$1,'Log_working_2-way'!B$2)</f>
        <v>#NAME?</v>
      </c>
      <c r="F98" s="6"/>
      <c r="H98" s="6"/>
      <c r="I98" s="6"/>
      <c r="J98" s="6"/>
      <c r="K98" s="6"/>
    </row>
    <row r="99" spans="4:11" x14ac:dyDescent="0.25">
      <c r="D99" t="e">
        <f ca="1">solve_for_d('True_Odds_Calculator_2-way'!A100,'True_Odds_Calculator_2-way'!#REF!,'True_Odds_Calculator_2-way'!B100,'Log_working_2-way'!B$1,'Log_working_2-way'!B$2)</f>
        <v>#NAME?</v>
      </c>
      <c r="F99" s="6"/>
      <c r="H99" s="6"/>
      <c r="I99" s="6"/>
      <c r="J99" s="6"/>
      <c r="K99" s="6"/>
    </row>
    <row r="100" spans="4:11" x14ac:dyDescent="0.25">
      <c r="D100" t="e">
        <f ca="1">solve_for_d('True_Odds_Calculator_2-way'!A101,'True_Odds_Calculator_2-way'!#REF!,'True_Odds_Calculator_2-way'!B101,'Log_working_2-way'!B$1,'Log_working_2-way'!B$2)</f>
        <v>#NAME?</v>
      </c>
      <c r="F100" s="6"/>
      <c r="H100" s="6"/>
      <c r="I100" s="6"/>
      <c r="J100" s="6"/>
      <c r="K100" s="6"/>
    </row>
    <row r="101" spans="4:11" x14ac:dyDescent="0.25">
      <c r="D101" t="e">
        <f ca="1">solve_for_d('True_Odds_Calculator_2-way'!A102,'True_Odds_Calculator_2-way'!#REF!,'True_Odds_Calculator_2-way'!B102,'Log_working_2-way'!B$1,'Log_working_2-way'!B$2)</f>
        <v>#NAME?</v>
      </c>
      <c r="F101" s="6"/>
      <c r="H101" s="6"/>
      <c r="I101" s="6"/>
      <c r="J101" s="6"/>
      <c r="K101" s="6"/>
    </row>
    <row r="102" spans="4:11" x14ac:dyDescent="0.25">
      <c r="D102" t="e">
        <f ca="1">solve_for_d('True_Odds_Calculator_2-way'!A103,'True_Odds_Calculator_2-way'!#REF!,'True_Odds_Calculator_2-way'!B103,'Log_working_2-way'!B$1,'Log_working_2-way'!B$2)</f>
        <v>#NAME?</v>
      </c>
      <c r="F102" s="6"/>
      <c r="H102" s="6"/>
      <c r="I102" s="6"/>
      <c r="J102" s="6"/>
      <c r="K102" s="6"/>
    </row>
    <row r="103" spans="4:11" x14ac:dyDescent="0.25">
      <c r="D103" t="e">
        <f ca="1">solve_for_d('True_Odds_Calculator_2-way'!A104,'True_Odds_Calculator_2-way'!#REF!,'True_Odds_Calculator_2-way'!B104,'Log_working_2-way'!B$1,'Log_working_2-way'!B$2)</f>
        <v>#NAME?</v>
      </c>
      <c r="F103" s="6"/>
      <c r="H103" s="6"/>
      <c r="I103" s="6"/>
      <c r="J103" s="6"/>
      <c r="K103" s="6"/>
    </row>
    <row r="104" spans="4:11" x14ac:dyDescent="0.25">
      <c r="D104" t="e">
        <f ca="1">solve_for_d('True_Odds_Calculator_2-way'!A105,'True_Odds_Calculator_2-way'!#REF!,'True_Odds_Calculator_2-way'!B105,'Log_working_2-way'!B$1,'Log_working_2-way'!B$2)</f>
        <v>#NAME?</v>
      </c>
      <c r="F104" s="6"/>
      <c r="H104" s="6"/>
      <c r="I104" s="6"/>
      <c r="J104" s="6"/>
      <c r="K104" s="6"/>
    </row>
    <row r="105" spans="4:11" x14ac:dyDescent="0.25">
      <c r="D105" t="e">
        <f ca="1">solve_for_d('True_Odds_Calculator_2-way'!A106,'True_Odds_Calculator_2-way'!#REF!,'True_Odds_Calculator_2-way'!B106,'Log_working_2-way'!B$1,'Log_working_2-way'!B$2)</f>
        <v>#NAME?</v>
      </c>
      <c r="F105" s="6"/>
      <c r="H105" s="6"/>
      <c r="I105" s="6"/>
      <c r="J105" s="6"/>
      <c r="K105" s="6"/>
    </row>
    <row r="106" spans="4:11" x14ac:dyDescent="0.25">
      <c r="D106" t="e">
        <f ca="1">solve_for_d('True_Odds_Calculator_2-way'!A107,'True_Odds_Calculator_2-way'!#REF!,'True_Odds_Calculator_2-way'!B107,'Log_working_2-way'!B$1,'Log_working_2-way'!B$2)</f>
        <v>#NAME?</v>
      </c>
      <c r="F106" s="6"/>
      <c r="H106" s="6"/>
      <c r="I106" s="6"/>
      <c r="J106" s="6"/>
      <c r="K106" s="6"/>
    </row>
    <row r="107" spans="4:11" x14ac:dyDescent="0.25">
      <c r="D107" t="e">
        <f ca="1">solve_for_d('True_Odds_Calculator_2-way'!A108,'True_Odds_Calculator_2-way'!#REF!,'True_Odds_Calculator_2-way'!B108,'Log_working_2-way'!B$1,'Log_working_2-way'!B$2)</f>
        <v>#NAME?</v>
      </c>
      <c r="F107" s="6"/>
      <c r="H107" s="6"/>
      <c r="I107" s="6"/>
      <c r="J107" s="6"/>
      <c r="K107" s="6"/>
    </row>
    <row r="108" spans="4:11" x14ac:dyDescent="0.25">
      <c r="D108" t="e">
        <f ca="1">solve_for_d('True_Odds_Calculator_2-way'!A109,'True_Odds_Calculator_2-way'!#REF!,'True_Odds_Calculator_2-way'!B109,'Log_working_2-way'!B$1,'Log_working_2-way'!B$2)</f>
        <v>#NAME?</v>
      </c>
      <c r="F108" s="6"/>
      <c r="H108" s="6"/>
      <c r="I108" s="6"/>
      <c r="J108" s="6"/>
      <c r="K108" s="6"/>
    </row>
    <row r="109" spans="4:11" x14ac:dyDescent="0.25">
      <c r="D109" t="e">
        <f ca="1">solve_for_d('True_Odds_Calculator_2-way'!A110,'True_Odds_Calculator_2-way'!#REF!,'True_Odds_Calculator_2-way'!B110,'Log_working_2-way'!B$1,'Log_working_2-way'!B$2)</f>
        <v>#NAME?</v>
      </c>
      <c r="F109" s="6"/>
      <c r="H109" s="6"/>
      <c r="I109" s="6"/>
      <c r="J109" s="6"/>
      <c r="K109" s="6"/>
    </row>
    <row r="110" spans="4:11" x14ac:dyDescent="0.25">
      <c r="D110" t="e">
        <f ca="1">solve_for_d('True_Odds_Calculator_2-way'!A111,'True_Odds_Calculator_2-way'!#REF!,'True_Odds_Calculator_2-way'!B111,'Log_working_2-way'!B$1,'Log_working_2-way'!B$2)</f>
        <v>#NAME?</v>
      </c>
      <c r="F110" s="6"/>
      <c r="H110" s="6"/>
      <c r="I110" s="6"/>
      <c r="J110" s="6"/>
      <c r="K110" s="6"/>
    </row>
    <row r="111" spans="4:11" x14ac:dyDescent="0.25">
      <c r="D111" t="e">
        <f ca="1">solve_for_d('True_Odds_Calculator_2-way'!A112,'True_Odds_Calculator_2-way'!#REF!,'True_Odds_Calculator_2-way'!B112,'Log_working_2-way'!B$1,'Log_working_2-way'!B$2)</f>
        <v>#NAME?</v>
      </c>
      <c r="F111" s="6"/>
      <c r="H111" s="6"/>
      <c r="I111" s="6"/>
      <c r="J111" s="6"/>
      <c r="K111" s="6"/>
    </row>
    <row r="112" spans="4:11" x14ac:dyDescent="0.25">
      <c r="D112" t="e">
        <f ca="1">solve_for_d('True_Odds_Calculator_2-way'!A113,'True_Odds_Calculator_2-way'!#REF!,'True_Odds_Calculator_2-way'!B113,'Log_working_2-way'!B$1,'Log_working_2-way'!B$2)</f>
        <v>#NAME?</v>
      </c>
      <c r="F112" s="6"/>
      <c r="H112" s="6"/>
      <c r="I112" s="6"/>
      <c r="J112" s="6"/>
      <c r="K112" s="6"/>
    </row>
    <row r="113" spans="4:11" x14ac:dyDescent="0.25">
      <c r="D113" t="e">
        <f ca="1">solve_for_d('True_Odds_Calculator_2-way'!A114,'True_Odds_Calculator_2-way'!#REF!,'True_Odds_Calculator_2-way'!B114,'Log_working_2-way'!B$1,'Log_working_2-way'!B$2)</f>
        <v>#NAME?</v>
      </c>
      <c r="F113" s="6"/>
      <c r="H113" s="6"/>
      <c r="I113" s="6"/>
      <c r="J113" s="6"/>
      <c r="K113" s="6"/>
    </row>
    <row r="114" spans="4:11" x14ac:dyDescent="0.25">
      <c r="D114" t="e">
        <f ca="1">solve_for_d('True_Odds_Calculator_2-way'!A115,'True_Odds_Calculator_2-way'!#REF!,'True_Odds_Calculator_2-way'!B115,'Log_working_2-way'!B$1,'Log_working_2-way'!B$2)</f>
        <v>#NAME?</v>
      </c>
      <c r="F114" s="6"/>
      <c r="H114" s="6"/>
      <c r="I114" s="6"/>
      <c r="J114" s="6"/>
      <c r="K114" s="6"/>
    </row>
    <row r="115" spans="4:11" x14ac:dyDescent="0.25">
      <c r="D115" t="e">
        <f ca="1">solve_for_d('True_Odds_Calculator_2-way'!A116,'True_Odds_Calculator_2-way'!#REF!,'True_Odds_Calculator_2-way'!B116,'Log_working_2-way'!B$1,'Log_working_2-way'!B$2)</f>
        <v>#NAME?</v>
      </c>
      <c r="F115" s="6"/>
      <c r="H115" s="6"/>
      <c r="I115" s="6"/>
      <c r="J115" s="6"/>
      <c r="K115" s="6"/>
    </row>
    <row r="116" spans="4:11" x14ac:dyDescent="0.25">
      <c r="D116" t="e">
        <f ca="1">solve_for_d('True_Odds_Calculator_2-way'!A117,'True_Odds_Calculator_2-way'!#REF!,'True_Odds_Calculator_2-way'!B117,'Log_working_2-way'!B$1,'Log_working_2-way'!B$2)</f>
        <v>#NAME?</v>
      </c>
      <c r="F116" s="6"/>
      <c r="H116" s="6"/>
      <c r="I116" s="6"/>
      <c r="J116" s="6"/>
      <c r="K116" s="6"/>
    </row>
    <row r="117" spans="4:11" x14ac:dyDescent="0.25">
      <c r="D117" t="e">
        <f ca="1">solve_for_d('True_Odds_Calculator_2-way'!A118,'True_Odds_Calculator_2-way'!#REF!,'True_Odds_Calculator_2-way'!B118,'Log_working_2-way'!B$1,'Log_working_2-way'!B$2)</f>
        <v>#NAME?</v>
      </c>
      <c r="F117" s="6"/>
      <c r="H117" s="6"/>
      <c r="I117" s="6"/>
      <c r="J117" s="6"/>
      <c r="K117" s="6"/>
    </row>
    <row r="118" spans="4:11" x14ac:dyDescent="0.25">
      <c r="D118" t="e">
        <f ca="1">solve_for_d('True_Odds_Calculator_2-way'!A119,'True_Odds_Calculator_2-way'!#REF!,'True_Odds_Calculator_2-way'!B119,'Log_working_2-way'!B$1,'Log_working_2-way'!B$2)</f>
        <v>#NAME?</v>
      </c>
      <c r="F118" s="6"/>
      <c r="H118" s="6"/>
      <c r="I118" s="6"/>
      <c r="J118" s="6"/>
      <c r="K118" s="6"/>
    </row>
    <row r="119" spans="4:11" x14ac:dyDescent="0.25">
      <c r="D119" t="e">
        <f ca="1">solve_for_d('True_Odds_Calculator_2-way'!A120,'True_Odds_Calculator_2-way'!#REF!,'True_Odds_Calculator_2-way'!B120,'Log_working_2-way'!B$1,'Log_working_2-way'!B$2)</f>
        <v>#NAME?</v>
      </c>
      <c r="F119" s="6"/>
      <c r="H119" s="6"/>
      <c r="I119" s="6"/>
      <c r="J119" s="6"/>
      <c r="K119" s="6"/>
    </row>
    <row r="120" spans="4:11" x14ac:dyDescent="0.25">
      <c r="D120" t="e">
        <f ca="1">solve_for_d('True_Odds_Calculator_2-way'!A121,'True_Odds_Calculator_2-way'!#REF!,'True_Odds_Calculator_2-way'!B121,'Log_working_2-way'!B$1,'Log_working_2-way'!B$2)</f>
        <v>#NAME?</v>
      </c>
      <c r="F120" s="6"/>
      <c r="H120" s="6"/>
      <c r="I120" s="6"/>
      <c r="J120" s="6"/>
      <c r="K120" s="6"/>
    </row>
    <row r="121" spans="4:11" x14ac:dyDescent="0.25">
      <c r="D121" t="e">
        <f ca="1">solve_for_d('True_Odds_Calculator_2-way'!A122,'True_Odds_Calculator_2-way'!#REF!,'True_Odds_Calculator_2-way'!B122,'Log_working_2-way'!B$1,'Log_working_2-way'!B$2)</f>
        <v>#NAME?</v>
      </c>
      <c r="F121" s="6"/>
      <c r="H121" s="6"/>
      <c r="I121" s="6"/>
      <c r="J121" s="6"/>
      <c r="K121" s="6"/>
    </row>
    <row r="122" spans="4:11" x14ac:dyDescent="0.25">
      <c r="D122" t="e">
        <f ca="1">solve_for_d('True_Odds_Calculator_2-way'!A123,'True_Odds_Calculator_2-way'!#REF!,'True_Odds_Calculator_2-way'!B123,'Log_working_2-way'!B$1,'Log_working_2-way'!B$2)</f>
        <v>#NAME?</v>
      </c>
      <c r="F122" s="6"/>
      <c r="H122" s="6"/>
      <c r="I122" s="6"/>
      <c r="J122" s="6"/>
      <c r="K122" s="6"/>
    </row>
    <row r="123" spans="4:11" x14ac:dyDescent="0.25">
      <c r="D123" t="e">
        <f ca="1">solve_for_d('True_Odds_Calculator_2-way'!A124,'True_Odds_Calculator_2-way'!#REF!,'True_Odds_Calculator_2-way'!B124,'Log_working_2-way'!B$1,'Log_working_2-way'!B$2)</f>
        <v>#NAME?</v>
      </c>
      <c r="F123" s="6"/>
      <c r="H123" s="6"/>
      <c r="I123" s="6"/>
      <c r="J123" s="6"/>
      <c r="K123" s="6"/>
    </row>
    <row r="124" spans="4:11" x14ac:dyDescent="0.25">
      <c r="D124" t="e">
        <f ca="1">solve_for_d('True_Odds_Calculator_2-way'!A125,'True_Odds_Calculator_2-way'!#REF!,'True_Odds_Calculator_2-way'!B125,'Log_working_2-way'!B$1,'Log_working_2-way'!B$2)</f>
        <v>#NAME?</v>
      </c>
      <c r="F124" s="6"/>
      <c r="H124" s="6"/>
      <c r="I124" s="6"/>
      <c r="J124" s="6"/>
      <c r="K124" s="6"/>
    </row>
    <row r="125" spans="4:11" x14ac:dyDescent="0.25">
      <c r="D125" t="e">
        <f ca="1">solve_for_d('True_Odds_Calculator_2-way'!A126,'True_Odds_Calculator_2-way'!#REF!,'True_Odds_Calculator_2-way'!B126,'Log_working_2-way'!B$1,'Log_working_2-way'!B$2)</f>
        <v>#NAME?</v>
      </c>
      <c r="F125" s="6"/>
      <c r="H125" s="6"/>
      <c r="I125" s="6"/>
      <c r="J125" s="6"/>
      <c r="K125" s="6"/>
    </row>
    <row r="126" spans="4:11" x14ac:dyDescent="0.25">
      <c r="D126" t="e">
        <f ca="1">solve_for_d('True_Odds_Calculator_2-way'!A127,'True_Odds_Calculator_2-way'!#REF!,'True_Odds_Calculator_2-way'!B127,'Log_working_2-way'!B$1,'Log_working_2-way'!B$2)</f>
        <v>#NAME?</v>
      </c>
      <c r="F126" s="6"/>
      <c r="H126" s="6"/>
      <c r="I126" s="6"/>
      <c r="J126" s="6"/>
      <c r="K126" s="6"/>
    </row>
    <row r="127" spans="4:11" x14ac:dyDescent="0.25">
      <c r="D127" t="e">
        <f ca="1">solve_for_d('True_Odds_Calculator_2-way'!A128,'True_Odds_Calculator_2-way'!#REF!,'True_Odds_Calculator_2-way'!B128,'Log_working_2-way'!B$1,'Log_working_2-way'!B$2)</f>
        <v>#NAME?</v>
      </c>
      <c r="F127" s="6"/>
      <c r="H127" s="6"/>
      <c r="I127" s="6"/>
      <c r="J127" s="6"/>
      <c r="K127" s="6"/>
    </row>
    <row r="128" spans="4:11" x14ac:dyDescent="0.25">
      <c r="D128" t="e">
        <f ca="1">solve_for_d('True_Odds_Calculator_2-way'!A129,'True_Odds_Calculator_2-way'!#REF!,'True_Odds_Calculator_2-way'!B129,'Log_working_2-way'!B$1,'Log_working_2-way'!B$2)</f>
        <v>#NAME?</v>
      </c>
      <c r="F128" s="6"/>
      <c r="H128" s="6"/>
      <c r="I128" s="6"/>
      <c r="J128" s="6"/>
      <c r="K128" s="6"/>
    </row>
    <row r="129" spans="4:11" x14ac:dyDescent="0.25">
      <c r="D129" t="e">
        <f ca="1">solve_for_d('True_Odds_Calculator_2-way'!A130,'True_Odds_Calculator_2-way'!#REF!,'True_Odds_Calculator_2-way'!B130,'Log_working_2-way'!B$1,'Log_working_2-way'!B$2)</f>
        <v>#NAME?</v>
      </c>
      <c r="F129" s="6"/>
      <c r="H129" s="6"/>
      <c r="I129" s="6"/>
      <c r="J129" s="6"/>
      <c r="K129" s="6"/>
    </row>
    <row r="130" spans="4:11" x14ac:dyDescent="0.25">
      <c r="D130" t="e">
        <f ca="1">solve_for_d('True_Odds_Calculator_2-way'!A131,'True_Odds_Calculator_2-way'!#REF!,'True_Odds_Calculator_2-way'!B131,'Log_working_2-way'!B$1,'Log_working_2-way'!B$2)</f>
        <v>#NAME?</v>
      </c>
      <c r="F130" s="6"/>
      <c r="H130" s="6"/>
      <c r="I130" s="6"/>
      <c r="J130" s="6"/>
      <c r="K130" s="6"/>
    </row>
    <row r="131" spans="4:11" x14ac:dyDescent="0.25">
      <c r="D131" t="e">
        <f ca="1">solve_for_d('True_Odds_Calculator_2-way'!A132,'True_Odds_Calculator_2-way'!#REF!,'True_Odds_Calculator_2-way'!B132,'Log_working_2-way'!B$1,'Log_working_2-way'!B$2)</f>
        <v>#NAME?</v>
      </c>
      <c r="F131" s="6"/>
      <c r="H131" s="6"/>
      <c r="I131" s="6"/>
      <c r="J131" s="6"/>
      <c r="K131" s="6"/>
    </row>
    <row r="132" spans="4:11" x14ac:dyDescent="0.25">
      <c r="D132" t="e">
        <f ca="1">solve_for_d('True_Odds_Calculator_2-way'!A133,'True_Odds_Calculator_2-way'!#REF!,'True_Odds_Calculator_2-way'!B133,'Log_working_2-way'!B$1,'Log_working_2-way'!B$2)</f>
        <v>#NAME?</v>
      </c>
      <c r="F132" s="6"/>
      <c r="H132" s="6"/>
      <c r="I132" s="6"/>
      <c r="J132" s="6"/>
      <c r="K132" s="6"/>
    </row>
    <row r="133" spans="4:11" x14ac:dyDescent="0.25">
      <c r="D133" t="e">
        <f ca="1">solve_for_d('True_Odds_Calculator_2-way'!A134,'True_Odds_Calculator_2-way'!#REF!,'True_Odds_Calculator_2-way'!B134,'Log_working_2-way'!B$1,'Log_working_2-way'!B$2)</f>
        <v>#NAME?</v>
      </c>
      <c r="F133" s="6"/>
      <c r="H133" s="6"/>
      <c r="I133" s="6"/>
      <c r="J133" s="6"/>
      <c r="K133" s="6"/>
    </row>
    <row r="134" spans="4:11" x14ac:dyDescent="0.25">
      <c r="D134" t="e">
        <f ca="1">solve_for_d('True_Odds_Calculator_2-way'!A135,'True_Odds_Calculator_2-way'!#REF!,'True_Odds_Calculator_2-way'!B135,'Log_working_2-way'!B$1,'Log_working_2-way'!B$2)</f>
        <v>#NAME?</v>
      </c>
      <c r="F134" s="6"/>
      <c r="H134" s="6"/>
      <c r="I134" s="6"/>
      <c r="J134" s="6"/>
      <c r="K134" s="6"/>
    </row>
    <row r="135" spans="4:11" x14ac:dyDescent="0.25">
      <c r="D135" t="e">
        <f ca="1">solve_for_d('True_Odds_Calculator_2-way'!A136,'True_Odds_Calculator_2-way'!#REF!,'True_Odds_Calculator_2-way'!B136,'Log_working_2-way'!B$1,'Log_working_2-way'!B$2)</f>
        <v>#NAME?</v>
      </c>
      <c r="F135" s="6"/>
      <c r="H135" s="6"/>
      <c r="I135" s="6"/>
      <c r="J135" s="6"/>
      <c r="K135" s="6"/>
    </row>
    <row r="136" spans="4:11" x14ac:dyDescent="0.25">
      <c r="D136" t="e">
        <f ca="1">solve_for_d('True_Odds_Calculator_2-way'!A137,'True_Odds_Calculator_2-way'!#REF!,'True_Odds_Calculator_2-way'!B137,'Log_working_2-way'!B$1,'Log_working_2-way'!B$2)</f>
        <v>#NAME?</v>
      </c>
      <c r="F136" s="6"/>
      <c r="H136" s="6"/>
      <c r="I136" s="6"/>
      <c r="J136" s="6"/>
      <c r="K136" s="6"/>
    </row>
    <row r="137" spans="4:11" x14ac:dyDescent="0.25">
      <c r="D137" t="e">
        <f ca="1">solve_for_d('True_Odds_Calculator_2-way'!A138,'True_Odds_Calculator_2-way'!#REF!,'True_Odds_Calculator_2-way'!B138,'Log_working_2-way'!B$1,'Log_working_2-way'!B$2)</f>
        <v>#NAME?</v>
      </c>
      <c r="F137" s="6"/>
      <c r="H137" s="6"/>
      <c r="I137" s="6"/>
      <c r="J137" s="6"/>
      <c r="K137" s="6"/>
    </row>
    <row r="138" spans="4:11" x14ac:dyDescent="0.25">
      <c r="D138" t="e">
        <f ca="1">solve_for_d('True_Odds_Calculator_2-way'!A139,'True_Odds_Calculator_2-way'!#REF!,'True_Odds_Calculator_2-way'!B139,'Log_working_2-way'!B$1,'Log_working_2-way'!B$2)</f>
        <v>#NAME?</v>
      </c>
      <c r="F138" s="6"/>
      <c r="H138" s="6"/>
      <c r="I138" s="6"/>
      <c r="J138" s="6"/>
      <c r="K138" s="6"/>
    </row>
    <row r="139" spans="4:11" x14ac:dyDescent="0.25">
      <c r="D139" t="e">
        <f ca="1">solve_for_d('True_Odds_Calculator_2-way'!A140,'True_Odds_Calculator_2-way'!#REF!,'True_Odds_Calculator_2-way'!B140,'Log_working_2-way'!B$1,'Log_working_2-way'!B$2)</f>
        <v>#NAME?</v>
      </c>
      <c r="F139" s="6"/>
      <c r="H139" s="6"/>
      <c r="I139" s="6"/>
      <c r="J139" s="6"/>
      <c r="K139" s="6"/>
    </row>
    <row r="140" spans="4:11" x14ac:dyDescent="0.25">
      <c r="D140" t="e">
        <f ca="1">solve_for_d('True_Odds_Calculator_2-way'!A141,'True_Odds_Calculator_2-way'!#REF!,'True_Odds_Calculator_2-way'!B141,'Log_working_2-way'!B$1,'Log_working_2-way'!B$2)</f>
        <v>#NAME?</v>
      </c>
      <c r="F140" s="6"/>
      <c r="H140" s="6"/>
      <c r="I140" s="6"/>
      <c r="J140" s="6"/>
      <c r="K140" s="6"/>
    </row>
    <row r="141" spans="4:11" x14ac:dyDescent="0.25">
      <c r="D141" t="e">
        <f ca="1">solve_for_d('True_Odds_Calculator_2-way'!A142,'True_Odds_Calculator_2-way'!#REF!,'True_Odds_Calculator_2-way'!B142,'Log_working_2-way'!B$1,'Log_working_2-way'!B$2)</f>
        <v>#NAME?</v>
      </c>
      <c r="F141" s="6"/>
      <c r="H141" s="6"/>
      <c r="I141" s="6"/>
      <c r="J141" s="6"/>
      <c r="K141" s="6"/>
    </row>
    <row r="142" spans="4:11" x14ac:dyDescent="0.25">
      <c r="D142" t="e">
        <f ca="1">solve_for_d('True_Odds_Calculator_2-way'!A143,'True_Odds_Calculator_2-way'!#REF!,'True_Odds_Calculator_2-way'!B143,'Log_working_2-way'!B$1,'Log_working_2-way'!B$2)</f>
        <v>#NAME?</v>
      </c>
      <c r="F142" s="6"/>
      <c r="H142" s="6"/>
      <c r="I142" s="6"/>
      <c r="J142" s="6"/>
      <c r="K142" s="6"/>
    </row>
    <row r="143" spans="4:11" x14ac:dyDescent="0.25">
      <c r="D143" t="e">
        <f ca="1">solve_for_d('True_Odds_Calculator_2-way'!A144,'True_Odds_Calculator_2-way'!#REF!,'True_Odds_Calculator_2-way'!B144,'Log_working_2-way'!B$1,'Log_working_2-way'!B$2)</f>
        <v>#NAME?</v>
      </c>
      <c r="F143" s="6"/>
      <c r="H143" s="6"/>
      <c r="I143" s="6"/>
      <c r="J143" s="6"/>
      <c r="K143" s="6"/>
    </row>
    <row r="144" spans="4:11" x14ac:dyDescent="0.25">
      <c r="D144" t="e">
        <f ca="1">solve_for_d('True_Odds_Calculator_2-way'!A145,'True_Odds_Calculator_2-way'!#REF!,'True_Odds_Calculator_2-way'!B145,'Log_working_2-way'!B$1,'Log_working_2-way'!B$2)</f>
        <v>#NAME?</v>
      </c>
      <c r="F144" s="6"/>
      <c r="H144" s="6"/>
      <c r="I144" s="6"/>
      <c r="J144" s="6"/>
      <c r="K144" s="6"/>
    </row>
    <row r="145" spans="4:11" x14ac:dyDescent="0.25">
      <c r="D145" t="e">
        <f ca="1">solve_for_d('True_Odds_Calculator_2-way'!A146,'True_Odds_Calculator_2-way'!#REF!,'True_Odds_Calculator_2-way'!B146,'Log_working_2-way'!B$1,'Log_working_2-way'!B$2)</f>
        <v>#NAME?</v>
      </c>
      <c r="F145" s="6"/>
      <c r="H145" s="6"/>
      <c r="I145" s="6"/>
      <c r="J145" s="6"/>
      <c r="K145" s="6"/>
    </row>
    <row r="146" spans="4:11" x14ac:dyDescent="0.25">
      <c r="D146" t="e">
        <f ca="1">solve_for_d('True_Odds_Calculator_2-way'!A147,'True_Odds_Calculator_2-way'!#REF!,'True_Odds_Calculator_2-way'!B147,'Log_working_2-way'!B$1,'Log_working_2-way'!B$2)</f>
        <v>#NAME?</v>
      </c>
      <c r="F146" s="6"/>
      <c r="H146" s="6"/>
      <c r="I146" s="6"/>
      <c r="J146" s="6"/>
      <c r="K146" s="6"/>
    </row>
    <row r="147" spans="4:11" x14ac:dyDescent="0.25">
      <c r="D147" t="e">
        <f ca="1">solve_for_d('True_Odds_Calculator_2-way'!A148,'True_Odds_Calculator_2-way'!#REF!,'True_Odds_Calculator_2-way'!B148,'Log_working_2-way'!B$1,'Log_working_2-way'!B$2)</f>
        <v>#NAME?</v>
      </c>
      <c r="F147" s="6"/>
      <c r="H147" s="6"/>
      <c r="I147" s="6"/>
      <c r="J147" s="6"/>
      <c r="K147" s="6"/>
    </row>
    <row r="148" spans="4:11" x14ac:dyDescent="0.25">
      <c r="D148" t="e">
        <f ca="1">solve_for_d('True_Odds_Calculator_2-way'!A149,'True_Odds_Calculator_2-way'!#REF!,'True_Odds_Calculator_2-way'!B149,'Log_working_2-way'!B$1,'Log_working_2-way'!B$2)</f>
        <v>#NAME?</v>
      </c>
      <c r="F148" s="6"/>
      <c r="H148" s="6"/>
      <c r="I148" s="6"/>
      <c r="J148" s="6"/>
      <c r="K148" s="6"/>
    </row>
    <row r="149" spans="4:11" x14ac:dyDescent="0.25">
      <c r="D149" t="e">
        <f ca="1">solve_for_d('True_Odds_Calculator_2-way'!A150,'True_Odds_Calculator_2-way'!#REF!,'True_Odds_Calculator_2-way'!B150,'Log_working_2-way'!B$1,'Log_working_2-way'!B$2)</f>
        <v>#NAME?</v>
      </c>
      <c r="F149" s="6"/>
      <c r="H149" s="6"/>
      <c r="I149" s="6"/>
      <c r="J149" s="6"/>
      <c r="K149" s="6"/>
    </row>
    <row r="150" spans="4:11" x14ac:dyDescent="0.25">
      <c r="D150" t="e">
        <f ca="1">solve_for_d('True_Odds_Calculator_2-way'!A151,'True_Odds_Calculator_2-way'!#REF!,'True_Odds_Calculator_2-way'!B151,'Log_working_2-way'!B$1,'Log_working_2-way'!B$2)</f>
        <v>#NAME?</v>
      </c>
      <c r="F150" s="6"/>
      <c r="H150" s="6"/>
      <c r="I150" s="6"/>
      <c r="J150" s="6"/>
      <c r="K150" s="6"/>
    </row>
    <row r="151" spans="4:11" x14ac:dyDescent="0.25">
      <c r="D151" t="e">
        <f ca="1">solve_for_d('True_Odds_Calculator_2-way'!A152,'True_Odds_Calculator_2-way'!#REF!,'True_Odds_Calculator_2-way'!B152,'Log_working_2-way'!B$1,'Log_working_2-way'!B$2)</f>
        <v>#NAME?</v>
      </c>
      <c r="F151" s="6"/>
      <c r="H151" s="6"/>
      <c r="I151" s="6"/>
      <c r="J151" s="6"/>
      <c r="K151" s="6"/>
    </row>
    <row r="152" spans="4:11" x14ac:dyDescent="0.25">
      <c r="D152" t="e">
        <f ca="1">solve_for_d('True_Odds_Calculator_2-way'!A153,'True_Odds_Calculator_2-way'!#REF!,'True_Odds_Calculator_2-way'!B153,'Log_working_2-way'!B$1,'Log_working_2-way'!B$2)</f>
        <v>#NAME?</v>
      </c>
      <c r="F152" s="6"/>
      <c r="H152" s="6"/>
      <c r="I152" s="6"/>
      <c r="J152" s="6"/>
      <c r="K152" s="6"/>
    </row>
    <row r="153" spans="4:11" x14ac:dyDescent="0.25">
      <c r="D153" t="e">
        <f ca="1">solve_for_d('True_Odds_Calculator_2-way'!A154,'True_Odds_Calculator_2-way'!#REF!,'True_Odds_Calculator_2-way'!B154,'Log_working_2-way'!B$1,'Log_working_2-way'!B$2)</f>
        <v>#NAME?</v>
      </c>
      <c r="F153" s="6"/>
      <c r="H153" s="6"/>
      <c r="I153" s="6"/>
      <c r="J153" s="6"/>
      <c r="K153" s="6"/>
    </row>
    <row r="154" spans="4:11" x14ac:dyDescent="0.25">
      <c r="D154" t="e">
        <f ca="1">solve_for_d('True_Odds_Calculator_2-way'!A155,'True_Odds_Calculator_2-way'!#REF!,'True_Odds_Calculator_2-way'!B155,'Log_working_2-way'!B$1,'Log_working_2-way'!B$2)</f>
        <v>#NAME?</v>
      </c>
      <c r="F154" s="6"/>
      <c r="H154" s="6"/>
      <c r="I154" s="6"/>
      <c r="J154" s="6"/>
      <c r="K154" s="6"/>
    </row>
    <row r="155" spans="4:11" x14ac:dyDescent="0.25">
      <c r="D155" t="e">
        <f ca="1">solve_for_d('True_Odds_Calculator_2-way'!A156,'True_Odds_Calculator_2-way'!#REF!,'True_Odds_Calculator_2-way'!B156,'Log_working_2-way'!B$1,'Log_working_2-way'!B$2)</f>
        <v>#NAME?</v>
      </c>
      <c r="F155" s="6"/>
      <c r="H155" s="6"/>
      <c r="I155" s="6"/>
      <c r="J155" s="6"/>
      <c r="K155" s="6"/>
    </row>
    <row r="156" spans="4:11" x14ac:dyDescent="0.25">
      <c r="D156" t="e">
        <f ca="1">solve_for_d('True_Odds_Calculator_2-way'!A157,'True_Odds_Calculator_2-way'!#REF!,'True_Odds_Calculator_2-way'!B157,'Log_working_2-way'!B$1,'Log_working_2-way'!B$2)</f>
        <v>#NAME?</v>
      </c>
      <c r="F156" s="6"/>
      <c r="H156" s="6"/>
      <c r="I156" s="6"/>
      <c r="J156" s="6"/>
      <c r="K156" s="6"/>
    </row>
    <row r="157" spans="4:11" x14ac:dyDescent="0.25">
      <c r="D157" t="e">
        <f ca="1">solve_for_d('True_Odds_Calculator_2-way'!A158,'True_Odds_Calculator_2-way'!#REF!,'True_Odds_Calculator_2-way'!B158,'Log_working_2-way'!B$1,'Log_working_2-way'!B$2)</f>
        <v>#NAME?</v>
      </c>
      <c r="F157" s="6"/>
      <c r="H157" s="6"/>
      <c r="I157" s="6"/>
      <c r="J157" s="6"/>
      <c r="K157" s="6"/>
    </row>
    <row r="158" spans="4:11" x14ac:dyDescent="0.25">
      <c r="D158" t="e">
        <f ca="1">solve_for_d('True_Odds_Calculator_2-way'!A159,'True_Odds_Calculator_2-way'!#REF!,'True_Odds_Calculator_2-way'!B159,'Log_working_2-way'!B$1,'Log_working_2-way'!B$2)</f>
        <v>#NAME?</v>
      </c>
      <c r="F158" s="6"/>
      <c r="H158" s="6"/>
      <c r="I158" s="6"/>
      <c r="J158" s="6"/>
      <c r="K158" s="6"/>
    </row>
    <row r="159" spans="4:11" x14ac:dyDescent="0.25">
      <c r="D159" t="e">
        <f ca="1">solve_for_d('True_Odds_Calculator_2-way'!A160,'True_Odds_Calculator_2-way'!#REF!,'True_Odds_Calculator_2-way'!B160,'Log_working_2-way'!B$1,'Log_working_2-way'!B$2)</f>
        <v>#NAME?</v>
      </c>
      <c r="F159" s="6"/>
      <c r="H159" s="6"/>
      <c r="I159" s="6"/>
      <c r="J159" s="6"/>
      <c r="K159" s="6"/>
    </row>
    <row r="160" spans="4:11" x14ac:dyDescent="0.25">
      <c r="D160" t="e">
        <f ca="1">solve_for_d('True_Odds_Calculator_2-way'!A161,'True_Odds_Calculator_2-way'!#REF!,'True_Odds_Calculator_2-way'!B161,'Log_working_2-way'!B$1,'Log_working_2-way'!B$2)</f>
        <v>#NAME?</v>
      </c>
      <c r="F160" s="6"/>
      <c r="H160" s="6"/>
      <c r="I160" s="6"/>
      <c r="J160" s="6"/>
      <c r="K160" s="6"/>
    </row>
    <row r="161" spans="4:11" x14ac:dyDescent="0.25">
      <c r="D161" t="e">
        <f ca="1">solve_for_d('True_Odds_Calculator_2-way'!A162,'True_Odds_Calculator_2-way'!#REF!,'True_Odds_Calculator_2-way'!B162,'Log_working_2-way'!B$1,'Log_working_2-way'!B$2)</f>
        <v>#NAME?</v>
      </c>
      <c r="F161" s="6"/>
      <c r="H161" s="6"/>
      <c r="I161" s="6"/>
      <c r="J161" s="6"/>
      <c r="K161" s="6"/>
    </row>
    <row r="162" spans="4:11" x14ac:dyDescent="0.25">
      <c r="D162" t="e">
        <f ca="1">solve_for_d('True_Odds_Calculator_2-way'!A163,'True_Odds_Calculator_2-way'!#REF!,'True_Odds_Calculator_2-way'!B163,'Log_working_2-way'!B$1,'Log_working_2-way'!B$2)</f>
        <v>#NAME?</v>
      </c>
      <c r="F162" s="6"/>
      <c r="H162" s="6"/>
      <c r="I162" s="6"/>
      <c r="J162" s="6"/>
      <c r="K162" s="6"/>
    </row>
    <row r="163" spans="4:11" x14ac:dyDescent="0.25">
      <c r="D163" t="e">
        <f ca="1">solve_for_d('True_Odds_Calculator_2-way'!A164,'True_Odds_Calculator_2-way'!#REF!,'True_Odds_Calculator_2-way'!B164,'Log_working_2-way'!B$1,'Log_working_2-way'!B$2)</f>
        <v>#NAME?</v>
      </c>
      <c r="F163" s="6"/>
      <c r="H163" s="6"/>
      <c r="I163" s="6"/>
      <c r="J163" s="6"/>
      <c r="K163" s="6"/>
    </row>
    <row r="164" spans="4:11" x14ac:dyDescent="0.25">
      <c r="D164" t="e">
        <f ca="1">solve_for_d('True_Odds_Calculator_2-way'!A165,'True_Odds_Calculator_2-way'!#REF!,'True_Odds_Calculator_2-way'!B165,'Log_working_2-way'!B$1,'Log_working_2-way'!B$2)</f>
        <v>#NAME?</v>
      </c>
      <c r="F164" s="6"/>
      <c r="H164" s="6"/>
      <c r="I164" s="6"/>
      <c r="J164" s="6"/>
      <c r="K164" s="6"/>
    </row>
    <row r="165" spans="4:11" x14ac:dyDescent="0.25">
      <c r="D165" t="e">
        <f ca="1">solve_for_d('True_Odds_Calculator_2-way'!A166,'True_Odds_Calculator_2-way'!#REF!,'True_Odds_Calculator_2-way'!B166,'Log_working_2-way'!B$1,'Log_working_2-way'!B$2)</f>
        <v>#NAME?</v>
      </c>
      <c r="F165" s="6"/>
      <c r="H165" s="6"/>
      <c r="I165" s="6"/>
      <c r="J165" s="6"/>
      <c r="K165" s="6"/>
    </row>
    <row r="166" spans="4:11" x14ac:dyDescent="0.25">
      <c r="D166" t="e">
        <f ca="1">solve_for_d('True_Odds_Calculator_2-way'!A167,'True_Odds_Calculator_2-way'!#REF!,'True_Odds_Calculator_2-way'!B167,'Log_working_2-way'!B$1,'Log_working_2-way'!B$2)</f>
        <v>#NAME?</v>
      </c>
      <c r="F166" s="6"/>
      <c r="H166" s="6"/>
      <c r="I166" s="6"/>
      <c r="J166" s="6"/>
      <c r="K166" s="6"/>
    </row>
    <row r="167" spans="4:11" x14ac:dyDescent="0.25">
      <c r="D167" t="e">
        <f ca="1">solve_for_d('True_Odds_Calculator_2-way'!A168,'True_Odds_Calculator_2-way'!#REF!,'True_Odds_Calculator_2-way'!B168,'Log_working_2-way'!B$1,'Log_working_2-way'!B$2)</f>
        <v>#NAME?</v>
      </c>
      <c r="F167" s="6"/>
      <c r="H167" s="6"/>
      <c r="I167" s="6"/>
      <c r="J167" s="6"/>
      <c r="K167" s="6"/>
    </row>
    <row r="168" spans="4:11" x14ac:dyDescent="0.25">
      <c r="D168" t="e">
        <f ca="1">solve_for_d('True_Odds_Calculator_2-way'!A169,'True_Odds_Calculator_2-way'!#REF!,'True_Odds_Calculator_2-way'!B169,'Log_working_2-way'!B$1,'Log_working_2-way'!B$2)</f>
        <v>#NAME?</v>
      </c>
      <c r="F168" s="6"/>
      <c r="H168" s="6"/>
      <c r="I168" s="6"/>
      <c r="J168" s="6"/>
      <c r="K168" s="6"/>
    </row>
    <row r="169" spans="4:11" x14ac:dyDescent="0.25">
      <c r="D169" t="e">
        <f ca="1">solve_for_d('True_Odds_Calculator_2-way'!A170,'True_Odds_Calculator_2-way'!#REF!,'True_Odds_Calculator_2-way'!B170,'Log_working_2-way'!B$1,'Log_working_2-way'!B$2)</f>
        <v>#NAME?</v>
      </c>
      <c r="F169" s="6"/>
      <c r="H169" s="6"/>
      <c r="I169" s="6"/>
      <c r="J169" s="6"/>
      <c r="K169" s="6"/>
    </row>
    <row r="170" spans="4:11" x14ac:dyDescent="0.25">
      <c r="D170" t="e">
        <f ca="1">solve_for_d('True_Odds_Calculator_2-way'!A171,'True_Odds_Calculator_2-way'!#REF!,'True_Odds_Calculator_2-way'!B171,'Log_working_2-way'!B$1,'Log_working_2-way'!B$2)</f>
        <v>#NAME?</v>
      </c>
      <c r="F170" s="6"/>
      <c r="H170" s="6"/>
      <c r="I170" s="6"/>
      <c r="J170" s="6"/>
      <c r="K170" s="6"/>
    </row>
    <row r="171" spans="4:11" x14ac:dyDescent="0.25">
      <c r="D171" t="e">
        <f ca="1">solve_for_d('True_Odds_Calculator_2-way'!A172,'True_Odds_Calculator_2-way'!#REF!,'True_Odds_Calculator_2-way'!B172,'Log_working_2-way'!B$1,'Log_working_2-way'!B$2)</f>
        <v>#NAME?</v>
      </c>
      <c r="F171" s="6"/>
      <c r="H171" s="6"/>
      <c r="I171" s="6"/>
      <c r="J171" s="6"/>
      <c r="K171" s="6"/>
    </row>
    <row r="172" spans="4:11" x14ac:dyDescent="0.25">
      <c r="D172" t="e">
        <f ca="1">solve_for_d('True_Odds_Calculator_2-way'!A173,'True_Odds_Calculator_2-way'!#REF!,'True_Odds_Calculator_2-way'!B173,'Log_working_2-way'!B$1,'Log_working_2-way'!B$2)</f>
        <v>#NAME?</v>
      </c>
      <c r="F172" s="6"/>
      <c r="H172" s="6"/>
      <c r="I172" s="6"/>
      <c r="J172" s="6"/>
      <c r="K172" s="6"/>
    </row>
    <row r="173" spans="4:11" x14ac:dyDescent="0.25">
      <c r="D173" t="e">
        <f ca="1">solve_for_d('True_Odds_Calculator_2-way'!A174,'True_Odds_Calculator_2-way'!#REF!,'True_Odds_Calculator_2-way'!B174,'Log_working_2-way'!B$1,'Log_working_2-way'!B$2)</f>
        <v>#NAME?</v>
      </c>
      <c r="F173" s="6"/>
      <c r="H173" s="6"/>
      <c r="I173" s="6"/>
      <c r="J173" s="6"/>
      <c r="K173" s="6"/>
    </row>
    <row r="174" spans="4:11" x14ac:dyDescent="0.25">
      <c r="D174" t="e">
        <f ca="1">solve_for_d('True_Odds_Calculator_2-way'!A175,'True_Odds_Calculator_2-way'!#REF!,'True_Odds_Calculator_2-way'!B175,'Log_working_2-way'!B$1,'Log_working_2-way'!B$2)</f>
        <v>#NAME?</v>
      </c>
      <c r="F174" s="6"/>
      <c r="H174" s="6"/>
      <c r="I174" s="6"/>
      <c r="J174" s="6"/>
      <c r="K174" s="6"/>
    </row>
    <row r="175" spans="4:11" x14ac:dyDescent="0.25">
      <c r="D175" t="e">
        <f ca="1">solve_for_d('True_Odds_Calculator_2-way'!A176,'True_Odds_Calculator_2-way'!#REF!,'True_Odds_Calculator_2-way'!B176,'Log_working_2-way'!B$1,'Log_working_2-way'!B$2)</f>
        <v>#NAME?</v>
      </c>
      <c r="F175" s="6"/>
      <c r="H175" s="6"/>
      <c r="I175" s="6"/>
      <c r="J175" s="6"/>
      <c r="K175" s="6"/>
    </row>
    <row r="176" spans="4:11" x14ac:dyDescent="0.25">
      <c r="D176" t="e">
        <f ca="1">solve_for_d('True_Odds_Calculator_2-way'!A177,'True_Odds_Calculator_2-way'!#REF!,'True_Odds_Calculator_2-way'!B177,'Log_working_2-way'!B$1,'Log_working_2-way'!B$2)</f>
        <v>#NAME?</v>
      </c>
      <c r="F176" s="6"/>
      <c r="H176" s="6"/>
      <c r="I176" s="6"/>
      <c r="J176" s="6"/>
      <c r="K176" s="6"/>
    </row>
    <row r="177" spans="4:11" x14ac:dyDescent="0.25">
      <c r="D177" t="e">
        <f ca="1">solve_for_d('True_Odds_Calculator_2-way'!A178,'True_Odds_Calculator_2-way'!#REF!,'True_Odds_Calculator_2-way'!B178,'Log_working_2-way'!B$1,'Log_working_2-way'!B$2)</f>
        <v>#NAME?</v>
      </c>
      <c r="F177" s="6"/>
      <c r="H177" s="6"/>
      <c r="I177" s="6"/>
      <c r="J177" s="6"/>
      <c r="K177" s="6"/>
    </row>
    <row r="178" spans="4:11" x14ac:dyDescent="0.25">
      <c r="D178" t="e">
        <f ca="1">solve_for_d('True_Odds_Calculator_2-way'!A179,'True_Odds_Calculator_2-way'!#REF!,'True_Odds_Calculator_2-way'!B179,'Log_working_2-way'!B$1,'Log_working_2-way'!B$2)</f>
        <v>#NAME?</v>
      </c>
      <c r="F178" s="6"/>
      <c r="H178" s="6"/>
      <c r="I178" s="6"/>
      <c r="J178" s="6"/>
      <c r="K178" s="6"/>
    </row>
    <row r="179" spans="4:11" x14ac:dyDescent="0.25">
      <c r="D179" t="e">
        <f ca="1">solve_for_d('True_Odds_Calculator_2-way'!A180,'True_Odds_Calculator_2-way'!#REF!,'True_Odds_Calculator_2-way'!B180,'Log_working_2-way'!B$1,'Log_working_2-way'!B$2)</f>
        <v>#NAME?</v>
      </c>
      <c r="F179" s="6"/>
      <c r="H179" s="6"/>
      <c r="I179" s="6"/>
      <c r="J179" s="6"/>
      <c r="K179" s="6"/>
    </row>
    <row r="180" spans="4:11" x14ac:dyDescent="0.25">
      <c r="D180" t="e">
        <f ca="1">solve_for_d('True_Odds_Calculator_2-way'!A181,'True_Odds_Calculator_2-way'!#REF!,'True_Odds_Calculator_2-way'!B181,'Log_working_2-way'!B$1,'Log_working_2-way'!B$2)</f>
        <v>#NAME?</v>
      </c>
      <c r="F180" s="6"/>
      <c r="H180" s="6"/>
      <c r="I180" s="6"/>
      <c r="J180" s="6"/>
      <c r="K180" s="6"/>
    </row>
    <row r="181" spans="4:11" x14ac:dyDescent="0.25">
      <c r="D181" t="e">
        <f ca="1">solve_for_d('True_Odds_Calculator_2-way'!A182,'True_Odds_Calculator_2-way'!#REF!,'True_Odds_Calculator_2-way'!B182,'Log_working_2-way'!B$1,'Log_working_2-way'!B$2)</f>
        <v>#NAME?</v>
      </c>
      <c r="F181" s="6"/>
      <c r="H181" s="6"/>
      <c r="I181" s="6"/>
      <c r="J181" s="6"/>
      <c r="K181" s="6"/>
    </row>
    <row r="182" spans="4:11" x14ac:dyDescent="0.25">
      <c r="D182" t="e">
        <f ca="1">solve_for_d('True_Odds_Calculator_2-way'!A183,'True_Odds_Calculator_2-way'!#REF!,'True_Odds_Calculator_2-way'!B183,'Log_working_2-way'!B$1,'Log_working_2-way'!B$2)</f>
        <v>#NAME?</v>
      </c>
      <c r="F182" s="6"/>
      <c r="H182" s="6"/>
      <c r="I182" s="6"/>
      <c r="J182" s="6"/>
      <c r="K182" s="6"/>
    </row>
    <row r="183" spans="4:11" x14ac:dyDescent="0.25">
      <c r="D183" t="e">
        <f ca="1">solve_for_d('True_Odds_Calculator_2-way'!A184,'True_Odds_Calculator_2-way'!#REF!,'True_Odds_Calculator_2-way'!B184,'Log_working_2-way'!B$1,'Log_working_2-way'!B$2)</f>
        <v>#NAME?</v>
      </c>
      <c r="F183" s="6"/>
      <c r="H183" s="6"/>
      <c r="I183" s="6"/>
      <c r="J183" s="6"/>
      <c r="K183" s="6"/>
    </row>
    <row r="184" spans="4:11" x14ac:dyDescent="0.25">
      <c r="D184" t="e">
        <f ca="1">solve_for_d('True_Odds_Calculator_2-way'!A185,'True_Odds_Calculator_2-way'!#REF!,'True_Odds_Calculator_2-way'!B185,'Log_working_2-way'!B$1,'Log_working_2-way'!B$2)</f>
        <v>#NAME?</v>
      </c>
      <c r="F184" s="6"/>
      <c r="H184" s="6"/>
      <c r="I184" s="6"/>
      <c r="J184" s="6"/>
      <c r="K184" s="6"/>
    </row>
    <row r="185" spans="4:11" x14ac:dyDescent="0.25">
      <c r="D185" t="e">
        <f ca="1">solve_for_d('True_Odds_Calculator_2-way'!A186,'True_Odds_Calculator_2-way'!#REF!,'True_Odds_Calculator_2-way'!B186,'Log_working_2-way'!B$1,'Log_working_2-way'!B$2)</f>
        <v>#NAME?</v>
      </c>
      <c r="F185" s="6"/>
      <c r="H185" s="6"/>
      <c r="I185" s="6"/>
      <c r="J185" s="6"/>
      <c r="K185" s="6"/>
    </row>
    <row r="186" spans="4:11" x14ac:dyDescent="0.25">
      <c r="D186" t="e">
        <f ca="1">solve_for_d('True_Odds_Calculator_2-way'!A187,'True_Odds_Calculator_2-way'!#REF!,'True_Odds_Calculator_2-way'!B187,'Log_working_2-way'!B$1,'Log_working_2-way'!B$2)</f>
        <v>#NAME?</v>
      </c>
      <c r="F186" s="6"/>
      <c r="H186" s="6"/>
      <c r="I186" s="6"/>
      <c r="J186" s="6"/>
      <c r="K186" s="6"/>
    </row>
    <row r="187" spans="4:11" x14ac:dyDescent="0.25">
      <c r="D187" t="e">
        <f ca="1">solve_for_d('True_Odds_Calculator_2-way'!A188,'True_Odds_Calculator_2-way'!#REF!,'True_Odds_Calculator_2-way'!B188,'Log_working_2-way'!B$1,'Log_working_2-way'!B$2)</f>
        <v>#NAME?</v>
      </c>
      <c r="F187" s="6"/>
      <c r="H187" s="6"/>
      <c r="I187" s="6"/>
      <c r="J187" s="6"/>
      <c r="K187" s="6"/>
    </row>
    <row r="188" spans="4:11" x14ac:dyDescent="0.25">
      <c r="D188" t="e">
        <f ca="1">solve_for_d('True_Odds_Calculator_2-way'!A189,'True_Odds_Calculator_2-way'!#REF!,'True_Odds_Calculator_2-way'!B189,'Log_working_2-way'!B$1,'Log_working_2-way'!B$2)</f>
        <v>#NAME?</v>
      </c>
      <c r="F188" s="6"/>
      <c r="H188" s="6"/>
      <c r="I188" s="6"/>
      <c r="J188" s="6"/>
      <c r="K188" s="6"/>
    </row>
    <row r="189" spans="4:11" x14ac:dyDescent="0.25">
      <c r="D189" t="e">
        <f ca="1">solve_for_d('True_Odds_Calculator_2-way'!A190,'True_Odds_Calculator_2-way'!#REF!,'True_Odds_Calculator_2-way'!B190,'Log_working_2-way'!B$1,'Log_working_2-way'!B$2)</f>
        <v>#NAME?</v>
      </c>
      <c r="F189" s="6"/>
      <c r="H189" s="6"/>
      <c r="I189" s="6"/>
      <c r="J189" s="6"/>
      <c r="K189" s="6"/>
    </row>
    <row r="190" spans="4:11" x14ac:dyDescent="0.25">
      <c r="D190" t="e">
        <f ca="1">solve_for_d('True_Odds_Calculator_2-way'!A191,'True_Odds_Calculator_2-way'!#REF!,'True_Odds_Calculator_2-way'!B191,'Log_working_2-way'!B$1,'Log_working_2-way'!B$2)</f>
        <v>#NAME?</v>
      </c>
      <c r="F190" s="6"/>
      <c r="H190" s="6"/>
      <c r="I190" s="6"/>
      <c r="J190" s="6"/>
      <c r="K190" s="6"/>
    </row>
    <row r="191" spans="4:11" x14ac:dyDescent="0.25">
      <c r="D191" t="e">
        <f ca="1">solve_for_d('True_Odds_Calculator_2-way'!A192,'True_Odds_Calculator_2-way'!#REF!,'True_Odds_Calculator_2-way'!B192,'Log_working_2-way'!B$1,'Log_working_2-way'!B$2)</f>
        <v>#NAME?</v>
      </c>
      <c r="F191" s="6"/>
      <c r="H191" s="6"/>
      <c r="I191" s="6"/>
      <c r="J191" s="6"/>
      <c r="K191" s="6"/>
    </row>
    <row r="192" spans="4:11" x14ac:dyDescent="0.25">
      <c r="D192" t="e">
        <f ca="1">solve_for_d('True_Odds_Calculator_2-way'!A193,'True_Odds_Calculator_2-way'!#REF!,'True_Odds_Calculator_2-way'!B193,'Log_working_2-way'!B$1,'Log_working_2-way'!B$2)</f>
        <v>#NAME?</v>
      </c>
      <c r="F192" s="6"/>
      <c r="H192" s="6"/>
      <c r="I192" s="6"/>
      <c r="J192" s="6"/>
      <c r="K192" s="6"/>
    </row>
    <row r="193" spans="4:11" x14ac:dyDescent="0.25">
      <c r="D193" t="e">
        <f ca="1">solve_for_d('True_Odds_Calculator_2-way'!A194,'True_Odds_Calculator_2-way'!#REF!,'True_Odds_Calculator_2-way'!B194,'Log_working_2-way'!B$1,'Log_working_2-way'!B$2)</f>
        <v>#NAME?</v>
      </c>
      <c r="F193" s="6"/>
      <c r="H193" s="6"/>
      <c r="I193" s="6"/>
      <c r="J193" s="6"/>
      <c r="K193" s="6"/>
    </row>
    <row r="194" spans="4:11" x14ac:dyDescent="0.25">
      <c r="D194" t="e">
        <f ca="1">solve_for_d('True_Odds_Calculator_2-way'!A195,'True_Odds_Calculator_2-way'!#REF!,'True_Odds_Calculator_2-way'!B195,'Log_working_2-way'!B$1,'Log_working_2-way'!B$2)</f>
        <v>#NAME?</v>
      </c>
      <c r="F194" s="6"/>
      <c r="H194" s="6"/>
      <c r="I194" s="6"/>
      <c r="J194" s="6"/>
      <c r="K194" s="6"/>
    </row>
    <row r="195" spans="4:11" x14ac:dyDescent="0.25">
      <c r="D195" t="e">
        <f ca="1">solve_for_d('True_Odds_Calculator_2-way'!A196,'True_Odds_Calculator_2-way'!#REF!,'True_Odds_Calculator_2-way'!B196,'Log_working_2-way'!B$1,'Log_working_2-way'!B$2)</f>
        <v>#NAME?</v>
      </c>
      <c r="F195" s="6"/>
      <c r="H195" s="6"/>
      <c r="I195" s="6"/>
      <c r="J195" s="6"/>
      <c r="K195" s="6"/>
    </row>
    <row r="196" spans="4:11" x14ac:dyDescent="0.25">
      <c r="D196" t="e">
        <f ca="1">solve_for_d('True_Odds_Calculator_2-way'!A197,'True_Odds_Calculator_2-way'!#REF!,'True_Odds_Calculator_2-way'!B197,'Log_working_2-way'!B$1,'Log_working_2-way'!B$2)</f>
        <v>#NAME?</v>
      </c>
      <c r="F196" s="6"/>
      <c r="H196" s="6"/>
      <c r="I196" s="6"/>
      <c r="J196" s="6"/>
      <c r="K196" s="6"/>
    </row>
    <row r="197" spans="4:11" x14ac:dyDescent="0.25">
      <c r="D197" t="e">
        <f ca="1">solve_for_d('True_Odds_Calculator_2-way'!A198,'True_Odds_Calculator_2-way'!#REF!,'True_Odds_Calculator_2-way'!B198,'Log_working_2-way'!B$1,'Log_working_2-way'!B$2)</f>
        <v>#NAME?</v>
      </c>
      <c r="F197" s="6"/>
      <c r="H197" s="6"/>
      <c r="I197" s="6"/>
      <c r="J197" s="6"/>
      <c r="K197" s="6"/>
    </row>
    <row r="198" spans="4:11" x14ac:dyDescent="0.25">
      <c r="D198" t="e">
        <f ca="1">solve_for_d('True_Odds_Calculator_2-way'!A199,'True_Odds_Calculator_2-way'!#REF!,'True_Odds_Calculator_2-way'!B199,'Log_working_2-way'!B$1,'Log_working_2-way'!B$2)</f>
        <v>#NAME?</v>
      </c>
      <c r="F198" s="6"/>
      <c r="H198" s="6"/>
      <c r="I198" s="6"/>
      <c r="J198" s="6"/>
      <c r="K198" s="6"/>
    </row>
    <row r="199" spans="4:11" x14ac:dyDescent="0.25">
      <c r="D199" t="e">
        <f ca="1">solve_for_d('True_Odds_Calculator_2-way'!A200,'True_Odds_Calculator_2-way'!#REF!,'True_Odds_Calculator_2-way'!B200,'Log_working_2-way'!B$1,'Log_working_2-way'!B$2)</f>
        <v>#NAME?</v>
      </c>
      <c r="F199" s="6"/>
      <c r="H199" s="6"/>
      <c r="I199" s="6"/>
      <c r="J199" s="6"/>
      <c r="K199" s="6"/>
    </row>
    <row r="200" spans="4:11" x14ac:dyDescent="0.25">
      <c r="D200" t="e">
        <f ca="1">solve_for_d('True_Odds_Calculator_2-way'!A201,'True_Odds_Calculator_2-way'!#REF!,'True_Odds_Calculator_2-way'!B201,'Log_working_2-way'!B$1,'Log_working_2-way'!B$2)</f>
        <v>#NAME?</v>
      </c>
      <c r="F200" s="6"/>
      <c r="H200" s="6"/>
      <c r="I200" s="6"/>
      <c r="J200" s="6"/>
      <c r="K200" s="6"/>
    </row>
    <row r="201" spans="4:11" x14ac:dyDescent="0.25">
      <c r="D201" t="e">
        <f ca="1">solve_for_d('True_Odds_Calculator_2-way'!A202,'True_Odds_Calculator_2-way'!#REF!,'True_Odds_Calculator_2-way'!B202,'Log_working_2-way'!B$1,'Log_working_2-way'!B$2)</f>
        <v>#NAME?</v>
      </c>
      <c r="F201" s="6"/>
      <c r="H201" s="6"/>
      <c r="I201" s="6"/>
      <c r="J201" s="6"/>
      <c r="K201" s="6"/>
    </row>
    <row r="202" spans="4:11" x14ac:dyDescent="0.25">
      <c r="D202" t="e">
        <f ca="1">solve_for_d('True_Odds_Calculator_2-way'!A203,'True_Odds_Calculator_2-way'!#REF!,'True_Odds_Calculator_2-way'!B203,'Log_working_2-way'!B$1,'Log_working_2-way'!B$2)</f>
        <v>#NAME?</v>
      </c>
      <c r="F202" s="6"/>
      <c r="H202" s="6"/>
      <c r="I202" s="6"/>
      <c r="J202" s="6"/>
      <c r="K202" s="6"/>
    </row>
    <row r="203" spans="4:11" x14ac:dyDescent="0.25">
      <c r="D203" t="e">
        <f ca="1">solve_for_d('True_Odds_Calculator_2-way'!A204,'True_Odds_Calculator_2-way'!#REF!,'True_Odds_Calculator_2-way'!B204,'Log_working_2-way'!B$1,'Log_working_2-way'!B$2)</f>
        <v>#NAME?</v>
      </c>
      <c r="F203" s="6"/>
      <c r="H203" s="6"/>
      <c r="I203" s="6"/>
      <c r="J203" s="6"/>
      <c r="K203" s="6"/>
    </row>
    <row r="204" spans="4:11" x14ac:dyDescent="0.25">
      <c r="D204" t="e">
        <f ca="1">solve_for_d('True_Odds_Calculator_2-way'!A205,'True_Odds_Calculator_2-way'!#REF!,'True_Odds_Calculator_2-way'!B205,'Log_working_2-way'!B$1,'Log_working_2-way'!B$2)</f>
        <v>#NAME?</v>
      </c>
      <c r="F204" s="6"/>
      <c r="H204" s="6"/>
      <c r="I204" s="6"/>
      <c r="J204" s="6"/>
      <c r="K204" s="6"/>
    </row>
    <row r="205" spans="4:11" x14ac:dyDescent="0.25">
      <c r="D205" t="e">
        <f ca="1">solve_for_d('True_Odds_Calculator_2-way'!A206,'True_Odds_Calculator_2-way'!#REF!,'True_Odds_Calculator_2-way'!B206,'Log_working_2-way'!B$1,'Log_working_2-way'!B$2)</f>
        <v>#NAME?</v>
      </c>
      <c r="F205" s="6"/>
      <c r="H205" s="6"/>
      <c r="I205" s="6"/>
      <c r="J205" s="6"/>
      <c r="K205" s="6"/>
    </row>
    <row r="206" spans="4:11" x14ac:dyDescent="0.25">
      <c r="D206" t="e">
        <f ca="1">solve_for_d('True_Odds_Calculator_2-way'!A207,'True_Odds_Calculator_2-way'!#REF!,'True_Odds_Calculator_2-way'!B207,'Log_working_2-way'!B$1,'Log_working_2-way'!B$2)</f>
        <v>#NAME?</v>
      </c>
      <c r="F206" s="6"/>
      <c r="H206" s="6"/>
      <c r="I206" s="6"/>
      <c r="J206" s="6"/>
      <c r="K206" s="6"/>
    </row>
    <row r="207" spans="4:11" x14ac:dyDescent="0.25">
      <c r="D207" t="e">
        <f ca="1">solve_for_d('True_Odds_Calculator_2-way'!A208,'True_Odds_Calculator_2-way'!#REF!,'True_Odds_Calculator_2-way'!B208,'Log_working_2-way'!B$1,'Log_working_2-way'!B$2)</f>
        <v>#NAME?</v>
      </c>
      <c r="F207" s="6"/>
      <c r="H207" s="6"/>
      <c r="I207" s="6"/>
      <c r="J207" s="6"/>
      <c r="K207" s="6"/>
    </row>
    <row r="208" spans="4:11" x14ac:dyDescent="0.25">
      <c r="D208" t="e">
        <f ca="1">solve_for_d('True_Odds_Calculator_2-way'!A209,'True_Odds_Calculator_2-way'!#REF!,'True_Odds_Calculator_2-way'!B209,'Log_working_2-way'!B$1,'Log_working_2-way'!B$2)</f>
        <v>#NAME?</v>
      </c>
      <c r="F208" s="6"/>
      <c r="H208" s="6"/>
      <c r="I208" s="6"/>
      <c r="J208" s="6"/>
      <c r="K208" s="6"/>
    </row>
    <row r="209" spans="4:11" x14ac:dyDescent="0.25">
      <c r="D209" t="e">
        <f ca="1">solve_for_d('True_Odds_Calculator_2-way'!A210,'True_Odds_Calculator_2-way'!#REF!,'True_Odds_Calculator_2-way'!B210,'Log_working_2-way'!B$1,'Log_working_2-way'!B$2)</f>
        <v>#NAME?</v>
      </c>
      <c r="F209" s="6"/>
      <c r="H209" s="6"/>
      <c r="I209" s="6"/>
      <c r="J209" s="6"/>
      <c r="K209" s="6"/>
    </row>
    <row r="210" spans="4:11" x14ac:dyDescent="0.25">
      <c r="D210" t="e">
        <f ca="1">solve_for_d('True_Odds_Calculator_2-way'!A211,'True_Odds_Calculator_2-way'!#REF!,'True_Odds_Calculator_2-way'!B211,'Log_working_2-way'!B$1,'Log_working_2-way'!B$2)</f>
        <v>#NAME?</v>
      </c>
      <c r="F210" s="6"/>
      <c r="H210" s="6"/>
      <c r="I210" s="6"/>
      <c r="J210" s="6"/>
      <c r="K210" s="6"/>
    </row>
    <row r="211" spans="4:11" x14ac:dyDescent="0.25">
      <c r="D211" t="e">
        <f ca="1">solve_for_d('True_Odds_Calculator_2-way'!A212,'True_Odds_Calculator_2-way'!#REF!,'True_Odds_Calculator_2-way'!B212,'Log_working_2-way'!B$1,'Log_working_2-way'!B$2)</f>
        <v>#NAME?</v>
      </c>
      <c r="F211" s="6"/>
      <c r="H211" s="6"/>
      <c r="I211" s="6"/>
      <c r="J211" s="6"/>
      <c r="K211" s="6"/>
    </row>
    <row r="212" spans="4:11" x14ac:dyDescent="0.25">
      <c r="D212" t="e">
        <f ca="1">solve_for_d('True_Odds_Calculator_2-way'!A213,'True_Odds_Calculator_2-way'!#REF!,'True_Odds_Calculator_2-way'!B213,'Log_working_2-way'!B$1,'Log_working_2-way'!B$2)</f>
        <v>#NAME?</v>
      </c>
      <c r="F212" s="6"/>
      <c r="H212" s="6"/>
      <c r="I212" s="6"/>
      <c r="J212" s="6"/>
      <c r="K212" s="6"/>
    </row>
    <row r="213" spans="4:11" x14ac:dyDescent="0.25">
      <c r="D213" t="e">
        <f ca="1">solve_for_d('True_Odds_Calculator_2-way'!A214,'True_Odds_Calculator_2-way'!#REF!,'True_Odds_Calculator_2-way'!B214,'Log_working_2-way'!B$1,'Log_working_2-way'!B$2)</f>
        <v>#NAME?</v>
      </c>
      <c r="F213" s="6"/>
      <c r="H213" s="6"/>
      <c r="I213" s="6"/>
      <c r="J213" s="6"/>
      <c r="K213" s="6"/>
    </row>
    <row r="214" spans="4:11" x14ac:dyDescent="0.25">
      <c r="D214" t="e">
        <f ca="1">solve_for_d('True_Odds_Calculator_2-way'!A215,'True_Odds_Calculator_2-way'!#REF!,'True_Odds_Calculator_2-way'!B215,'Log_working_2-way'!B$1,'Log_working_2-way'!B$2)</f>
        <v>#NAME?</v>
      </c>
      <c r="F214" s="6"/>
      <c r="H214" s="6"/>
      <c r="I214" s="6"/>
      <c r="J214" s="6"/>
      <c r="K214" s="6"/>
    </row>
    <row r="215" spans="4:11" x14ac:dyDescent="0.25">
      <c r="D215" t="e">
        <f ca="1">solve_for_d('True_Odds_Calculator_2-way'!A216,'True_Odds_Calculator_2-way'!#REF!,'True_Odds_Calculator_2-way'!B216,'Log_working_2-way'!B$1,'Log_working_2-way'!B$2)</f>
        <v>#NAME?</v>
      </c>
      <c r="F215" s="6"/>
      <c r="H215" s="6"/>
      <c r="I215" s="6"/>
      <c r="J215" s="6"/>
      <c r="K215" s="6"/>
    </row>
    <row r="216" spans="4:11" x14ac:dyDescent="0.25">
      <c r="D216" t="e">
        <f ca="1">solve_for_d('True_Odds_Calculator_2-way'!A217,'True_Odds_Calculator_2-way'!#REF!,'True_Odds_Calculator_2-way'!B217,'Log_working_2-way'!B$1,'Log_working_2-way'!B$2)</f>
        <v>#NAME?</v>
      </c>
      <c r="F216" s="6"/>
      <c r="H216" s="6"/>
      <c r="I216" s="6"/>
      <c r="J216" s="6"/>
      <c r="K216" s="6"/>
    </row>
    <row r="217" spans="4:11" x14ac:dyDescent="0.25">
      <c r="D217" t="e">
        <f ca="1">solve_for_d('True_Odds_Calculator_2-way'!A218,'True_Odds_Calculator_2-way'!#REF!,'True_Odds_Calculator_2-way'!B218,'Log_working_2-way'!B$1,'Log_working_2-way'!B$2)</f>
        <v>#NAME?</v>
      </c>
      <c r="F217" s="6"/>
      <c r="H217" s="6"/>
      <c r="I217" s="6"/>
      <c r="J217" s="6"/>
      <c r="K217" s="6"/>
    </row>
    <row r="218" spans="4:11" x14ac:dyDescent="0.25">
      <c r="D218" t="e">
        <f ca="1">solve_for_d('True_Odds_Calculator_2-way'!A219,'True_Odds_Calculator_2-way'!#REF!,'True_Odds_Calculator_2-way'!B219,'Log_working_2-way'!B$1,'Log_working_2-way'!B$2)</f>
        <v>#NAME?</v>
      </c>
      <c r="F218" s="6"/>
      <c r="H218" s="6"/>
      <c r="I218" s="6"/>
      <c r="J218" s="6"/>
      <c r="K218" s="6"/>
    </row>
    <row r="219" spans="4:11" x14ac:dyDescent="0.25">
      <c r="D219" t="e">
        <f ca="1">solve_for_d('True_Odds_Calculator_2-way'!A220,'True_Odds_Calculator_2-way'!#REF!,'True_Odds_Calculator_2-way'!B220,'Log_working_2-way'!B$1,'Log_working_2-way'!B$2)</f>
        <v>#NAME?</v>
      </c>
      <c r="F219" s="6"/>
      <c r="H219" s="6"/>
      <c r="I219" s="6"/>
      <c r="J219" s="6"/>
      <c r="K219" s="6"/>
    </row>
    <row r="220" spans="4:11" x14ac:dyDescent="0.25">
      <c r="D220" t="e">
        <f ca="1">solve_for_d('True_Odds_Calculator_2-way'!A221,'True_Odds_Calculator_2-way'!#REF!,'True_Odds_Calculator_2-way'!B221,'Log_working_2-way'!B$1,'Log_working_2-way'!B$2)</f>
        <v>#NAME?</v>
      </c>
      <c r="F220" s="6"/>
      <c r="H220" s="6"/>
      <c r="I220" s="6"/>
      <c r="J220" s="6"/>
      <c r="K220" s="6"/>
    </row>
    <row r="221" spans="4:11" x14ac:dyDescent="0.25">
      <c r="D221" t="e">
        <f ca="1">solve_for_d('True_Odds_Calculator_2-way'!A222,'True_Odds_Calculator_2-way'!#REF!,'True_Odds_Calculator_2-way'!B222,'Log_working_2-way'!B$1,'Log_working_2-way'!B$2)</f>
        <v>#NAME?</v>
      </c>
      <c r="F221" s="6"/>
      <c r="H221" s="6"/>
      <c r="I221" s="6"/>
      <c r="J221" s="6"/>
      <c r="K221" s="6"/>
    </row>
    <row r="222" spans="4:11" x14ac:dyDescent="0.25">
      <c r="D222" t="e">
        <f ca="1">solve_for_d('True_Odds_Calculator_2-way'!A223,'True_Odds_Calculator_2-way'!#REF!,'True_Odds_Calculator_2-way'!B223,'Log_working_2-way'!B$1,'Log_working_2-way'!B$2)</f>
        <v>#NAME?</v>
      </c>
      <c r="F222" s="6"/>
      <c r="H222" s="6"/>
      <c r="I222" s="6"/>
      <c r="J222" s="6"/>
      <c r="K222" s="6"/>
    </row>
    <row r="223" spans="4:11" x14ac:dyDescent="0.25">
      <c r="D223" t="e">
        <f ca="1">solve_for_d('True_Odds_Calculator_2-way'!A224,'True_Odds_Calculator_2-way'!#REF!,'True_Odds_Calculator_2-way'!B224,'Log_working_2-way'!B$1,'Log_working_2-way'!B$2)</f>
        <v>#NAME?</v>
      </c>
      <c r="F223" s="6"/>
      <c r="H223" s="6"/>
      <c r="I223" s="6"/>
      <c r="J223" s="6"/>
      <c r="K223" s="6"/>
    </row>
    <row r="224" spans="4:11" x14ac:dyDescent="0.25">
      <c r="D224" t="e">
        <f ca="1">solve_for_d('True_Odds_Calculator_2-way'!A225,'True_Odds_Calculator_2-way'!#REF!,'True_Odds_Calculator_2-way'!B225,'Log_working_2-way'!B$1,'Log_working_2-way'!B$2)</f>
        <v>#NAME?</v>
      </c>
      <c r="F224" s="6"/>
      <c r="H224" s="6"/>
      <c r="I224" s="6"/>
      <c r="J224" s="6"/>
      <c r="K224" s="6"/>
    </row>
    <row r="225" spans="4:11" x14ac:dyDescent="0.25">
      <c r="D225" t="e">
        <f ca="1">solve_for_d('True_Odds_Calculator_2-way'!A226,'True_Odds_Calculator_2-way'!#REF!,'True_Odds_Calculator_2-way'!B226,'Log_working_2-way'!B$1,'Log_working_2-way'!B$2)</f>
        <v>#NAME?</v>
      </c>
      <c r="F225" s="6"/>
      <c r="H225" s="6"/>
      <c r="I225" s="6"/>
      <c r="J225" s="6"/>
      <c r="K225" s="6"/>
    </row>
    <row r="226" spans="4:11" x14ac:dyDescent="0.25">
      <c r="D226" t="e">
        <f ca="1">solve_for_d('True_Odds_Calculator_2-way'!A227,'True_Odds_Calculator_2-way'!#REF!,'True_Odds_Calculator_2-way'!B227,'Log_working_2-way'!B$1,'Log_working_2-way'!B$2)</f>
        <v>#NAME?</v>
      </c>
      <c r="F226" s="6"/>
      <c r="H226" s="6"/>
      <c r="I226" s="6"/>
      <c r="J226" s="6"/>
      <c r="K226" s="6"/>
    </row>
    <row r="227" spans="4:11" x14ac:dyDescent="0.25">
      <c r="D227" t="e">
        <f ca="1">solve_for_d('True_Odds_Calculator_2-way'!A228,'True_Odds_Calculator_2-way'!#REF!,'True_Odds_Calculator_2-way'!B228,'Log_working_2-way'!B$1,'Log_working_2-way'!B$2)</f>
        <v>#NAME?</v>
      </c>
      <c r="F227" s="6"/>
      <c r="H227" s="6"/>
      <c r="I227" s="6"/>
      <c r="J227" s="6"/>
      <c r="K227" s="6"/>
    </row>
    <row r="228" spans="4:11" x14ac:dyDescent="0.25">
      <c r="D228" t="e">
        <f ca="1">solve_for_d('True_Odds_Calculator_2-way'!A229,'True_Odds_Calculator_2-way'!#REF!,'True_Odds_Calculator_2-way'!B229,'Log_working_2-way'!B$1,'Log_working_2-way'!B$2)</f>
        <v>#NAME?</v>
      </c>
      <c r="F228" s="6"/>
      <c r="H228" s="6"/>
      <c r="I228" s="6"/>
      <c r="J228" s="6"/>
      <c r="K228" s="6"/>
    </row>
    <row r="229" spans="4:11" x14ac:dyDescent="0.25">
      <c r="D229" t="e">
        <f ca="1">solve_for_d('True_Odds_Calculator_2-way'!A230,'True_Odds_Calculator_2-way'!#REF!,'True_Odds_Calculator_2-way'!B230,'Log_working_2-way'!B$1,'Log_working_2-way'!B$2)</f>
        <v>#NAME?</v>
      </c>
      <c r="F229" s="6"/>
      <c r="H229" s="6"/>
      <c r="I229" s="6"/>
      <c r="J229" s="6"/>
      <c r="K229" s="6"/>
    </row>
    <row r="230" spans="4:11" x14ac:dyDescent="0.25">
      <c r="D230" t="e">
        <f ca="1">solve_for_d('True_Odds_Calculator_2-way'!A231,'True_Odds_Calculator_2-way'!#REF!,'True_Odds_Calculator_2-way'!B231,'Log_working_2-way'!B$1,'Log_working_2-way'!B$2)</f>
        <v>#NAME?</v>
      </c>
      <c r="F230" s="6"/>
      <c r="H230" s="6"/>
      <c r="I230" s="6"/>
      <c r="J230" s="6"/>
      <c r="K230" s="6"/>
    </row>
    <row r="231" spans="4:11" x14ac:dyDescent="0.25">
      <c r="D231" t="e">
        <f ca="1">solve_for_d('True_Odds_Calculator_2-way'!A232,'True_Odds_Calculator_2-way'!#REF!,'True_Odds_Calculator_2-way'!B232,'Log_working_2-way'!B$1,'Log_working_2-way'!B$2)</f>
        <v>#NAME?</v>
      </c>
      <c r="F231" s="6"/>
      <c r="H231" s="6"/>
      <c r="I231" s="6"/>
      <c r="J231" s="6"/>
      <c r="K231" s="6"/>
    </row>
    <row r="232" spans="4:11" x14ac:dyDescent="0.25">
      <c r="D232" t="e">
        <f ca="1">solve_for_d('True_Odds_Calculator_2-way'!A233,'True_Odds_Calculator_2-way'!#REF!,'True_Odds_Calculator_2-way'!B233,'Log_working_2-way'!B$1,'Log_working_2-way'!B$2)</f>
        <v>#NAME?</v>
      </c>
      <c r="F232" s="6"/>
      <c r="H232" s="6"/>
      <c r="I232" s="6"/>
      <c r="J232" s="6"/>
      <c r="K232" s="6"/>
    </row>
    <row r="233" spans="4:11" x14ac:dyDescent="0.25">
      <c r="D233" t="e">
        <f ca="1">solve_for_d('True_Odds_Calculator_2-way'!A234,'True_Odds_Calculator_2-way'!#REF!,'True_Odds_Calculator_2-way'!B234,'Log_working_2-way'!B$1,'Log_working_2-way'!B$2)</f>
        <v>#NAME?</v>
      </c>
      <c r="F233" s="6"/>
      <c r="H233" s="6"/>
      <c r="I233" s="6"/>
      <c r="J233" s="6"/>
      <c r="K233" s="6"/>
    </row>
    <row r="234" spans="4:11" x14ac:dyDescent="0.25">
      <c r="D234" t="e">
        <f ca="1">solve_for_d('True_Odds_Calculator_2-way'!A235,'True_Odds_Calculator_2-way'!#REF!,'True_Odds_Calculator_2-way'!B235,'Log_working_2-way'!B$1,'Log_working_2-way'!B$2)</f>
        <v>#NAME?</v>
      </c>
      <c r="F234" s="6"/>
      <c r="H234" s="6"/>
      <c r="I234" s="6"/>
      <c r="J234" s="6"/>
      <c r="K234" s="6"/>
    </row>
    <row r="235" spans="4:11" x14ac:dyDescent="0.25">
      <c r="D235" t="e">
        <f ca="1">solve_for_d('True_Odds_Calculator_2-way'!A236,'True_Odds_Calculator_2-way'!#REF!,'True_Odds_Calculator_2-way'!B236,'Log_working_2-way'!B$1,'Log_working_2-way'!B$2)</f>
        <v>#NAME?</v>
      </c>
      <c r="F235" s="6"/>
      <c r="H235" s="6"/>
      <c r="I235" s="6"/>
      <c r="J235" s="6"/>
      <c r="K235" s="6"/>
    </row>
    <row r="236" spans="4:11" x14ac:dyDescent="0.25">
      <c r="D236" t="e">
        <f ca="1">solve_for_d('True_Odds_Calculator_2-way'!A237,'True_Odds_Calculator_2-way'!#REF!,'True_Odds_Calculator_2-way'!B237,'Log_working_2-way'!B$1,'Log_working_2-way'!B$2)</f>
        <v>#NAME?</v>
      </c>
      <c r="F236" s="6"/>
      <c r="H236" s="6"/>
      <c r="I236" s="6"/>
      <c r="J236" s="6"/>
      <c r="K236" s="6"/>
    </row>
    <row r="237" spans="4:11" x14ac:dyDescent="0.25">
      <c r="D237" t="e">
        <f ca="1">solve_for_d('True_Odds_Calculator_2-way'!A238,'True_Odds_Calculator_2-way'!#REF!,'True_Odds_Calculator_2-way'!B238,'Log_working_2-way'!B$1,'Log_working_2-way'!B$2)</f>
        <v>#NAME?</v>
      </c>
      <c r="F237" s="6"/>
      <c r="H237" s="6"/>
      <c r="I237" s="6"/>
      <c r="J237" s="6"/>
      <c r="K237" s="6"/>
    </row>
    <row r="238" spans="4:11" x14ac:dyDescent="0.25">
      <c r="D238" t="e">
        <f ca="1">solve_for_d('True_Odds_Calculator_2-way'!A239,'True_Odds_Calculator_2-way'!#REF!,'True_Odds_Calculator_2-way'!B239,'Log_working_2-way'!B$1,'Log_working_2-way'!B$2)</f>
        <v>#NAME?</v>
      </c>
      <c r="F238" s="6"/>
      <c r="H238" s="6"/>
      <c r="I238" s="6"/>
      <c r="J238" s="6"/>
      <c r="K238" s="6"/>
    </row>
    <row r="239" spans="4:11" x14ac:dyDescent="0.25">
      <c r="D239" t="e">
        <f ca="1">solve_for_d('True_Odds_Calculator_2-way'!A240,'True_Odds_Calculator_2-way'!#REF!,'True_Odds_Calculator_2-way'!B240,'Log_working_2-way'!B$1,'Log_working_2-way'!B$2)</f>
        <v>#NAME?</v>
      </c>
      <c r="F239" s="6"/>
      <c r="H239" s="6"/>
      <c r="I239" s="6"/>
      <c r="J239" s="6"/>
      <c r="K239" s="6"/>
    </row>
    <row r="240" spans="4:11" x14ac:dyDescent="0.25">
      <c r="D240" t="e">
        <f ca="1">solve_for_d('True_Odds_Calculator_2-way'!A241,'True_Odds_Calculator_2-way'!#REF!,'True_Odds_Calculator_2-way'!B241,'Log_working_2-way'!B$1,'Log_working_2-way'!B$2)</f>
        <v>#NAME?</v>
      </c>
      <c r="F240" s="6"/>
      <c r="H240" s="6"/>
      <c r="I240" s="6"/>
      <c r="J240" s="6"/>
      <c r="K240" s="6"/>
    </row>
    <row r="241" spans="4:11" x14ac:dyDescent="0.25">
      <c r="D241" t="e">
        <f ca="1">solve_for_d('True_Odds_Calculator_2-way'!A242,'True_Odds_Calculator_2-way'!#REF!,'True_Odds_Calculator_2-way'!B242,'Log_working_2-way'!B$1,'Log_working_2-way'!B$2)</f>
        <v>#NAME?</v>
      </c>
      <c r="F241" s="6"/>
      <c r="H241" s="6"/>
      <c r="I241" s="6"/>
      <c r="J241" s="6"/>
      <c r="K241" s="6"/>
    </row>
    <row r="242" spans="4:11" x14ac:dyDescent="0.25">
      <c r="D242" t="e">
        <f ca="1">solve_for_d('True_Odds_Calculator_2-way'!A243,'True_Odds_Calculator_2-way'!#REF!,'True_Odds_Calculator_2-way'!B243,'Log_working_2-way'!B$1,'Log_working_2-way'!B$2)</f>
        <v>#NAME?</v>
      </c>
      <c r="F242" s="6"/>
      <c r="H242" s="6"/>
      <c r="I242" s="6"/>
      <c r="J242" s="6"/>
      <c r="K242" s="6"/>
    </row>
    <row r="243" spans="4:11" x14ac:dyDescent="0.25">
      <c r="D243" t="e">
        <f ca="1">solve_for_d('True_Odds_Calculator_2-way'!A244,'True_Odds_Calculator_2-way'!#REF!,'True_Odds_Calculator_2-way'!B244,'Log_working_2-way'!B$1,'Log_working_2-way'!B$2)</f>
        <v>#NAME?</v>
      </c>
      <c r="F243" s="6"/>
      <c r="H243" s="6"/>
      <c r="I243" s="6"/>
      <c r="J243" s="6"/>
      <c r="K243" s="6"/>
    </row>
    <row r="244" spans="4:11" x14ac:dyDescent="0.25">
      <c r="D244" t="e">
        <f ca="1">solve_for_d('True_Odds_Calculator_2-way'!A245,'True_Odds_Calculator_2-way'!#REF!,'True_Odds_Calculator_2-way'!B245,'Log_working_2-way'!B$1,'Log_working_2-way'!B$2)</f>
        <v>#NAME?</v>
      </c>
      <c r="F244" s="6"/>
      <c r="H244" s="6"/>
      <c r="I244" s="6"/>
      <c r="J244" s="6"/>
      <c r="K244" s="6"/>
    </row>
    <row r="245" spans="4:11" x14ac:dyDescent="0.25">
      <c r="D245" t="e">
        <f ca="1">solve_for_d('True_Odds_Calculator_2-way'!A246,'True_Odds_Calculator_2-way'!#REF!,'True_Odds_Calculator_2-way'!B246,'Log_working_2-way'!B$1,'Log_working_2-way'!B$2)</f>
        <v>#NAME?</v>
      </c>
      <c r="F245" s="6"/>
      <c r="H245" s="6"/>
      <c r="I245" s="6"/>
      <c r="J245" s="6"/>
      <c r="K245" s="6"/>
    </row>
    <row r="246" spans="4:11" x14ac:dyDescent="0.25">
      <c r="D246" t="e">
        <f ca="1">solve_for_d('True_Odds_Calculator_2-way'!A247,'True_Odds_Calculator_2-way'!#REF!,'True_Odds_Calculator_2-way'!B247,'Log_working_2-way'!B$1,'Log_working_2-way'!B$2)</f>
        <v>#NAME?</v>
      </c>
      <c r="F246" s="6"/>
      <c r="H246" s="6"/>
      <c r="I246" s="6"/>
      <c r="J246" s="6"/>
      <c r="K246" s="6"/>
    </row>
    <row r="247" spans="4:11" x14ac:dyDescent="0.25">
      <c r="D247" t="e">
        <f ca="1">solve_for_d('True_Odds_Calculator_2-way'!A248,'True_Odds_Calculator_2-way'!#REF!,'True_Odds_Calculator_2-way'!B248,'Log_working_2-way'!B$1,'Log_working_2-way'!B$2)</f>
        <v>#NAME?</v>
      </c>
      <c r="F247" s="6"/>
      <c r="H247" s="6"/>
      <c r="I247" s="6"/>
      <c r="J247" s="6"/>
      <c r="K247" s="6"/>
    </row>
    <row r="248" spans="4:11" x14ac:dyDescent="0.25">
      <c r="D248" t="e">
        <f ca="1">solve_for_d('True_Odds_Calculator_2-way'!A249,'True_Odds_Calculator_2-way'!#REF!,'True_Odds_Calculator_2-way'!B249,'Log_working_2-way'!B$1,'Log_working_2-way'!B$2)</f>
        <v>#NAME?</v>
      </c>
      <c r="F248" s="6"/>
      <c r="H248" s="6"/>
      <c r="I248" s="6"/>
      <c r="J248" s="6"/>
      <c r="K248" s="6"/>
    </row>
    <row r="249" spans="4:11" x14ac:dyDescent="0.25">
      <c r="D249" t="e">
        <f ca="1">solve_for_d('True_Odds_Calculator_2-way'!A250,'True_Odds_Calculator_2-way'!#REF!,'True_Odds_Calculator_2-way'!B250,'Log_working_2-way'!B$1,'Log_working_2-way'!B$2)</f>
        <v>#NAME?</v>
      </c>
      <c r="F249" s="6"/>
      <c r="H249" s="6"/>
      <c r="I249" s="6"/>
      <c r="J249" s="6"/>
      <c r="K249" s="6"/>
    </row>
    <row r="250" spans="4:11" x14ac:dyDescent="0.25">
      <c r="D250" t="e">
        <f ca="1">solve_for_d('True_Odds_Calculator_2-way'!A251,'True_Odds_Calculator_2-way'!#REF!,'True_Odds_Calculator_2-way'!B251,'Log_working_2-way'!B$1,'Log_working_2-way'!B$2)</f>
        <v>#NAME?</v>
      </c>
      <c r="F250" s="6"/>
      <c r="H250" s="6"/>
      <c r="I250" s="6"/>
      <c r="J250" s="6"/>
      <c r="K250" s="6"/>
    </row>
    <row r="251" spans="4:11" x14ac:dyDescent="0.25">
      <c r="D251" t="e">
        <f ca="1">solve_for_d('True_Odds_Calculator_2-way'!A252,'True_Odds_Calculator_2-way'!#REF!,'True_Odds_Calculator_2-way'!B252,'Log_working_2-way'!B$1,'Log_working_2-way'!B$2)</f>
        <v>#NAME?</v>
      </c>
      <c r="F251" s="6"/>
      <c r="H251" s="6"/>
      <c r="I251" s="6"/>
      <c r="J251" s="6"/>
      <c r="K251" s="6"/>
    </row>
    <row r="252" spans="4:11" x14ac:dyDescent="0.25">
      <c r="D252" t="e">
        <f ca="1">solve_for_d('True_Odds_Calculator_2-way'!A253,'True_Odds_Calculator_2-way'!#REF!,'True_Odds_Calculator_2-way'!B253,'Log_working_2-way'!B$1,'Log_working_2-way'!B$2)</f>
        <v>#NAME?</v>
      </c>
      <c r="F252" s="6"/>
      <c r="H252" s="6"/>
      <c r="I252" s="6"/>
      <c r="J252" s="6"/>
      <c r="K252" s="6"/>
    </row>
    <row r="253" spans="4:11" x14ac:dyDescent="0.25">
      <c r="D253" t="e">
        <f ca="1">solve_for_d('True_Odds_Calculator_2-way'!A254,'True_Odds_Calculator_2-way'!#REF!,'True_Odds_Calculator_2-way'!B254,'Log_working_2-way'!B$1,'Log_working_2-way'!B$2)</f>
        <v>#NAME?</v>
      </c>
      <c r="F253" s="6"/>
      <c r="H253" s="6"/>
      <c r="I253" s="6"/>
      <c r="J253" s="6"/>
      <c r="K253" s="6"/>
    </row>
    <row r="254" spans="4:11" x14ac:dyDescent="0.25">
      <c r="D254" t="e">
        <f ca="1">solve_for_d('True_Odds_Calculator_2-way'!A255,'True_Odds_Calculator_2-way'!#REF!,'True_Odds_Calculator_2-way'!B255,'Log_working_2-way'!B$1,'Log_working_2-way'!B$2)</f>
        <v>#NAME?</v>
      </c>
      <c r="F254" s="6"/>
      <c r="H254" s="6"/>
      <c r="I254" s="6"/>
      <c r="J254" s="6"/>
      <c r="K254" s="6"/>
    </row>
    <row r="255" spans="4:11" x14ac:dyDescent="0.25">
      <c r="D255" t="e">
        <f ca="1">solve_for_d('True_Odds_Calculator_2-way'!A256,'True_Odds_Calculator_2-way'!#REF!,'True_Odds_Calculator_2-way'!B256,'Log_working_2-way'!B$1,'Log_working_2-way'!B$2)</f>
        <v>#NAME?</v>
      </c>
      <c r="F255" s="6"/>
      <c r="H255" s="6"/>
      <c r="I255" s="6"/>
      <c r="J255" s="6"/>
      <c r="K255" s="6"/>
    </row>
    <row r="256" spans="4:11" x14ac:dyDescent="0.25">
      <c r="D256" t="e">
        <f ca="1">solve_for_d('True_Odds_Calculator_2-way'!A257,'True_Odds_Calculator_2-way'!#REF!,'True_Odds_Calculator_2-way'!B257,'Log_working_2-way'!B$1,'Log_working_2-way'!B$2)</f>
        <v>#NAME?</v>
      </c>
      <c r="F256" s="6"/>
      <c r="H256" s="6"/>
      <c r="I256" s="6"/>
      <c r="J256" s="6"/>
      <c r="K256" s="6"/>
    </row>
    <row r="257" spans="4:11" x14ac:dyDescent="0.25">
      <c r="D257" t="e">
        <f ca="1">solve_for_d('True_Odds_Calculator_2-way'!A258,'True_Odds_Calculator_2-way'!#REF!,'True_Odds_Calculator_2-way'!B258,'Log_working_2-way'!B$1,'Log_working_2-way'!B$2)</f>
        <v>#NAME?</v>
      </c>
      <c r="F257" s="6"/>
      <c r="H257" s="6"/>
      <c r="I257" s="6"/>
      <c r="J257" s="6"/>
      <c r="K257" s="6"/>
    </row>
    <row r="258" spans="4:11" x14ac:dyDescent="0.25">
      <c r="D258" t="e">
        <f ca="1">solve_for_d('True_Odds_Calculator_2-way'!A259,'True_Odds_Calculator_2-way'!#REF!,'True_Odds_Calculator_2-way'!B259,'Log_working_2-way'!B$1,'Log_working_2-way'!B$2)</f>
        <v>#NAME?</v>
      </c>
      <c r="F258" s="6"/>
      <c r="H258" s="6"/>
      <c r="I258" s="6"/>
      <c r="J258" s="6"/>
      <c r="K258" s="6"/>
    </row>
    <row r="259" spans="4:11" x14ac:dyDescent="0.25">
      <c r="D259" t="e">
        <f ca="1">solve_for_d('True_Odds_Calculator_2-way'!A260,'True_Odds_Calculator_2-way'!#REF!,'True_Odds_Calculator_2-way'!B260,'Log_working_2-way'!B$1,'Log_working_2-way'!B$2)</f>
        <v>#NAME?</v>
      </c>
      <c r="F259" s="6"/>
      <c r="H259" s="6"/>
      <c r="I259" s="6"/>
      <c r="J259" s="6"/>
      <c r="K259" s="6"/>
    </row>
    <row r="260" spans="4:11" x14ac:dyDescent="0.25">
      <c r="D260" t="e">
        <f ca="1">solve_for_d('True_Odds_Calculator_2-way'!A261,'True_Odds_Calculator_2-way'!#REF!,'True_Odds_Calculator_2-way'!B261,'Log_working_2-way'!B$1,'Log_working_2-way'!B$2)</f>
        <v>#NAME?</v>
      </c>
      <c r="F260" s="6"/>
      <c r="H260" s="6"/>
      <c r="I260" s="6"/>
      <c r="J260" s="6"/>
      <c r="K260" s="6"/>
    </row>
    <row r="261" spans="4:11" x14ac:dyDescent="0.25">
      <c r="D261" t="e">
        <f ca="1">solve_for_d('True_Odds_Calculator_2-way'!A262,'True_Odds_Calculator_2-way'!#REF!,'True_Odds_Calculator_2-way'!B262,'Log_working_2-way'!B$1,'Log_working_2-way'!B$2)</f>
        <v>#NAME?</v>
      </c>
      <c r="F261" s="6"/>
      <c r="H261" s="6"/>
      <c r="I261" s="6"/>
      <c r="J261" s="6"/>
      <c r="K261" s="6"/>
    </row>
    <row r="262" spans="4:11" x14ac:dyDescent="0.25">
      <c r="D262" t="e">
        <f ca="1">solve_for_d('True_Odds_Calculator_2-way'!A263,'True_Odds_Calculator_2-way'!#REF!,'True_Odds_Calculator_2-way'!B263,'Log_working_2-way'!B$1,'Log_working_2-way'!B$2)</f>
        <v>#NAME?</v>
      </c>
      <c r="F262" s="6"/>
      <c r="H262" s="6"/>
      <c r="I262" s="6"/>
      <c r="J262" s="6"/>
      <c r="K262" s="6"/>
    </row>
    <row r="263" spans="4:11" x14ac:dyDescent="0.25">
      <c r="D263" t="e">
        <f ca="1">solve_for_d('True_Odds_Calculator_2-way'!A264,'True_Odds_Calculator_2-way'!#REF!,'True_Odds_Calculator_2-way'!B264,'Log_working_2-way'!B$1,'Log_working_2-way'!B$2)</f>
        <v>#NAME?</v>
      </c>
      <c r="F263" s="6"/>
      <c r="H263" s="6"/>
      <c r="I263" s="6"/>
      <c r="J263" s="6"/>
      <c r="K263" s="6"/>
    </row>
    <row r="264" spans="4:11" x14ac:dyDescent="0.25">
      <c r="D264" t="e">
        <f ca="1">solve_for_d('True_Odds_Calculator_2-way'!A265,'True_Odds_Calculator_2-way'!#REF!,'True_Odds_Calculator_2-way'!B265,'Log_working_2-way'!B$1,'Log_working_2-way'!B$2)</f>
        <v>#NAME?</v>
      </c>
      <c r="F264" s="6"/>
      <c r="H264" s="6"/>
      <c r="I264" s="6"/>
      <c r="J264" s="6"/>
      <c r="K264" s="6"/>
    </row>
    <row r="265" spans="4:11" x14ac:dyDescent="0.25">
      <c r="D265" t="e">
        <f ca="1">solve_for_d('True_Odds_Calculator_2-way'!A266,'True_Odds_Calculator_2-way'!#REF!,'True_Odds_Calculator_2-way'!B266,'Log_working_2-way'!B$1,'Log_working_2-way'!B$2)</f>
        <v>#NAME?</v>
      </c>
      <c r="F265" s="6"/>
      <c r="H265" s="6"/>
      <c r="I265" s="6"/>
      <c r="J265" s="6"/>
      <c r="K265" s="6"/>
    </row>
    <row r="266" spans="4:11" x14ac:dyDescent="0.25">
      <c r="D266" t="e">
        <f ca="1">solve_for_d('True_Odds_Calculator_2-way'!A267,'True_Odds_Calculator_2-way'!#REF!,'True_Odds_Calculator_2-way'!B267,'Log_working_2-way'!B$1,'Log_working_2-way'!B$2)</f>
        <v>#NAME?</v>
      </c>
      <c r="F266" s="6"/>
      <c r="H266" s="6"/>
      <c r="I266" s="6"/>
      <c r="J266" s="6"/>
      <c r="K266" s="6"/>
    </row>
    <row r="267" spans="4:11" x14ac:dyDescent="0.25">
      <c r="D267" t="e">
        <f ca="1">solve_for_d('True_Odds_Calculator_2-way'!A268,'True_Odds_Calculator_2-way'!#REF!,'True_Odds_Calculator_2-way'!B268,'Log_working_2-way'!B$1,'Log_working_2-way'!B$2)</f>
        <v>#NAME?</v>
      </c>
      <c r="F267" s="6"/>
      <c r="H267" s="6"/>
      <c r="I267" s="6"/>
      <c r="J267" s="6"/>
      <c r="K267" s="6"/>
    </row>
    <row r="268" spans="4:11" x14ac:dyDescent="0.25">
      <c r="D268" t="e">
        <f ca="1">solve_for_d('True_Odds_Calculator_2-way'!A269,'True_Odds_Calculator_2-way'!#REF!,'True_Odds_Calculator_2-way'!B269,'Log_working_2-way'!B$1,'Log_working_2-way'!B$2)</f>
        <v>#NAME?</v>
      </c>
      <c r="F268" s="6"/>
      <c r="H268" s="6"/>
      <c r="I268" s="6"/>
      <c r="J268" s="6"/>
      <c r="K268" s="6"/>
    </row>
    <row r="269" spans="4:11" x14ac:dyDescent="0.25">
      <c r="D269" t="e">
        <f ca="1">solve_for_d('True_Odds_Calculator_2-way'!A270,'True_Odds_Calculator_2-way'!#REF!,'True_Odds_Calculator_2-way'!B270,'Log_working_2-way'!B$1,'Log_working_2-way'!B$2)</f>
        <v>#NAME?</v>
      </c>
      <c r="F269" s="6"/>
      <c r="H269" s="6"/>
      <c r="I269" s="6"/>
      <c r="J269" s="6"/>
      <c r="K269" s="6"/>
    </row>
    <row r="270" spans="4:11" x14ac:dyDescent="0.25">
      <c r="D270" t="e">
        <f ca="1">solve_for_d('True_Odds_Calculator_2-way'!A271,'True_Odds_Calculator_2-way'!#REF!,'True_Odds_Calculator_2-way'!B271,'Log_working_2-way'!B$1,'Log_working_2-way'!B$2)</f>
        <v>#NAME?</v>
      </c>
      <c r="F270" s="6"/>
      <c r="H270" s="6"/>
      <c r="I270" s="6"/>
      <c r="J270" s="6"/>
      <c r="K270" s="6"/>
    </row>
    <row r="271" spans="4:11" x14ac:dyDescent="0.25">
      <c r="D271" t="e">
        <f ca="1">solve_for_d('True_Odds_Calculator_2-way'!A272,'True_Odds_Calculator_2-way'!#REF!,'True_Odds_Calculator_2-way'!B272,'Log_working_2-way'!B$1,'Log_working_2-way'!B$2)</f>
        <v>#NAME?</v>
      </c>
      <c r="F271" s="6"/>
      <c r="H271" s="6"/>
      <c r="I271" s="6"/>
      <c r="J271" s="6"/>
      <c r="K271" s="6"/>
    </row>
    <row r="272" spans="4:11" x14ac:dyDescent="0.25">
      <c r="D272" t="e">
        <f ca="1">solve_for_d('True_Odds_Calculator_2-way'!A273,'True_Odds_Calculator_2-way'!#REF!,'True_Odds_Calculator_2-way'!B273,'Log_working_2-way'!B$1,'Log_working_2-way'!B$2)</f>
        <v>#NAME?</v>
      </c>
      <c r="F272" s="6"/>
      <c r="H272" s="6"/>
      <c r="I272" s="6"/>
      <c r="J272" s="6"/>
      <c r="K272" s="6"/>
    </row>
    <row r="273" spans="4:11" x14ac:dyDescent="0.25">
      <c r="D273" t="e">
        <f ca="1">solve_for_d('True_Odds_Calculator_2-way'!A274,'True_Odds_Calculator_2-way'!#REF!,'True_Odds_Calculator_2-way'!B274,'Log_working_2-way'!B$1,'Log_working_2-way'!B$2)</f>
        <v>#NAME?</v>
      </c>
      <c r="F273" s="6"/>
      <c r="H273" s="6"/>
      <c r="I273" s="6"/>
      <c r="J273" s="6"/>
      <c r="K273" s="6"/>
    </row>
    <row r="274" spans="4:11" x14ac:dyDescent="0.25">
      <c r="D274" t="e">
        <f ca="1">solve_for_d('True_Odds_Calculator_2-way'!A275,'True_Odds_Calculator_2-way'!#REF!,'True_Odds_Calculator_2-way'!B275,'Log_working_2-way'!B$1,'Log_working_2-way'!B$2)</f>
        <v>#NAME?</v>
      </c>
      <c r="F274" s="6"/>
      <c r="H274" s="6"/>
      <c r="I274" s="6"/>
      <c r="J274" s="6"/>
      <c r="K274" s="6"/>
    </row>
    <row r="275" spans="4:11" x14ac:dyDescent="0.25">
      <c r="D275" t="e">
        <f ca="1">solve_for_d('True_Odds_Calculator_2-way'!A276,'True_Odds_Calculator_2-way'!#REF!,'True_Odds_Calculator_2-way'!B276,'Log_working_2-way'!B$1,'Log_working_2-way'!B$2)</f>
        <v>#NAME?</v>
      </c>
      <c r="F275" s="6"/>
      <c r="H275" s="6"/>
      <c r="I275" s="6"/>
      <c r="J275" s="6"/>
      <c r="K275" s="6"/>
    </row>
    <row r="276" spans="4:11" x14ac:dyDescent="0.25">
      <c r="D276" t="e">
        <f ca="1">solve_for_d('True_Odds_Calculator_2-way'!A277,'True_Odds_Calculator_2-way'!#REF!,'True_Odds_Calculator_2-way'!B277,'Log_working_2-way'!B$1,'Log_working_2-way'!B$2)</f>
        <v>#NAME?</v>
      </c>
      <c r="F276" s="6"/>
      <c r="H276" s="6"/>
      <c r="I276" s="6"/>
      <c r="J276" s="6"/>
      <c r="K276" s="6"/>
    </row>
    <row r="277" spans="4:11" x14ac:dyDescent="0.25">
      <c r="D277" t="e">
        <f ca="1">solve_for_d('True_Odds_Calculator_2-way'!A278,'True_Odds_Calculator_2-way'!#REF!,'True_Odds_Calculator_2-way'!B278,'Log_working_2-way'!B$1,'Log_working_2-way'!B$2)</f>
        <v>#NAME?</v>
      </c>
      <c r="F277" s="6"/>
      <c r="H277" s="6"/>
      <c r="I277" s="6"/>
      <c r="J277" s="6"/>
      <c r="K277" s="6"/>
    </row>
    <row r="278" spans="4:11" x14ac:dyDescent="0.25">
      <c r="D278" t="e">
        <f ca="1">solve_for_d('True_Odds_Calculator_2-way'!A279,'True_Odds_Calculator_2-way'!#REF!,'True_Odds_Calculator_2-way'!B279,'Log_working_2-way'!B$1,'Log_working_2-way'!B$2)</f>
        <v>#NAME?</v>
      </c>
      <c r="F278" s="6"/>
      <c r="H278" s="6"/>
      <c r="I278" s="6"/>
      <c r="J278" s="6"/>
      <c r="K278" s="6"/>
    </row>
    <row r="279" spans="4:11" x14ac:dyDescent="0.25">
      <c r="D279" t="e">
        <f ca="1">solve_for_d('True_Odds_Calculator_2-way'!A280,'True_Odds_Calculator_2-way'!#REF!,'True_Odds_Calculator_2-way'!B280,'Log_working_2-way'!B$1,'Log_working_2-way'!B$2)</f>
        <v>#NAME?</v>
      </c>
      <c r="F279" s="6"/>
      <c r="H279" s="6"/>
      <c r="I279" s="6"/>
      <c r="J279" s="6"/>
      <c r="K279" s="6"/>
    </row>
    <row r="280" spans="4:11" x14ac:dyDescent="0.25">
      <c r="D280" t="e">
        <f ca="1">solve_for_d('True_Odds_Calculator_2-way'!A281,'True_Odds_Calculator_2-way'!#REF!,'True_Odds_Calculator_2-way'!B281,'Log_working_2-way'!B$1,'Log_working_2-way'!B$2)</f>
        <v>#NAME?</v>
      </c>
      <c r="F280" s="6"/>
      <c r="H280" s="6"/>
      <c r="I280" s="6"/>
      <c r="J280" s="6"/>
      <c r="K280" s="6"/>
    </row>
    <row r="281" spans="4:11" x14ac:dyDescent="0.25">
      <c r="D281" t="e">
        <f ca="1">solve_for_d('True_Odds_Calculator_2-way'!A282,'True_Odds_Calculator_2-way'!#REF!,'True_Odds_Calculator_2-way'!B282,'Log_working_2-way'!B$1,'Log_working_2-way'!B$2)</f>
        <v>#NAME?</v>
      </c>
      <c r="F281" s="6"/>
      <c r="H281" s="6"/>
      <c r="I281" s="6"/>
      <c r="J281" s="6"/>
      <c r="K281" s="6"/>
    </row>
    <row r="282" spans="4:11" x14ac:dyDescent="0.25">
      <c r="D282" t="e">
        <f ca="1">solve_for_d('True_Odds_Calculator_2-way'!A283,'True_Odds_Calculator_2-way'!#REF!,'True_Odds_Calculator_2-way'!B283,'Log_working_2-way'!B$1,'Log_working_2-way'!B$2)</f>
        <v>#NAME?</v>
      </c>
      <c r="F282" s="6"/>
      <c r="H282" s="6"/>
      <c r="I282" s="6"/>
      <c r="J282" s="6"/>
      <c r="K282" s="6"/>
    </row>
    <row r="283" spans="4:11" x14ac:dyDescent="0.25">
      <c r="D283" t="e">
        <f ca="1">solve_for_d('True_Odds_Calculator_2-way'!A284,'True_Odds_Calculator_2-way'!#REF!,'True_Odds_Calculator_2-way'!B284,'Log_working_2-way'!B$1,'Log_working_2-way'!B$2)</f>
        <v>#NAME?</v>
      </c>
      <c r="F283" s="6"/>
      <c r="H283" s="6"/>
      <c r="I283" s="6"/>
      <c r="J283" s="6"/>
      <c r="K283" s="6"/>
    </row>
    <row r="284" spans="4:11" x14ac:dyDescent="0.25">
      <c r="D284" t="e">
        <f ca="1">solve_for_d('True_Odds_Calculator_2-way'!A285,'True_Odds_Calculator_2-way'!#REF!,'True_Odds_Calculator_2-way'!B285,'Log_working_2-way'!B$1,'Log_working_2-way'!B$2)</f>
        <v>#NAME?</v>
      </c>
      <c r="F284" s="6"/>
      <c r="H284" s="6"/>
      <c r="I284" s="6"/>
      <c r="J284" s="6"/>
      <c r="K284" s="6"/>
    </row>
    <row r="285" spans="4:11" x14ac:dyDescent="0.25">
      <c r="D285" t="e">
        <f ca="1">solve_for_d('True_Odds_Calculator_2-way'!A286,'True_Odds_Calculator_2-way'!#REF!,'True_Odds_Calculator_2-way'!B286,'Log_working_2-way'!B$1,'Log_working_2-way'!B$2)</f>
        <v>#NAME?</v>
      </c>
      <c r="F285" s="6"/>
      <c r="H285" s="6"/>
      <c r="I285" s="6"/>
      <c r="J285" s="6"/>
      <c r="K285" s="6"/>
    </row>
    <row r="286" spans="4:11" x14ac:dyDescent="0.25">
      <c r="D286" t="e">
        <f ca="1">solve_for_d('True_Odds_Calculator_2-way'!A287,'True_Odds_Calculator_2-way'!#REF!,'True_Odds_Calculator_2-way'!B287,'Log_working_2-way'!B$1,'Log_working_2-way'!B$2)</f>
        <v>#NAME?</v>
      </c>
      <c r="F286" s="6"/>
      <c r="H286" s="6"/>
      <c r="I286" s="6"/>
      <c r="J286" s="6"/>
      <c r="K286" s="6"/>
    </row>
    <row r="287" spans="4:11" x14ac:dyDescent="0.25">
      <c r="D287" t="e">
        <f ca="1">solve_for_d('True_Odds_Calculator_2-way'!A288,'True_Odds_Calculator_2-way'!#REF!,'True_Odds_Calculator_2-way'!B288,'Log_working_2-way'!B$1,'Log_working_2-way'!B$2)</f>
        <v>#NAME?</v>
      </c>
      <c r="F287" s="6"/>
      <c r="H287" s="6"/>
      <c r="I287" s="6"/>
      <c r="J287" s="6"/>
      <c r="K287" s="6"/>
    </row>
    <row r="288" spans="4:11" x14ac:dyDescent="0.25">
      <c r="D288" t="e">
        <f ca="1">solve_for_d('True_Odds_Calculator_2-way'!A289,'True_Odds_Calculator_2-way'!#REF!,'True_Odds_Calculator_2-way'!B289,'Log_working_2-way'!B$1,'Log_working_2-way'!B$2)</f>
        <v>#NAME?</v>
      </c>
      <c r="F288" s="6"/>
      <c r="H288" s="6"/>
      <c r="I288" s="6"/>
      <c r="J288" s="6"/>
      <c r="K288" s="6"/>
    </row>
    <row r="289" spans="4:11" x14ac:dyDescent="0.25">
      <c r="D289" t="e">
        <f ca="1">solve_for_d('True_Odds_Calculator_2-way'!A290,'True_Odds_Calculator_2-way'!#REF!,'True_Odds_Calculator_2-way'!B290,'Log_working_2-way'!B$1,'Log_working_2-way'!B$2)</f>
        <v>#NAME?</v>
      </c>
      <c r="F289" s="6"/>
      <c r="H289" s="6"/>
      <c r="I289" s="6"/>
      <c r="J289" s="6"/>
      <c r="K289" s="6"/>
    </row>
    <row r="290" spans="4:11" x14ac:dyDescent="0.25">
      <c r="D290" t="e">
        <f ca="1">solve_for_d('True_Odds_Calculator_2-way'!A291,'True_Odds_Calculator_2-way'!#REF!,'True_Odds_Calculator_2-way'!B291,'Log_working_2-way'!B$1,'Log_working_2-way'!B$2)</f>
        <v>#NAME?</v>
      </c>
      <c r="F290" s="6"/>
      <c r="H290" s="6"/>
      <c r="I290" s="6"/>
      <c r="J290" s="6"/>
      <c r="K290" s="6"/>
    </row>
    <row r="291" spans="4:11" x14ac:dyDescent="0.25">
      <c r="D291" t="e">
        <f ca="1">solve_for_d('True_Odds_Calculator_2-way'!A292,'True_Odds_Calculator_2-way'!#REF!,'True_Odds_Calculator_2-way'!B292,'Log_working_2-way'!B$1,'Log_working_2-way'!B$2)</f>
        <v>#NAME?</v>
      </c>
      <c r="F291" s="6"/>
      <c r="H291" s="6"/>
      <c r="I291" s="6"/>
      <c r="J291" s="6"/>
      <c r="K291" s="6"/>
    </row>
    <row r="292" spans="4:11" x14ac:dyDescent="0.25">
      <c r="D292" t="e">
        <f ca="1">solve_for_d('True_Odds_Calculator_2-way'!A293,'True_Odds_Calculator_2-way'!#REF!,'True_Odds_Calculator_2-way'!B293,'Log_working_2-way'!B$1,'Log_working_2-way'!B$2)</f>
        <v>#NAME?</v>
      </c>
      <c r="F292" s="6"/>
      <c r="H292" s="6"/>
      <c r="I292" s="6"/>
      <c r="J292" s="6"/>
      <c r="K292" s="6"/>
    </row>
    <row r="293" spans="4:11" x14ac:dyDescent="0.25">
      <c r="D293" t="e">
        <f ca="1">solve_for_d('True_Odds_Calculator_2-way'!A294,'True_Odds_Calculator_2-way'!#REF!,'True_Odds_Calculator_2-way'!B294,'Log_working_2-way'!B$1,'Log_working_2-way'!B$2)</f>
        <v>#NAME?</v>
      </c>
      <c r="F293" s="6"/>
      <c r="H293" s="6"/>
      <c r="I293" s="6"/>
      <c r="J293" s="6"/>
      <c r="K293" s="6"/>
    </row>
    <row r="294" spans="4:11" x14ac:dyDescent="0.25">
      <c r="D294" t="e">
        <f ca="1">solve_for_d('True_Odds_Calculator_2-way'!A295,'True_Odds_Calculator_2-way'!#REF!,'True_Odds_Calculator_2-way'!B295,'Log_working_2-way'!B$1,'Log_working_2-way'!B$2)</f>
        <v>#NAME?</v>
      </c>
      <c r="F294" s="6"/>
      <c r="H294" s="6"/>
      <c r="I294" s="6"/>
      <c r="J294" s="6"/>
      <c r="K294" s="6"/>
    </row>
    <row r="295" spans="4:11" x14ac:dyDescent="0.25">
      <c r="D295" t="e">
        <f ca="1">solve_for_d('True_Odds_Calculator_2-way'!A296,'True_Odds_Calculator_2-way'!#REF!,'True_Odds_Calculator_2-way'!B296,'Log_working_2-way'!B$1,'Log_working_2-way'!B$2)</f>
        <v>#NAME?</v>
      </c>
      <c r="F295" s="6"/>
      <c r="H295" s="6"/>
      <c r="I295" s="6"/>
      <c r="J295" s="6"/>
      <c r="K295" s="6"/>
    </row>
    <row r="296" spans="4:11" x14ac:dyDescent="0.25">
      <c r="D296" t="e">
        <f ca="1">solve_for_d('True_Odds_Calculator_2-way'!A297,'True_Odds_Calculator_2-way'!#REF!,'True_Odds_Calculator_2-way'!B297,'Log_working_2-way'!B$1,'Log_working_2-way'!B$2)</f>
        <v>#NAME?</v>
      </c>
      <c r="F296" s="6"/>
      <c r="H296" s="6"/>
      <c r="I296" s="6"/>
      <c r="J296" s="6"/>
      <c r="K296" s="6"/>
    </row>
    <row r="297" spans="4:11" x14ac:dyDescent="0.25">
      <c r="D297" t="e">
        <f ca="1">solve_for_d('True_Odds_Calculator_2-way'!A298,'True_Odds_Calculator_2-way'!#REF!,'True_Odds_Calculator_2-way'!B298,'Log_working_2-way'!B$1,'Log_working_2-way'!B$2)</f>
        <v>#NAME?</v>
      </c>
      <c r="F297" s="6"/>
      <c r="H297" s="6"/>
      <c r="I297" s="6"/>
      <c r="J297" s="6"/>
      <c r="K297" s="6"/>
    </row>
    <row r="298" spans="4:11" x14ac:dyDescent="0.25">
      <c r="D298" t="e">
        <f ca="1">solve_for_d('True_Odds_Calculator_2-way'!A299,'True_Odds_Calculator_2-way'!#REF!,'True_Odds_Calculator_2-way'!B299,'Log_working_2-way'!B$1,'Log_working_2-way'!B$2)</f>
        <v>#NAME?</v>
      </c>
      <c r="F298" s="6"/>
      <c r="H298" s="6"/>
      <c r="I298" s="6"/>
      <c r="J298" s="6"/>
      <c r="K298" s="6"/>
    </row>
    <row r="299" spans="4:11" x14ac:dyDescent="0.25">
      <c r="D299" t="e">
        <f ca="1">solve_for_d('True_Odds_Calculator_2-way'!A300,'True_Odds_Calculator_2-way'!#REF!,'True_Odds_Calculator_2-way'!B300,'Log_working_2-way'!B$1,'Log_working_2-way'!B$2)</f>
        <v>#NAME?</v>
      </c>
      <c r="F299" s="6"/>
      <c r="H299" s="6"/>
      <c r="I299" s="6"/>
      <c r="J299" s="6"/>
      <c r="K299" s="6"/>
    </row>
    <row r="300" spans="4:11" x14ac:dyDescent="0.25">
      <c r="D300" t="e">
        <f ca="1">solve_for_d('True_Odds_Calculator_2-way'!A301,'True_Odds_Calculator_2-way'!#REF!,'True_Odds_Calculator_2-way'!B301,'Log_working_2-way'!B$1,'Log_working_2-way'!B$2)</f>
        <v>#NAME?</v>
      </c>
      <c r="F300" s="6"/>
      <c r="H300" s="6"/>
      <c r="I300" s="6"/>
      <c r="J300" s="6"/>
      <c r="K300" s="6"/>
    </row>
    <row r="301" spans="4:11" x14ac:dyDescent="0.25">
      <c r="D301" t="e">
        <f ca="1">solve_for_d('True_Odds_Calculator_2-way'!A302,'True_Odds_Calculator_2-way'!#REF!,'True_Odds_Calculator_2-way'!B302,'Log_working_2-way'!B$1,'Log_working_2-way'!B$2)</f>
        <v>#NAME?</v>
      </c>
      <c r="F301" s="6"/>
      <c r="H301" s="6"/>
      <c r="I301" s="6"/>
      <c r="J301" s="6"/>
      <c r="K301" s="6"/>
    </row>
    <row r="302" spans="4:11" x14ac:dyDescent="0.25">
      <c r="D302" t="e">
        <f ca="1">solve_for_d('True_Odds_Calculator_2-way'!A303,'True_Odds_Calculator_2-way'!#REF!,'True_Odds_Calculator_2-way'!B303,'Log_working_2-way'!B$1,'Log_working_2-way'!B$2)</f>
        <v>#NAME?</v>
      </c>
      <c r="F302" s="6"/>
      <c r="H302" s="6"/>
      <c r="I302" s="6"/>
      <c r="J302" s="6"/>
      <c r="K302" s="6"/>
    </row>
    <row r="303" spans="4:11" x14ac:dyDescent="0.25">
      <c r="D303" t="e">
        <f ca="1">solve_for_d('True_Odds_Calculator_2-way'!A304,'True_Odds_Calculator_2-way'!#REF!,'True_Odds_Calculator_2-way'!B304,'Log_working_2-way'!B$1,'Log_working_2-way'!B$2)</f>
        <v>#NAME?</v>
      </c>
      <c r="F303" s="6"/>
      <c r="H303" s="6"/>
      <c r="I303" s="6"/>
      <c r="J303" s="6"/>
      <c r="K303" s="6"/>
    </row>
    <row r="304" spans="4:11" x14ac:dyDescent="0.25">
      <c r="D304" t="e">
        <f ca="1">solve_for_d('True_Odds_Calculator_2-way'!A305,'True_Odds_Calculator_2-way'!#REF!,'True_Odds_Calculator_2-way'!B305,'Log_working_2-way'!B$1,'Log_working_2-way'!B$2)</f>
        <v>#NAME?</v>
      </c>
      <c r="F304" s="6"/>
      <c r="H304" s="6"/>
      <c r="I304" s="6"/>
      <c r="J304" s="6"/>
      <c r="K304" s="6"/>
    </row>
    <row r="305" spans="4:11" x14ac:dyDescent="0.25">
      <c r="D305" t="e">
        <f ca="1">solve_for_d('True_Odds_Calculator_2-way'!A306,'True_Odds_Calculator_2-way'!#REF!,'True_Odds_Calculator_2-way'!B306,'Log_working_2-way'!B$1,'Log_working_2-way'!B$2)</f>
        <v>#NAME?</v>
      </c>
      <c r="F305" s="6"/>
      <c r="H305" s="6"/>
      <c r="I305" s="6"/>
      <c r="J305" s="6"/>
      <c r="K305" s="6"/>
    </row>
    <row r="306" spans="4:11" x14ac:dyDescent="0.25">
      <c r="D306" t="e">
        <f ca="1">solve_for_d('True_Odds_Calculator_2-way'!A307,'True_Odds_Calculator_2-way'!#REF!,'True_Odds_Calculator_2-way'!B307,'Log_working_2-way'!B$1,'Log_working_2-way'!B$2)</f>
        <v>#NAME?</v>
      </c>
      <c r="F306" s="6"/>
      <c r="H306" s="6"/>
      <c r="I306" s="6"/>
      <c r="J306" s="6"/>
      <c r="K306" s="6"/>
    </row>
    <row r="307" spans="4:11" x14ac:dyDescent="0.25">
      <c r="D307" t="e">
        <f ca="1">solve_for_d('True_Odds_Calculator_2-way'!A308,'True_Odds_Calculator_2-way'!#REF!,'True_Odds_Calculator_2-way'!B308,'Log_working_2-way'!B$1,'Log_working_2-way'!B$2)</f>
        <v>#NAME?</v>
      </c>
      <c r="F307" s="6"/>
      <c r="H307" s="6"/>
      <c r="I307" s="6"/>
      <c r="J307" s="6"/>
      <c r="K307" s="6"/>
    </row>
    <row r="308" spans="4:11" x14ac:dyDescent="0.25">
      <c r="D308" t="e">
        <f ca="1">solve_for_d('True_Odds_Calculator_2-way'!A309,'True_Odds_Calculator_2-way'!#REF!,'True_Odds_Calculator_2-way'!B309,'Log_working_2-way'!B$1,'Log_working_2-way'!B$2)</f>
        <v>#NAME?</v>
      </c>
      <c r="F308" s="6"/>
      <c r="H308" s="6"/>
      <c r="I308" s="6"/>
      <c r="J308" s="6"/>
      <c r="K308" s="6"/>
    </row>
    <row r="309" spans="4:11" x14ac:dyDescent="0.25">
      <c r="D309" t="e">
        <f ca="1">solve_for_d('True_Odds_Calculator_2-way'!A310,'True_Odds_Calculator_2-way'!#REF!,'True_Odds_Calculator_2-way'!B310,'Log_working_2-way'!B$1,'Log_working_2-way'!B$2)</f>
        <v>#NAME?</v>
      </c>
      <c r="F309" s="6"/>
      <c r="H309" s="6"/>
      <c r="I309" s="6"/>
      <c r="J309" s="6"/>
      <c r="K309" s="6"/>
    </row>
    <row r="310" spans="4:11" x14ac:dyDescent="0.25">
      <c r="D310" t="e">
        <f ca="1">solve_for_d('True_Odds_Calculator_2-way'!A311,'True_Odds_Calculator_2-way'!#REF!,'True_Odds_Calculator_2-way'!B311,'Log_working_2-way'!B$1,'Log_working_2-way'!B$2)</f>
        <v>#NAME?</v>
      </c>
      <c r="F310" s="6"/>
      <c r="H310" s="6"/>
      <c r="I310" s="6"/>
      <c r="J310" s="6"/>
      <c r="K310" s="6"/>
    </row>
    <row r="311" spans="4:11" x14ac:dyDescent="0.25">
      <c r="D311" t="e">
        <f ca="1">solve_for_d('True_Odds_Calculator_2-way'!A312,'True_Odds_Calculator_2-way'!#REF!,'True_Odds_Calculator_2-way'!B312,'Log_working_2-way'!B$1,'Log_working_2-way'!B$2)</f>
        <v>#NAME?</v>
      </c>
      <c r="F311" s="6"/>
      <c r="H311" s="6"/>
      <c r="I311" s="6"/>
      <c r="J311" s="6"/>
      <c r="K311" s="6"/>
    </row>
    <row r="312" spans="4:11" x14ac:dyDescent="0.25">
      <c r="D312" t="e">
        <f ca="1">solve_for_d('True_Odds_Calculator_2-way'!A313,'True_Odds_Calculator_2-way'!#REF!,'True_Odds_Calculator_2-way'!B313,'Log_working_2-way'!B$1,'Log_working_2-way'!B$2)</f>
        <v>#NAME?</v>
      </c>
      <c r="F312" s="6"/>
      <c r="H312" s="6"/>
      <c r="I312" s="6"/>
      <c r="J312" s="6"/>
      <c r="K312" s="6"/>
    </row>
    <row r="313" spans="4:11" x14ac:dyDescent="0.25">
      <c r="D313" t="e">
        <f ca="1">solve_for_d('True_Odds_Calculator_2-way'!A314,'True_Odds_Calculator_2-way'!#REF!,'True_Odds_Calculator_2-way'!B314,'Log_working_2-way'!B$1,'Log_working_2-way'!B$2)</f>
        <v>#NAME?</v>
      </c>
      <c r="F313" s="6"/>
      <c r="H313" s="6"/>
      <c r="I313" s="6"/>
      <c r="J313" s="6"/>
      <c r="K313" s="6"/>
    </row>
    <row r="314" spans="4:11" x14ac:dyDescent="0.25">
      <c r="D314" t="e">
        <f ca="1">solve_for_d('True_Odds_Calculator_2-way'!A315,'True_Odds_Calculator_2-way'!#REF!,'True_Odds_Calculator_2-way'!B315,'Log_working_2-way'!B$1,'Log_working_2-way'!B$2)</f>
        <v>#NAME?</v>
      </c>
      <c r="F314" s="6"/>
      <c r="H314" s="6"/>
      <c r="I314" s="6"/>
      <c r="J314" s="6"/>
      <c r="K314" s="6"/>
    </row>
    <row r="315" spans="4:11" x14ac:dyDescent="0.25">
      <c r="D315" t="e">
        <f ca="1">solve_for_d('True_Odds_Calculator_2-way'!A316,'True_Odds_Calculator_2-way'!#REF!,'True_Odds_Calculator_2-way'!B316,'Log_working_2-way'!B$1,'Log_working_2-way'!B$2)</f>
        <v>#NAME?</v>
      </c>
      <c r="F315" s="6"/>
      <c r="H315" s="6"/>
      <c r="I315" s="6"/>
      <c r="J315" s="6"/>
      <c r="K315" s="6"/>
    </row>
    <row r="316" spans="4:11" x14ac:dyDescent="0.25">
      <c r="D316" t="e">
        <f ca="1">solve_for_d('True_Odds_Calculator_2-way'!A317,'True_Odds_Calculator_2-way'!#REF!,'True_Odds_Calculator_2-way'!B317,'Log_working_2-way'!B$1,'Log_working_2-way'!B$2)</f>
        <v>#NAME?</v>
      </c>
      <c r="F316" s="6"/>
      <c r="H316" s="6"/>
      <c r="I316" s="6"/>
      <c r="J316" s="6"/>
      <c r="K316" s="6"/>
    </row>
    <row r="317" spans="4:11" x14ac:dyDescent="0.25">
      <c r="D317" t="e">
        <f ca="1">solve_for_d('True_Odds_Calculator_2-way'!A318,'True_Odds_Calculator_2-way'!#REF!,'True_Odds_Calculator_2-way'!B318,'Log_working_2-way'!B$1,'Log_working_2-way'!B$2)</f>
        <v>#NAME?</v>
      </c>
      <c r="F317" s="6"/>
      <c r="H317" s="6"/>
      <c r="I317" s="6"/>
      <c r="J317" s="6"/>
      <c r="K317" s="6"/>
    </row>
    <row r="318" spans="4:11" x14ac:dyDescent="0.25">
      <c r="D318" t="e">
        <f ca="1">solve_for_d('True_Odds_Calculator_2-way'!A319,'True_Odds_Calculator_2-way'!#REF!,'True_Odds_Calculator_2-way'!B319,'Log_working_2-way'!B$1,'Log_working_2-way'!B$2)</f>
        <v>#NAME?</v>
      </c>
      <c r="F318" s="6"/>
      <c r="H318" s="6"/>
      <c r="I318" s="6"/>
      <c r="J318" s="6"/>
      <c r="K318" s="6"/>
    </row>
    <row r="319" spans="4:11" x14ac:dyDescent="0.25">
      <c r="D319" t="e">
        <f ca="1">solve_for_d('True_Odds_Calculator_2-way'!A320,'True_Odds_Calculator_2-way'!#REF!,'True_Odds_Calculator_2-way'!B320,'Log_working_2-way'!B$1,'Log_working_2-way'!B$2)</f>
        <v>#NAME?</v>
      </c>
      <c r="F319" s="6"/>
      <c r="H319" s="6"/>
      <c r="I319" s="6"/>
      <c r="J319" s="6"/>
      <c r="K319" s="6"/>
    </row>
    <row r="320" spans="4:11" x14ac:dyDescent="0.25">
      <c r="D320" t="e">
        <f ca="1">solve_for_d('True_Odds_Calculator_2-way'!A321,'True_Odds_Calculator_2-way'!#REF!,'True_Odds_Calculator_2-way'!B321,'Log_working_2-way'!B$1,'Log_working_2-way'!B$2)</f>
        <v>#NAME?</v>
      </c>
      <c r="F320" s="6"/>
      <c r="H320" s="6"/>
      <c r="I320" s="6"/>
      <c r="J320" s="6"/>
      <c r="K320" s="6"/>
    </row>
    <row r="321" spans="4:11" x14ac:dyDescent="0.25">
      <c r="D321" t="e">
        <f ca="1">solve_for_d('True_Odds_Calculator_2-way'!A322,'True_Odds_Calculator_2-way'!#REF!,'True_Odds_Calculator_2-way'!B322,'Log_working_2-way'!B$1,'Log_working_2-way'!B$2)</f>
        <v>#NAME?</v>
      </c>
      <c r="F321" s="6"/>
      <c r="H321" s="6"/>
      <c r="I321" s="6"/>
      <c r="J321" s="6"/>
      <c r="K321" s="6"/>
    </row>
    <row r="322" spans="4:11" x14ac:dyDescent="0.25">
      <c r="D322" t="e">
        <f ca="1">solve_for_d('True_Odds_Calculator_2-way'!A323,'True_Odds_Calculator_2-way'!#REF!,'True_Odds_Calculator_2-way'!B323,'Log_working_2-way'!B$1,'Log_working_2-way'!B$2)</f>
        <v>#NAME?</v>
      </c>
      <c r="F322" s="6"/>
      <c r="H322" s="6"/>
      <c r="I322" s="6"/>
      <c r="J322" s="6"/>
      <c r="K322" s="6"/>
    </row>
    <row r="323" spans="4:11" x14ac:dyDescent="0.25">
      <c r="D323" t="e">
        <f ca="1">solve_for_d('True_Odds_Calculator_2-way'!A324,'True_Odds_Calculator_2-way'!#REF!,'True_Odds_Calculator_2-way'!B324,'Log_working_2-way'!B$1,'Log_working_2-way'!B$2)</f>
        <v>#NAME?</v>
      </c>
      <c r="F323" s="6"/>
      <c r="H323" s="6"/>
      <c r="I323" s="6"/>
      <c r="J323" s="6"/>
      <c r="K323" s="6"/>
    </row>
    <row r="324" spans="4:11" x14ac:dyDescent="0.25">
      <c r="D324" t="e">
        <f ca="1">solve_for_d('True_Odds_Calculator_2-way'!A325,'True_Odds_Calculator_2-way'!#REF!,'True_Odds_Calculator_2-way'!B325,'Log_working_2-way'!B$1,'Log_working_2-way'!B$2)</f>
        <v>#NAME?</v>
      </c>
      <c r="F324" s="6"/>
      <c r="H324" s="6"/>
      <c r="I324" s="6"/>
      <c r="J324" s="6"/>
      <c r="K324" s="6"/>
    </row>
    <row r="325" spans="4:11" x14ac:dyDescent="0.25">
      <c r="D325" t="e">
        <f ca="1">solve_for_d('True_Odds_Calculator_2-way'!A326,'True_Odds_Calculator_2-way'!#REF!,'True_Odds_Calculator_2-way'!B326,'Log_working_2-way'!B$1,'Log_working_2-way'!B$2)</f>
        <v>#NAME?</v>
      </c>
      <c r="F325" s="6"/>
      <c r="H325" s="6"/>
      <c r="I325" s="6"/>
      <c r="J325" s="6"/>
      <c r="K325" s="6"/>
    </row>
    <row r="326" spans="4:11" x14ac:dyDescent="0.25">
      <c r="D326" t="e">
        <f ca="1">solve_for_d('True_Odds_Calculator_2-way'!A327,'True_Odds_Calculator_2-way'!#REF!,'True_Odds_Calculator_2-way'!B327,'Log_working_2-way'!B$1,'Log_working_2-way'!B$2)</f>
        <v>#NAME?</v>
      </c>
      <c r="F326" s="6"/>
      <c r="H326" s="6"/>
      <c r="I326" s="6"/>
      <c r="J326" s="6"/>
      <c r="K326" s="6"/>
    </row>
    <row r="327" spans="4:11" x14ac:dyDescent="0.25">
      <c r="D327" t="e">
        <f ca="1">solve_for_d('True_Odds_Calculator_2-way'!A328,'True_Odds_Calculator_2-way'!#REF!,'True_Odds_Calculator_2-way'!B328,'Log_working_2-way'!B$1,'Log_working_2-way'!B$2)</f>
        <v>#NAME?</v>
      </c>
      <c r="F327" s="6"/>
      <c r="H327" s="6"/>
      <c r="I327" s="6"/>
      <c r="J327" s="6"/>
      <c r="K327" s="6"/>
    </row>
    <row r="328" spans="4:11" x14ac:dyDescent="0.25">
      <c r="D328" t="e">
        <f ca="1">solve_for_d('True_Odds_Calculator_2-way'!A329,'True_Odds_Calculator_2-way'!#REF!,'True_Odds_Calculator_2-way'!B329,'Log_working_2-way'!B$1,'Log_working_2-way'!B$2)</f>
        <v>#NAME?</v>
      </c>
      <c r="F328" s="6"/>
      <c r="H328" s="6"/>
      <c r="I328" s="6"/>
      <c r="J328" s="6"/>
      <c r="K328" s="6"/>
    </row>
    <row r="329" spans="4:11" x14ac:dyDescent="0.25">
      <c r="D329" t="e">
        <f ca="1">solve_for_d('True_Odds_Calculator_2-way'!A330,'True_Odds_Calculator_2-way'!#REF!,'True_Odds_Calculator_2-way'!B330,'Log_working_2-way'!B$1,'Log_working_2-way'!B$2)</f>
        <v>#NAME?</v>
      </c>
      <c r="F329" s="6"/>
      <c r="H329" s="6"/>
      <c r="I329" s="6"/>
      <c r="J329" s="6"/>
      <c r="K329" s="6"/>
    </row>
    <row r="330" spans="4:11" x14ac:dyDescent="0.25">
      <c r="D330" t="e">
        <f ca="1">solve_for_d('True_Odds_Calculator_2-way'!A331,'True_Odds_Calculator_2-way'!#REF!,'True_Odds_Calculator_2-way'!B331,'Log_working_2-way'!B$1,'Log_working_2-way'!B$2)</f>
        <v>#NAME?</v>
      </c>
      <c r="F330" s="6"/>
      <c r="H330" s="6"/>
      <c r="I330" s="6"/>
      <c r="J330" s="6"/>
      <c r="K330" s="6"/>
    </row>
    <row r="331" spans="4:11" x14ac:dyDescent="0.25">
      <c r="D331" t="e">
        <f ca="1">solve_for_d('True_Odds_Calculator_2-way'!A332,'True_Odds_Calculator_2-way'!#REF!,'True_Odds_Calculator_2-way'!B332,'Log_working_2-way'!B$1,'Log_working_2-way'!B$2)</f>
        <v>#NAME?</v>
      </c>
      <c r="F331" s="6"/>
      <c r="H331" s="6"/>
      <c r="I331" s="6"/>
      <c r="J331" s="6"/>
      <c r="K331" s="6"/>
    </row>
    <row r="332" spans="4:11" x14ac:dyDescent="0.25">
      <c r="D332" t="e">
        <f ca="1">solve_for_d('True_Odds_Calculator_2-way'!A333,'True_Odds_Calculator_2-way'!#REF!,'True_Odds_Calculator_2-way'!B333,'Log_working_2-way'!B$1,'Log_working_2-way'!B$2)</f>
        <v>#NAME?</v>
      </c>
      <c r="F332" s="6"/>
      <c r="H332" s="6"/>
      <c r="I332" s="6"/>
      <c r="J332" s="6"/>
      <c r="K332" s="6"/>
    </row>
    <row r="333" spans="4:11" x14ac:dyDescent="0.25">
      <c r="D333" t="e">
        <f ca="1">solve_for_d('True_Odds_Calculator_2-way'!A334,'True_Odds_Calculator_2-way'!#REF!,'True_Odds_Calculator_2-way'!B334,'Log_working_2-way'!B$1,'Log_working_2-way'!B$2)</f>
        <v>#NAME?</v>
      </c>
      <c r="F333" s="6"/>
      <c r="H333" s="6"/>
      <c r="I333" s="6"/>
      <c r="J333" s="6"/>
      <c r="K333" s="6"/>
    </row>
    <row r="334" spans="4:11" x14ac:dyDescent="0.25">
      <c r="D334" t="e">
        <f ca="1">solve_for_d('True_Odds_Calculator_2-way'!A335,'True_Odds_Calculator_2-way'!#REF!,'True_Odds_Calculator_2-way'!B335,'Log_working_2-way'!B$1,'Log_working_2-way'!B$2)</f>
        <v>#NAME?</v>
      </c>
      <c r="F334" s="6"/>
      <c r="H334" s="6"/>
      <c r="I334" s="6"/>
      <c r="J334" s="6"/>
      <c r="K334" s="6"/>
    </row>
    <row r="335" spans="4:11" x14ac:dyDescent="0.25">
      <c r="D335" t="e">
        <f ca="1">solve_for_d('True_Odds_Calculator_2-way'!A336,'True_Odds_Calculator_2-way'!#REF!,'True_Odds_Calculator_2-way'!B336,'Log_working_2-way'!B$1,'Log_working_2-way'!B$2)</f>
        <v>#NAME?</v>
      </c>
      <c r="F335" s="6"/>
      <c r="H335" s="6"/>
      <c r="I335" s="6"/>
      <c r="J335" s="6"/>
      <c r="K335" s="6"/>
    </row>
    <row r="336" spans="4:11" x14ac:dyDescent="0.25">
      <c r="D336" t="e">
        <f ca="1">solve_for_d('True_Odds_Calculator_2-way'!A337,'True_Odds_Calculator_2-way'!#REF!,'True_Odds_Calculator_2-way'!B337,'Log_working_2-way'!B$1,'Log_working_2-way'!B$2)</f>
        <v>#NAME?</v>
      </c>
      <c r="F336" s="6"/>
      <c r="H336" s="6"/>
      <c r="I336" s="6"/>
      <c r="J336" s="6"/>
      <c r="K336" s="6"/>
    </row>
    <row r="337" spans="4:11" x14ac:dyDescent="0.25">
      <c r="D337" t="e">
        <f ca="1">solve_for_d('True_Odds_Calculator_2-way'!A338,'True_Odds_Calculator_2-way'!#REF!,'True_Odds_Calculator_2-way'!B338,'Log_working_2-way'!B$1,'Log_working_2-way'!B$2)</f>
        <v>#NAME?</v>
      </c>
      <c r="F337" s="6"/>
      <c r="H337" s="6"/>
      <c r="I337" s="6"/>
      <c r="J337" s="6"/>
      <c r="K337" s="6"/>
    </row>
    <row r="338" spans="4:11" x14ac:dyDescent="0.25">
      <c r="D338" t="e">
        <f ca="1">solve_for_d('True_Odds_Calculator_2-way'!A339,'True_Odds_Calculator_2-way'!#REF!,'True_Odds_Calculator_2-way'!B339,'Log_working_2-way'!B$1,'Log_working_2-way'!B$2)</f>
        <v>#NAME?</v>
      </c>
      <c r="F338" s="6"/>
      <c r="H338" s="6"/>
      <c r="I338" s="6"/>
      <c r="J338" s="6"/>
      <c r="K338" s="6"/>
    </row>
    <row r="339" spans="4:11" x14ac:dyDescent="0.25">
      <c r="D339" t="e">
        <f ca="1">solve_for_d('True_Odds_Calculator_2-way'!A340,'True_Odds_Calculator_2-way'!#REF!,'True_Odds_Calculator_2-way'!B340,'Log_working_2-way'!B$1,'Log_working_2-way'!B$2)</f>
        <v>#NAME?</v>
      </c>
      <c r="F339" s="6"/>
      <c r="H339" s="6"/>
      <c r="I339" s="6"/>
      <c r="J339" s="6"/>
      <c r="K339" s="6"/>
    </row>
    <row r="340" spans="4:11" x14ac:dyDescent="0.25">
      <c r="D340" t="e">
        <f ca="1">solve_for_d('True_Odds_Calculator_2-way'!A341,'True_Odds_Calculator_2-way'!#REF!,'True_Odds_Calculator_2-way'!B341,'Log_working_2-way'!B$1,'Log_working_2-way'!B$2)</f>
        <v>#NAME?</v>
      </c>
      <c r="F340" s="6"/>
      <c r="H340" s="6"/>
      <c r="I340" s="6"/>
      <c r="J340" s="6"/>
      <c r="K340" s="6"/>
    </row>
    <row r="341" spans="4:11" x14ac:dyDescent="0.25">
      <c r="D341" t="e">
        <f ca="1">solve_for_d('True_Odds_Calculator_2-way'!A342,'True_Odds_Calculator_2-way'!#REF!,'True_Odds_Calculator_2-way'!B342,'Log_working_2-way'!B$1,'Log_working_2-way'!B$2)</f>
        <v>#NAME?</v>
      </c>
      <c r="F341" s="6"/>
      <c r="H341" s="6"/>
      <c r="I341" s="6"/>
      <c r="J341" s="6"/>
      <c r="K341" s="6"/>
    </row>
    <row r="342" spans="4:11" x14ac:dyDescent="0.25">
      <c r="D342" t="e">
        <f ca="1">solve_for_d('True_Odds_Calculator_2-way'!A343,'True_Odds_Calculator_2-way'!#REF!,'True_Odds_Calculator_2-way'!B343,'Log_working_2-way'!B$1,'Log_working_2-way'!B$2)</f>
        <v>#NAME?</v>
      </c>
      <c r="F342" s="6"/>
      <c r="H342" s="6"/>
      <c r="I342" s="6"/>
      <c r="J342" s="6"/>
      <c r="K342" s="6"/>
    </row>
    <row r="343" spans="4:11" x14ac:dyDescent="0.25">
      <c r="D343" t="e">
        <f ca="1">solve_for_d('True_Odds_Calculator_2-way'!A344,'True_Odds_Calculator_2-way'!#REF!,'True_Odds_Calculator_2-way'!B344,'Log_working_2-way'!B$1,'Log_working_2-way'!B$2)</f>
        <v>#NAME?</v>
      </c>
      <c r="F343" s="6"/>
      <c r="H343" s="6"/>
      <c r="I343" s="6"/>
      <c r="J343" s="6"/>
      <c r="K343" s="6"/>
    </row>
    <row r="344" spans="4:11" x14ac:dyDescent="0.25">
      <c r="D344" t="e">
        <f ca="1">solve_for_d('True_Odds_Calculator_2-way'!A345,'True_Odds_Calculator_2-way'!#REF!,'True_Odds_Calculator_2-way'!B345,'Log_working_2-way'!B$1,'Log_working_2-way'!B$2)</f>
        <v>#NAME?</v>
      </c>
      <c r="F344" s="6"/>
      <c r="H344" s="6"/>
      <c r="I344" s="6"/>
      <c r="J344" s="6"/>
      <c r="K344" s="6"/>
    </row>
    <row r="345" spans="4:11" x14ac:dyDescent="0.25">
      <c r="D345" t="e">
        <f ca="1">solve_for_d('True_Odds_Calculator_2-way'!A346,'True_Odds_Calculator_2-way'!#REF!,'True_Odds_Calculator_2-way'!B346,'Log_working_2-way'!B$1,'Log_working_2-way'!B$2)</f>
        <v>#NAME?</v>
      </c>
      <c r="F345" s="6"/>
      <c r="H345" s="6"/>
      <c r="I345" s="6"/>
      <c r="J345" s="6"/>
      <c r="K345" s="6"/>
    </row>
    <row r="346" spans="4:11" x14ac:dyDescent="0.25">
      <c r="D346" t="e">
        <f ca="1">solve_for_d('True_Odds_Calculator_2-way'!A347,'True_Odds_Calculator_2-way'!#REF!,'True_Odds_Calculator_2-way'!B347,'Log_working_2-way'!B$1,'Log_working_2-way'!B$2)</f>
        <v>#NAME?</v>
      </c>
      <c r="F346" s="6"/>
      <c r="H346" s="6"/>
      <c r="I346" s="6"/>
      <c r="J346" s="6"/>
      <c r="K346" s="6"/>
    </row>
    <row r="347" spans="4:11" x14ac:dyDescent="0.25">
      <c r="D347" t="e">
        <f ca="1">solve_for_d('True_Odds_Calculator_2-way'!A348,'True_Odds_Calculator_2-way'!#REF!,'True_Odds_Calculator_2-way'!B348,'Log_working_2-way'!B$1,'Log_working_2-way'!B$2)</f>
        <v>#NAME?</v>
      </c>
      <c r="F347" s="6"/>
      <c r="H347" s="6"/>
      <c r="I347" s="6"/>
      <c r="J347" s="6"/>
      <c r="K347" s="6"/>
    </row>
    <row r="348" spans="4:11" x14ac:dyDescent="0.25">
      <c r="D348" t="e">
        <f ca="1">solve_for_d('True_Odds_Calculator_2-way'!A349,'True_Odds_Calculator_2-way'!#REF!,'True_Odds_Calculator_2-way'!B349,'Log_working_2-way'!B$1,'Log_working_2-way'!B$2)</f>
        <v>#NAME?</v>
      </c>
      <c r="F348" s="6"/>
      <c r="H348" s="6"/>
      <c r="I348" s="6"/>
      <c r="J348" s="6"/>
      <c r="K348" s="6"/>
    </row>
    <row r="349" spans="4:11" x14ac:dyDescent="0.25">
      <c r="D349" t="e">
        <f ca="1">solve_for_d('True_Odds_Calculator_2-way'!A350,'True_Odds_Calculator_2-way'!#REF!,'True_Odds_Calculator_2-way'!B350,'Log_working_2-way'!B$1,'Log_working_2-way'!B$2)</f>
        <v>#NAME?</v>
      </c>
      <c r="F349" s="6"/>
      <c r="H349" s="6"/>
      <c r="I349" s="6"/>
      <c r="J349" s="6"/>
      <c r="K349" s="6"/>
    </row>
    <row r="350" spans="4:11" x14ac:dyDescent="0.25">
      <c r="D350" t="e">
        <f ca="1">solve_for_d('True_Odds_Calculator_2-way'!A351,'True_Odds_Calculator_2-way'!#REF!,'True_Odds_Calculator_2-way'!B351,'Log_working_2-way'!B$1,'Log_working_2-way'!B$2)</f>
        <v>#NAME?</v>
      </c>
      <c r="F350" s="6"/>
      <c r="H350" s="6"/>
      <c r="I350" s="6"/>
      <c r="J350" s="6"/>
      <c r="K350" s="6"/>
    </row>
    <row r="351" spans="4:11" x14ac:dyDescent="0.25">
      <c r="D351" t="e">
        <f ca="1">solve_for_d('True_Odds_Calculator_2-way'!A352,'True_Odds_Calculator_2-way'!#REF!,'True_Odds_Calculator_2-way'!B352,'Log_working_2-way'!B$1,'Log_working_2-way'!B$2)</f>
        <v>#NAME?</v>
      </c>
      <c r="F351" s="6"/>
      <c r="H351" s="6"/>
      <c r="I351" s="6"/>
      <c r="J351" s="6"/>
      <c r="K351" s="6"/>
    </row>
    <row r="352" spans="4:11" x14ac:dyDescent="0.25">
      <c r="D352" t="e">
        <f ca="1">solve_for_d('True_Odds_Calculator_2-way'!A353,'True_Odds_Calculator_2-way'!#REF!,'True_Odds_Calculator_2-way'!B353,'Log_working_2-way'!B$1,'Log_working_2-way'!B$2)</f>
        <v>#NAME?</v>
      </c>
      <c r="F352" s="6"/>
      <c r="H352" s="6"/>
      <c r="I352" s="6"/>
      <c r="J352" s="6"/>
      <c r="K352" s="6"/>
    </row>
    <row r="353" spans="4:11" x14ac:dyDescent="0.25">
      <c r="D353" t="e">
        <f ca="1">solve_for_d('True_Odds_Calculator_2-way'!A354,'True_Odds_Calculator_2-way'!#REF!,'True_Odds_Calculator_2-way'!B354,'Log_working_2-way'!B$1,'Log_working_2-way'!B$2)</f>
        <v>#NAME?</v>
      </c>
      <c r="F353" s="6"/>
      <c r="H353" s="6"/>
      <c r="I353" s="6"/>
      <c r="J353" s="6"/>
      <c r="K353" s="6"/>
    </row>
    <row r="354" spans="4:11" x14ac:dyDescent="0.25">
      <c r="D354" t="e">
        <f ca="1">solve_for_d('True_Odds_Calculator_2-way'!A355,'True_Odds_Calculator_2-way'!#REF!,'True_Odds_Calculator_2-way'!B355,'Log_working_2-way'!B$1,'Log_working_2-way'!B$2)</f>
        <v>#NAME?</v>
      </c>
      <c r="F354" s="6"/>
      <c r="H354" s="6"/>
      <c r="I354" s="6"/>
      <c r="J354" s="6"/>
      <c r="K354" s="6"/>
    </row>
    <row r="355" spans="4:11" x14ac:dyDescent="0.25">
      <c r="D355" t="e">
        <f ca="1">solve_for_d('True_Odds_Calculator_2-way'!A356,'True_Odds_Calculator_2-way'!#REF!,'True_Odds_Calculator_2-way'!B356,'Log_working_2-way'!B$1,'Log_working_2-way'!B$2)</f>
        <v>#NAME?</v>
      </c>
      <c r="F355" s="6"/>
      <c r="H355" s="6"/>
      <c r="I355" s="6"/>
      <c r="J355" s="6"/>
      <c r="K355" s="6"/>
    </row>
    <row r="356" spans="4:11" x14ac:dyDescent="0.25">
      <c r="D356" t="e">
        <f ca="1">solve_for_d('True_Odds_Calculator_2-way'!A357,'True_Odds_Calculator_2-way'!#REF!,'True_Odds_Calculator_2-way'!B357,'Log_working_2-way'!B$1,'Log_working_2-way'!B$2)</f>
        <v>#NAME?</v>
      </c>
      <c r="F356" s="6"/>
      <c r="H356" s="6"/>
      <c r="I356" s="6"/>
      <c r="J356" s="6"/>
      <c r="K356" s="6"/>
    </row>
    <row r="357" spans="4:11" x14ac:dyDescent="0.25">
      <c r="D357" t="e">
        <f ca="1">solve_for_d('True_Odds_Calculator_2-way'!A358,'True_Odds_Calculator_2-way'!#REF!,'True_Odds_Calculator_2-way'!B358,'Log_working_2-way'!B$1,'Log_working_2-way'!B$2)</f>
        <v>#NAME?</v>
      </c>
      <c r="F357" s="6"/>
      <c r="H357" s="6"/>
      <c r="I357" s="6"/>
      <c r="J357" s="6"/>
      <c r="K357" s="6"/>
    </row>
    <row r="358" spans="4:11" x14ac:dyDescent="0.25">
      <c r="D358" t="e">
        <f ca="1">solve_for_d('True_Odds_Calculator_2-way'!A359,'True_Odds_Calculator_2-way'!#REF!,'True_Odds_Calculator_2-way'!B359,'Log_working_2-way'!B$1,'Log_working_2-way'!B$2)</f>
        <v>#NAME?</v>
      </c>
      <c r="F358" s="6"/>
      <c r="H358" s="6"/>
      <c r="I358" s="6"/>
      <c r="J358" s="6"/>
      <c r="K358" s="6"/>
    </row>
    <row r="359" spans="4:11" x14ac:dyDescent="0.25">
      <c r="D359" t="e">
        <f ca="1">solve_for_d('True_Odds_Calculator_2-way'!A360,'True_Odds_Calculator_2-way'!#REF!,'True_Odds_Calculator_2-way'!B360,'Log_working_2-way'!B$1,'Log_working_2-way'!B$2)</f>
        <v>#NAME?</v>
      </c>
      <c r="F359" s="6"/>
      <c r="H359" s="6"/>
      <c r="I359" s="6"/>
      <c r="J359" s="6"/>
      <c r="K359" s="6"/>
    </row>
    <row r="360" spans="4:11" x14ac:dyDescent="0.25">
      <c r="D360" t="e">
        <f ca="1">solve_for_d('True_Odds_Calculator_2-way'!A361,'True_Odds_Calculator_2-way'!#REF!,'True_Odds_Calculator_2-way'!B361,'Log_working_2-way'!B$1,'Log_working_2-way'!B$2)</f>
        <v>#NAME?</v>
      </c>
      <c r="F360" s="6"/>
      <c r="H360" s="6"/>
      <c r="I360" s="6"/>
      <c r="J360" s="6"/>
      <c r="K360" s="6"/>
    </row>
    <row r="361" spans="4:11" x14ac:dyDescent="0.25">
      <c r="D361" t="e">
        <f ca="1">solve_for_d('True_Odds_Calculator_2-way'!A362,'True_Odds_Calculator_2-way'!#REF!,'True_Odds_Calculator_2-way'!B362,'Log_working_2-way'!B$1,'Log_working_2-way'!B$2)</f>
        <v>#NAME?</v>
      </c>
      <c r="F361" s="6"/>
      <c r="H361" s="6"/>
      <c r="I361" s="6"/>
      <c r="J361" s="6"/>
      <c r="K361" s="6"/>
    </row>
    <row r="362" spans="4:11" x14ac:dyDescent="0.25">
      <c r="D362" t="e">
        <f ca="1">solve_for_d('True_Odds_Calculator_2-way'!A363,'True_Odds_Calculator_2-way'!#REF!,'True_Odds_Calculator_2-way'!B363,'Log_working_2-way'!B$1,'Log_working_2-way'!B$2)</f>
        <v>#NAME?</v>
      </c>
      <c r="F362" s="6"/>
      <c r="H362" s="6"/>
      <c r="I362" s="6"/>
      <c r="J362" s="6"/>
      <c r="K362" s="6"/>
    </row>
    <row r="363" spans="4:11" x14ac:dyDescent="0.25">
      <c r="D363" t="e">
        <f ca="1">solve_for_d('True_Odds_Calculator_2-way'!A364,'True_Odds_Calculator_2-way'!#REF!,'True_Odds_Calculator_2-way'!B364,'Log_working_2-way'!B$1,'Log_working_2-way'!B$2)</f>
        <v>#NAME?</v>
      </c>
      <c r="F363" s="6"/>
      <c r="H363" s="6"/>
      <c r="I363" s="6"/>
      <c r="J363" s="6"/>
      <c r="K363" s="6"/>
    </row>
    <row r="364" spans="4:11" x14ac:dyDescent="0.25">
      <c r="D364" t="e">
        <f ca="1">solve_for_d('True_Odds_Calculator_2-way'!A365,'True_Odds_Calculator_2-way'!#REF!,'True_Odds_Calculator_2-way'!B365,'Log_working_2-way'!B$1,'Log_working_2-way'!B$2)</f>
        <v>#NAME?</v>
      </c>
      <c r="F364" s="6"/>
      <c r="H364" s="6"/>
      <c r="I364" s="6"/>
      <c r="J364" s="6"/>
      <c r="K364" s="6"/>
    </row>
    <row r="365" spans="4:11" x14ac:dyDescent="0.25">
      <c r="D365" t="e">
        <f ca="1">solve_for_d('True_Odds_Calculator_2-way'!A366,'True_Odds_Calculator_2-way'!#REF!,'True_Odds_Calculator_2-way'!B366,'Log_working_2-way'!B$1,'Log_working_2-way'!B$2)</f>
        <v>#NAME?</v>
      </c>
      <c r="F365" s="6"/>
      <c r="H365" s="6"/>
      <c r="I365" s="6"/>
      <c r="J365" s="6"/>
      <c r="K365" s="6"/>
    </row>
    <row r="366" spans="4:11" x14ac:dyDescent="0.25">
      <c r="D366" t="e">
        <f ca="1">solve_for_d('True_Odds_Calculator_2-way'!A367,'True_Odds_Calculator_2-way'!#REF!,'True_Odds_Calculator_2-way'!B367,'Log_working_2-way'!B$1,'Log_working_2-way'!B$2)</f>
        <v>#NAME?</v>
      </c>
      <c r="F366" s="6"/>
      <c r="H366" s="6"/>
      <c r="I366" s="6"/>
      <c r="J366" s="6"/>
      <c r="K366" s="6"/>
    </row>
    <row r="367" spans="4:11" x14ac:dyDescent="0.25">
      <c r="D367" t="e">
        <f ca="1">solve_for_d('True_Odds_Calculator_2-way'!A368,'True_Odds_Calculator_2-way'!#REF!,'True_Odds_Calculator_2-way'!B368,'Log_working_2-way'!B$1,'Log_working_2-way'!B$2)</f>
        <v>#NAME?</v>
      </c>
      <c r="F367" s="6"/>
      <c r="H367" s="6"/>
      <c r="I367" s="6"/>
      <c r="J367" s="6"/>
      <c r="K367" s="6"/>
    </row>
    <row r="368" spans="4:11" x14ac:dyDescent="0.25">
      <c r="D368" t="e">
        <f ca="1">solve_for_d('True_Odds_Calculator_2-way'!A369,'True_Odds_Calculator_2-way'!#REF!,'True_Odds_Calculator_2-way'!B369,'Log_working_2-way'!B$1,'Log_working_2-way'!B$2)</f>
        <v>#NAME?</v>
      </c>
      <c r="F368" s="6"/>
      <c r="H368" s="6"/>
      <c r="I368" s="6"/>
      <c r="J368" s="6"/>
      <c r="K368" s="6"/>
    </row>
    <row r="369" spans="4:11" x14ac:dyDescent="0.25">
      <c r="D369" t="e">
        <f ca="1">solve_for_d('True_Odds_Calculator_2-way'!A370,'True_Odds_Calculator_2-way'!#REF!,'True_Odds_Calculator_2-way'!B370,'Log_working_2-way'!B$1,'Log_working_2-way'!B$2)</f>
        <v>#NAME?</v>
      </c>
      <c r="F369" s="6"/>
      <c r="H369" s="6"/>
      <c r="I369" s="6"/>
      <c r="J369" s="6"/>
      <c r="K369" s="6"/>
    </row>
    <row r="370" spans="4:11" x14ac:dyDescent="0.25">
      <c r="D370" t="e">
        <f ca="1">solve_for_d('True_Odds_Calculator_2-way'!A371,'True_Odds_Calculator_2-way'!#REF!,'True_Odds_Calculator_2-way'!B371,'Log_working_2-way'!B$1,'Log_working_2-way'!B$2)</f>
        <v>#NAME?</v>
      </c>
      <c r="F370" s="6"/>
      <c r="H370" s="6"/>
      <c r="I370" s="6"/>
      <c r="J370" s="6"/>
      <c r="K370" s="6"/>
    </row>
    <row r="371" spans="4:11" x14ac:dyDescent="0.25">
      <c r="D371" t="e">
        <f ca="1">solve_for_d('True_Odds_Calculator_2-way'!A372,'True_Odds_Calculator_2-way'!#REF!,'True_Odds_Calculator_2-way'!B372,'Log_working_2-way'!B$1,'Log_working_2-way'!B$2)</f>
        <v>#NAME?</v>
      </c>
      <c r="F371" s="6"/>
      <c r="H371" s="6"/>
      <c r="I371" s="6"/>
      <c r="J371" s="6"/>
      <c r="K371" s="6"/>
    </row>
    <row r="372" spans="4:11" x14ac:dyDescent="0.25">
      <c r="D372" t="e">
        <f ca="1">solve_for_d('True_Odds_Calculator_2-way'!A373,'True_Odds_Calculator_2-way'!#REF!,'True_Odds_Calculator_2-way'!B373,'Log_working_2-way'!B$1,'Log_working_2-way'!B$2)</f>
        <v>#NAME?</v>
      </c>
      <c r="F372" s="6"/>
      <c r="H372" s="6"/>
      <c r="I372" s="6"/>
      <c r="J372" s="6"/>
      <c r="K372" s="6"/>
    </row>
    <row r="373" spans="4:11" x14ac:dyDescent="0.25">
      <c r="D373" t="e">
        <f ca="1">solve_for_d('True_Odds_Calculator_2-way'!A374,'True_Odds_Calculator_2-way'!#REF!,'True_Odds_Calculator_2-way'!B374,'Log_working_2-way'!B$1,'Log_working_2-way'!B$2)</f>
        <v>#NAME?</v>
      </c>
      <c r="F373" s="6"/>
      <c r="H373" s="6"/>
      <c r="I373" s="6"/>
      <c r="J373" s="6"/>
      <c r="K373" s="6"/>
    </row>
    <row r="374" spans="4:11" x14ac:dyDescent="0.25">
      <c r="D374" t="e">
        <f ca="1">solve_for_d('True_Odds_Calculator_2-way'!A375,'True_Odds_Calculator_2-way'!#REF!,'True_Odds_Calculator_2-way'!B375,'Log_working_2-way'!B$1,'Log_working_2-way'!B$2)</f>
        <v>#NAME?</v>
      </c>
      <c r="F374" s="6"/>
      <c r="H374" s="6"/>
      <c r="I374" s="6"/>
      <c r="J374" s="6"/>
      <c r="K374" s="6"/>
    </row>
    <row r="375" spans="4:11" x14ac:dyDescent="0.25">
      <c r="D375" t="e">
        <f ca="1">solve_for_d('True_Odds_Calculator_2-way'!A376,'True_Odds_Calculator_2-way'!#REF!,'True_Odds_Calculator_2-way'!B376,'Log_working_2-way'!B$1,'Log_working_2-way'!B$2)</f>
        <v>#NAME?</v>
      </c>
      <c r="F375" s="6"/>
      <c r="H375" s="6"/>
      <c r="I375" s="6"/>
      <c r="J375" s="6"/>
      <c r="K375" s="6"/>
    </row>
    <row r="376" spans="4:11" x14ac:dyDescent="0.25">
      <c r="D376" t="e">
        <f ca="1">solve_for_d('True_Odds_Calculator_2-way'!A377,'True_Odds_Calculator_2-way'!#REF!,'True_Odds_Calculator_2-way'!B377,'Log_working_2-way'!B$1,'Log_working_2-way'!B$2)</f>
        <v>#NAME?</v>
      </c>
      <c r="F376" s="6"/>
      <c r="H376" s="6"/>
      <c r="I376" s="6"/>
      <c r="J376" s="6"/>
      <c r="K376" s="6"/>
    </row>
    <row r="377" spans="4:11" x14ac:dyDescent="0.25">
      <c r="D377" t="e">
        <f ca="1">solve_for_d('True_Odds_Calculator_2-way'!A378,'True_Odds_Calculator_2-way'!#REF!,'True_Odds_Calculator_2-way'!B378,'Log_working_2-way'!B$1,'Log_working_2-way'!B$2)</f>
        <v>#NAME?</v>
      </c>
      <c r="F377" s="6"/>
      <c r="H377" s="6"/>
      <c r="I377" s="6"/>
      <c r="J377" s="6"/>
      <c r="K377" s="6"/>
    </row>
    <row r="378" spans="4:11" x14ac:dyDescent="0.25">
      <c r="D378" t="e">
        <f ca="1">solve_for_d('True_Odds_Calculator_2-way'!A379,'True_Odds_Calculator_2-way'!#REF!,'True_Odds_Calculator_2-way'!B379,'Log_working_2-way'!B$1,'Log_working_2-way'!B$2)</f>
        <v>#NAME?</v>
      </c>
      <c r="F378" s="6"/>
      <c r="H378" s="6"/>
      <c r="I378" s="6"/>
      <c r="J378" s="6"/>
      <c r="K378" s="6"/>
    </row>
    <row r="379" spans="4:11" x14ac:dyDescent="0.25">
      <c r="D379" t="e">
        <f ca="1">solve_for_d('True_Odds_Calculator_2-way'!A380,'True_Odds_Calculator_2-way'!#REF!,'True_Odds_Calculator_2-way'!B380,'Log_working_2-way'!B$1,'Log_working_2-way'!B$2)</f>
        <v>#NAME?</v>
      </c>
      <c r="F379" s="6"/>
      <c r="H379" s="6"/>
      <c r="I379" s="6"/>
      <c r="J379" s="6"/>
      <c r="K379" s="6"/>
    </row>
    <row r="380" spans="4:11" x14ac:dyDescent="0.25">
      <c r="D380" t="e">
        <f ca="1">solve_for_d('True_Odds_Calculator_2-way'!A381,'True_Odds_Calculator_2-way'!#REF!,'True_Odds_Calculator_2-way'!B381,'Log_working_2-way'!B$1,'Log_working_2-way'!B$2)</f>
        <v>#NAME?</v>
      </c>
      <c r="F380" s="6"/>
      <c r="H380" s="6"/>
      <c r="I380" s="6"/>
      <c r="J380" s="6"/>
      <c r="K380" s="6"/>
    </row>
    <row r="381" spans="4:11" x14ac:dyDescent="0.25">
      <c r="D381" t="e">
        <f ca="1">solve_for_d('True_Odds_Calculator_2-way'!A382,'True_Odds_Calculator_2-way'!#REF!,'True_Odds_Calculator_2-way'!B382,'Log_working_2-way'!B$1,'Log_working_2-way'!B$2)</f>
        <v>#NAME?</v>
      </c>
      <c r="F381" s="6"/>
      <c r="H381" s="6"/>
      <c r="I381" s="6"/>
      <c r="J381" s="6"/>
      <c r="K381" s="6"/>
    </row>
    <row r="382" spans="4:11" x14ac:dyDescent="0.25">
      <c r="D382" t="e">
        <f ca="1">solve_for_d('True_Odds_Calculator_2-way'!A383,'True_Odds_Calculator_2-way'!#REF!,'True_Odds_Calculator_2-way'!B383,'Log_working_2-way'!B$1,'Log_working_2-way'!B$2)</f>
        <v>#NAME?</v>
      </c>
      <c r="F382" s="6"/>
      <c r="H382" s="6"/>
      <c r="I382" s="6"/>
      <c r="J382" s="6"/>
      <c r="K382" s="6"/>
    </row>
    <row r="383" spans="4:11" x14ac:dyDescent="0.25">
      <c r="D383" t="e">
        <f ca="1">solve_for_d('True_Odds_Calculator_2-way'!A384,'True_Odds_Calculator_2-way'!#REF!,'True_Odds_Calculator_2-way'!B384,'Log_working_2-way'!B$1,'Log_working_2-way'!B$2)</f>
        <v>#NAME?</v>
      </c>
      <c r="F383" s="6"/>
      <c r="H383" s="6"/>
      <c r="I383" s="6"/>
      <c r="J383" s="6"/>
      <c r="K383" s="6"/>
    </row>
    <row r="384" spans="4:11" x14ac:dyDescent="0.25">
      <c r="D384" t="e">
        <f ca="1">solve_for_d('True_Odds_Calculator_2-way'!A385,'True_Odds_Calculator_2-way'!#REF!,'True_Odds_Calculator_2-way'!B385,'Log_working_2-way'!B$1,'Log_working_2-way'!B$2)</f>
        <v>#NAME?</v>
      </c>
      <c r="F384" s="6"/>
      <c r="H384" s="6"/>
      <c r="I384" s="6"/>
      <c r="J384" s="6"/>
      <c r="K384" s="6"/>
    </row>
    <row r="385" spans="4:11" x14ac:dyDescent="0.25">
      <c r="D385" t="e">
        <f ca="1">solve_for_d('True_Odds_Calculator_2-way'!A386,'True_Odds_Calculator_2-way'!#REF!,'True_Odds_Calculator_2-way'!B386,'Log_working_2-way'!B$1,'Log_working_2-way'!B$2)</f>
        <v>#NAME?</v>
      </c>
      <c r="F385" s="6"/>
      <c r="H385" s="6"/>
      <c r="I385" s="6"/>
      <c r="J385" s="6"/>
      <c r="K385" s="6"/>
    </row>
    <row r="386" spans="4:11" x14ac:dyDescent="0.25">
      <c r="D386" t="e">
        <f ca="1">solve_for_d('True_Odds_Calculator_2-way'!A387,'True_Odds_Calculator_2-way'!#REF!,'True_Odds_Calculator_2-way'!B387,'Log_working_2-way'!B$1,'Log_working_2-way'!B$2)</f>
        <v>#NAME?</v>
      </c>
      <c r="F386" s="6"/>
      <c r="H386" s="6"/>
      <c r="I386" s="6"/>
      <c r="J386" s="6"/>
      <c r="K386" s="6"/>
    </row>
    <row r="387" spans="4:11" x14ac:dyDescent="0.25">
      <c r="D387" t="e">
        <f ca="1">solve_for_d('True_Odds_Calculator_2-way'!A388,'True_Odds_Calculator_2-way'!#REF!,'True_Odds_Calculator_2-way'!B388,'Log_working_2-way'!B$1,'Log_working_2-way'!B$2)</f>
        <v>#NAME?</v>
      </c>
      <c r="F387" s="6"/>
      <c r="H387" s="6"/>
      <c r="I387" s="6"/>
      <c r="J387" s="6"/>
      <c r="K387" s="6"/>
    </row>
    <row r="388" spans="4:11" x14ac:dyDescent="0.25">
      <c r="D388" t="e">
        <f ca="1">solve_for_d('True_Odds_Calculator_2-way'!A389,'True_Odds_Calculator_2-way'!#REF!,'True_Odds_Calculator_2-way'!B389,'Log_working_2-way'!B$1,'Log_working_2-way'!B$2)</f>
        <v>#NAME?</v>
      </c>
      <c r="F388" s="6"/>
      <c r="H388" s="6"/>
      <c r="I388" s="6"/>
      <c r="J388" s="6"/>
      <c r="K388" s="6"/>
    </row>
    <row r="389" spans="4:11" x14ac:dyDescent="0.25">
      <c r="D389" t="e">
        <f ca="1">solve_for_d('True_Odds_Calculator_2-way'!A390,'True_Odds_Calculator_2-way'!#REF!,'True_Odds_Calculator_2-way'!B390,'Log_working_2-way'!B$1,'Log_working_2-way'!B$2)</f>
        <v>#NAME?</v>
      </c>
      <c r="F389" s="6"/>
      <c r="H389" s="6"/>
      <c r="I389" s="6"/>
      <c r="J389" s="6"/>
      <c r="K389" s="6"/>
    </row>
    <row r="390" spans="4:11" x14ac:dyDescent="0.25">
      <c r="D390" t="e">
        <f ca="1">solve_for_d('True_Odds_Calculator_2-way'!A391,'True_Odds_Calculator_2-way'!#REF!,'True_Odds_Calculator_2-way'!B391,'Log_working_2-way'!B$1,'Log_working_2-way'!B$2)</f>
        <v>#NAME?</v>
      </c>
      <c r="F390" s="6"/>
      <c r="H390" s="6"/>
      <c r="I390" s="6"/>
      <c r="J390" s="6"/>
      <c r="K390" s="6"/>
    </row>
    <row r="391" spans="4:11" x14ac:dyDescent="0.25">
      <c r="D391" t="e">
        <f ca="1">solve_for_d('True_Odds_Calculator_2-way'!A392,'True_Odds_Calculator_2-way'!#REF!,'True_Odds_Calculator_2-way'!B392,'Log_working_2-way'!B$1,'Log_working_2-way'!B$2)</f>
        <v>#NAME?</v>
      </c>
      <c r="F391" s="6"/>
      <c r="H391" s="6"/>
      <c r="I391" s="6"/>
      <c r="J391" s="6"/>
      <c r="K391" s="6"/>
    </row>
    <row r="392" spans="4:11" x14ac:dyDescent="0.25">
      <c r="D392" t="e">
        <f ca="1">solve_for_d('True_Odds_Calculator_2-way'!A393,'True_Odds_Calculator_2-way'!#REF!,'True_Odds_Calculator_2-way'!B393,'Log_working_2-way'!B$1,'Log_working_2-way'!B$2)</f>
        <v>#NAME?</v>
      </c>
      <c r="F392" s="6"/>
      <c r="H392" s="6"/>
      <c r="I392" s="6"/>
      <c r="J392" s="6"/>
      <c r="K392" s="6"/>
    </row>
    <row r="393" spans="4:11" x14ac:dyDescent="0.25">
      <c r="D393" t="e">
        <f ca="1">solve_for_d('True_Odds_Calculator_2-way'!A394,'True_Odds_Calculator_2-way'!#REF!,'True_Odds_Calculator_2-way'!B394,'Log_working_2-way'!B$1,'Log_working_2-way'!B$2)</f>
        <v>#NAME?</v>
      </c>
      <c r="F393" s="6"/>
      <c r="H393" s="6"/>
      <c r="I393" s="6"/>
      <c r="J393" s="6"/>
      <c r="K393" s="6"/>
    </row>
    <row r="394" spans="4:11" x14ac:dyDescent="0.25">
      <c r="D394" t="e">
        <f ca="1">solve_for_d('True_Odds_Calculator_2-way'!A395,'True_Odds_Calculator_2-way'!#REF!,'True_Odds_Calculator_2-way'!B395,'Log_working_2-way'!B$1,'Log_working_2-way'!B$2)</f>
        <v>#NAME?</v>
      </c>
      <c r="F394" s="6"/>
      <c r="H394" s="6"/>
      <c r="I394" s="6"/>
      <c r="J394" s="6"/>
      <c r="K394" s="6"/>
    </row>
    <row r="395" spans="4:11" x14ac:dyDescent="0.25">
      <c r="D395" t="e">
        <f ca="1">solve_for_d('True_Odds_Calculator_2-way'!A396,'True_Odds_Calculator_2-way'!#REF!,'True_Odds_Calculator_2-way'!B396,'Log_working_2-way'!B$1,'Log_working_2-way'!B$2)</f>
        <v>#NAME?</v>
      </c>
      <c r="F395" s="6"/>
      <c r="H395" s="6"/>
      <c r="I395" s="6"/>
      <c r="J395" s="6"/>
      <c r="K395" s="6"/>
    </row>
    <row r="396" spans="4:11" x14ac:dyDescent="0.25">
      <c r="D396" t="e">
        <f ca="1">solve_for_d('True_Odds_Calculator_2-way'!A397,'True_Odds_Calculator_2-way'!#REF!,'True_Odds_Calculator_2-way'!B397,'Log_working_2-way'!B$1,'Log_working_2-way'!B$2)</f>
        <v>#NAME?</v>
      </c>
      <c r="F396" s="6"/>
      <c r="H396" s="6"/>
      <c r="I396" s="6"/>
      <c r="J396" s="6"/>
      <c r="K396" s="6"/>
    </row>
    <row r="397" spans="4:11" x14ac:dyDescent="0.25">
      <c r="D397" t="e">
        <f ca="1">solve_for_d('True_Odds_Calculator_2-way'!A398,'True_Odds_Calculator_2-way'!#REF!,'True_Odds_Calculator_2-way'!B398,'Log_working_2-way'!B$1,'Log_working_2-way'!B$2)</f>
        <v>#NAME?</v>
      </c>
      <c r="F397" s="6"/>
      <c r="H397" s="6"/>
      <c r="I397" s="6"/>
      <c r="J397" s="6"/>
      <c r="K397" s="6"/>
    </row>
    <row r="398" spans="4:11" x14ac:dyDescent="0.25">
      <c r="D398" t="e">
        <f ca="1">solve_for_d('True_Odds_Calculator_2-way'!A399,'True_Odds_Calculator_2-way'!#REF!,'True_Odds_Calculator_2-way'!B399,'Log_working_2-way'!B$1,'Log_working_2-way'!B$2)</f>
        <v>#NAME?</v>
      </c>
      <c r="F398" s="6"/>
      <c r="H398" s="6"/>
      <c r="I398" s="6"/>
      <c r="J398" s="6"/>
      <c r="K398" s="6"/>
    </row>
    <row r="399" spans="4:11" x14ac:dyDescent="0.25">
      <c r="D399" t="e">
        <f ca="1">solve_for_d('True_Odds_Calculator_2-way'!A400,'True_Odds_Calculator_2-way'!#REF!,'True_Odds_Calculator_2-way'!B400,'Log_working_2-way'!B$1,'Log_working_2-way'!B$2)</f>
        <v>#NAME?</v>
      </c>
      <c r="F399" s="6"/>
      <c r="H399" s="6"/>
      <c r="I399" s="6"/>
      <c r="J399" s="6"/>
      <c r="K399" s="6"/>
    </row>
    <row r="400" spans="4:11" x14ac:dyDescent="0.25">
      <c r="D400" t="e">
        <f ca="1">solve_for_d('True_Odds_Calculator_2-way'!A401,'True_Odds_Calculator_2-way'!#REF!,'True_Odds_Calculator_2-way'!B401,'Log_working_2-way'!B$1,'Log_working_2-way'!B$2)</f>
        <v>#NAME?</v>
      </c>
      <c r="F400" s="6"/>
      <c r="H400" s="6"/>
      <c r="I400" s="6"/>
      <c r="J400" s="6"/>
      <c r="K400" s="6"/>
    </row>
    <row r="401" spans="4:11" x14ac:dyDescent="0.25">
      <c r="D401" t="e">
        <f ca="1">solve_for_d('True_Odds_Calculator_2-way'!A402,'True_Odds_Calculator_2-way'!#REF!,'True_Odds_Calculator_2-way'!B402,'Log_working_2-way'!B$1,'Log_working_2-way'!B$2)</f>
        <v>#NAME?</v>
      </c>
      <c r="F401" s="6"/>
      <c r="H401" s="6"/>
      <c r="I401" s="6"/>
      <c r="J401" s="6"/>
      <c r="K401" s="6"/>
    </row>
    <row r="402" spans="4:11" x14ac:dyDescent="0.25">
      <c r="D402" t="e">
        <f ca="1">solve_for_d('True_Odds_Calculator_2-way'!A403,'True_Odds_Calculator_2-way'!#REF!,'True_Odds_Calculator_2-way'!B403,'Log_working_2-way'!B$1,'Log_working_2-way'!B$2)</f>
        <v>#NAME?</v>
      </c>
      <c r="F402" s="6"/>
      <c r="H402" s="6"/>
      <c r="I402" s="6"/>
      <c r="J402" s="6"/>
      <c r="K402" s="6"/>
    </row>
    <row r="403" spans="4:11" x14ac:dyDescent="0.25">
      <c r="D403" t="e">
        <f ca="1">solve_for_d('True_Odds_Calculator_2-way'!A404,'True_Odds_Calculator_2-way'!#REF!,'True_Odds_Calculator_2-way'!B404,'Log_working_2-way'!B$1,'Log_working_2-way'!B$2)</f>
        <v>#NAME?</v>
      </c>
      <c r="F403" s="6"/>
      <c r="H403" s="6"/>
      <c r="I403" s="6"/>
      <c r="J403" s="6"/>
      <c r="K403" s="6"/>
    </row>
    <row r="404" spans="4:11" x14ac:dyDescent="0.25">
      <c r="D404" t="e">
        <f ca="1">solve_for_d('True_Odds_Calculator_2-way'!A405,'True_Odds_Calculator_2-way'!#REF!,'True_Odds_Calculator_2-way'!B405,'Log_working_2-way'!B$1,'Log_working_2-way'!B$2)</f>
        <v>#NAME?</v>
      </c>
      <c r="F404" s="6"/>
      <c r="H404" s="6"/>
      <c r="I404" s="6"/>
      <c r="J404" s="6"/>
      <c r="K404" s="6"/>
    </row>
    <row r="405" spans="4:11" x14ac:dyDescent="0.25">
      <c r="D405" t="e">
        <f ca="1">solve_for_d('True_Odds_Calculator_2-way'!A406,'True_Odds_Calculator_2-way'!#REF!,'True_Odds_Calculator_2-way'!B406,'Log_working_2-way'!B$1,'Log_working_2-way'!B$2)</f>
        <v>#NAME?</v>
      </c>
      <c r="F405" s="6"/>
      <c r="H405" s="6"/>
      <c r="I405" s="6"/>
      <c r="J405" s="6"/>
      <c r="K405" s="6"/>
    </row>
    <row r="406" spans="4:11" x14ac:dyDescent="0.25">
      <c r="D406" t="e">
        <f ca="1">solve_for_d('True_Odds_Calculator_2-way'!A407,'True_Odds_Calculator_2-way'!#REF!,'True_Odds_Calculator_2-way'!B407,'Log_working_2-way'!B$1,'Log_working_2-way'!B$2)</f>
        <v>#NAME?</v>
      </c>
      <c r="F406" s="6"/>
      <c r="H406" s="6"/>
      <c r="I406" s="6"/>
      <c r="J406" s="6"/>
      <c r="K406" s="6"/>
    </row>
    <row r="407" spans="4:11" x14ac:dyDescent="0.25">
      <c r="D407" t="e">
        <f ca="1">solve_for_d('True_Odds_Calculator_2-way'!A408,'True_Odds_Calculator_2-way'!#REF!,'True_Odds_Calculator_2-way'!B408,'Log_working_2-way'!B$1,'Log_working_2-way'!B$2)</f>
        <v>#NAME?</v>
      </c>
      <c r="F407" s="6"/>
      <c r="H407" s="6"/>
      <c r="I407" s="6"/>
      <c r="J407" s="6"/>
      <c r="K407" s="6"/>
    </row>
    <row r="408" spans="4:11" x14ac:dyDescent="0.25">
      <c r="D408" t="e">
        <f ca="1">solve_for_d('True_Odds_Calculator_2-way'!A409,'True_Odds_Calculator_2-way'!#REF!,'True_Odds_Calculator_2-way'!B409,'Log_working_2-way'!B$1,'Log_working_2-way'!B$2)</f>
        <v>#NAME?</v>
      </c>
      <c r="F408" s="6"/>
      <c r="H408" s="6"/>
      <c r="I408" s="6"/>
      <c r="J408" s="6"/>
      <c r="K408" s="6"/>
    </row>
    <row r="409" spans="4:11" x14ac:dyDescent="0.25">
      <c r="D409" t="e">
        <f ca="1">solve_for_d('True_Odds_Calculator_2-way'!A410,'True_Odds_Calculator_2-way'!#REF!,'True_Odds_Calculator_2-way'!B410,'Log_working_2-way'!B$1,'Log_working_2-way'!B$2)</f>
        <v>#NAME?</v>
      </c>
      <c r="F409" s="6"/>
      <c r="H409" s="6"/>
      <c r="I409" s="6"/>
      <c r="J409" s="6"/>
      <c r="K409" s="6"/>
    </row>
    <row r="410" spans="4:11" x14ac:dyDescent="0.25">
      <c r="D410" t="e">
        <f ca="1">solve_for_d('True_Odds_Calculator_2-way'!A411,'True_Odds_Calculator_2-way'!#REF!,'True_Odds_Calculator_2-way'!B411,'Log_working_2-way'!B$1,'Log_working_2-way'!B$2)</f>
        <v>#NAME?</v>
      </c>
      <c r="F410" s="6"/>
      <c r="H410" s="6"/>
      <c r="I410" s="6"/>
      <c r="J410" s="6"/>
      <c r="K410" s="6"/>
    </row>
    <row r="411" spans="4:11" x14ac:dyDescent="0.25">
      <c r="D411" t="e">
        <f ca="1">solve_for_d('True_Odds_Calculator_2-way'!A412,'True_Odds_Calculator_2-way'!#REF!,'True_Odds_Calculator_2-way'!B412,'Log_working_2-way'!B$1,'Log_working_2-way'!B$2)</f>
        <v>#NAME?</v>
      </c>
      <c r="F411" s="6"/>
      <c r="H411" s="6"/>
      <c r="I411" s="6"/>
      <c r="J411" s="6"/>
      <c r="K411" s="6"/>
    </row>
    <row r="412" spans="4:11" x14ac:dyDescent="0.25">
      <c r="D412" t="e">
        <f ca="1">solve_for_d('True_Odds_Calculator_2-way'!A413,'True_Odds_Calculator_2-way'!#REF!,'True_Odds_Calculator_2-way'!B413,'Log_working_2-way'!B$1,'Log_working_2-way'!B$2)</f>
        <v>#NAME?</v>
      </c>
      <c r="F412" s="6"/>
      <c r="H412" s="6"/>
      <c r="I412" s="6"/>
      <c r="J412" s="6"/>
      <c r="K412" s="6"/>
    </row>
    <row r="413" spans="4:11" x14ac:dyDescent="0.25">
      <c r="D413" t="e">
        <f ca="1">solve_for_d('True_Odds_Calculator_2-way'!A414,'True_Odds_Calculator_2-way'!#REF!,'True_Odds_Calculator_2-way'!B414,'Log_working_2-way'!B$1,'Log_working_2-way'!B$2)</f>
        <v>#NAME?</v>
      </c>
      <c r="F413" s="6"/>
      <c r="H413" s="6"/>
      <c r="I413" s="6"/>
      <c r="J413" s="6"/>
      <c r="K413" s="6"/>
    </row>
    <row r="414" spans="4:11" x14ac:dyDescent="0.25">
      <c r="D414" t="e">
        <f ca="1">solve_for_d('True_Odds_Calculator_2-way'!A415,'True_Odds_Calculator_2-way'!#REF!,'True_Odds_Calculator_2-way'!B415,'Log_working_2-way'!B$1,'Log_working_2-way'!B$2)</f>
        <v>#NAME?</v>
      </c>
      <c r="F414" s="6"/>
      <c r="H414" s="6"/>
      <c r="I414" s="6"/>
      <c r="J414" s="6"/>
      <c r="K414" s="6"/>
    </row>
    <row r="415" spans="4:11" x14ac:dyDescent="0.25">
      <c r="D415" t="e">
        <f ca="1">solve_for_d('True_Odds_Calculator_2-way'!A416,'True_Odds_Calculator_2-way'!#REF!,'True_Odds_Calculator_2-way'!B416,'Log_working_2-way'!B$1,'Log_working_2-way'!B$2)</f>
        <v>#NAME?</v>
      </c>
      <c r="F415" s="6"/>
      <c r="H415" s="6"/>
      <c r="I415" s="6"/>
      <c r="J415" s="6"/>
      <c r="K415" s="6"/>
    </row>
    <row r="416" spans="4:11" x14ac:dyDescent="0.25">
      <c r="D416" t="e">
        <f ca="1">solve_for_d('True_Odds_Calculator_2-way'!A417,'True_Odds_Calculator_2-way'!#REF!,'True_Odds_Calculator_2-way'!B417,'Log_working_2-way'!B$1,'Log_working_2-way'!B$2)</f>
        <v>#NAME?</v>
      </c>
      <c r="F416" s="6"/>
      <c r="H416" s="6"/>
      <c r="I416" s="6"/>
      <c r="J416" s="6"/>
      <c r="K416" s="6"/>
    </row>
    <row r="417" spans="4:11" x14ac:dyDescent="0.25">
      <c r="D417" t="e">
        <f ca="1">solve_for_d('True_Odds_Calculator_2-way'!A418,'True_Odds_Calculator_2-way'!#REF!,'True_Odds_Calculator_2-way'!B418,'Log_working_2-way'!B$1,'Log_working_2-way'!B$2)</f>
        <v>#NAME?</v>
      </c>
      <c r="F417" s="6"/>
      <c r="H417" s="6"/>
      <c r="I417" s="6"/>
      <c r="J417" s="6"/>
      <c r="K417" s="6"/>
    </row>
    <row r="418" spans="4:11" x14ac:dyDescent="0.25">
      <c r="D418" t="e">
        <f ca="1">solve_for_d('True_Odds_Calculator_2-way'!A419,'True_Odds_Calculator_2-way'!#REF!,'True_Odds_Calculator_2-way'!B419,'Log_working_2-way'!B$1,'Log_working_2-way'!B$2)</f>
        <v>#NAME?</v>
      </c>
      <c r="F418" s="6"/>
      <c r="H418" s="6"/>
      <c r="I418" s="6"/>
      <c r="J418" s="6"/>
      <c r="K418" s="6"/>
    </row>
    <row r="419" spans="4:11" x14ac:dyDescent="0.25">
      <c r="D419" t="e">
        <f ca="1">solve_for_d('True_Odds_Calculator_2-way'!A420,'True_Odds_Calculator_2-way'!#REF!,'True_Odds_Calculator_2-way'!B420,'Log_working_2-way'!B$1,'Log_working_2-way'!B$2)</f>
        <v>#NAME?</v>
      </c>
      <c r="F419" s="6"/>
      <c r="H419" s="6"/>
      <c r="I419" s="6"/>
      <c r="J419" s="6"/>
      <c r="K419" s="6"/>
    </row>
    <row r="420" spans="4:11" x14ac:dyDescent="0.25">
      <c r="D420" t="e">
        <f ca="1">solve_for_d('True_Odds_Calculator_2-way'!A421,'True_Odds_Calculator_2-way'!#REF!,'True_Odds_Calculator_2-way'!B421,'Log_working_2-way'!B$1,'Log_working_2-way'!B$2)</f>
        <v>#NAME?</v>
      </c>
      <c r="F420" s="6"/>
      <c r="H420" s="6"/>
      <c r="I420" s="6"/>
      <c r="J420" s="6"/>
      <c r="K420" s="6"/>
    </row>
    <row r="421" spans="4:11" x14ac:dyDescent="0.25">
      <c r="D421" t="e">
        <f ca="1">solve_for_d('True_Odds_Calculator_2-way'!A422,'True_Odds_Calculator_2-way'!#REF!,'True_Odds_Calculator_2-way'!B422,'Log_working_2-way'!B$1,'Log_working_2-way'!B$2)</f>
        <v>#NAME?</v>
      </c>
      <c r="F421" s="6"/>
      <c r="H421" s="6"/>
      <c r="I421" s="6"/>
      <c r="J421" s="6"/>
      <c r="K421" s="6"/>
    </row>
    <row r="422" spans="4:11" x14ac:dyDescent="0.25">
      <c r="D422" t="e">
        <f ca="1">solve_for_d('True_Odds_Calculator_2-way'!A423,'True_Odds_Calculator_2-way'!#REF!,'True_Odds_Calculator_2-way'!B423,'Log_working_2-way'!B$1,'Log_working_2-way'!B$2)</f>
        <v>#NAME?</v>
      </c>
      <c r="F422" s="6"/>
      <c r="H422" s="6"/>
      <c r="I422" s="6"/>
      <c r="J422" s="6"/>
      <c r="K422" s="6"/>
    </row>
    <row r="423" spans="4:11" x14ac:dyDescent="0.25">
      <c r="D423" t="e">
        <f ca="1">solve_for_d('True_Odds_Calculator_2-way'!A424,'True_Odds_Calculator_2-way'!#REF!,'True_Odds_Calculator_2-way'!B424,'Log_working_2-way'!B$1,'Log_working_2-way'!B$2)</f>
        <v>#NAME?</v>
      </c>
      <c r="F423" s="6"/>
      <c r="H423" s="6"/>
      <c r="I423" s="6"/>
      <c r="J423" s="6"/>
      <c r="K423" s="6"/>
    </row>
    <row r="424" spans="4:11" x14ac:dyDescent="0.25">
      <c r="D424" t="e">
        <f ca="1">solve_for_d('True_Odds_Calculator_2-way'!A425,'True_Odds_Calculator_2-way'!#REF!,'True_Odds_Calculator_2-way'!B425,'Log_working_2-way'!B$1,'Log_working_2-way'!B$2)</f>
        <v>#NAME?</v>
      </c>
      <c r="F424" s="6"/>
      <c r="H424" s="6"/>
      <c r="I424" s="6"/>
      <c r="J424" s="6"/>
      <c r="K424" s="6"/>
    </row>
    <row r="425" spans="4:11" x14ac:dyDescent="0.25">
      <c r="D425" t="e">
        <f ca="1">solve_for_d('True_Odds_Calculator_2-way'!A426,'True_Odds_Calculator_2-way'!#REF!,'True_Odds_Calculator_2-way'!B426,'Log_working_2-way'!B$1,'Log_working_2-way'!B$2)</f>
        <v>#NAME?</v>
      </c>
      <c r="F425" s="6"/>
      <c r="H425" s="6"/>
      <c r="I425" s="6"/>
      <c r="J425" s="6"/>
      <c r="K425" s="6"/>
    </row>
    <row r="426" spans="4:11" x14ac:dyDescent="0.25">
      <c r="D426" t="e">
        <f ca="1">solve_for_d('True_Odds_Calculator_2-way'!A427,'True_Odds_Calculator_2-way'!#REF!,'True_Odds_Calculator_2-way'!B427,'Log_working_2-way'!B$1,'Log_working_2-way'!B$2)</f>
        <v>#NAME?</v>
      </c>
      <c r="F426" s="6"/>
      <c r="H426" s="6"/>
      <c r="I426" s="6"/>
      <c r="J426" s="6"/>
      <c r="K426" s="6"/>
    </row>
    <row r="427" spans="4:11" x14ac:dyDescent="0.25">
      <c r="D427" t="e">
        <f ca="1">solve_for_d('True_Odds_Calculator_2-way'!A428,'True_Odds_Calculator_2-way'!#REF!,'True_Odds_Calculator_2-way'!B428,'Log_working_2-way'!B$1,'Log_working_2-way'!B$2)</f>
        <v>#NAME?</v>
      </c>
      <c r="F427" s="6"/>
      <c r="H427" s="6"/>
      <c r="I427" s="6"/>
      <c r="J427" s="6"/>
      <c r="K427" s="6"/>
    </row>
    <row r="428" spans="4:11" x14ac:dyDescent="0.25">
      <c r="D428" t="e">
        <f ca="1">solve_for_d('True_Odds_Calculator_2-way'!A429,'True_Odds_Calculator_2-way'!#REF!,'True_Odds_Calculator_2-way'!B429,'Log_working_2-way'!B$1,'Log_working_2-way'!B$2)</f>
        <v>#NAME?</v>
      </c>
      <c r="F428" s="6"/>
      <c r="H428" s="6"/>
      <c r="I428" s="6"/>
      <c r="J428" s="6"/>
      <c r="K428" s="6"/>
    </row>
    <row r="429" spans="4:11" x14ac:dyDescent="0.25">
      <c r="D429" t="e">
        <f ca="1">solve_for_d('True_Odds_Calculator_2-way'!A430,'True_Odds_Calculator_2-way'!#REF!,'True_Odds_Calculator_2-way'!B430,'Log_working_2-way'!B$1,'Log_working_2-way'!B$2)</f>
        <v>#NAME?</v>
      </c>
      <c r="F429" s="6"/>
      <c r="H429" s="6"/>
      <c r="I429" s="6"/>
      <c r="J429" s="6"/>
      <c r="K429" s="6"/>
    </row>
    <row r="430" spans="4:11" x14ac:dyDescent="0.25">
      <c r="D430" t="e">
        <f ca="1">solve_for_d('True_Odds_Calculator_2-way'!A431,'True_Odds_Calculator_2-way'!#REF!,'True_Odds_Calculator_2-way'!B431,'Log_working_2-way'!B$1,'Log_working_2-way'!B$2)</f>
        <v>#NAME?</v>
      </c>
      <c r="F430" s="6"/>
      <c r="H430" s="6"/>
      <c r="I430" s="6"/>
      <c r="J430" s="6"/>
      <c r="K430" s="6"/>
    </row>
    <row r="431" spans="4:11" x14ac:dyDescent="0.25">
      <c r="D431" t="e">
        <f ca="1">solve_for_d('True_Odds_Calculator_2-way'!A432,'True_Odds_Calculator_2-way'!#REF!,'True_Odds_Calculator_2-way'!B432,'Log_working_2-way'!B$1,'Log_working_2-way'!B$2)</f>
        <v>#NAME?</v>
      </c>
      <c r="F431" s="6"/>
      <c r="H431" s="6"/>
      <c r="I431" s="6"/>
      <c r="J431" s="6"/>
      <c r="K431" s="6"/>
    </row>
    <row r="432" spans="4:11" x14ac:dyDescent="0.25">
      <c r="D432" t="e">
        <f ca="1">solve_for_d('True_Odds_Calculator_2-way'!A433,'True_Odds_Calculator_2-way'!#REF!,'True_Odds_Calculator_2-way'!B433,'Log_working_2-way'!B$1,'Log_working_2-way'!B$2)</f>
        <v>#NAME?</v>
      </c>
      <c r="F432" s="6"/>
      <c r="H432" s="6"/>
      <c r="I432" s="6"/>
      <c r="J432" s="6"/>
      <c r="K432" s="6"/>
    </row>
    <row r="433" spans="4:11" x14ac:dyDescent="0.25">
      <c r="D433" t="e">
        <f ca="1">solve_for_d('True_Odds_Calculator_2-way'!A434,'True_Odds_Calculator_2-way'!#REF!,'True_Odds_Calculator_2-way'!B434,'Log_working_2-way'!B$1,'Log_working_2-way'!B$2)</f>
        <v>#NAME?</v>
      </c>
      <c r="F433" s="6"/>
      <c r="H433" s="6"/>
      <c r="I433" s="6"/>
      <c r="J433" s="6"/>
      <c r="K433" s="6"/>
    </row>
    <row r="434" spans="4:11" x14ac:dyDescent="0.25">
      <c r="D434" t="e">
        <f ca="1">solve_for_d('True_Odds_Calculator_2-way'!A435,'True_Odds_Calculator_2-way'!#REF!,'True_Odds_Calculator_2-way'!B435,'Log_working_2-way'!B$1,'Log_working_2-way'!B$2)</f>
        <v>#NAME?</v>
      </c>
      <c r="F434" s="6"/>
      <c r="H434" s="6"/>
      <c r="I434" s="6"/>
      <c r="J434" s="6"/>
      <c r="K434" s="6"/>
    </row>
    <row r="435" spans="4:11" x14ac:dyDescent="0.25">
      <c r="D435" t="e">
        <f ca="1">solve_for_d('True_Odds_Calculator_2-way'!A436,'True_Odds_Calculator_2-way'!#REF!,'True_Odds_Calculator_2-way'!B436,'Log_working_2-way'!B$1,'Log_working_2-way'!B$2)</f>
        <v>#NAME?</v>
      </c>
      <c r="F435" s="6"/>
      <c r="H435" s="6"/>
      <c r="I435" s="6"/>
      <c r="J435" s="6"/>
      <c r="K435" s="6"/>
    </row>
    <row r="436" spans="4:11" x14ac:dyDescent="0.25">
      <c r="D436" t="e">
        <f ca="1">solve_for_d('True_Odds_Calculator_2-way'!A437,'True_Odds_Calculator_2-way'!#REF!,'True_Odds_Calculator_2-way'!B437,'Log_working_2-way'!B$1,'Log_working_2-way'!B$2)</f>
        <v>#NAME?</v>
      </c>
      <c r="F436" s="6"/>
      <c r="H436" s="6"/>
      <c r="I436" s="6"/>
      <c r="J436" s="6"/>
      <c r="K436" s="6"/>
    </row>
    <row r="437" spans="4:11" x14ac:dyDescent="0.25">
      <c r="D437" t="e">
        <f ca="1">solve_for_d('True_Odds_Calculator_2-way'!A438,'True_Odds_Calculator_2-way'!#REF!,'True_Odds_Calculator_2-way'!B438,'Log_working_2-way'!B$1,'Log_working_2-way'!B$2)</f>
        <v>#NAME?</v>
      </c>
      <c r="F437" s="6"/>
      <c r="H437" s="6"/>
      <c r="I437" s="6"/>
      <c r="J437" s="6"/>
      <c r="K437" s="6"/>
    </row>
    <row r="438" spans="4:11" x14ac:dyDescent="0.25">
      <c r="D438" t="e">
        <f ca="1">solve_for_d('True_Odds_Calculator_2-way'!A439,'True_Odds_Calculator_2-way'!#REF!,'True_Odds_Calculator_2-way'!B439,'Log_working_2-way'!B$1,'Log_working_2-way'!B$2)</f>
        <v>#NAME?</v>
      </c>
      <c r="F438" s="6"/>
      <c r="H438" s="6"/>
      <c r="I438" s="6"/>
      <c r="J438" s="6"/>
      <c r="K438" s="6"/>
    </row>
    <row r="439" spans="4:11" x14ac:dyDescent="0.25">
      <c r="D439" t="e">
        <f ca="1">solve_for_d('True_Odds_Calculator_2-way'!A440,'True_Odds_Calculator_2-way'!#REF!,'True_Odds_Calculator_2-way'!B440,'Log_working_2-way'!B$1,'Log_working_2-way'!B$2)</f>
        <v>#NAME?</v>
      </c>
      <c r="F439" s="6"/>
      <c r="H439" s="6"/>
      <c r="I439" s="6"/>
      <c r="J439" s="6"/>
      <c r="K439" s="6"/>
    </row>
    <row r="440" spans="4:11" x14ac:dyDescent="0.25">
      <c r="D440" t="e">
        <f ca="1">solve_for_d('True_Odds_Calculator_2-way'!A441,'True_Odds_Calculator_2-way'!#REF!,'True_Odds_Calculator_2-way'!B441,'Log_working_2-way'!B$1,'Log_working_2-way'!B$2)</f>
        <v>#NAME?</v>
      </c>
      <c r="F440" s="6"/>
      <c r="H440" s="6"/>
      <c r="I440" s="6"/>
      <c r="J440" s="6"/>
      <c r="K440" s="6"/>
    </row>
    <row r="441" spans="4:11" x14ac:dyDescent="0.25">
      <c r="D441" t="e">
        <f ca="1">solve_for_d('True_Odds_Calculator_2-way'!A442,'True_Odds_Calculator_2-way'!#REF!,'True_Odds_Calculator_2-way'!B442,'Log_working_2-way'!B$1,'Log_working_2-way'!B$2)</f>
        <v>#NAME?</v>
      </c>
      <c r="F441" s="6"/>
      <c r="H441" s="6"/>
      <c r="I441" s="6"/>
      <c r="J441" s="6"/>
      <c r="K441" s="6"/>
    </row>
    <row r="442" spans="4:11" x14ac:dyDescent="0.25">
      <c r="D442" t="e">
        <f ca="1">solve_for_d('True_Odds_Calculator_2-way'!A443,'True_Odds_Calculator_2-way'!#REF!,'True_Odds_Calculator_2-way'!B443,'Log_working_2-way'!B$1,'Log_working_2-way'!B$2)</f>
        <v>#NAME?</v>
      </c>
      <c r="F442" s="6"/>
      <c r="H442" s="6"/>
      <c r="I442" s="6"/>
      <c r="J442" s="6"/>
      <c r="K442" s="6"/>
    </row>
    <row r="443" spans="4:11" x14ac:dyDescent="0.25">
      <c r="D443" t="e">
        <f ca="1">solve_for_d('True_Odds_Calculator_2-way'!A444,'True_Odds_Calculator_2-way'!#REF!,'True_Odds_Calculator_2-way'!B444,'Log_working_2-way'!B$1,'Log_working_2-way'!B$2)</f>
        <v>#NAME?</v>
      </c>
      <c r="F443" s="6"/>
      <c r="H443" s="6"/>
      <c r="I443" s="6"/>
      <c r="J443" s="6"/>
      <c r="K443" s="6"/>
    </row>
    <row r="444" spans="4:11" x14ac:dyDescent="0.25">
      <c r="D444" t="e">
        <f ca="1">solve_for_d('True_Odds_Calculator_2-way'!A445,'True_Odds_Calculator_2-way'!#REF!,'True_Odds_Calculator_2-way'!B445,'Log_working_2-way'!B$1,'Log_working_2-way'!B$2)</f>
        <v>#NAME?</v>
      </c>
      <c r="F444" s="6"/>
      <c r="H444" s="6"/>
      <c r="I444" s="6"/>
      <c r="J444" s="6"/>
      <c r="K444" s="6"/>
    </row>
    <row r="445" spans="4:11" x14ac:dyDescent="0.25">
      <c r="D445" t="e">
        <f ca="1">solve_for_d('True_Odds_Calculator_2-way'!A446,'True_Odds_Calculator_2-way'!#REF!,'True_Odds_Calculator_2-way'!B446,'Log_working_2-way'!B$1,'Log_working_2-way'!B$2)</f>
        <v>#NAME?</v>
      </c>
      <c r="F445" s="6"/>
      <c r="H445" s="6"/>
      <c r="I445" s="6"/>
      <c r="J445" s="6"/>
      <c r="K445" s="6"/>
    </row>
    <row r="446" spans="4:11" x14ac:dyDescent="0.25">
      <c r="D446" t="e">
        <f ca="1">solve_for_d('True_Odds_Calculator_2-way'!A447,'True_Odds_Calculator_2-way'!#REF!,'True_Odds_Calculator_2-way'!B447,'Log_working_2-way'!B$1,'Log_working_2-way'!B$2)</f>
        <v>#NAME?</v>
      </c>
      <c r="F446" s="6"/>
      <c r="H446" s="6"/>
      <c r="I446" s="6"/>
      <c r="J446" s="6"/>
      <c r="K446" s="6"/>
    </row>
    <row r="447" spans="4:11" x14ac:dyDescent="0.25">
      <c r="D447" t="e">
        <f ca="1">solve_for_d('True_Odds_Calculator_2-way'!A448,'True_Odds_Calculator_2-way'!#REF!,'True_Odds_Calculator_2-way'!B448,'Log_working_2-way'!B$1,'Log_working_2-way'!B$2)</f>
        <v>#NAME?</v>
      </c>
      <c r="F447" s="6"/>
      <c r="H447" s="6"/>
      <c r="I447" s="6"/>
      <c r="J447" s="6"/>
      <c r="K447" s="6"/>
    </row>
    <row r="448" spans="4:11" x14ac:dyDescent="0.25">
      <c r="D448" t="e">
        <f ca="1">solve_for_d('True_Odds_Calculator_2-way'!A449,'True_Odds_Calculator_2-way'!#REF!,'True_Odds_Calculator_2-way'!B449,'Log_working_2-way'!B$1,'Log_working_2-way'!B$2)</f>
        <v>#NAME?</v>
      </c>
      <c r="F448" s="6"/>
      <c r="H448" s="6"/>
      <c r="I448" s="6"/>
      <c r="J448" s="6"/>
      <c r="K448" s="6"/>
    </row>
    <row r="449" spans="4:11" x14ac:dyDescent="0.25">
      <c r="D449" t="e">
        <f ca="1">solve_for_d('True_Odds_Calculator_2-way'!A450,'True_Odds_Calculator_2-way'!#REF!,'True_Odds_Calculator_2-way'!B450,'Log_working_2-way'!B$1,'Log_working_2-way'!B$2)</f>
        <v>#NAME?</v>
      </c>
      <c r="F449" s="6"/>
      <c r="H449" s="6"/>
      <c r="I449" s="6"/>
      <c r="J449" s="6"/>
      <c r="K449" s="6"/>
    </row>
    <row r="450" spans="4:11" x14ac:dyDescent="0.25">
      <c r="D450" t="e">
        <f ca="1">solve_for_d('True_Odds_Calculator_2-way'!A451,'True_Odds_Calculator_2-way'!#REF!,'True_Odds_Calculator_2-way'!B451,'Log_working_2-way'!B$1,'Log_working_2-way'!B$2)</f>
        <v>#NAME?</v>
      </c>
      <c r="F450" s="6"/>
      <c r="H450" s="6"/>
      <c r="I450" s="6"/>
      <c r="J450" s="6"/>
      <c r="K450" s="6"/>
    </row>
    <row r="451" spans="4:11" x14ac:dyDescent="0.25">
      <c r="D451" t="e">
        <f ca="1">solve_for_d('True_Odds_Calculator_2-way'!A452,'True_Odds_Calculator_2-way'!#REF!,'True_Odds_Calculator_2-way'!B452,'Log_working_2-way'!B$1,'Log_working_2-way'!B$2)</f>
        <v>#NAME?</v>
      </c>
      <c r="F451" s="6"/>
      <c r="H451" s="6"/>
      <c r="I451" s="6"/>
      <c r="J451" s="6"/>
      <c r="K451" s="6"/>
    </row>
    <row r="452" spans="4:11" x14ac:dyDescent="0.25">
      <c r="D452" t="e">
        <f ca="1">solve_for_d('True_Odds_Calculator_2-way'!A453,'True_Odds_Calculator_2-way'!#REF!,'True_Odds_Calculator_2-way'!B453,'Log_working_2-way'!B$1,'Log_working_2-way'!B$2)</f>
        <v>#NAME?</v>
      </c>
      <c r="F452" s="6"/>
      <c r="H452" s="6"/>
      <c r="I452" s="6"/>
      <c r="J452" s="6"/>
      <c r="K452" s="6"/>
    </row>
    <row r="453" spans="4:11" x14ac:dyDescent="0.25">
      <c r="D453" t="e">
        <f ca="1">solve_for_d('True_Odds_Calculator_2-way'!A454,'True_Odds_Calculator_2-way'!#REF!,'True_Odds_Calculator_2-way'!B454,'Log_working_2-way'!B$1,'Log_working_2-way'!B$2)</f>
        <v>#NAME?</v>
      </c>
      <c r="F453" s="6"/>
      <c r="H453" s="6"/>
      <c r="I453" s="6"/>
      <c r="J453" s="6"/>
      <c r="K453" s="6"/>
    </row>
    <row r="454" spans="4:11" x14ac:dyDescent="0.25">
      <c r="D454" t="e">
        <f ca="1">solve_for_d('True_Odds_Calculator_2-way'!A455,'True_Odds_Calculator_2-way'!#REF!,'True_Odds_Calculator_2-way'!B455,'Log_working_2-way'!B$1,'Log_working_2-way'!B$2)</f>
        <v>#NAME?</v>
      </c>
      <c r="F454" s="6"/>
      <c r="H454" s="6"/>
      <c r="I454" s="6"/>
      <c r="J454" s="6"/>
      <c r="K454" s="6"/>
    </row>
    <row r="455" spans="4:11" x14ac:dyDescent="0.25">
      <c r="D455" t="e">
        <f ca="1">solve_for_d('True_Odds_Calculator_2-way'!A456,'True_Odds_Calculator_2-way'!#REF!,'True_Odds_Calculator_2-way'!B456,'Log_working_2-way'!B$1,'Log_working_2-way'!B$2)</f>
        <v>#NAME?</v>
      </c>
      <c r="F455" s="6"/>
      <c r="H455" s="6"/>
      <c r="I455" s="6"/>
      <c r="J455" s="6"/>
      <c r="K455" s="6"/>
    </row>
    <row r="456" spans="4:11" x14ac:dyDescent="0.25">
      <c r="D456" t="e">
        <f ca="1">solve_for_d('True_Odds_Calculator_2-way'!A457,'True_Odds_Calculator_2-way'!#REF!,'True_Odds_Calculator_2-way'!B457,'Log_working_2-way'!B$1,'Log_working_2-way'!B$2)</f>
        <v>#NAME?</v>
      </c>
      <c r="F456" s="6"/>
      <c r="H456" s="6"/>
      <c r="I456" s="6"/>
      <c r="J456" s="6"/>
      <c r="K456" s="6"/>
    </row>
    <row r="457" spans="4:11" x14ac:dyDescent="0.25">
      <c r="D457" t="e">
        <f ca="1">solve_for_d('True_Odds_Calculator_2-way'!A458,'True_Odds_Calculator_2-way'!#REF!,'True_Odds_Calculator_2-way'!B458,'Log_working_2-way'!B$1,'Log_working_2-way'!B$2)</f>
        <v>#NAME?</v>
      </c>
      <c r="F457" s="6"/>
      <c r="H457" s="6"/>
      <c r="I457" s="6"/>
      <c r="J457" s="6"/>
      <c r="K457" s="6"/>
    </row>
    <row r="458" spans="4:11" x14ac:dyDescent="0.25">
      <c r="D458" t="e">
        <f ca="1">solve_for_d('True_Odds_Calculator_2-way'!A459,'True_Odds_Calculator_2-way'!#REF!,'True_Odds_Calculator_2-way'!B459,'Log_working_2-way'!B$1,'Log_working_2-way'!B$2)</f>
        <v>#NAME?</v>
      </c>
      <c r="F458" s="6"/>
      <c r="H458" s="6"/>
      <c r="I458" s="6"/>
      <c r="J458" s="6"/>
      <c r="K458" s="6"/>
    </row>
    <row r="459" spans="4:11" x14ac:dyDescent="0.25">
      <c r="D459" t="e">
        <f ca="1">solve_for_d('True_Odds_Calculator_2-way'!A460,'True_Odds_Calculator_2-way'!#REF!,'True_Odds_Calculator_2-way'!B460,'Log_working_2-way'!B$1,'Log_working_2-way'!B$2)</f>
        <v>#NAME?</v>
      </c>
      <c r="F459" s="6"/>
      <c r="H459" s="6"/>
      <c r="I459" s="6"/>
      <c r="J459" s="6"/>
      <c r="K459" s="6"/>
    </row>
    <row r="460" spans="4:11" x14ac:dyDescent="0.25">
      <c r="D460" t="e">
        <f ca="1">solve_for_d('True_Odds_Calculator_2-way'!A461,'True_Odds_Calculator_2-way'!#REF!,'True_Odds_Calculator_2-way'!B461,'Log_working_2-way'!B$1,'Log_working_2-way'!B$2)</f>
        <v>#NAME?</v>
      </c>
      <c r="F460" s="6"/>
      <c r="H460" s="6"/>
      <c r="I460" s="6"/>
      <c r="J460" s="6"/>
      <c r="K460" s="6"/>
    </row>
    <row r="461" spans="4:11" x14ac:dyDescent="0.25">
      <c r="D461" t="e">
        <f ca="1">solve_for_d('True_Odds_Calculator_2-way'!A462,'True_Odds_Calculator_2-way'!#REF!,'True_Odds_Calculator_2-way'!B462,'Log_working_2-way'!B$1,'Log_working_2-way'!B$2)</f>
        <v>#NAME?</v>
      </c>
      <c r="F461" s="6"/>
      <c r="H461" s="6"/>
      <c r="I461" s="6"/>
      <c r="J461" s="6"/>
      <c r="K461" s="6"/>
    </row>
    <row r="462" spans="4:11" x14ac:dyDescent="0.25">
      <c r="D462" t="e">
        <f ca="1">solve_for_d('True_Odds_Calculator_2-way'!A463,'True_Odds_Calculator_2-way'!#REF!,'True_Odds_Calculator_2-way'!B463,'Log_working_2-way'!B$1,'Log_working_2-way'!B$2)</f>
        <v>#NAME?</v>
      </c>
      <c r="F462" s="6"/>
      <c r="H462" s="6"/>
      <c r="I462" s="6"/>
      <c r="J462" s="6"/>
      <c r="K462" s="6"/>
    </row>
    <row r="463" spans="4:11" x14ac:dyDescent="0.25">
      <c r="D463" t="e">
        <f ca="1">solve_for_d('True_Odds_Calculator_2-way'!A464,'True_Odds_Calculator_2-way'!#REF!,'True_Odds_Calculator_2-way'!B464,'Log_working_2-way'!B$1,'Log_working_2-way'!B$2)</f>
        <v>#NAME?</v>
      </c>
      <c r="F463" s="6"/>
      <c r="H463" s="6"/>
      <c r="I463" s="6"/>
      <c r="J463" s="6"/>
      <c r="K463" s="6"/>
    </row>
    <row r="464" spans="4:11" x14ac:dyDescent="0.25">
      <c r="D464" t="e">
        <f ca="1">solve_for_d('True_Odds_Calculator_2-way'!A465,'True_Odds_Calculator_2-way'!#REF!,'True_Odds_Calculator_2-way'!B465,'Log_working_2-way'!B$1,'Log_working_2-way'!B$2)</f>
        <v>#NAME?</v>
      </c>
      <c r="F464" s="6"/>
      <c r="H464" s="6"/>
      <c r="I464" s="6"/>
      <c r="J464" s="6"/>
      <c r="K464" s="6"/>
    </row>
    <row r="465" spans="4:11" x14ac:dyDescent="0.25">
      <c r="D465" t="e">
        <f ca="1">solve_for_d('True_Odds_Calculator_2-way'!A466,'True_Odds_Calculator_2-way'!#REF!,'True_Odds_Calculator_2-way'!B466,'Log_working_2-way'!B$1,'Log_working_2-way'!B$2)</f>
        <v>#NAME?</v>
      </c>
      <c r="F465" s="6"/>
      <c r="H465" s="6"/>
      <c r="I465" s="6"/>
      <c r="J465" s="6"/>
      <c r="K465" s="6"/>
    </row>
    <row r="466" spans="4:11" x14ac:dyDescent="0.25">
      <c r="D466" t="e">
        <f ca="1">solve_for_d('True_Odds_Calculator_2-way'!A467,'True_Odds_Calculator_2-way'!#REF!,'True_Odds_Calculator_2-way'!B467,'Log_working_2-way'!B$1,'Log_working_2-way'!B$2)</f>
        <v>#NAME?</v>
      </c>
      <c r="F466" s="6"/>
      <c r="H466" s="6"/>
      <c r="I466" s="6"/>
      <c r="J466" s="6"/>
      <c r="K466" s="6"/>
    </row>
    <row r="467" spans="4:11" x14ac:dyDescent="0.25">
      <c r="D467" t="e">
        <f ca="1">solve_for_d('True_Odds_Calculator_2-way'!A468,'True_Odds_Calculator_2-way'!#REF!,'True_Odds_Calculator_2-way'!B468,'Log_working_2-way'!B$1,'Log_working_2-way'!B$2)</f>
        <v>#NAME?</v>
      </c>
      <c r="F467" s="6"/>
      <c r="H467" s="6"/>
      <c r="I467" s="6"/>
      <c r="J467" s="6"/>
      <c r="K467" s="6"/>
    </row>
    <row r="468" spans="4:11" x14ac:dyDescent="0.25">
      <c r="D468" t="e">
        <f ca="1">solve_for_d('True_Odds_Calculator_2-way'!A469,'True_Odds_Calculator_2-way'!#REF!,'True_Odds_Calculator_2-way'!B469,'Log_working_2-way'!B$1,'Log_working_2-way'!B$2)</f>
        <v>#NAME?</v>
      </c>
      <c r="F468" s="6"/>
      <c r="H468" s="6"/>
      <c r="I468" s="6"/>
      <c r="J468" s="6"/>
      <c r="K468" s="6"/>
    </row>
    <row r="469" spans="4:11" x14ac:dyDescent="0.25">
      <c r="D469" t="e">
        <f ca="1">solve_for_d('True_Odds_Calculator_2-way'!A470,'True_Odds_Calculator_2-way'!#REF!,'True_Odds_Calculator_2-way'!B470,'Log_working_2-way'!B$1,'Log_working_2-way'!B$2)</f>
        <v>#NAME?</v>
      </c>
      <c r="F469" s="6"/>
      <c r="H469" s="6"/>
      <c r="I469" s="6"/>
      <c r="J469" s="6"/>
      <c r="K469" s="6"/>
    </row>
    <row r="470" spans="4:11" x14ac:dyDescent="0.25">
      <c r="D470" t="e">
        <f ca="1">solve_for_d('True_Odds_Calculator_2-way'!A471,'True_Odds_Calculator_2-way'!#REF!,'True_Odds_Calculator_2-way'!B471,'Log_working_2-way'!B$1,'Log_working_2-way'!B$2)</f>
        <v>#NAME?</v>
      </c>
      <c r="F470" s="6"/>
      <c r="H470" s="6"/>
      <c r="I470" s="6"/>
      <c r="J470" s="6"/>
      <c r="K470" s="6"/>
    </row>
    <row r="471" spans="4:11" x14ac:dyDescent="0.25">
      <c r="D471" t="e">
        <f ca="1">solve_for_d('True_Odds_Calculator_2-way'!A472,'True_Odds_Calculator_2-way'!#REF!,'True_Odds_Calculator_2-way'!B472,'Log_working_2-way'!B$1,'Log_working_2-way'!B$2)</f>
        <v>#NAME?</v>
      </c>
      <c r="F471" s="6"/>
      <c r="H471" s="6"/>
      <c r="I471" s="6"/>
      <c r="J471" s="6"/>
      <c r="K471" s="6"/>
    </row>
    <row r="472" spans="4:11" x14ac:dyDescent="0.25">
      <c r="D472" t="e">
        <f ca="1">solve_for_d('True_Odds_Calculator_2-way'!A473,'True_Odds_Calculator_2-way'!#REF!,'True_Odds_Calculator_2-way'!B473,'Log_working_2-way'!B$1,'Log_working_2-way'!B$2)</f>
        <v>#NAME?</v>
      </c>
      <c r="F472" s="6"/>
      <c r="H472" s="6"/>
      <c r="I472" s="6"/>
      <c r="J472" s="6"/>
      <c r="K472" s="6"/>
    </row>
    <row r="473" spans="4:11" x14ac:dyDescent="0.25">
      <c r="D473" t="e">
        <f ca="1">solve_for_d('True_Odds_Calculator_2-way'!A474,'True_Odds_Calculator_2-way'!#REF!,'True_Odds_Calculator_2-way'!B474,'Log_working_2-way'!B$1,'Log_working_2-way'!B$2)</f>
        <v>#NAME?</v>
      </c>
      <c r="F473" s="6"/>
      <c r="H473" s="6"/>
      <c r="I473" s="6"/>
      <c r="J473" s="6"/>
      <c r="K473" s="6"/>
    </row>
    <row r="474" spans="4:11" x14ac:dyDescent="0.25">
      <c r="D474" t="e">
        <f ca="1">solve_for_d('True_Odds_Calculator_2-way'!A475,'True_Odds_Calculator_2-way'!#REF!,'True_Odds_Calculator_2-way'!B475,'Log_working_2-way'!B$1,'Log_working_2-way'!B$2)</f>
        <v>#NAME?</v>
      </c>
      <c r="F474" s="6"/>
      <c r="H474" s="6"/>
      <c r="I474" s="6"/>
      <c r="J474" s="6"/>
      <c r="K474" s="6"/>
    </row>
    <row r="475" spans="4:11" x14ac:dyDescent="0.25">
      <c r="D475" t="e">
        <f ca="1">solve_for_d('True_Odds_Calculator_2-way'!A476,'True_Odds_Calculator_2-way'!#REF!,'True_Odds_Calculator_2-way'!B476,'Log_working_2-way'!B$1,'Log_working_2-way'!B$2)</f>
        <v>#NAME?</v>
      </c>
      <c r="F475" s="6"/>
      <c r="H475" s="6"/>
      <c r="I475" s="6"/>
      <c r="J475" s="6"/>
      <c r="K475" s="6"/>
    </row>
    <row r="476" spans="4:11" x14ac:dyDescent="0.25">
      <c r="D476" t="e">
        <f ca="1">solve_for_d('True_Odds_Calculator_2-way'!A477,'True_Odds_Calculator_2-way'!#REF!,'True_Odds_Calculator_2-way'!B477,'Log_working_2-way'!B$1,'Log_working_2-way'!B$2)</f>
        <v>#NAME?</v>
      </c>
      <c r="F476" s="6"/>
      <c r="H476" s="6"/>
      <c r="I476" s="6"/>
      <c r="J476" s="6"/>
      <c r="K476" s="6"/>
    </row>
    <row r="477" spans="4:11" x14ac:dyDescent="0.25">
      <c r="D477" t="e">
        <f ca="1">solve_for_d('True_Odds_Calculator_2-way'!A478,'True_Odds_Calculator_2-way'!#REF!,'True_Odds_Calculator_2-way'!B478,'Log_working_2-way'!B$1,'Log_working_2-way'!B$2)</f>
        <v>#NAME?</v>
      </c>
      <c r="F477" s="6"/>
      <c r="H477" s="6"/>
      <c r="I477" s="6"/>
      <c r="J477" s="6"/>
      <c r="K477" s="6"/>
    </row>
    <row r="478" spans="4:11" x14ac:dyDescent="0.25">
      <c r="D478" t="e">
        <f ca="1">solve_for_d('True_Odds_Calculator_2-way'!A479,'True_Odds_Calculator_2-way'!#REF!,'True_Odds_Calculator_2-way'!B479,'Log_working_2-way'!B$1,'Log_working_2-way'!B$2)</f>
        <v>#NAME?</v>
      </c>
      <c r="F478" s="6"/>
      <c r="H478" s="6"/>
      <c r="I478" s="6"/>
      <c r="J478" s="6"/>
      <c r="K478" s="6"/>
    </row>
    <row r="479" spans="4:11" x14ac:dyDescent="0.25">
      <c r="D479" t="e">
        <f ca="1">solve_for_d('True_Odds_Calculator_2-way'!A480,'True_Odds_Calculator_2-way'!#REF!,'True_Odds_Calculator_2-way'!B480,'Log_working_2-way'!B$1,'Log_working_2-way'!B$2)</f>
        <v>#NAME?</v>
      </c>
      <c r="F479" s="6"/>
      <c r="H479" s="6"/>
      <c r="I479" s="6"/>
      <c r="J479" s="6"/>
      <c r="K479" s="6"/>
    </row>
    <row r="480" spans="4:11" x14ac:dyDescent="0.25">
      <c r="D480" t="e">
        <f ca="1">solve_for_d('True_Odds_Calculator_2-way'!A481,'True_Odds_Calculator_2-way'!#REF!,'True_Odds_Calculator_2-way'!B481,'Log_working_2-way'!B$1,'Log_working_2-way'!B$2)</f>
        <v>#NAME?</v>
      </c>
      <c r="F480" s="6"/>
      <c r="H480" s="6"/>
      <c r="I480" s="6"/>
      <c r="J480" s="6"/>
      <c r="K480" s="6"/>
    </row>
    <row r="481" spans="4:11" x14ac:dyDescent="0.25">
      <c r="D481" t="e">
        <f ca="1">solve_for_d('True_Odds_Calculator_2-way'!A482,'True_Odds_Calculator_2-way'!#REF!,'True_Odds_Calculator_2-way'!B482,'Log_working_2-way'!B$1,'Log_working_2-way'!B$2)</f>
        <v>#NAME?</v>
      </c>
      <c r="F481" s="6"/>
      <c r="H481" s="6"/>
      <c r="I481" s="6"/>
      <c r="J481" s="6"/>
      <c r="K481" s="6"/>
    </row>
    <row r="482" spans="4:11" x14ac:dyDescent="0.25">
      <c r="D482" t="e">
        <f ca="1">solve_for_d('True_Odds_Calculator_2-way'!A483,'True_Odds_Calculator_2-way'!#REF!,'True_Odds_Calculator_2-way'!B483,'Log_working_2-way'!B$1,'Log_working_2-way'!B$2)</f>
        <v>#NAME?</v>
      </c>
      <c r="F482" s="6"/>
      <c r="H482" s="6"/>
      <c r="I482" s="6"/>
      <c r="J482" s="6"/>
      <c r="K482" s="6"/>
    </row>
    <row r="483" spans="4:11" x14ac:dyDescent="0.25">
      <c r="D483" t="e">
        <f ca="1">solve_for_d('True_Odds_Calculator_2-way'!A484,'True_Odds_Calculator_2-way'!#REF!,'True_Odds_Calculator_2-way'!B484,'Log_working_2-way'!B$1,'Log_working_2-way'!B$2)</f>
        <v>#NAME?</v>
      </c>
      <c r="F483" s="6"/>
      <c r="H483" s="6"/>
      <c r="I483" s="6"/>
      <c r="J483" s="6"/>
      <c r="K483" s="6"/>
    </row>
    <row r="484" spans="4:11" x14ac:dyDescent="0.25">
      <c r="D484" t="e">
        <f ca="1">solve_for_d('True_Odds_Calculator_2-way'!A485,'True_Odds_Calculator_2-way'!#REF!,'True_Odds_Calculator_2-way'!B485,'Log_working_2-way'!B$1,'Log_working_2-way'!B$2)</f>
        <v>#NAME?</v>
      </c>
      <c r="F484" s="6"/>
      <c r="H484" s="6"/>
      <c r="I484" s="6"/>
      <c r="J484" s="6"/>
      <c r="K484" s="6"/>
    </row>
    <row r="485" spans="4:11" x14ac:dyDescent="0.25">
      <c r="D485" t="e">
        <f ca="1">solve_for_d('True_Odds_Calculator_2-way'!A486,'True_Odds_Calculator_2-way'!#REF!,'True_Odds_Calculator_2-way'!B486,'Log_working_2-way'!B$1,'Log_working_2-way'!B$2)</f>
        <v>#NAME?</v>
      </c>
      <c r="F485" s="6"/>
      <c r="H485" s="6"/>
      <c r="I485" s="6"/>
      <c r="J485" s="6"/>
      <c r="K485" s="6"/>
    </row>
    <row r="486" spans="4:11" x14ac:dyDescent="0.25">
      <c r="D486" t="e">
        <f ca="1">solve_for_d('True_Odds_Calculator_2-way'!A487,'True_Odds_Calculator_2-way'!#REF!,'True_Odds_Calculator_2-way'!B487,'Log_working_2-way'!B$1,'Log_working_2-way'!B$2)</f>
        <v>#NAME?</v>
      </c>
      <c r="F486" s="6"/>
      <c r="H486" s="6"/>
      <c r="I486" s="6"/>
      <c r="J486" s="6"/>
      <c r="K486" s="6"/>
    </row>
    <row r="487" spans="4:11" x14ac:dyDescent="0.25">
      <c r="D487" t="e">
        <f ca="1">solve_for_d('True_Odds_Calculator_2-way'!A488,'True_Odds_Calculator_2-way'!#REF!,'True_Odds_Calculator_2-way'!B488,'Log_working_2-way'!B$1,'Log_working_2-way'!B$2)</f>
        <v>#NAME?</v>
      </c>
      <c r="F487" s="6"/>
      <c r="H487" s="6"/>
      <c r="I487" s="6"/>
      <c r="J487" s="6"/>
      <c r="K487" s="6"/>
    </row>
    <row r="488" spans="4:11" x14ac:dyDescent="0.25">
      <c r="D488" t="e">
        <f ca="1">solve_for_d('True_Odds_Calculator_2-way'!A489,'True_Odds_Calculator_2-way'!#REF!,'True_Odds_Calculator_2-way'!B489,'Log_working_2-way'!B$1,'Log_working_2-way'!B$2)</f>
        <v>#NAME?</v>
      </c>
      <c r="F488" s="6"/>
      <c r="H488" s="6"/>
      <c r="I488" s="6"/>
      <c r="J488" s="6"/>
      <c r="K488" s="6"/>
    </row>
    <row r="489" spans="4:11" x14ac:dyDescent="0.25">
      <c r="D489" t="e">
        <f ca="1">solve_for_d('True_Odds_Calculator_2-way'!A490,'True_Odds_Calculator_2-way'!#REF!,'True_Odds_Calculator_2-way'!B490,'Log_working_2-way'!B$1,'Log_working_2-way'!B$2)</f>
        <v>#NAME?</v>
      </c>
      <c r="F489" s="6"/>
      <c r="H489" s="6"/>
      <c r="I489" s="6"/>
      <c r="J489" s="6"/>
      <c r="K489" s="6"/>
    </row>
    <row r="490" spans="4:11" x14ac:dyDescent="0.25">
      <c r="D490" t="e">
        <f ca="1">solve_for_d('True_Odds_Calculator_2-way'!A491,'True_Odds_Calculator_2-way'!#REF!,'True_Odds_Calculator_2-way'!B491,'Log_working_2-way'!B$1,'Log_working_2-way'!B$2)</f>
        <v>#NAME?</v>
      </c>
      <c r="F490" s="6"/>
      <c r="H490" s="6"/>
      <c r="I490" s="6"/>
      <c r="J490" s="6"/>
      <c r="K490" s="6"/>
    </row>
    <row r="491" spans="4:11" x14ac:dyDescent="0.25">
      <c r="D491" t="e">
        <f ca="1">solve_for_d('True_Odds_Calculator_2-way'!A492,'True_Odds_Calculator_2-way'!#REF!,'True_Odds_Calculator_2-way'!B492,'Log_working_2-way'!B$1,'Log_working_2-way'!B$2)</f>
        <v>#NAME?</v>
      </c>
      <c r="F491" s="6"/>
      <c r="H491" s="6"/>
      <c r="I491" s="6"/>
      <c r="J491" s="6"/>
      <c r="K491" s="6"/>
    </row>
    <row r="492" spans="4:11" x14ac:dyDescent="0.25">
      <c r="D492" t="e">
        <f ca="1">solve_for_d('True_Odds_Calculator_2-way'!A493,'True_Odds_Calculator_2-way'!#REF!,'True_Odds_Calculator_2-way'!B493,'Log_working_2-way'!B$1,'Log_working_2-way'!B$2)</f>
        <v>#NAME?</v>
      </c>
      <c r="F492" s="6"/>
      <c r="H492" s="6"/>
      <c r="I492" s="6"/>
      <c r="J492" s="6"/>
      <c r="K492" s="6"/>
    </row>
    <row r="493" spans="4:11" x14ac:dyDescent="0.25">
      <c r="D493" t="e">
        <f ca="1">solve_for_d('True_Odds_Calculator_2-way'!A494,'True_Odds_Calculator_2-way'!#REF!,'True_Odds_Calculator_2-way'!B494,'Log_working_2-way'!B$1,'Log_working_2-way'!B$2)</f>
        <v>#NAME?</v>
      </c>
      <c r="F493" s="6"/>
      <c r="H493" s="6"/>
      <c r="I493" s="6"/>
      <c r="J493" s="6"/>
      <c r="K493" s="6"/>
    </row>
    <row r="494" spans="4:11" x14ac:dyDescent="0.25">
      <c r="D494" t="e">
        <f ca="1">solve_for_d('True_Odds_Calculator_2-way'!A495,'True_Odds_Calculator_2-way'!#REF!,'True_Odds_Calculator_2-way'!B495,'Log_working_2-way'!B$1,'Log_working_2-way'!B$2)</f>
        <v>#NAME?</v>
      </c>
      <c r="F494" s="6"/>
      <c r="H494" s="6"/>
      <c r="I494" s="6"/>
      <c r="J494" s="6"/>
      <c r="K494" s="6"/>
    </row>
    <row r="495" spans="4:11" x14ac:dyDescent="0.25">
      <c r="D495" t="e">
        <f ca="1">solve_for_d('True_Odds_Calculator_2-way'!A496,'True_Odds_Calculator_2-way'!#REF!,'True_Odds_Calculator_2-way'!B496,'Log_working_2-way'!B$1,'Log_working_2-way'!B$2)</f>
        <v>#NAME?</v>
      </c>
      <c r="F495" s="6"/>
      <c r="H495" s="6"/>
      <c r="I495" s="6"/>
      <c r="J495" s="6"/>
      <c r="K495" s="6"/>
    </row>
    <row r="496" spans="4:11" x14ac:dyDescent="0.25">
      <c r="D496" t="e">
        <f ca="1">solve_for_d('True_Odds_Calculator_2-way'!A497,'True_Odds_Calculator_2-way'!#REF!,'True_Odds_Calculator_2-way'!B497,'Log_working_2-way'!B$1,'Log_working_2-way'!B$2)</f>
        <v>#NAME?</v>
      </c>
      <c r="F496" s="6"/>
      <c r="H496" s="6"/>
      <c r="I496" s="6"/>
      <c r="J496" s="6"/>
      <c r="K496" s="6"/>
    </row>
    <row r="497" spans="4:11" x14ac:dyDescent="0.25">
      <c r="D497" t="e">
        <f ca="1">solve_for_d('True_Odds_Calculator_2-way'!A498,'True_Odds_Calculator_2-way'!#REF!,'True_Odds_Calculator_2-way'!B498,'Log_working_2-way'!B$1,'Log_working_2-way'!B$2)</f>
        <v>#NAME?</v>
      </c>
      <c r="F497" s="6"/>
      <c r="H497" s="6"/>
      <c r="I497" s="6"/>
      <c r="J497" s="6"/>
      <c r="K497" s="6"/>
    </row>
    <row r="498" spans="4:11" x14ac:dyDescent="0.25">
      <c r="D498" t="e">
        <f ca="1">solve_for_d('True_Odds_Calculator_2-way'!A499,'True_Odds_Calculator_2-way'!#REF!,'True_Odds_Calculator_2-way'!B499,'Log_working_2-way'!B$1,'Log_working_2-way'!B$2)</f>
        <v>#NAME?</v>
      </c>
      <c r="F498" s="6"/>
      <c r="H498" s="6"/>
      <c r="I498" s="6"/>
      <c r="J498" s="6"/>
      <c r="K498" s="6"/>
    </row>
    <row r="499" spans="4:11" x14ac:dyDescent="0.25">
      <c r="D499" t="e">
        <f ca="1">solve_for_d('True_Odds_Calculator_2-way'!A500,'True_Odds_Calculator_2-way'!#REF!,'True_Odds_Calculator_2-way'!B500,'Log_working_2-way'!B$1,'Log_working_2-way'!B$2)</f>
        <v>#NAME?</v>
      </c>
      <c r="F499" s="6"/>
      <c r="H499" s="6"/>
      <c r="I499" s="6"/>
      <c r="J499" s="6"/>
      <c r="K499" s="6"/>
    </row>
    <row r="500" spans="4:11" x14ac:dyDescent="0.25">
      <c r="D500" t="e">
        <f ca="1">solve_for_d('True_Odds_Calculator_2-way'!A501,'True_Odds_Calculator_2-way'!#REF!,'True_Odds_Calculator_2-way'!B501,'Log_working_2-way'!B$1,'Log_working_2-way'!B$2)</f>
        <v>#NAME?</v>
      </c>
      <c r="F500" s="6"/>
      <c r="H500" s="6"/>
      <c r="I500" s="6"/>
      <c r="J500" s="6"/>
      <c r="K500" s="6"/>
    </row>
    <row r="501" spans="4:11" x14ac:dyDescent="0.25">
      <c r="D501" t="e">
        <f ca="1">solve_for_d('True_Odds_Calculator_2-way'!A502,'True_Odds_Calculator_2-way'!#REF!,'True_Odds_Calculator_2-way'!B502,'Log_working_2-way'!B$1,'Log_working_2-way'!B$2)</f>
        <v>#NAME?</v>
      </c>
      <c r="F501" s="6"/>
      <c r="H501" s="6"/>
      <c r="I501" s="6"/>
      <c r="J501" s="6"/>
      <c r="K501" s="6"/>
    </row>
    <row r="502" spans="4:11" x14ac:dyDescent="0.25">
      <c r="D502" t="e">
        <f ca="1">solve_for_d('True_Odds_Calculator_2-way'!A503,'True_Odds_Calculator_2-way'!#REF!,'True_Odds_Calculator_2-way'!B503,'Log_working_2-way'!B$1,'Log_working_2-way'!B$2)</f>
        <v>#NAME?</v>
      </c>
      <c r="F502" s="6"/>
      <c r="H502" s="6"/>
      <c r="I502" s="6"/>
      <c r="J502" s="6"/>
      <c r="K502" s="6"/>
    </row>
    <row r="503" spans="4:11" x14ac:dyDescent="0.25">
      <c r="D503" t="e">
        <f ca="1">solve_for_d('True_Odds_Calculator_2-way'!A504,'True_Odds_Calculator_2-way'!#REF!,'True_Odds_Calculator_2-way'!B504,'Log_working_2-way'!B$1,'Log_working_2-way'!B$2)</f>
        <v>#NAME?</v>
      </c>
      <c r="F503" s="6"/>
      <c r="H503" s="6"/>
      <c r="I503" s="6"/>
      <c r="J503" s="6"/>
      <c r="K503" s="6"/>
    </row>
    <row r="504" spans="4:11" x14ac:dyDescent="0.25">
      <c r="D504" t="e">
        <f ca="1">solve_for_d('True_Odds_Calculator_2-way'!A505,'True_Odds_Calculator_2-way'!#REF!,'True_Odds_Calculator_2-way'!B505,'Log_working_2-way'!B$1,'Log_working_2-way'!B$2)</f>
        <v>#NAME?</v>
      </c>
      <c r="F504" s="6"/>
      <c r="H504" s="6"/>
      <c r="I504" s="6"/>
      <c r="J504" s="6"/>
      <c r="K504" s="6"/>
    </row>
    <row r="505" spans="4:11" x14ac:dyDescent="0.25">
      <c r="D505" t="e">
        <f ca="1">solve_for_d('True_Odds_Calculator_2-way'!A506,'True_Odds_Calculator_2-way'!#REF!,'True_Odds_Calculator_2-way'!B506,'Log_working_2-way'!B$1,'Log_working_2-way'!B$2)</f>
        <v>#NAME?</v>
      </c>
      <c r="F505" s="6"/>
      <c r="H505" s="6"/>
      <c r="I505" s="6"/>
      <c r="J505" s="6"/>
      <c r="K505" s="6"/>
    </row>
    <row r="506" spans="4:11" x14ac:dyDescent="0.25">
      <c r="D506" t="e">
        <f ca="1">solve_for_d('True_Odds_Calculator_2-way'!A507,'True_Odds_Calculator_2-way'!#REF!,'True_Odds_Calculator_2-way'!B507,'Log_working_2-way'!B$1,'Log_working_2-way'!B$2)</f>
        <v>#NAME?</v>
      </c>
      <c r="F506" s="6"/>
      <c r="H506" s="6"/>
      <c r="I506" s="6"/>
      <c r="J506" s="6"/>
      <c r="K506" s="6"/>
    </row>
    <row r="507" spans="4:11" x14ac:dyDescent="0.25">
      <c r="D507" t="e">
        <f ca="1">solve_for_d('True_Odds_Calculator_2-way'!A508,'True_Odds_Calculator_2-way'!#REF!,'True_Odds_Calculator_2-way'!B508,'Log_working_2-way'!B$1,'Log_working_2-way'!B$2)</f>
        <v>#NAME?</v>
      </c>
      <c r="F507" s="6"/>
      <c r="H507" s="6"/>
      <c r="I507" s="6"/>
      <c r="J507" s="6"/>
      <c r="K507" s="6"/>
    </row>
    <row r="508" spans="4:11" x14ac:dyDescent="0.25">
      <c r="D508" t="e">
        <f ca="1">solve_for_d('True_Odds_Calculator_2-way'!A509,'True_Odds_Calculator_2-way'!#REF!,'True_Odds_Calculator_2-way'!B509,'Log_working_2-way'!B$1,'Log_working_2-way'!B$2)</f>
        <v>#NAME?</v>
      </c>
      <c r="F508" s="6"/>
      <c r="H508" s="6"/>
      <c r="I508" s="6"/>
      <c r="J508" s="6"/>
      <c r="K508" s="6"/>
    </row>
    <row r="509" spans="4:11" x14ac:dyDescent="0.25">
      <c r="D509" t="e">
        <f ca="1">solve_for_d('True_Odds_Calculator_2-way'!A510,'True_Odds_Calculator_2-way'!#REF!,'True_Odds_Calculator_2-way'!B510,'Log_working_2-way'!B$1,'Log_working_2-way'!B$2)</f>
        <v>#NAME?</v>
      </c>
      <c r="F509" s="6"/>
      <c r="H509" s="6"/>
      <c r="I509" s="6"/>
      <c r="J509" s="6"/>
      <c r="K509" s="6"/>
    </row>
    <row r="510" spans="4:11" x14ac:dyDescent="0.25">
      <c r="D510" t="e">
        <f ca="1">solve_for_d('True_Odds_Calculator_2-way'!A511,'True_Odds_Calculator_2-way'!#REF!,'True_Odds_Calculator_2-way'!B511,'Log_working_2-way'!B$1,'Log_working_2-way'!B$2)</f>
        <v>#NAME?</v>
      </c>
      <c r="F510" s="6"/>
      <c r="H510" s="6"/>
      <c r="I510" s="6"/>
      <c r="J510" s="6"/>
      <c r="K510" s="6"/>
    </row>
    <row r="511" spans="4:11" x14ac:dyDescent="0.25">
      <c r="D511" t="e">
        <f ca="1">solve_for_d('True_Odds_Calculator_2-way'!A512,'True_Odds_Calculator_2-way'!#REF!,'True_Odds_Calculator_2-way'!B512,'Log_working_2-way'!B$1,'Log_working_2-way'!B$2)</f>
        <v>#NAME?</v>
      </c>
      <c r="F511" s="6"/>
      <c r="H511" s="6"/>
      <c r="I511" s="6"/>
      <c r="J511" s="6"/>
      <c r="K511" s="6"/>
    </row>
    <row r="512" spans="4:11" x14ac:dyDescent="0.25">
      <c r="D512" t="e">
        <f ca="1">solve_for_d('True_Odds_Calculator_2-way'!A513,'True_Odds_Calculator_2-way'!#REF!,'True_Odds_Calculator_2-way'!B513,'Log_working_2-way'!B$1,'Log_working_2-way'!B$2)</f>
        <v>#NAME?</v>
      </c>
      <c r="F512" s="6"/>
      <c r="H512" s="6"/>
      <c r="I512" s="6"/>
      <c r="J512" s="6"/>
      <c r="K512" s="6"/>
    </row>
    <row r="513" spans="4:11" x14ac:dyDescent="0.25">
      <c r="D513" t="e">
        <f ca="1">solve_for_d('True_Odds_Calculator_2-way'!A514,'True_Odds_Calculator_2-way'!#REF!,'True_Odds_Calculator_2-way'!B514,'Log_working_2-way'!B$1,'Log_working_2-way'!B$2)</f>
        <v>#NAME?</v>
      </c>
      <c r="F513" s="6"/>
      <c r="H513" s="6"/>
      <c r="I513" s="6"/>
      <c r="J513" s="6"/>
      <c r="K513" s="6"/>
    </row>
    <row r="514" spans="4:11" x14ac:dyDescent="0.25">
      <c r="D514" t="e">
        <f ca="1">solve_for_d('True_Odds_Calculator_2-way'!A515,'True_Odds_Calculator_2-way'!#REF!,'True_Odds_Calculator_2-way'!B515,'Log_working_2-way'!B$1,'Log_working_2-way'!B$2)</f>
        <v>#NAME?</v>
      </c>
      <c r="F514" s="6"/>
      <c r="H514" s="6"/>
      <c r="I514" s="6"/>
      <c r="J514" s="6"/>
      <c r="K514" s="6"/>
    </row>
    <row r="515" spans="4:11" x14ac:dyDescent="0.25">
      <c r="D515" t="e">
        <f ca="1">solve_for_d('True_Odds_Calculator_2-way'!A516,'True_Odds_Calculator_2-way'!#REF!,'True_Odds_Calculator_2-way'!B516,'Log_working_2-way'!B$1,'Log_working_2-way'!B$2)</f>
        <v>#NAME?</v>
      </c>
      <c r="F515" s="6"/>
      <c r="H515" s="6"/>
      <c r="I515" s="6"/>
      <c r="J515" s="6"/>
      <c r="K515" s="6"/>
    </row>
    <row r="516" spans="4:11" x14ac:dyDescent="0.25">
      <c r="D516" t="e">
        <f ca="1">solve_for_d('True_Odds_Calculator_2-way'!A517,'True_Odds_Calculator_2-way'!#REF!,'True_Odds_Calculator_2-way'!B517,'Log_working_2-way'!B$1,'Log_working_2-way'!B$2)</f>
        <v>#NAME?</v>
      </c>
      <c r="F516" s="6"/>
      <c r="H516" s="6"/>
      <c r="I516" s="6"/>
      <c r="J516" s="6"/>
      <c r="K516" s="6"/>
    </row>
    <row r="517" spans="4:11" x14ac:dyDescent="0.25">
      <c r="D517" t="e">
        <f ca="1">solve_for_d('True_Odds_Calculator_2-way'!A518,'True_Odds_Calculator_2-way'!#REF!,'True_Odds_Calculator_2-way'!B518,'Log_working_2-way'!B$1,'Log_working_2-way'!B$2)</f>
        <v>#NAME?</v>
      </c>
      <c r="F517" s="6"/>
      <c r="H517" s="6"/>
      <c r="I517" s="6"/>
      <c r="J517" s="6"/>
      <c r="K517" s="6"/>
    </row>
    <row r="518" spans="4:11" x14ac:dyDescent="0.25">
      <c r="D518" t="e">
        <f ca="1">solve_for_d('True_Odds_Calculator_2-way'!A519,'True_Odds_Calculator_2-way'!#REF!,'True_Odds_Calculator_2-way'!B519,'Log_working_2-way'!B$1,'Log_working_2-way'!B$2)</f>
        <v>#NAME?</v>
      </c>
      <c r="F518" s="6"/>
      <c r="H518" s="6"/>
      <c r="I518" s="6"/>
      <c r="J518" s="6"/>
      <c r="K518" s="6"/>
    </row>
    <row r="519" spans="4:11" x14ac:dyDescent="0.25">
      <c r="D519" t="e">
        <f ca="1">solve_for_d('True_Odds_Calculator_2-way'!A520,'True_Odds_Calculator_2-way'!#REF!,'True_Odds_Calculator_2-way'!B520,'Log_working_2-way'!B$1,'Log_working_2-way'!B$2)</f>
        <v>#NAME?</v>
      </c>
      <c r="F519" s="6"/>
      <c r="H519" s="6"/>
      <c r="I519" s="6"/>
      <c r="J519" s="6"/>
      <c r="K519" s="6"/>
    </row>
    <row r="520" spans="4:11" x14ac:dyDescent="0.25">
      <c r="D520" t="e">
        <f ca="1">solve_for_d('True_Odds_Calculator_2-way'!A521,'True_Odds_Calculator_2-way'!#REF!,'True_Odds_Calculator_2-way'!B521,'Log_working_2-way'!B$1,'Log_working_2-way'!B$2)</f>
        <v>#NAME?</v>
      </c>
      <c r="F520" s="6"/>
      <c r="H520" s="6"/>
      <c r="I520" s="6"/>
      <c r="J520" s="6"/>
      <c r="K520" s="6"/>
    </row>
    <row r="521" spans="4:11" x14ac:dyDescent="0.25">
      <c r="D521" t="e">
        <f ca="1">solve_for_d('True_Odds_Calculator_2-way'!A522,'True_Odds_Calculator_2-way'!#REF!,'True_Odds_Calculator_2-way'!B522,'Log_working_2-way'!B$1,'Log_working_2-way'!B$2)</f>
        <v>#NAME?</v>
      </c>
      <c r="F521" s="6"/>
      <c r="H521" s="6"/>
      <c r="I521" s="6"/>
      <c r="J521" s="6"/>
      <c r="K521" s="6"/>
    </row>
    <row r="522" spans="4:11" x14ac:dyDescent="0.25">
      <c r="D522" t="e">
        <f ca="1">solve_for_d('True_Odds_Calculator_2-way'!A523,'True_Odds_Calculator_2-way'!#REF!,'True_Odds_Calculator_2-way'!B523,'Log_working_2-way'!B$1,'Log_working_2-way'!B$2)</f>
        <v>#NAME?</v>
      </c>
      <c r="F522" s="6"/>
      <c r="H522" s="6"/>
      <c r="I522" s="6"/>
      <c r="J522" s="6"/>
      <c r="K522" s="6"/>
    </row>
    <row r="523" spans="4:11" x14ac:dyDescent="0.25">
      <c r="D523" t="e">
        <f ca="1">solve_for_d('True_Odds_Calculator_2-way'!A524,'True_Odds_Calculator_2-way'!#REF!,'True_Odds_Calculator_2-way'!B524,'Log_working_2-way'!B$1,'Log_working_2-way'!B$2)</f>
        <v>#NAME?</v>
      </c>
      <c r="F523" s="6"/>
      <c r="H523" s="6"/>
      <c r="I523" s="6"/>
      <c r="J523" s="6"/>
      <c r="K523" s="6"/>
    </row>
    <row r="524" spans="4:11" x14ac:dyDescent="0.25">
      <c r="D524" t="e">
        <f ca="1">solve_for_d('True_Odds_Calculator_2-way'!A525,'True_Odds_Calculator_2-way'!#REF!,'True_Odds_Calculator_2-way'!B525,'Log_working_2-way'!B$1,'Log_working_2-way'!B$2)</f>
        <v>#NAME?</v>
      </c>
      <c r="F524" s="6"/>
      <c r="H524" s="6"/>
      <c r="I524" s="6"/>
      <c r="J524" s="6"/>
      <c r="K524" s="6"/>
    </row>
    <row r="525" spans="4:11" x14ac:dyDescent="0.25">
      <c r="D525" t="e">
        <f ca="1">solve_for_d('True_Odds_Calculator_2-way'!A526,'True_Odds_Calculator_2-way'!#REF!,'True_Odds_Calculator_2-way'!B526,'Log_working_2-way'!B$1,'Log_working_2-way'!B$2)</f>
        <v>#NAME?</v>
      </c>
      <c r="F525" s="6"/>
      <c r="H525" s="6"/>
      <c r="I525" s="6"/>
      <c r="J525" s="6"/>
      <c r="K525" s="6"/>
    </row>
    <row r="526" spans="4:11" x14ac:dyDescent="0.25">
      <c r="D526" t="e">
        <f ca="1">solve_for_d('True_Odds_Calculator_2-way'!A527,'True_Odds_Calculator_2-way'!#REF!,'True_Odds_Calculator_2-way'!B527,'Log_working_2-way'!B$1,'Log_working_2-way'!B$2)</f>
        <v>#NAME?</v>
      </c>
      <c r="F526" s="6"/>
      <c r="H526" s="6"/>
      <c r="I526" s="6"/>
      <c r="J526" s="6"/>
      <c r="K526" s="6"/>
    </row>
    <row r="527" spans="4:11" x14ac:dyDescent="0.25">
      <c r="D527" t="e">
        <f ca="1">solve_for_d('True_Odds_Calculator_2-way'!A528,'True_Odds_Calculator_2-way'!#REF!,'True_Odds_Calculator_2-way'!B528,'Log_working_2-way'!B$1,'Log_working_2-way'!B$2)</f>
        <v>#NAME?</v>
      </c>
      <c r="F527" s="6"/>
      <c r="H527" s="6"/>
      <c r="I527" s="6"/>
      <c r="J527" s="6"/>
      <c r="K527" s="6"/>
    </row>
    <row r="528" spans="4:11" x14ac:dyDescent="0.25">
      <c r="D528" t="e">
        <f ca="1">solve_for_d('True_Odds_Calculator_2-way'!A529,'True_Odds_Calculator_2-way'!#REF!,'True_Odds_Calculator_2-way'!B529,'Log_working_2-way'!B$1,'Log_working_2-way'!B$2)</f>
        <v>#NAME?</v>
      </c>
      <c r="F528" s="6"/>
      <c r="H528" s="6"/>
      <c r="I528" s="6"/>
      <c r="J528" s="6"/>
      <c r="K528" s="6"/>
    </row>
    <row r="529" spans="4:11" x14ac:dyDescent="0.25">
      <c r="D529" t="e">
        <f ca="1">solve_for_d('True_Odds_Calculator_2-way'!A530,'True_Odds_Calculator_2-way'!#REF!,'True_Odds_Calculator_2-way'!B530,'Log_working_2-way'!B$1,'Log_working_2-way'!B$2)</f>
        <v>#NAME?</v>
      </c>
      <c r="F529" s="6"/>
      <c r="H529" s="6"/>
      <c r="I529" s="6"/>
      <c r="J529" s="6"/>
      <c r="K529" s="6"/>
    </row>
    <row r="530" spans="4:11" x14ac:dyDescent="0.25">
      <c r="D530" t="e">
        <f ca="1">solve_for_d('True_Odds_Calculator_2-way'!A531,'True_Odds_Calculator_2-way'!#REF!,'True_Odds_Calculator_2-way'!B531,'Log_working_2-way'!B$1,'Log_working_2-way'!B$2)</f>
        <v>#NAME?</v>
      </c>
      <c r="F530" s="6"/>
      <c r="H530" s="6"/>
      <c r="I530" s="6"/>
      <c r="J530" s="6"/>
      <c r="K530" s="6"/>
    </row>
    <row r="531" spans="4:11" x14ac:dyDescent="0.25">
      <c r="D531" t="e">
        <f ca="1">solve_for_d('True_Odds_Calculator_2-way'!A532,'True_Odds_Calculator_2-way'!#REF!,'True_Odds_Calculator_2-way'!B532,'Log_working_2-way'!B$1,'Log_working_2-way'!B$2)</f>
        <v>#NAME?</v>
      </c>
      <c r="F531" s="6"/>
      <c r="H531" s="6"/>
      <c r="I531" s="6"/>
      <c r="J531" s="6"/>
      <c r="K531" s="6"/>
    </row>
    <row r="532" spans="4:11" x14ac:dyDescent="0.25">
      <c r="D532" t="e">
        <f ca="1">solve_for_d('True_Odds_Calculator_2-way'!A533,'True_Odds_Calculator_2-way'!#REF!,'True_Odds_Calculator_2-way'!B533,'Log_working_2-way'!B$1,'Log_working_2-way'!B$2)</f>
        <v>#NAME?</v>
      </c>
      <c r="F532" s="6"/>
      <c r="H532" s="6"/>
      <c r="I532" s="6"/>
      <c r="J532" s="6"/>
      <c r="K532" s="6"/>
    </row>
    <row r="533" spans="4:11" x14ac:dyDescent="0.25">
      <c r="D533" t="e">
        <f ca="1">solve_for_d('True_Odds_Calculator_2-way'!A534,'True_Odds_Calculator_2-way'!#REF!,'True_Odds_Calculator_2-way'!B534,'Log_working_2-way'!B$1,'Log_working_2-way'!B$2)</f>
        <v>#NAME?</v>
      </c>
      <c r="F533" s="6"/>
      <c r="H533" s="6"/>
      <c r="I533" s="6"/>
      <c r="J533" s="6"/>
      <c r="K533" s="6"/>
    </row>
    <row r="534" spans="4:11" x14ac:dyDescent="0.25">
      <c r="D534" t="e">
        <f ca="1">solve_for_d('True_Odds_Calculator_2-way'!A535,'True_Odds_Calculator_2-way'!#REF!,'True_Odds_Calculator_2-way'!B535,'Log_working_2-way'!B$1,'Log_working_2-way'!B$2)</f>
        <v>#NAME?</v>
      </c>
      <c r="F534" s="6"/>
      <c r="H534" s="6"/>
      <c r="I534" s="6"/>
      <c r="J534" s="6"/>
      <c r="K534" s="6"/>
    </row>
    <row r="535" spans="4:11" x14ac:dyDescent="0.25">
      <c r="D535" t="e">
        <f ca="1">solve_for_d('True_Odds_Calculator_2-way'!A536,'True_Odds_Calculator_2-way'!#REF!,'True_Odds_Calculator_2-way'!B536,'Log_working_2-way'!B$1,'Log_working_2-way'!B$2)</f>
        <v>#NAME?</v>
      </c>
      <c r="F535" s="6"/>
      <c r="H535" s="6"/>
      <c r="I535" s="6"/>
      <c r="J535" s="6"/>
      <c r="K535" s="6"/>
    </row>
    <row r="536" spans="4:11" x14ac:dyDescent="0.25">
      <c r="D536" t="e">
        <f ca="1">solve_for_d('True_Odds_Calculator_2-way'!A537,'True_Odds_Calculator_2-way'!#REF!,'True_Odds_Calculator_2-way'!B537,'Log_working_2-way'!B$1,'Log_working_2-way'!B$2)</f>
        <v>#NAME?</v>
      </c>
      <c r="F536" s="6"/>
      <c r="H536" s="6"/>
      <c r="I536" s="6"/>
      <c r="J536" s="6"/>
      <c r="K536" s="6"/>
    </row>
    <row r="537" spans="4:11" x14ac:dyDescent="0.25">
      <c r="D537" t="e">
        <f ca="1">solve_for_d('True_Odds_Calculator_2-way'!A538,'True_Odds_Calculator_2-way'!#REF!,'True_Odds_Calculator_2-way'!B538,'Log_working_2-way'!B$1,'Log_working_2-way'!B$2)</f>
        <v>#NAME?</v>
      </c>
      <c r="F537" s="6"/>
      <c r="H537" s="6"/>
      <c r="I537" s="6"/>
      <c r="J537" s="6"/>
      <c r="K537" s="6"/>
    </row>
    <row r="538" spans="4:11" x14ac:dyDescent="0.25">
      <c r="D538" t="e">
        <f ca="1">solve_for_d('True_Odds_Calculator_2-way'!A539,'True_Odds_Calculator_2-way'!#REF!,'True_Odds_Calculator_2-way'!B539,'Log_working_2-way'!B$1,'Log_working_2-way'!B$2)</f>
        <v>#NAME?</v>
      </c>
      <c r="F538" s="6"/>
      <c r="H538" s="6"/>
      <c r="I538" s="6"/>
      <c r="J538" s="6"/>
      <c r="K538" s="6"/>
    </row>
    <row r="539" spans="4:11" x14ac:dyDescent="0.25">
      <c r="D539" t="e">
        <f ca="1">solve_for_d('True_Odds_Calculator_2-way'!A540,'True_Odds_Calculator_2-way'!#REF!,'True_Odds_Calculator_2-way'!B540,'Log_working_2-way'!B$1,'Log_working_2-way'!B$2)</f>
        <v>#NAME?</v>
      </c>
      <c r="F539" s="6"/>
      <c r="H539" s="6"/>
      <c r="I539" s="6"/>
      <c r="J539" s="6"/>
      <c r="K539" s="6"/>
    </row>
    <row r="540" spans="4:11" x14ac:dyDescent="0.25">
      <c r="D540" t="e">
        <f ca="1">solve_for_d('True_Odds_Calculator_2-way'!A541,'True_Odds_Calculator_2-way'!#REF!,'True_Odds_Calculator_2-way'!B541,'Log_working_2-way'!B$1,'Log_working_2-way'!B$2)</f>
        <v>#NAME?</v>
      </c>
      <c r="F540" s="6"/>
      <c r="H540" s="6"/>
      <c r="I540" s="6"/>
      <c r="J540" s="6"/>
      <c r="K540" s="6"/>
    </row>
    <row r="541" spans="4:11" x14ac:dyDescent="0.25">
      <c r="D541" t="e">
        <f ca="1">solve_for_d('True_Odds_Calculator_2-way'!A542,'True_Odds_Calculator_2-way'!#REF!,'True_Odds_Calculator_2-way'!B542,'Log_working_2-way'!B$1,'Log_working_2-way'!B$2)</f>
        <v>#NAME?</v>
      </c>
      <c r="F541" s="6"/>
      <c r="H541" s="6"/>
      <c r="I541" s="6"/>
      <c r="J541" s="6"/>
      <c r="K541" s="6"/>
    </row>
    <row r="542" spans="4:11" x14ac:dyDescent="0.25">
      <c r="D542" t="e">
        <f ca="1">solve_for_d('True_Odds_Calculator_2-way'!A543,'True_Odds_Calculator_2-way'!#REF!,'True_Odds_Calculator_2-way'!B543,'Log_working_2-way'!B$1,'Log_working_2-way'!B$2)</f>
        <v>#NAME?</v>
      </c>
      <c r="F542" s="6"/>
      <c r="H542" s="6"/>
      <c r="I542" s="6"/>
      <c r="J542" s="6"/>
      <c r="K542" s="6"/>
    </row>
    <row r="543" spans="4:11" x14ac:dyDescent="0.25">
      <c r="D543" t="e">
        <f ca="1">solve_for_d('True_Odds_Calculator_2-way'!A544,'True_Odds_Calculator_2-way'!#REF!,'True_Odds_Calculator_2-way'!B544,'Log_working_2-way'!B$1,'Log_working_2-way'!B$2)</f>
        <v>#NAME?</v>
      </c>
      <c r="F543" s="6"/>
      <c r="H543" s="6"/>
      <c r="I543" s="6"/>
      <c r="J543" s="6"/>
      <c r="K543" s="6"/>
    </row>
    <row r="544" spans="4:11" x14ac:dyDescent="0.25">
      <c r="D544" t="e">
        <f ca="1">solve_for_d('True_Odds_Calculator_2-way'!A545,'True_Odds_Calculator_2-way'!#REF!,'True_Odds_Calculator_2-way'!B545,'Log_working_2-way'!B$1,'Log_working_2-way'!B$2)</f>
        <v>#NAME?</v>
      </c>
      <c r="F544" s="6"/>
      <c r="H544" s="6"/>
      <c r="I544" s="6"/>
      <c r="J544" s="6"/>
      <c r="K544" s="6"/>
    </row>
    <row r="545" spans="4:11" x14ac:dyDescent="0.25">
      <c r="D545" t="e">
        <f ca="1">solve_for_d('True_Odds_Calculator_2-way'!A546,'True_Odds_Calculator_2-way'!#REF!,'True_Odds_Calculator_2-way'!B546,'Log_working_2-way'!B$1,'Log_working_2-way'!B$2)</f>
        <v>#NAME?</v>
      </c>
      <c r="F545" s="6"/>
      <c r="H545" s="6"/>
      <c r="I545" s="6"/>
      <c r="J545" s="6"/>
      <c r="K545" s="6"/>
    </row>
    <row r="546" spans="4:11" x14ac:dyDescent="0.25">
      <c r="D546" t="e">
        <f ca="1">solve_for_d('True_Odds_Calculator_2-way'!A547,'True_Odds_Calculator_2-way'!#REF!,'True_Odds_Calculator_2-way'!B547,'Log_working_2-way'!B$1,'Log_working_2-way'!B$2)</f>
        <v>#NAME?</v>
      </c>
      <c r="F546" s="6"/>
      <c r="H546" s="6"/>
      <c r="I546" s="6"/>
      <c r="J546" s="6"/>
      <c r="K546" s="6"/>
    </row>
    <row r="547" spans="4:11" x14ac:dyDescent="0.25">
      <c r="D547" t="e">
        <f ca="1">solve_for_d('True_Odds_Calculator_2-way'!A548,'True_Odds_Calculator_2-way'!#REF!,'True_Odds_Calculator_2-way'!B548,'Log_working_2-way'!B$1,'Log_working_2-way'!B$2)</f>
        <v>#NAME?</v>
      </c>
      <c r="F547" s="6"/>
      <c r="H547" s="6"/>
      <c r="I547" s="6"/>
      <c r="J547" s="6"/>
      <c r="K547" s="6"/>
    </row>
    <row r="548" spans="4:11" x14ac:dyDescent="0.25">
      <c r="D548" t="e">
        <f ca="1">solve_for_d('True_Odds_Calculator_2-way'!A549,'True_Odds_Calculator_2-way'!#REF!,'True_Odds_Calculator_2-way'!B549,'Log_working_2-way'!B$1,'Log_working_2-way'!B$2)</f>
        <v>#NAME?</v>
      </c>
      <c r="F548" s="6"/>
      <c r="H548" s="6"/>
      <c r="I548" s="6"/>
      <c r="J548" s="6"/>
      <c r="K548" s="6"/>
    </row>
    <row r="549" spans="4:11" x14ac:dyDescent="0.25">
      <c r="D549" t="e">
        <f ca="1">solve_for_d('True_Odds_Calculator_2-way'!A550,'True_Odds_Calculator_2-way'!#REF!,'True_Odds_Calculator_2-way'!B550,'Log_working_2-way'!B$1,'Log_working_2-way'!B$2)</f>
        <v>#NAME?</v>
      </c>
      <c r="F549" s="6"/>
      <c r="H549" s="6"/>
      <c r="I549" s="6"/>
      <c r="J549" s="6"/>
      <c r="K549" s="6"/>
    </row>
    <row r="550" spans="4:11" x14ac:dyDescent="0.25">
      <c r="D550" t="e">
        <f ca="1">solve_for_d('True_Odds_Calculator_2-way'!A551,'True_Odds_Calculator_2-way'!#REF!,'True_Odds_Calculator_2-way'!B551,'Log_working_2-way'!B$1,'Log_working_2-way'!B$2)</f>
        <v>#NAME?</v>
      </c>
      <c r="F550" s="6"/>
      <c r="H550" s="6"/>
      <c r="I550" s="6"/>
      <c r="J550" s="6"/>
      <c r="K550" s="6"/>
    </row>
    <row r="551" spans="4:11" x14ac:dyDescent="0.25">
      <c r="D551" t="e">
        <f ca="1">solve_for_d('True_Odds_Calculator_2-way'!A552,'True_Odds_Calculator_2-way'!#REF!,'True_Odds_Calculator_2-way'!B552,'Log_working_2-way'!B$1,'Log_working_2-way'!B$2)</f>
        <v>#NAME?</v>
      </c>
      <c r="F551" s="6"/>
      <c r="H551" s="6"/>
      <c r="I551" s="6"/>
      <c r="J551" s="6"/>
      <c r="K551" s="6"/>
    </row>
    <row r="552" spans="4:11" x14ac:dyDescent="0.25">
      <c r="D552" t="e">
        <f ca="1">solve_for_d('True_Odds_Calculator_2-way'!A553,'True_Odds_Calculator_2-way'!#REF!,'True_Odds_Calculator_2-way'!B553,'Log_working_2-way'!B$1,'Log_working_2-way'!B$2)</f>
        <v>#NAME?</v>
      </c>
      <c r="F552" s="6"/>
      <c r="H552" s="6"/>
      <c r="I552" s="6"/>
      <c r="J552" s="6"/>
      <c r="K552" s="6"/>
    </row>
    <row r="553" spans="4:11" x14ac:dyDescent="0.25">
      <c r="D553" t="e">
        <f ca="1">solve_for_d('True_Odds_Calculator_2-way'!A554,'True_Odds_Calculator_2-way'!#REF!,'True_Odds_Calculator_2-way'!B554,'Log_working_2-way'!B$1,'Log_working_2-way'!B$2)</f>
        <v>#NAME?</v>
      </c>
      <c r="F553" s="6"/>
      <c r="H553" s="6"/>
      <c r="I553" s="6"/>
      <c r="J553" s="6"/>
      <c r="K553" s="6"/>
    </row>
    <row r="554" spans="4:11" x14ac:dyDescent="0.25">
      <c r="D554" t="e">
        <f ca="1">solve_for_d('True_Odds_Calculator_2-way'!A555,'True_Odds_Calculator_2-way'!#REF!,'True_Odds_Calculator_2-way'!B555,'Log_working_2-way'!B$1,'Log_working_2-way'!B$2)</f>
        <v>#NAME?</v>
      </c>
      <c r="F554" s="6"/>
      <c r="H554" s="6"/>
      <c r="I554" s="6"/>
      <c r="J554" s="6"/>
      <c r="K554" s="6"/>
    </row>
    <row r="555" spans="4:11" x14ac:dyDescent="0.25">
      <c r="D555" t="e">
        <f ca="1">solve_for_d('True_Odds_Calculator_2-way'!A556,'True_Odds_Calculator_2-way'!#REF!,'True_Odds_Calculator_2-way'!B556,'Log_working_2-way'!B$1,'Log_working_2-way'!B$2)</f>
        <v>#NAME?</v>
      </c>
      <c r="F555" s="6"/>
      <c r="H555" s="6"/>
      <c r="I555" s="6"/>
      <c r="J555" s="6"/>
      <c r="K555" s="6"/>
    </row>
    <row r="556" spans="4:11" x14ac:dyDescent="0.25">
      <c r="D556" t="e">
        <f ca="1">solve_for_d('True_Odds_Calculator_2-way'!A557,'True_Odds_Calculator_2-way'!#REF!,'True_Odds_Calculator_2-way'!B557,'Log_working_2-way'!B$1,'Log_working_2-way'!B$2)</f>
        <v>#NAME?</v>
      </c>
      <c r="F556" s="6"/>
      <c r="H556" s="6"/>
      <c r="I556" s="6"/>
      <c r="J556" s="6"/>
      <c r="K556" s="6"/>
    </row>
    <row r="557" spans="4:11" x14ac:dyDescent="0.25">
      <c r="D557" t="e">
        <f ca="1">solve_for_d('True_Odds_Calculator_2-way'!A558,'True_Odds_Calculator_2-way'!#REF!,'True_Odds_Calculator_2-way'!B558,'Log_working_2-way'!B$1,'Log_working_2-way'!B$2)</f>
        <v>#NAME?</v>
      </c>
      <c r="F557" s="6"/>
      <c r="H557" s="6"/>
      <c r="I557" s="6"/>
      <c r="J557" s="6"/>
      <c r="K557" s="6"/>
    </row>
    <row r="558" spans="4:11" x14ac:dyDescent="0.25">
      <c r="D558" t="e">
        <f ca="1">solve_for_d('True_Odds_Calculator_2-way'!A559,'True_Odds_Calculator_2-way'!#REF!,'True_Odds_Calculator_2-way'!B559,'Log_working_2-way'!B$1,'Log_working_2-way'!B$2)</f>
        <v>#NAME?</v>
      </c>
      <c r="F558" s="6"/>
      <c r="H558" s="6"/>
      <c r="I558" s="6"/>
      <c r="J558" s="6"/>
      <c r="K558" s="6"/>
    </row>
    <row r="559" spans="4:11" x14ac:dyDescent="0.25">
      <c r="D559" t="e">
        <f ca="1">solve_for_d('True_Odds_Calculator_2-way'!A560,'True_Odds_Calculator_2-way'!#REF!,'True_Odds_Calculator_2-way'!B560,'Log_working_2-way'!B$1,'Log_working_2-way'!B$2)</f>
        <v>#NAME?</v>
      </c>
      <c r="F559" s="6"/>
      <c r="H559" s="6"/>
      <c r="I559" s="6"/>
      <c r="J559" s="6"/>
      <c r="K559" s="6"/>
    </row>
    <row r="560" spans="4:11" x14ac:dyDescent="0.25">
      <c r="D560" t="e">
        <f ca="1">solve_for_d('True_Odds_Calculator_2-way'!A561,'True_Odds_Calculator_2-way'!#REF!,'True_Odds_Calculator_2-way'!B561,'Log_working_2-way'!B$1,'Log_working_2-way'!B$2)</f>
        <v>#NAME?</v>
      </c>
      <c r="F560" s="6"/>
      <c r="H560" s="6"/>
      <c r="I560" s="6"/>
      <c r="J560" s="6"/>
      <c r="K560" s="6"/>
    </row>
    <row r="561" spans="4:11" x14ac:dyDescent="0.25">
      <c r="D561" t="e">
        <f ca="1">solve_for_d('True_Odds_Calculator_2-way'!A562,'True_Odds_Calculator_2-way'!#REF!,'True_Odds_Calculator_2-way'!B562,'Log_working_2-way'!B$1,'Log_working_2-way'!B$2)</f>
        <v>#NAME?</v>
      </c>
      <c r="F561" s="6"/>
      <c r="H561" s="6"/>
      <c r="I561" s="6"/>
      <c r="J561" s="6"/>
      <c r="K561" s="6"/>
    </row>
    <row r="562" spans="4:11" x14ac:dyDescent="0.25">
      <c r="D562" t="e">
        <f ca="1">solve_for_d('True_Odds_Calculator_2-way'!A563,'True_Odds_Calculator_2-way'!#REF!,'True_Odds_Calculator_2-way'!B563,'Log_working_2-way'!B$1,'Log_working_2-way'!B$2)</f>
        <v>#NAME?</v>
      </c>
      <c r="F562" s="6"/>
      <c r="H562" s="6"/>
      <c r="I562" s="6"/>
      <c r="J562" s="6"/>
      <c r="K562" s="6"/>
    </row>
    <row r="563" spans="4:11" x14ac:dyDescent="0.25">
      <c r="D563" t="e">
        <f ca="1">solve_for_d('True_Odds_Calculator_2-way'!A564,'True_Odds_Calculator_2-way'!#REF!,'True_Odds_Calculator_2-way'!B564,'Log_working_2-way'!B$1,'Log_working_2-way'!B$2)</f>
        <v>#NAME?</v>
      </c>
      <c r="F563" s="6"/>
      <c r="H563" s="6"/>
      <c r="I563" s="6"/>
      <c r="J563" s="6"/>
      <c r="K563" s="6"/>
    </row>
    <row r="564" spans="4:11" x14ac:dyDescent="0.25">
      <c r="D564" t="e">
        <f ca="1">solve_for_d('True_Odds_Calculator_2-way'!A565,'True_Odds_Calculator_2-way'!#REF!,'True_Odds_Calculator_2-way'!B565,'Log_working_2-way'!B$1,'Log_working_2-way'!B$2)</f>
        <v>#NAME?</v>
      </c>
      <c r="F564" s="6"/>
      <c r="H564" s="6"/>
      <c r="I564" s="6"/>
      <c r="J564" s="6"/>
      <c r="K564" s="6"/>
    </row>
    <row r="565" spans="4:11" x14ac:dyDescent="0.25">
      <c r="D565" t="e">
        <f ca="1">solve_for_d('True_Odds_Calculator_2-way'!A566,'True_Odds_Calculator_2-way'!#REF!,'True_Odds_Calculator_2-way'!B566,'Log_working_2-way'!B$1,'Log_working_2-way'!B$2)</f>
        <v>#NAME?</v>
      </c>
      <c r="F565" s="6"/>
      <c r="H565" s="6"/>
      <c r="I565" s="6"/>
      <c r="J565" s="6"/>
      <c r="K565" s="6"/>
    </row>
    <row r="566" spans="4:11" x14ac:dyDescent="0.25">
      <c r="D566" t="e">
        <f ca="1">solve_for_d('True_Odds_Calculator_2-way'!A567,'True_Odds_Calculator_2-way'!#REF!,'True_Odds_Calculator_2-way'!B567,'Log_working_2-way'!B$1,'Log_working_2-way'!B$2)</f>
        <v>#NAME?</v>
      </c>
      <c r="F566" s="6"/>
      <c r="H566" s="6"/>
      <c r="I566" s="6"/>
      <c r="J566" s="6"/>
      <c r="K566" s="6"/>
    </row>
    <row r="567" spans="4:11" x14ac:dyDescent="0.25">
      <c r="D567" t="e">
        <f ca="1">solve_for_d('True_Odds_Calculator_2-way'!A568,'True_Odds_Calculator_2-way'!#REF!,'True_Odds_Calculator_2-way'!B568,'Log_working_2-way'!B$1,'Log_working_2-way'!B$2)</f>
        <v>#NAME?</v>
      </c>
      <c r="F567" s="6"/>
      <c r="H567" s="6"/>
      <c r="I567" s="6"/>
      <c r="J567" s="6"/>
      <c r="K567" s="6"/>
    </row>
    <row r="568" spans="4:11" x14ac:dyDescent="0.25">
      <c r="D568" t="e">
        <f ca="1">solve_for_d('True_Odds_Calculator_2-way'!A569,'True_Odds_Calculator_2-way'!#REF!,'True_Odds_Calculator_2-way'!B569,'Log_working_2-way'!B$1,'Log_working_2-way'!B$2)</f>
        <v>#NAME?</v>
      </c>
      <c r="F568" s="6"/>
      <c r="H568" s="6"/>
      <c r="I568" s="6"/>
      <c r="J568" s="6"/>
      <c r="K568" s="6"/>
    </row>
    <row r="569" spans="4:11" x14ac:dyDescent="0.25">
      <c r="D569" t="e">
        <f ca="1">solve_for_d('True_Odds_Calculator_2-way'!A570,'True_Odds_Calculator_2-way'!#REF!,'True_Odds_Calculator_2-way'!B570,'Log_working_2-way'!B$1,'Log_working_2-way'!B$2)</f>
        <v>#NAME?</v>
      </c>
      <c r="F569" s="6"/>
      <c r="H569" s="6"/>
      <c r="I569" s="6"/>
      <c r="J569" s="6"/>
      <c r="K569" s="6"/>
    </row>
    <row r="570" spans="4:11" x14ac:dyDescent="0.25">
      <c r="D570" t="e">
        <f ca="1">solve_for_d('True_Odds_Calculator_2-way'!A571,'True_Odds_Calculator_2-way'!#REF!,'True_Odds_Calculator_2-way'!B571,'Log_working_2-way'!B$1,'Log_working_2-way'!B$2)</f>
        <v>#NAME?</v>
      </c>
      <c r="F570" s="6"/>
      <c r="H570" s="6"/>
      <c r="I570" s="6"/>
      <c r="J570" s="6"/>
      <c r="K570" s="6"/>
    </row>
    <row r="571" spans="4:11" x14ac:dyDescent="0.25">
      <c r="D571" t="e">
        <f ca="1">solve_for_d('True_Odds_Calculator_2-way'!A572,'True_Odds_Calculator_2-way'!#REF!,'True_Odds_Calculator_2-way'!B572,'Log_working_2-way'!B$1,'Log_working_2-way'!B$2)</f>
        <v>#NAME?</v>
      </c>
      <c r="F571" s="6"/>
      <c r="H571" s="6"/>
      <c r="I571" s="6"/>
      <c r="J571" s="6"/>
      <c r="K571" s="6"/>
    </row>
    <row r="572" spans="4:11" x14ac:dyDescent="0.25">
      <c r="D572" t="e">
        <f ca="1">solve_for_d('True_Odds_Calculator_2-way'!A573,'True_Odds_Calculator_2-way'!#REF!,'True_Odds_Calculator_2-way'!B573,'Log_working_2-way'!B$1,'Log_working_2-way'!B$2)</f>
        <v>#NAME?</v>
      </c>
      <c r="F572" s="6"/>
      <c r="H572" s="6"/>
      <c r="I572" s="6"/>
      <c r="J572" s="6"/>
      <c r="K572" s="6"/>
    </row>
    <row r="573" spans="4:11" x14ac:dyDescent="0.25">
      <c r="D573" t="e">
        <f ca="1">solve_for_d('True_Odds_Calculator_2-way'!A574,'True_Odds_Calculator_2-way'!#REF!,'True_Odds_Calculator_2-way'!B574,'Log_working_2-way'!B$1,'Log_working_2-way'!B$2)</f>
        <v>#NAME?</v>
      </c>
      <c r="F573" s="6"/>
      <c r="H573" s="6"/>
      <c r="I573" s="6"/>
      <c r="J573" s="6"/>
      <c r="K573" s="6"/>
    </row>
    <row r="574" spans="4:11" x14ac:dyDescent="0.25">
      <c r="D574" t="e">
        <f ca="1">solve_for_d('True_Odds_Calculator_2-way'!A575,'True_Odds_Calculator_2-way'!#REF!,'True_Odds_Calculator_2-way'!B575,'Log_working_2-way'!B$1,'Log_working_2-way'!B$2)</f>
        <v>#NAME?</v>
      </c>
      <c r="F574" s="6"/>
      <c r="H574" s="6"/>
      <c r="I574" s="6"/>
      <c r="J574" s="6"/>
      <c r="K574" s="6"/>
    </row>
    <row r="575" spans="4:11" x14ac:dyDescent="0.25">
      <c r="D575" t="e">
        <f ca="1">solve_for_d('True_Odds_Calculator_2-way'!A576,'True_Odds_Calculator_2-way'!#REF!,'True_Odds_Calculator_2-way'!B576,'Log_working_2-way'!B$1,'Log_working_2-way'!B$2)</f>
        <v>#NAME?</v>
      </c>
      <c r="F575" s="6"/>
      <c r="H575" s="6"/>
      <c r="I575" s="6"/>
      <c r="J575" s="6"/>
      <c r="K575" s="6"/>
    </row>
    <row r="576" spans="4:11" x14ac:dyDescent="0.25">
      <c r="D576" t="e">
        <f ca="1">solve_for_d('True_Odds_Calculator_2-way'!A577,'True_Odds_Calculator_2-way'!#REF!,'True_Odds_Calculator_2-way'!B577,'Log_working_2-way'!B$1,'Log_working_2-way'!B$2)</f>
        <v>#NAME?</v>
      </c>
      <c r="F576" s="6"/>
      <c r="H576" s="6"/>
      <c r="I576" s="6"/>
      <c r="J576" s="6"/>
      <c r="K576" s="6"/>
    </row>
    <row r="577" spans="4:11" x14ac:dyDescent="0.25">
      <c r="D577" t="e">
        <f ca="1">solve_for_d('True_Odds_Calculator_2-way'!A578,'True_Odds_Calculator_2-way'!#REF!,'True_Odds_Calculator_2-way'!B578,'Log_working_2-way'!B$1,'Log_working_2-way'!B$2)</f>
        <v>#NAME?</v>
      </c>
      <c r="F577" s="6"/>
      <c r="H577" s="6"/>
      <c r="I577" s="6"/>
      <c r="J577" s="6"/>
      <c r="K577" s="6"/>
    </row>
    <row r="578" spans="4:11" x14ac:dyDescent="0.25">
      <c r="D578" t="e">
        <f ca="1">solve_for_d('True_Odds_Calculator_2-way'!A579,'True_Odds_Calculator_2-way'!#REF!,'True_Odds_Calculator_2-way'!B579,'Log_working_2-way'!B$1,'Log_working_2-way'!B$2)</f>
        <v>#NAME?</v>
      </c>
      <c r="F578" s="6"/>
      <c r="H578" s="6"/>
      <c r="I578" s="6"/>
      <c r="J578" s="6"/>
      <c r="K578" s="6"/>
    </row>
    <row r="579" spans="4:11" x14ac:dyDescent="0.25">
      <c r="D579" t="e">
        <f ca="1">solve_for_d('True_Odds_Calculator_2-way'!A580,'True_Odds_Calculator_2-way'!#REF!,'True_Odds_Calculator_2-way'!B580,'Log_working_2-way'!B$1,'Log_working_2-way'!B$2)</f>
        <v>#NAME?</v>
      </c>
      <c r="F579" s="6"/>
      <c r="H579" s="6"/>
      <c r="I579" s="6"/>
      <c r="J579" s="6"/>
      <c r="K579" s="6"/>
    </row>
    <row r="580" spans="4:11" x14ac:dyDescent="0.25">
      <c r="D580" t="e">
        <f ca="1">solve_for_d('True_Odds_Calculator_2-way'!A581,'True_Odds_Calculator_2-way'!#REF!,'True_Odds_Calculator_2-way'!B581,'Log_working_2-way'!B$1,'Log_working_2-way'!B$2)</f>
        <v>#NAME?</v>
      </c>
      <c r="F580" s="6"/>
      <c r="H580" s="6"/>
      <c r="I580" s="6"/>
      <c r="J580" s="6"/>
      <c r="K580" s="6"/>
    </row>
    <row r="581" spans="4:11" x14ac:dyDescent="0.25">
      <c r="D581" t="e">
        <f ca="1">solve_for_d('True_Odds_Calculator_2-way'!A582,'True_Odds_Calculator_2-way'!#REF!,'True_Odds_Calculator_2-way'!B582,'Log_working_2-way'!B$1,'Log_working_2-way'!B$2)</f>
        <v>#NAME?</v>
      </c>
      <c r="F581" s="6"/>
      <c r="H581" s="6"/>
      <c r="I581" s="6"/>
      <c r="J581" s="6"/>
      <c r="K581" s="6"/>
    </row>
    <row r="582" spans="4:11" x14ac:dyDescent="0.25">
      <c r="D582" t="e">
        <f ca="1">solve_for_d('True_Odds_Calculator_2-way'!A583,'True_Odds_Calculator_2-way'!#REF!,'True_Odds_Calculator_2-way'!B583,'Log_working_2-way'!B$1,'Log_working_2-way'!B$2)</f>
        <v>#NAME?</v>
      </c>
      <c r="F582" s="6"/>
      <c r="H582" s="6"/>
      <c r="I582" s="6"/>
      <c r="J582" s="6"/>
      <c r="K582" s="6"/>
    </row>
    <row r="583" spans="4:11" x14ac:dyDescent="0.25">
      <c r="D583" t="e">
        <f ca="1">solve_for_d('True_Odds_Calculator_2-way'!A584,'True_Odds_Calculator_2-way'!#REF!,'True_Odds_Calculator_2-way'!B584,'Log_working_2-way'!B$1,'Log_working_2-way'!B$2)</f>
        <v>#NAME?</v>
      </c>
      <c r="F583" s="6"/>
      <c r="H583" s="6"/>
      <c r="I583" s="6"/>
      <c r="J583" s="6"/>
      <c r="K583" s="6"/>
    </row>
    <row r="584" spans="4:11" x14ac:dyDescent="0.25">
      <c r="D584" t="e">
        <f ca="1">solve_for_d('True_Odds_Calculator_2-way'!A585,'True_Odds_Calculator_2-way'!#REF!,'True_Odds_Calculator_2-way'!B585,'Log_working_2-way'!B$1,'Log_working_2-way'!B$2)</f>
        <v>#NAME?</v>
      </c>
      <c r="F584" s="6"/>
      <c r="H584" s="6"/>
      <c r="I584" s="6"/>
      <c r="J584" s="6"/>
      <c r="K584" s="6"/>
    </row>
    <row r="585" spans="4:11" x14ac:dyDescent="0.25">
      <c r="D585" t="e">
        <f ca="1">solve_for_d('True_Odds_Calculator_2-way'!A586,'True_Odds_Calculator_2-way'!#REF!,'True_Odds_Calculator_2-way'!B586,'Log_working_2-way'!B$1,'Log_working_2-way'!B$2)</f>
        <v>#NAME?</v>
      </c>
      <c r="F585" s="6"/>
      <c r="H585" s="6"/>
      <c r="I585" s="6"/>
      <c r="J585" s="6"/>
      <c r="K585" s="6"/>
    </row>
    <row r="586" spans="4:11" x14ac:dyDescent="0.25">
      <c r="D586" t="e">
        <f ca="1">solve_for_d('True_Odds_Calculator_2-way'!A587,'True_Odds_Calculator_2-way'!#REF!,'True_Odds_Calculator_2-way'!B587,'Log_working_2-way'!B$1,'Log_working_2-way'!B$2)</f>
        <v>#NAME?</v>
      </c>
      <c r="F586" s="6"/>
      <c r="H586" s="6"/>
      <c r="I586" s="6"/>
      <c r="J586" s="6"/>
      <c r="K586" s="6"/>
    </row>
    <row r="587" spans="4:11" x14ac:dyDescent="0.25">
      <c r="D587" t="e">
        <f ca="1">solve_for_d('True_Odds_Calculator_2-way'!A588,'True_Odds_Calculator_2-way'!#REF!,'True_Odds_Calculator_2-way'!B588,'Log_working_2-way'!B$1,'Log_working_2-way'!B$2)</f>
        <v>#NAME?</v>
      </c>
      <c r="F587" s="6"/>
      <c r="H587" s="6"/>
      <c r="I587" s="6"/>
      <c r="J587" s="6"/>
      <c r="K587" s="6"/>
    </row>
    <row r="588" spans="4:11" x14ac:dyDescent="0.25">
      <c r="D588" t="e">
        <f ca="1">solve_for_d('True_Odds_Calculator_2-way'!A589,'True_Odds_Calculator_2-way'!#REF!,'True_Odds_Calculator_2-way'!B589,'Log_working_2-way'!B$1,'Log_working_2-way'!B$2)</f>
        <v>#NAME?</v>
      </c>
      <c r="F588" s="6"/>
      <c r="H588" s="6"/>
      <c r="I588" s="6"/>
      <c r="J588" s="6"/>
      <c r="K588" s="6"/>
    </row>
    <row r="589" spans="4:11" x14ac:dyDescent="0.25">
      <c r="D589" t="e">
        <f ca="1">solve_for_d('True_Odds_Calculator_2-way'!A590,'True_Odds_Calculator_2-way'!#REF!,'True_Odds_Calculator_2-way'!B590,'Log_working_2-way'!B$1,'Log_working_2-way'!B$2)</f>
        <v>#NAME?</v>
      </c>
      <c r="F589" s="6"/>
      <c r="H589" s="6"/>
      <c r="I589" s="6"/>
      <c r="J589" s="6"/>
      <c r="K589" s="6"/>
    </row>
    <row r="590" spans="4:11" x14ac:dyDescent="0.25">
      <c r="D590" t="e">
        <f ca="1">solve_for_d('True_Odds_Calculator_2-way'!A591,'True_Odds_Calculator_2-way'!#REF!,'True_Odds_Calculator_2-way'!B591,'Log_working_2-way'!B$1,'Log_working_2-way'!B$2)</f>
        <v>#NAME?</v>
      </c>
      <c r="F590" s="6"/>
      <c r="H590" s="6"/>
      <c r="I590" s="6"/>
      <c r="J590" s="6"/>
      <c r="K590" s="6"/>
    </row>
    <row r="591" spans="4:11" x14ac:dyDescent="0.25">
      <c r="D591" t="e">
        <f ca="1">solve_for_d('True_Odds_Calculator_2-way'!A592,'True_Odds_Calculator_2-way'!#REF!,'True_Odds_Calculator_2-way'!B592,'Log_working_2-way'!B$1,'Log_working_2-way'!B$2)</f>
        <v>#NAME?</v>
      </c>
      <c r="F591" s="6"/>
      <c r="H591" s="6"/>
      <c r="I591" s="6"/>
      <c r="J591" s="6"/>
      <c r="K591" s="6"/>
    </row>
    <row r="592" spans="4:11" x14ac:dyDescent="0.25">
      <c r="D592" t="e">
        <f ca="1">solve_for_d('True_Odds_Calculator_2-way'!A593,'True_Odds_Calculator_2-way'!#REF!,'True_Odds_Calculator_2-way'!B593,'Log_working_2-way'!B$1,'Log_working_2-way'!B$2)</f>
        <v>#NAME?</v>
      </c>
      <c r="F592" s="6"/>
      <c r="H592" s="6"/>
      <c r="I592" s="6"/>
      <c r="J592" s="6"/>
      <c r="K592" s="6"/>
    </row>
    <row r="593" spans="4:11" x14ac:dyDescent="0.25">
      <c r="D593" t="e">
        <f ca="1">solve_for_d('True_Odds_Calculator_2-way'!A594,'True_Odds_Calculator_2-way'!#REF!,'True_Odds_Calculator_2-way'!B594,'Log_working_2-way'!B$1,'Log_working_2-way'!B$2)</f>
        <v>#NAME?</v>
      </c>
      <c r="F593" s="6"/>
      <c r="H593" s="6"/>
      <c r="I593" s="6"/>
      <c r="J593" s="6"/>
      <c r="K593" s="6"/>
    </row>
    <row r="594" spans="4:11" x14ac:dyDescent="0.25">
      <c r="D594" t="e">
        <f ca="1">solve_for_d('True_Odds_Calculator_2-way'!A595,'True_Odds_Calculator_2-way'!#REF!,'True_Odds_Calculator_2-way'!B595,'Log_working_2-way'!B$1,'Log_working_2-way'!B$2)</f>
        <v>#NAME?</v>
      </c>
      <c r="F594" s="6"/>
      <c r="H594" s="6"/>
      <c r="I594" s="6"/>
      <c r="J594" s="6"/>
      <c r="K594" s="6"/>
    </row>
    <row r="595" spans="4:11" x14ac:dyDescent="0.25">
      <c r="D595" t="e">
        <f ca="1">solve_for_d('True_Odds_Calculator_2-way'!A596,'True_Odds_Calculator_2-way'!#REF!,'True_Odds_Calculator_2-way'!B596,'Log_working_2-way'!B$1,'Log_working_2-way'!B$2)</f>
        <v>#NAME?</v>
      </c>
      <c r="F595" s="6"/>
      <c r="H595" s="6"/>
      <c r="I595" s="6"/>
      <c r="J595" s="6"/>
      <c r="K595" s="6"/>
    </row>
    <row r="596" spans="4:11" x14ac:dyDescent="0.25">
      <c r="D596" t="e">
        <f ca="1">solve_for_d('True_Odds_Calculator_2-way'!A597,'True_Odds_Calculator_2-way'!#REF!,'True_Odds_Calculator_2-way'!B597,'Log_working_2-way'!B$1,'Log_working_2-way'!B$2)</f>
        <v>#NAME?</v>
      </c>
      <c r="F596" s="6"/>
      <c r="H596" s="6"/>
      <c r="I596" s="6"/>
      <c r="J596" s="6"/>
      <c r="K596" s="6"/>
    </row>
    <row r="597" spans="4:11" x14ac:dyDescent="0.25">
      <c r="D597" t="e">
        <f ca="1">solve_for_d('True_Odds_Calculator_2-way'!A598,'True_Odds_Calculator_2-way'!#REF!,'True_Odds_Calculator_2-way'!B598,'Log_working_2-way'!B$1,'Log_working_2-way'!B$2)</f>
        <v>#NAME?</v>
      </c>
      <c r="F597" s="6"/>
      <c r="H597" s="6"/>
      <c r="I597" s="6"/>
      <c r="J597" s="6"/>
      <c r="K597" s="6"/>
    </row>
    <row r="598" spans="4:11" x14ac:dyDescent="0.25">
      <c r="D598" t="e">
        <f ca="1">solve_for_d('True_Odds_Calculator_2-way'!A599,'True_Odds_Calculator_2-way'!#REF!,'True_Odds_Calculator_2-way'!B599,'Log_working_2-way'!B$1,'Log_working_2-way'!B$2)</f>
        <v>#NAME?</v>
      </c>
      <c r="F598" s="6"/>
      <c r="H598" s="6"/>
      <c r="I598" s="6"/>
      <c r="J598" s="6"/>
      <c r="K598" s="6"/>
    </row>
    <row r="599" spans="4:11" x14ac:dyDescent="0.25">
      <c r="D599" t="e">
        <f ca="1">solve_for_d('True_Odds_Calculator_2-way'!A600,'True_Odds_Calculator_2-way'!#REF!,'True_Odds_Calculator_2-way'!B600,'Log_working_2-way'!B$1,'Log_working_2-way'!B$2)</f>
        <v>#NAME?</v>
      </c>
      <c r="F599" s="6"/>
      <c r="H599" s="6"/>
      <c r="I599" s="6"/>
      <c r="J599" s="6"/>
      <c r="K599" s="6"/>
    </row>
    <row r="600" spans="4:11" x14ac:dyDescent="0.25">
      <c r="D600" t="e">
        <f ca="1">solve_for_d('True_Odds_Calculator_2-way'!A601,'True_Odds_Calculator_2-way'!#REF!,'True_Odds_Calculator_2-way'!B601,'Log_working_2-way'!B$1,'Log_working_2-way'!B$2)</f>
        <v>#NAME?</v>
      </c>
      <c r="F600" s="6"/>
      <c r="H600" s="6"/>
      <c r="I600" s="6"/>
      <c r="J600" s="6"/>
      <c r="K600" s="6"/>
    </row>
    <row r="601" spans="4:11" x14ac:dyDescent="0.25">
      <c r="D601" t="e">
        <f ca="1">solve_for_d('True_Odds_Calculator_2-way'!A602,'True_Odds_Calculator_2-way'!#REF!,'True_Odds_Calculator_2-way'!B602,'Log_working_2-way'!B$1,'Log_working_2-way'!B$2)</f>
        <v>#NAME?</v>
      </c>
      <c r="F601" s="6"/>
      <c r="H601" s="6"/>
      <c r="I601" s="6"/>
      <c r="J601" s="6"/>
      <c r="K601" s="6"/>
    </row>
    <row r="602" spans="4:11" x14ac:dyDescent="0.25">
      <c r="D602" t="e">
        <f ca="1">solve_for_d('True_Odds_Calculator_2-way'!A603,'True_Odds_Calculator_2-way'!#REF!,'True_Odds_Calculator_2-way'!B603,'Log_working_2-way'!B$1,'Log_working_2-way'!B$2)</f>
        <v>#NAME?</v>
      </c>
      <c r="F602" s="6"/>
      <c r="H602" s="6"/>
      <c r="I602" s="6"/>
      <c r="J602" s="6"/>
      <c r="K602" s="6"/>
    </row>
    <row r="603" spans="4:11" x14ac:dyDescent="0.25">
      <c r="D603" t="e">
        <f ca="1">solve_for_d('True_Odds_Calculator_2-way'!A604,'True_Odds_Calculator_2-way'!#REF!,'True_Odds_Calculator_2-way'!B604,'Log_working_2-way'!B$1,'Log_working_2-way'!B$2)</f>
        <v>#NAME?</v>
      </c>
      <c r="F603" s="6"/>
      <c r="H603" s="6"/>
      <c r="I603" s="6"/>
      <c r="J603" s="6"/>
      <c r="K603" s="6"/>
    </row>
    <row r="604" spans="4:11" x14ac:dyDescent="0.25">
      <c r="D604" t="e">
        <f ca="1">solve_for_d('True_Odds_Calculator_2-way'!A605,'True_Odds_Calculator_2-way'!#REF!,'True_Odds_Calculator_2-way'!B605,'Log_working_2-way'!B$1,'Log_working_2-way'!B$2)</f>
        <v>#NAME?</v>
      </c>
      <c r="F604" s="6"/>
      <c r="H604" s="6"/>
      <c r="I604" s="6"/>
      <c r="J604" s="6"/>
      <c r="K604" s="6"/>
    </row>
    <row r="605" spans="4:11" x14ac:dyDescent="0.25">
      <c r="D605" t="e">
        <f ca="1">solve_for_d('True_Odds_Calculator_2-way'!A606,'True_Odds_Calculator_2-way'!#REF!,'True_Odds_Calculator_2-way'!B606,'Log_working_2-way'!B$1,'Log_working_2-way'!B$2)</f>
        <v>#NAME?</v>
      </c>
      <c r="F605" s="6"/>
      <c r="H605" s="6"/>
      <c r="I605" s="6"/>
      <c r="J605" s="6"/>
      <c r="K605" s="6"/>
    </row>
    <row r="606" spans="4:11" x14ac:dyDescent="0.25">
      <c r="D606" t="e">
        <f ca="1">solve_for_d('True_Odds_Calculator_2-way'!A607,'True_Odds_Calculator_2-way'!#REF!,'True_Odds_Calculator_2-way'!B607,'Log_working_2-way'!B$1,'Log_working_2-way'!B$2)</f>
        <v>#NAME?</v>
      </c>
      <c r="F606" s="6"/>
      <c r="H606" s="6"/>
      <c r="I606" s="6"/>
      <c r="J606" s="6"/>
      <c r="K606" s="6"/>
    </row>
    <row r="607" spans="4:11" x14ac:dyDescent="0.25">
      <c r="D607" t="e">
        <f ca="1">solve_for_d('True_Odds_Calculator_2-way'!A608,'True_Odds_Calculator_2-way'!#REF!,'True_Odds_Calculator_2-way'!B608,'Log_working_2-way'!B$1,'Log_working_2-way'!B$2)</f>
        <v>#NAME?</v>
      </c>
      <c r="F607" s="6"/>
      <c r="H607" s="6"/>
      <c r="I607" s="6"/>
      <c r="J607" s="6"/>
      <c r="K607" s="6"/>
    </row>
    <row r="608" spans="4:11" x14ac:dyDescent="0.25">
      <c r="D608" t="e">
        <f ca="1">solve_for_d('True_Odds_Calculator_2-way'!A609,'True_Odds_Calculator_2-way'!#REF!,'True_Odds_Calculator_2-way'!B609,'Log_working_2-way'!B$1,'Log_working_2-way'!B$2)</f>
        <v>#NAME?</v>
      </c>
      <c r="F608" s="6"/>
      <c r="H608" s="6"/>
      <c r="I608" s="6"/>
      <c r="J608" s="6"/>
      <c r="K608" s="6"/>
    </row>
    <row r="609" spans="4:11" x14ac:dyDescent="0.25">
      <c r="D609" t="e">
        <f ca="1">solve_for_d('True_Odds_Calculator_2-way'!A610,'True_Odds_Calculator_2-way'!#REF!,'True_Odds_Calculator_2-way'!B610,'Log_working_2-way'!B$1,'Log_working_2-way'!B$2)</f>
        <v>#NAME?</v>
      </c>
      <c r="F609" s="6"/>
      <c r="H609" s="6"/>
      <c r="I609" s="6"/>
      <c r="J609" s="6"/>
      <c r="K609" s="6"/>
    </row>
    <row r="610" spans="4:11" x14ac:dyDescent="0.25">
      <c r="D610" t="e">
        <f ca="1">solve_for_d('True_Odds_Calculator_2-way'!A611,'True_Odds_Calculator_2-way'!#REF!,'True_Odds_Calculator_2-way'!B611,'Log_working_2-way'!B$1,'Log_working_2-way'!B$2)</f>
        <v>#NAME?</v>
      </c>
      <c r="F610" s="6"/>
      <c r="H610" s="6"/>
      <c r="I610" s="6"/>
      <c r="J610" s="6"/>
      <c r="K610" s="6"/>
    </row>
    <row r="611" spans="4:11" x14ac:dyDescent="0.25">
      <c r="D611" t="e">
        <f ca="1">solve_for_d('True_Odds_Calculator_2-way'!A612,'True_Odds_Calculator_2-way'!#REF!,'True_Odds_Calculator_2-way'!B612,'Log_working_2-way'!B$1,'Log_working_2-way'!B$2)</f>
        <v>#NAME?</v>
      </c>
      <c r="F611" s="6"/>
      <c r="H611" s="6"/>
      <c r="I611" s="6"/>
      <c r="J611" s="6"/>
      <c r="K611" s="6"/>
    </row>
    <row r="612" spans="4:11" x14ac:dyDescent="0.25">
      <c r="D612" t="e">
        <f ca="1">solve_for_d('True_Odds_Calculator_2-way'!A613,'True_Odds_Calculator_2-way'!#REF!,'True_Odds_Calculator_2-way'!B613,'Log_working_2-way'!B$1,'Log_working_2-way'!B$2)</f>
        <v>#NAME?</v>
      </c>
      <c r="F612" s="6"/>
      <c r="H612" s="6"/>
      <c r="I612" s="6"/>
      <c r="J612" s="6"/>
      <c r="K612" s="6"/>
    </row>
    <row r="613" spans="4:11" x14ac:dyDescent="0.25">
      <c r="D613" t="e">
        <f ca="1">solve_for_d('True_Odds_Calculator_2-way'!A614,'True_Odds_Calculator_2-way'!#REF!,'True_Odds_Calculator_2-way'!B614,'Log_working_2-way'!B$1,'Log_working_2-way'!B$2)</f>
        <v>#NAME?</v>
      </c>
      <c r="F613" s="6"/>
      <c r="H613" s="6"/>
      <c r="I613" s="6"/>
      <c r="J613" s="6"/>
      <c r="K613" s="6"/>
    </row>
    <row r="614" spans="4:11" x14ac:dyDescent="0.25">
      <c r="D614" t="e">
        <f ca="1">solve_for_d('True_Odds_Calculator_2-way'!A615,'True_Odds_Calculator_2-way'!#REF!,'True_Odds_Calculator_2-way'!B615,'Log_working_2-way'!B$1,'Log_working_2-way'!B$2)</f>
        <v>#NAME?</v>
      </c>
      <c r="F614" s="6"/>
      <c r="H614" s="6"/>
      <c r="I614" s="6"/>
      <c r="J614" s="6"/>
      <c r="K614" s="6"/>
    </row>
    <row r="615" spans="4:11" x14ac:dyDescent="0.25">
      <c r="D615" t="e">
        <f ca="1">solve_for_d('True_Odds_Calculator_2-way'!A616,'True_Odds_Calculator_2-way'!#REF!,'True_Odds_Calculator_2-way'!B616,'Log_working_2-way'!B$1,'Log_working_2-way'!B$2)</f>
        <v>#NAME?</v>
      </c>
      <c r="F615" s="6"/>
      <c r="H615" s="6"/>
      <c r="I615" s="6"/>
      <c r="J615" s="6"/>
      <c r="K615" s="6"/>
    </row>
    <row r="616" spans="4:11" x14ac:dyDescent="0.25">
      <c r="D616" t="e">
        <f ca="1">solve_for_d('True_Odds_Calculator_2-way'!A617,'True_Odds_Calculator_2-way'!#REF!,'True_Odds_Calculator_2-way'!B617,'Log_working_2-way'!B$1,'Log_working_2-way'!B$2)</f>
        <v>#NAME?</v>
      </c>
      <c r="F616" s="6"/>
      <c r="H616" s="6"/>
      <c r="I616" s="6"/>
      <c r="J616" s="6"/>
      <c r="K616" s="6"/>
    </row>
    <row r="617" spans="4:11" x14ac:dyDescent="0.25">
      <c r="D617" t="e">
        <f ca="1">solve_for_d('True_Odds_Calculator_2-way'!A618,'True_Odds_Calculator_2-way'!#REF!,'True_Odds_Calculator_2-way'!B618,'Log_working_2-way'!B$1,'Log_working_2-way'!B$2)</f>
        <v>#NAME?</v>
      </c>
      <c r="F617" s="6"/>
      <c r="H617" s="6"/>
      <c r="I617" s="6"/>
      <c r="J617" s="6"/>
      <c r="K617" s="6"/>
    </row>
    <row r="618" spans="4:11" x14ac:dyDescent="0.25">
      <c r="D618" t="e">
        <f ca="1">solve_for_d('True_Odds_Calculator_2-way'!A619,'True_Odds_Calculator_2-way'!#REF!,'True_Odds_Calculator_2-way'!B619,'Log_working_2-way'!B$1,'Log_working_2-way'!B$2)</f>
        <v>#NAME?</v>
      </c>
      <c r="F618" s="6"/>
      <c r="H618" s="6"/>
      <c r="I618" s="6"/>
      <c r="J618" s="6"/>
      <c r="K618" s="6"/>
    </row>
    <row r="619" spans="4:11" x14ac:dyDescent="0.25">
      <c r="D619" t="e">
        <f ca="1">solve_for_d('True_Odds_Calculator_2-way'!A620,'True_Odds_Calculator_2-way'!#REF!,'True_Odds_Calculator_2-way'!B620,'Log_working_2-way'!B$1,'Log_working_2-way'!B$2)</f>
        <v>#NAME?</v>
      </c>
      <c r="F619" s="6"/>
      <c r="H619" s="6"/>
      <c r="I619" s="6"/>
      <c r="J619" s="6"/>
      <c r="K619" s="6"/>
    </row>
    <row r="620" spans="4:11" x14ac:dyDescent="0.25">
      <c r="D620" t="e">
        <f ca="1">solve_for_d('True_Odds_Calculator_2-way'!A621,'True_Odds_Calculator_2-way'!#REF!,'True_Odds_Calculator_2-way'!B621,'Log_working_2-way'!B$1,'Log_working_2-way'!B$2)</f>
        <v>#NAME?</v>
      </c>
      <c r="F620" s="6"/>
      <c r="H620" s="6"/>
      <c r="I620" s="6"/>
      <c r="J620" s="6"/>
      <c r="K620" s="6"/>
    </row>
    <row r="621" spans="4:11" x14ac:dyDescent="0.25">
      <c r="D621" t="e">
        <f ca="1">solve_for_d('True_Odds_Calculator_2-way'!A622,'True_Odds_Calculator_2-way'!#REF!,'True_Odds_Calculator_2-way'!B622,'Log_working_2-way'!B$1,'Log_working_2-way'!B$2)</f>
        <v>#NAME?</v>
      </c>
      <c r="F621" s="6"/>
      <c r="H621" s="6"/>
      <c r="I621" s="6"/>
      <c r="J621" s="6"/>
      <c r="K621" s="6"/>
    </row>
    <row r="622" spans="4:11" x14ac:dyDescent="0.25">
      <c r="D622" t="e">
        <f ca="1">solve_for_d('True_Odds_Calculator_2-way'!A623,'True_Odds_Calculator_2-way'!#REF!,'True_Odds_Calculator_2-way'!B623,'Log_working_2-way'!B$1,'Log_working_2-way'!B$2)</f>
        <v>#NAME?</v>
      </c>
      <c r="F622" s="6"/>
      <c r="H622" s="6"/>
      <c r="I622" s="6"/>
      <c r="J622" s="6"/>
      <c r="K622" s="6"/>
    </row>
    <row r="623" spans="4:11" x14ac:dyDescent="0.25">
      <c r="D623" t="e">
        <f ca="1">solve_for_d('True_Odds_Calculator_2-way'!A624,'True_Odds_Calculator_2-way'!#REF!,'True_Odds_Calculator_2-way'!B624,'Log_working_2-way'!B$1,'Log_working_2-way'!B$2)</f>
        <v>#NAME?</v>
      </c>
      <c r="F623" s="6"/>
      <c r="H623" s="6"/>
      <c r="I623" s="6"/>
      <c r="J623" s="6"/>
      <c r="K623" s="6"/>
    </row>
    <row r="624" spans="4:11" x14ac:dyDescent="0.25">
      <c r="D624" t="e">
        <f ca="1">solve_for_d('True_Odds_Calculator_2-way'!A625,'True_Odds_Calculator_2-way'!#REF!,'True_Odds_Calculator_2-way'!B625,'Log_working_2-way'!B$1,'Log_working_2-way'!B$2)</f>
        <v>#NAME?</v>
      </c>
      <c r="F624" s="6"/>
      <c r="H624" s="6"/>
      <c r="I624" s="6"/>
      <c r="J624" s="6"/>
      <c r="K624" s="6"/>
    </row>
    <row r="625" spans="4:11" x14ac:dyDescent="0.25">
      <c r="D625" t="e">
        <f ca="1">solve_for_d('True_Odds_Calculator_2-way'!A626,'True_Odds_Calculator_2-way'!#REF!,'True_Odds_Calculator_2-way'!B626,'Log_working_2-way'!B$1,'Log_working_2-way'!B$2)</f>
        <v>#NAME?</v>
      </c>
      <c r="F625" s="6"/>
      <c r="H625" s="6"/>
      <c r="I625" s="6"/>
      <c r="J625" s="6"/>
      <c r="K625" s="6"/>
    </row>
    <row r="626" spans="4:11" x14ac:dyDescent="0.25">
      <c r="D626" t="e">
        <f ca="1">solve_for_d('True_Odds_Calculator_2-way'!A627,'True_Odds_Calculator_2-way'!#REF!,'True_Odds_Calculator_2-way'!B627,'Log_working_2-way'!B$1,'Log_working_2-way'!B$2)</f>
        <v>#NAME?</v>
      </c>
      <c r="F626" s="6"/>
      <c r="H626" s="6"/>
      <c r="I626" s="6"/>
      <c r="J626" s="6"/>
      <c r="K626" s="6"/>
    </row>
    <row r="627" spans="4:11" x14ac:dyDescent="0.25">
      <c r="D627" t="e">
        <f ca="1">solve_for_d('True_Odds_Calculator_2-way'!A628,'True_Odds_Calculator_2-way'!#REF!,'True_Odds_Calculator_2-way'!B628,'Log_working_2-way'!B$1,'Log_working_2-way'!B$2)</f>
        <v>#NAME?</v>
      </c>
      <c r="F627" s="6"/>
      <c r="H627" s="6"/>
      <c r="I627" s="6"/>
      <c r="J627" s="6"/>
      <c r="K627" s="6"/>
    </row>
    <row r="628" spans="4:11" x14ac:dyDescent="0.25">
      <c r="D628" t="e">
        <f ca="1">solve_for_d('True_Odds_Calculator_2-way'!A629,'True_Odds_Calculator_2-way'!#REF!,'True_Odds_Calculator_2-way'!B629,'Log_working_2-way'!B$1,'Log_working_2-way'!B$2)</f>
        <v>#NAME?</v>
      </c>
      <c r="F628" s="6"/>
      <c r="H628" s="6"/>
      <c r="I628" s="6"/>
      <c r="J628" s="6"/>
      <c r="K628" s="6"/>
    </row>
    <row r="629" spans="4:11" x14ac:dyDescent="0.25">
      <c r="D629" t="e">
        <f ca="1">solve_for_d('True_Odds_Calculator_2-way'!A630,'True_Odds_Calculator_2-way'!#REF!,'True_Odds_Calculator_2-way'!B630,'Log_working_2-way'!B$1,'Log_working_2-way'!B$2)</f>
        <v>#NAME?</v>
      </c>
      <c r="F629" s="6"/>
      <c r="H629" s="6"/>
      <c r="I629" s="6"/>
      <c r="J629" s="6"/>
      <c r="K629" s="6"/>
    </row>
    <row r="630" spans="4:11" x14ac:dyDescent="0.25">
      <c r="D630" t="e">
        <f ca="1">solve_for_d('True_Odds_Calculator_2-way'!A631,'True_Odds_Calculator_2-way'!#REF!,'True_Odds_Calculator_2-way'!B631,'Log_working_2-way'!B$1,'Log_working_2-way'!B$2)</f>
        <v>#NAME?</v>
      </c>
      <c r="F630" s="6"/>
      <c r="H630" s="6"/>
      <c r="I630" s="6"/>
      <c r="J630" s="6"/>
      <c r="K630" s="6"/>
    </row>
    <row r="631" spans="4:11" x14ac:dyDescent="0.25">
      <c r="D631" t="e">
        <f ca="1">solve_for_d('True_Odds_Calculator_2-way'!A632,'True_Odds_Calculator_2-way'!#REF!,'True_Odds_Calculator_2-way'!B632,'Log_working_2-way'!B$1,'Log_working_2-way'!B$2)</f>
        <v>#NAME?</v>
      </c>
      <c r="F631" s="6"/>
      <c r="H631" s="6"/>
      <c r="I631" s="6"/>
      <c r="J631" s="6"/>
      <c r="K631" s="6"/>
    </row>
    <row r="632" spans="4:11" x14ac:dyDescent="0.25">
      <c r="D632" t="e">
        <f ca="1">solve_for_d('True_Odds_Calculator_2-way'!A633,'True_Odds_Calculator_2-way'!#REF!,'True_Odds_Calculator_2-way'!B633,'Log_working_2-way'!B$1,'Log_working_2-way'!B$2)</f>
        <v>#NAME?</v>
      </c>
      <c r="F632" s="6"/>
      <c r="H632" s="6"/>
      <c r="I632" s="6"/>
      <c r="J632" s="6"/>
      <c r="K632" s="6"/>
    </row>
    <row r="633" spans="4:11" x14ac:dyDescent="0.25">
      <c r="D633" t="e">
        <f ca="1">solve_for_d('True_Odds_Calculator_2-way'!A634,'True_Odds_Calculator_2-way'!#REF!,'True_Odds_Calculator_2-way'!B634,'Log_working_2-way'!B$1,'Log_working_2-way'!B$2)</f>
        <v>#NAME?</v>
      </c>
      <c r="F633" s="6"/>
      <c r="H633" s="6"/>
      <c r="I633" s="6"/>
      <c r="J633" s="6"/>
      <c r="K633" s="6"/>
    </row>
    <row r="634" spans="4:11" x14ac:dyDescent="0.25">
      <c r="D634" t="e">
        <f ca="1">solve_for_d('True_Odds_Calculator_2-way'!A635,'True_Odds_Calculator_2-way'!#REF!,'True_Odds_Calculator_2-way'!B635,'Log_working_2-way'!B$1,'Log_working_2-way'!B$2)</f>
        <v>#NAME?</v>
      </c>
      <c r="F634" s="6"/>
      <c r="H634" s="6"/>
      <c r="I634" s="6"/>
      <c r="J634" s="6"/>
      <c r="K634" s="6"/>
    </row>
    <row r="635" spans="4:11" x14ac:dyDescent="0.25">
      <c r="D635" t="e">
        <f ca="1">solve_for_d('True_Odds_Calculator_2-way'!A636,'True_Odds_Calculator_2-way'!#REF!,'True_Odds_Calculator_2-way'!B636,'Log_working_2-way'!B$1,'Log_working_2-way'!B$2)</f>
        <v>#NAME?</v>
      </c>
      <c r="F635" s="6"/>
      <c r="H635" s="6"/>
      <c r="I635" s="6"/>
      <c r="J635" s="6"/>
      <c r="K635" s="6"/>
    </row>
    <row r="636" spans="4:11" x14ac:dyDescent="0.25">
      <c r="D636" t="e">
        <f ca="1">solve_for_d('True_Odds_Calculator_2-way'!A637,'True_Odds_Calculator_2-way'!#REF!,'True_Odds_Calculator_2-way'!B637,'Log_working_2-way'!B$1,'Log_working_2-way'!B$2)</f>
        <v>#NAME?</v>
      </c>
      <c r="F636" s="6"/>
      <c r="H636" s="6"/>
      <c r="I636" s="6"/>
      <c r="J636" s="6"/>
      <c r="K636" s="6"/>
    </row>
    <row r="637" spans="4:11" x14ac:dyDescent="0.25">
      <c r="D637" t="e">
        <f ca="1">solve_for_d('True_Odds_Calculator_2-way'!A638,'True_Odds_Calculator_2-way'!#REF!,'True_Odds_Calculator_2-way'!B638,'Log_working_2-way'!B$1,'Log_working_2-way'!B$2)</f>
        <v>#NAME?</v>
      </c>
      <c r="F637" s="6"/>
      <c r="H637" s="6"/>
      <c r="I637" s="6"/>
      <c r="J637" s="6"/>
      <c r="K637" s="6"/>
    </row>
    <row r="638" spans="4:11" x14ac:dyDescent="0.25">
      <c r="D638" t="e">
        <f ca="1">solve_for_d('True_Odds_Calculator_2-way'!A639,'True_Odds_Calculator_2-way'!#REF!,'True_Odds_Calculator_2-way'!B639,'Log_working_2-way'!B$1,'Log_working_2-way'!B$2)</f>
        <v>#NAME?</v>
      </c>
      <c r="F638" s="6"/>
      <c r="H638" s="6"/>
      <c r="I638" s="6"/>
      <c r="J638" s="6"/>
      <c r="K638" s="6"/>
    </row>
    <row r="639" spans="4:11" x14ac:dyDescent="0.25">
      <c r="D639" t="e">
        <f ca="1">solve_for_d('True_Odds_Calculator_2-way'!A640,'True_Odds_Calculator_2-way'!#REF!,'True_Odds_Calculator_2-way'!B640,'Log_working_2-way'!B$1,'Log_working_2-way'!B$2)</f>
        <v>#NAME?</v>
      </c>
      <c r="F639" s="6"/>
      <c r="H639" s="6"/>
      <c r="I639" s="6"/>
      <c r="J639" s="6"/>
      <c r="K639" s="6"/>
    </row>
    <row r="640" spans="4:11" x14ac:dyDescent="0.25">
      <c r="D640" t="e">
        <f ca="1">solve_for_d('True_Odds_Calculator_2-way'!A641,'True_Odds_Calculator_2-way'!#REF!,'True_Odds_Calculator_2-way'!B641,'Log_working_2-way'!B$1,'Log_working_2-way'!B$2)</f>
        <v>#NAME?</v>
      </c>
      <c r="F640" s="6"/>
      <c r="H640" s="6"/>
      <c r="I640" s="6"/>
      <c r="J640" s="6"/>
      <c r="K640" s="6"/>
    </row>
    <row r="641" spans="4:11" x14ac:dyDescent="0.25">
      <c r="D641" t="e">
        <f ca="1">solve_for_d('True_Odds_Calculator_2-way'!A642,'True_Odds_Calculator_2-way'!#REF!,'True_Odds_Calculator_2-way'!B642,'Log_working_2-way'!B$1,'Log_working_2-way'!B$2)</f>
        <v>#NAME?</v>
      </c>
      <c r="F641" s="6"/>
      <c r="H641" s="6"/>
      <c r="I641" s="6"/>
      <c r="J641" s="6"/>
      <c r="K641" s="6"/>
    </row>
    <row r="642" spans="4:11" x14ac:dyDescent="0.25">
      <c r="D642" t="e">
        <f ca="1">solve_for_d('True_Odds_Calculator_2-way'!A643,'True_Odds_Calculator_2-way'!#REF!,'True_Odds_Calculator_2-way'!B643,'Log_working_2-way'!B$1,'Log_working_2-way'!B$2)</f>
        <v>#NAME?</v>
      </c>
      <c r="F642" s="6"/>
      <c r="H642" s="6"/>
      <c r="I642" s="6"/>
      <c r="J642" s="6"/>
      <c r="K642" s="6"/>
    </row>
    <row r="643" spans="4:11" x14ac:dyDescent="0.25">
      <c r="D643" t="e">
        <f ca="1">solve_for_d('True_Odds_Calculator_2-way'!A644,'True_Odds_Calculator_2-way'!#REF!,'True_Odds_Calculator_2-way'!B644,'Log_working_2-way'!B$1,'Log_working_2-way'!B$2)</f>
        <v>#NAME?</v>
      </c>
      <c r="F643" s="6"/>
      <c r="H643" s="6"/>
      <c r="I643" s="6"/>
      <c r="J643" s="6"/>
      <c r="K643" s="6"/>
    </row>
    <row r="644" spans="4:11" x14ac:dyDescent="0.25">
      <c r="D644" t="e">
        <f ca="1">solve_for_d('True_Odds_Calculator_2-way'!A645,'True_Odds_Calculator_2-way'!#REF!,'True_Odds_Calculator_2-way'!B645,'Log_working_2-way'!B$1,'Log_working_2-way'!B$2)</f>
        <v>#NAME?</v>
      </c>
      <c r="F644" s="6"/>
      <c r="H644" s="6"/>
      <c r="I644" s="6"/>
      <c r="J644" s="6"/>
      <c r="K644" s="6"/>
    </row>
    <row r="645" spans="4:11" x14ac:dyDescent="0.25">
      <c r="D645" t="e">
        <f ca="1">solve_for_d('True_Odds_Calculator_2-way'!A646,'True_Odds_Calculator_2-way'!#REF!,'True_Odds_Calculator_2-way'!B646,'Log_working_2-way'!B$1,'Log_working_2-way'!B$2)</f>
        <v>#NAME?</v>
      </c>
      <c r="F645" s="6"/>
      <c r="H645" s="6"/>
      <c r="I645" s="6"/>
      <c r="J645" s="6"/>
      <c r="K645" s="6"/>
    </row>
    <row r="646" spans="4:11" x14ac:dyDescent="0.25">
      <c r="D646" t="e">
        <f ca="1">solve_for_d('True_Odds_Calculator_2-way'!A647,'True_Odds_Calculator_2-way'!#REF!,'True_Odds_Calculator_2-way'!B647,'Log_working_2-way'!B$1,'Log_working_2-way'!B$2)</f>
        <v>#NAME?</v>
      </c>
      <c r="F646" s="6"/>
      <c r="H646" s="6"/>
      <c r="I646" s="6"/>
      <c r="J646" s="6"/>
      <c r="K646" s="6"/>
    </row>
    <row r="647" spans="4:11" x14ac:dyDescent="0.25">
      <c r="D647" t="e">
        <f ca="1">solve_for_d('True_Odds_Calculator_2-way'!A648,'True_Odds_Calculator_2-way'!#REF!,'True_Odds_Calculator_2-way'!B648,'Log_working_2-way'!B$1,'Log_working_2-way'!B$2)</f>
        <v>#NAME?</v>
      </c>
      <c r="F647" s="6"/>
      <c r="H647" s="6"/>
      <c r="I647" s="6"/>
      <c r="J647" s="6"/>
      <c r="K647" s="6"/>
    </row>
    <row r="648" spans="4:11" x14ac:dyDescent="0.25">
      <c r="D648" t="e">
        <f ca="1">solve_for_d('True_Odds_Calculator_2-way'!A649,'True_Odds_Calculator_2-way'!#REF!,'True_Odds_Calculator_2-way'!B649,'Log_working_2-way'!B$1,'Log_working_2-way'!B$2)</f>
        <v>#NAME?</v>
      </c>
      <c r="F648" s="6"/>
      <c r="H648" s="6"/>
      <c r="I648" s="6"/>
      <c r="J648" s="6"/>
      <c r="K648" s="6"/>
    </row>
    <row r="649" spans="4:11" x14ac:dyDescent="0.25">
      <c r="D649" t="e">
        <f ca="1">solve_for_d('True_Odds_Calculator_2-way'!A650,'True_Odds_Calculator_2-way'!#REF!,'True_Odds_Calculator_2-way'!B650,'Log_working_2-way'!B$1,'Log_working_2-way'!B$2)</f>
        <v>#NAME?</v>
      </c>
      <c r="F649" s="6"/>
      <c r="H649" s="6"/>
      <c r="I649" s="6"/>
      <c r="J649" s="6"/>
      <c r="K649" s="6"/>
    </row>
    <row r="650" spans="4:11" x14ac:dyDescent="0.25">
      <c r="D650" t="e">
        <f ca="1">solve_for_d('True_Odds_Calculator_2-way'!A651,'True_Odds_Calculator_2-way'!#REF!,'True_Odds_Calculator_2-way'!B651,'Log_working_2-way'!B$1,'Log_working_2-way'!B$2)</f>
        <v>#NAME?</v>
      </c>
      <c r="F650" s="6"/>
      <c r="H650" s="6"/>
      <c r="I650" s="6"/>
      <c r="J650" s="6"/>
      <c r="K650" s="6"/>
    </row>
    <row r="651" spans="4:11" x14ac:dyDescent="0.25">
      <c r="D651" t="e">
        <f ca="1">solve_for_d('True_Odds_Calculator_2-way'!A652,'True_Odds_Calculator_2-way'!#REF!,'True_Odds_Calculator_2-way'!B652,'Log_working_2-way'!B$1,'Log_working_2-way'!B$2)</f>
        <v>#NAME?</v>
      </c>
      <c r="F651" s="6"/>
      <c r="H651" s="6"/>
      <c r="I651" s="6"/>
      <c r="J651" s="6"/>
      <c r="K651" s="6"/>
    </row>
    <row r="652" spans="4:11" x14ac:dyDescent="0.25">
      <c r="D652" t="e">
        <f ca="1">solve_for_d('True_Odds_Calculator_2-way'!A653,'True_Odds_Calculator_2-way'!#REF!,'True_Odds_Calculator_2-way'!B653,'Log_working_2-way'!B$1,'Log_working_2-way'!B$2)</f>
        <v>#NAME?</v>
      </c>
      <c r="F652" s="6"/>
      <c r="H652" s="6"/>
      <c r="I652" s="6"/>
      <c r="J652" s="6"/>
      <c r="K652" s="6"/>
    </row>
    <row r="653" spans="4:11" x14ac:dyDescent="0.25">
      <c r="D653" t="e">
        <f ca="1">solve_for_d('True_Odds_Calculator_2-way'!A654,'True_Odds_Calculator_2-way'!#REF!,'True_Odds_Calculator_2-way'!B654,'Log_working_2-way'!B$1,'Log_working_2-way'!B$2)</f>
        <v>#NAME?</v>
      </c>
      <c r="F653" s="6"/>
      <c r="H653" s="6"/>
      <c r="I653" s="6"/>
      <c r="J653" s="6"/>
      <c r="K653" s="6"/>
    </row>
    <row r="654" spans="4:11" x14ac:dyDescent="0.25">
      <c r="D654" t="e">
        <f ca="1">solve_for_d('True_Odds_Calculator_2-way'!A655,'True_Odds_Calculator_2-way'!#REF!,'True_Odds_Calculator_2-way'!B655,'Log_working_2-way'!B$1,'Log_working_2-way'!B$2)</f>
        <v>#NAME?</v>
      </c>
      <c r="F654" s="6"/>
      <c r="H654" s="6"/>
      <c r="I654" s="6"/>
      <c r="J654" s="6"/>
      <c r="K654" s="6"/>
    </row>
    <row r="655" spans="4:11" x14ac:dyDescent="0.25">
      <c r="D655" t="e">
        <f ca="1">solve_for_d('True_Odds_Calculator_2-way'!A656,'True_Odds_Calculator_2-way'!#REF!,'True_Odds_Calculator_2-way'!B656,'Log_working_2-way'!B$1,'Log_working_2-way'!B$2)</f>
        <v>#NAME?</v>
      </c>
      <c r="F655" s="6"/>
      <c r="H655" s="6"/>
      <c r="I655" s="6"/>
      <c r="J655" s="6"/>
      <c r="K655" s="6"/>
    </row>
    <row r="656" spans="4:11" x14ac:dyDescent="0.25">
      <c r="D656" t="e">
        <f ca="1">solve_for_d('True_Odds_Calculator_2-way'!A657,'True_Odds_Calculator_2-way'!#REF!,'True_Odds_Calculator_2-way'!B657,'Log_working_2-way'!B$1,'Log_working_2-way'!B$2)</f>
        <v>#NAME?</v>
      </c>
      <c r="F656" s="6"/>
      <c r="H656" s="6"/>
      <c r="I656" s="6"/>
      <c r="J656" s="6"/>
      <c r="K656" s="6"/>
    </row>
    <row r="657" spans="4:11" x14ac:dyDescent="0.25">
      <c r="D657" t="e">
        <f ca="1">solve_for_d('True_Odds_Calculator_2-way'!A658,'True_Odds_Calculator_2-way'!#REF!,'True_Odds_Calculator_2-way'!B658,'Log_working_2-way'!B$1,'Log_working_2-way'!B$2)</f>
        <v>#NAME?</v>
      </c>
      <c r="F657" s="6"/>
      <c r="H657" s="6"/>
      <c r="I657" s="6"/>
      <c r="J657" s="6"/>
      <c r="K657" s="6"/>
    </row>
    <row r="658" spans="4:11" x14ac:dyDescent="0.25">
      <c r="D658" t="e">
        <f ca="1">solve_for_d('True_Odds_Calculator_2-way'!A659,'True_Odds_Calculator_2-way'!#REF!,'True_Odds_Calculator_2-way'!B659,'Log_working_2-way'!B$1,'Log_working_2-way'!B$2)</f>
        <v>#NAME?</v>
      </c>
      <c r="F658" s="6"/>
      <c r="H658" s="6"/>
      <c r="I658" s="6"/>
      <c r="J658" s="6"/>
      <c r="K658" s="6"/>
    </row>
    <row r="659" spans="4:11" x14ac:dyDescent="0.25">
      <c r="D659" t="e">
        <f ca="1">solve_for_d('True_Odds_Calculator_2-way'!A660,'True_Odds_Calculator_2-way'!#REF!,'True_Odds_Calculator_2-way'!B660,'Log_working_2-way'!B$1,'Log_working_2-way'!B$2)</f>
        <v>#NAME?</v>
      </c>
      <c r="F659" s="6"/>
      <c r="H659" s="6"/>
      <c r="I659" s="6"/>
      <c r="J659" s="6"/>
      <c r="K659" s="6"/>
    </row>
    <row r="660" spans="4:11" x14ac:dyDescent="0.25">
      <c r="D660" t="e">
        <f ca="1">solve_for_d('True_Odds_Calculator_2-way'!A661,'True_Odds_Calculator_2-way'!#REF!,'True_Odds_Calculator_2-way'!B661,'Log_working_2-way'!B$1,'Log_working_2-way'!B$2)</f>
        <v>#NAME?</v>
      </c>
      <c r="F660" s="6"/>
      <c r="H660" s="6"/>
      <c r="I660" s="6"/>
      <c r="J660" s="6"/>
      <c r="K660" s="6"/>
    </row>
    <row r="661" spans="4:11" x14ac:dyDescent="0.25">
      <c r="D661" t="e">
        <f ca="1">solve_for_d('True_Odds_Calculator_2-way'!A662,'True_Odds_Calculator_2-way'!#REF!,'True_Odds_Calculator_2-way'!B662,'Log_working_2-way'!B$1,'Log_working_2-way'!B$2)</f>
        <v>#NAME?</v>
      </c>
      <c r="F661" s="6"/>
      <c r="H661" s="6"/>
      <c r="I661" s="6"/>
      <c r="J661" s="6"/>
      <c r="K661" s="6"/>
    </row>
    <row r="662" spans="4:11" x14ac:dyDescent="0.25">
      <c r="D662" t="e">
        <f ca="1">solve_for_d('True_Odds_Calculator_2-way'!A663,'True_Odds_Calculator_2-way'!#REF!,'True_Odds_Calculator_2-way'!B663,'Log_working_2-way'!B$1,'Log_working_2-way'!B$2)</f>
        <v>#NAME?</v>
      </c>
      <c r="F662" s="6"/>
      <c r="H662" s="6"/>
      <c r="I662" s="6"/>
      <c r="J662" s="6"/>
      <c r="K662" s="6"/>
    </row>
    <row r="663" spans="4:11" x14ac:dyDescent="0.25">
      <c r="D663" t="e">
        <f ca="1">solve_for_d('True_Odds_Calculator_2-way'!A664,'True_Odds_Calculator_2-way'!#REF!,'True_Odds_Calculator_2-way'!B664,'Log_working_2-way'!B$1,'Log_working_2-way'!B$2)</f>
        <v>#NAME?</v>
      </c>
      <c r="F663" s="6"/>
      <c r="H663" s="6"/>
      <c r="I663" s="6"/>
      <c r="J663" s="6"/>
      <c r="K663" s="6"/>
    </row>
    <row r="664" spans="4:11" x14ac:dyDescent="0.25">
      <c r="D664" t="e">
        <f ca="1">solve_for_d('True_Odds_Calculator_2-way'!A665,'True_Odds_Calculator_2-way'!#REF!,'True_Odds_Calculator_2-way'!B665,'Log_working_2-way'!B$1,'Log_working_2-way'!B$2)</f>
        <v>#NAME?</v>
      </c>
      <c r="F664" s="6"/>
      <c r="H664" s="6"/>
      <c r="I664" s="6"/>
      <c r="J664" s="6"/>
      <c r="K664" s="6"/>
    </row>
    <row r="665" spans="4:11" x14ac:dyDescent="0.25">
      <c r="D665" t="e">
        <f ca="1">solve_for_d('True_Odds_Calculator_2-way'!A666,'True_Odds_Calculator_2-way'!#REF!,'True_Odds_Calculator_2-way'!B666,'Log_working_2-way'!B$1,'Log_working_2-way'!B$2)</f>
        <v>#NAME?</v>
      </c>
      <c r="F665" s="6"/>
      <c r="H665" s="6"/>
      <c r="I665" s="6"/>
      <c r="J665" s="6"/>
      <c r="K665" s="6"/>
    </row>
    <row r="666" spans="4:11" x14ac:dyDescent="0.25">
      <c r="D666" t="e">
        <f ca="1">solve_for_d('True_Odds_Calculator_2-way'!A667,'True_Odds_Calculator_2-way'!#REF!,'True_Odds_Calculator_2-way'!B667,'Log_working_2-way'!B$1,'Log_working_2-way'!B$2)</f>
        <v>#NAME?</v>
      </c>
      <c r="F666" s="6"/>
      <c r="H666" s="6"/>
      <c r="I666" s="6"/>
      <c r="J666" s="6"/>
      <c r="K666" s="6"/>
    </row>
    <row r="667" spans="4:11" x14ac:dyDescent="0.25">
      <c r="D667" t="e">
        <f ca="1">solve_for_d('True_Odds_Calculator_2-way'!A668,'True_Odds_Calculator_2-way'!#REF!,'True_Odds_Calculator_2-way'!B668,'Log_working_2-way'!B$1,'Log_working_2-way'!B$2)</f>
        <v>#NAME?</v>
      </c>
      <c r="F667" s="6"/>
      <c r="H667" s="6"/>
      <c r="I667" s="6"/>
      <c r="J667" s="6"/>
      <c r="K667" s="6"/>
    </row>
    <row r="668" spans="4:11" x14ac:dyDescent="0.25">
      <c r="D668" t="e">
        <f ca="1">solve_for_d('True_Odds_Calculator_2-way'!A669,'True_Odds_Calculator_2-way'!#REF!,'True_Odds_Calculator_2-way'!B669,'Log_working_2-way'!B$1,'Log_working_2-way'!B$2)</f>
        <v>#NAME?</v>
      </c>
      <c r="F668" s="6"/>
      <c r="H668" s="6"/>
      <c r="I668" s="6"/>
      <c r="J668" s="6"/>
      <c r="K668" s="6"/>
    </row>
    <row r="669" spans="4:11" x14ac:dyDescent="0.25">
      <c r="D669" t="e">
        <f ca="1">solve_for_d('True_Odds_Calculator_2-way'!A670,'True_Odds_Calculator_2-way'!#REF!,'True_Odds_Calculator_2-way'!B670,'Log_working_2-way'!B$1,'Log_working_2-way'!B$2)</f>
        <v>#NAME?</v>
      </c>
      <c r="F669" s="6"/>
      <c r="H669" s="6"/>
      <c r="I669" s="6"/>
      <c r="J669" s="6"/>
      <c r="K669" s="6"/>
    </row>
    <row r="670" spans="4:11" x14ac:dyDescent="0.25">
      <c r="D670" t="e">
        <f ca="1">solve_for_d('True_Odds_Calculator_2-way'!A671,'True_Odds_Calculator_2-way'!#REF!,'True_Odds_Calculator_2-way'!B671,'Log_working_2-way'!B$1,'Log_working_2-way'!B$2)</f>
        <v>#NAME?</v>
      </c>
      <c r="F670" s="6"/>
      <c r="H670" s="6"/>
      <c r="I670" s="6"/>
      <c r="J670" s="6"/>
      <c r="K670" s="6"/>
    </row>
    <row r="671" spans="4:11" x14ac:dyDescent="0.25">
      <c r="D671" t="e">
        <f ca="1">solve_for_d('True_Odds_Calculator_2-way'!A672,'True_Odds_Calculator_2-way'!#REF!,'True_Odds_Calculator_2-way'!B672,'Log_working_2-way'!B$1,'Log_working_2-way'!B$2)</f>
        <v>#NAME?</v>
      </c>
      <c r="F671" s="6"/>
      <c r="H671" s="6"/>
      <c r="I671" s="6"/>
      <c r="J671" s="6"/>
      <c r="K671" s="6"/>
    </row>
    <row r="672" spans="4:11" x14ac:dyDescent="0.25">
      <c r="D672" t="e">
        <f ca="1">solve_for_d('True_Odds_Calculator_2-way'!A673,'True_Odds_Calculator_2-way'!#REF!,'True_Odds_Calculator_2-way'!B673,'Log_working_2-way'!B$1,'Log_working_2-way'!B$2)</f>
        <v>#NAME?</v>
      </c>
      <c r="F672" s="6"/>
      <c r="H672" s="6"/>
      <c r="I672" s="6"/>
      <c r="J672" s="6"/>
      <c r="K672" s="6"/>
    </row>
    <row r="673" spans="4:11" x14ac:dyDescent="0.25">
      <c r="D673" t="e">
        <f ca="1">solve_for_d('True_Odds_Calculator_2-way'!A674,'True_Odds_Calculator_2-way'!#REF!,'True_Odds_Calculator_2-way'!B674,'Log_working_2-way'!B$1,'Log_working_2-way'!B$2)</f>
        <v>#NAME?</v>
      </c>
      <c r="F673" s="6"/>
      <c r="H673" s="6"/>
      <c r="I673" s="6"/>
      <c r="J673" s="6"/>
      <c r="K673" s="6"/>
    </row>
    <row r="674" spans="4:11" x14ac:dyDescent="0.25">
      <c r="D674" t="e">
        <f ca="1">solve_for_d('True_Odds_Calculator_2-way'!A675,'True_Odds_Calculator_2-way'!#REF!,'True_Odds_Calculator_2-way'!B675,'Log_working_2-way'!B$1,'Log_working_2-way'!B$2)</f>
        <v>#NAME?</v>
      </c>
      <c r="F674" s="6"/>
      <c r="H674" s="6"/>
      <c r="I674" s="6"/>
      <c r="J674" s="6"/>
      <c r="K674" s="6"/>
    </row>
    <row r="675" spans="4:11" x14ac:dyDescent="0.25">
      <c r="D675" t="e">
        <f ca="1">solve_for_d('True_Odds_Calculator_2-way'!A676,'True_Odds_Calculator_2-way'!#REF!,'True_Odds_Calculator_2-way'!B676,'Log_working_2-way'!B$1,'Log_working_2-way'!B$2)</f>
        <v>#NAME?</v>
      </c>
      <c r="F675" s="6"/>
      <c r="H675" s="6"/>
      <c r="I675" s="6"/>
      <c r="J675" s="6"/>
      <c r="K675" s="6"/>
    </row>
    <row r="676" spans="4:11" x14ac:dyDescent="0.25">
      <c r="D676" t="e">
        <f ca="1">solve_for_d('True_Odds_Calculator_2-way'!A677,'True_Odds_Calculator_2-way'!#REF!,'True_Odds_Calculator_2-way'!B677,'Log_working_2-way'!B$1,'Log_working_2-way'!B$2)</f>
        <v>#NAME?</v>
      </c>
      <c r="F676" s="6"/>
      <c r="H676" s="6"/>
      <c r="I676" s="6"/>
      <c r="J676" s="6"/>
      <c r="K676" s="6"/>
    </row>
    <row r="677" spans="4:11" x14ac:dyDescent="0.25">
      <c r="D677" t="e">
        <f ca="1">solve_for_d('True_Odds_Calculator_2-way'!A678,'True_Odds_Calculator_2-way'!#REF!,'True_Odds_Calculator_2-way'!B678,'Log_working_2-way'!B$1,'Log_working_2-way'!B$2)</f>
        <v>#NAME?</v>
      </c>
      <c r="F677" s="6"/>
      <c r="H677" s="6"/>
      <c r="I677" s="6"/>
      <c r="J677" s="6"/>
      <c r="K677" s="6"/>
    </row>
    <row r="678" spans="4:11" x14ac:dyDescent="0.25">
      <c r="D678" t="e">
        <f ca="1">solve_for_d('True_Odds_Calculator_2-way'!A679,'True_Odds_Calculator_2-way'!#REF!,'True_Odds_Calculator_2-way'!B679,'Log_working_2-way'!B$1,'Log_working_2-way'!B$2)</f>
        <v>#NAME?</v>
      </c>
      <c r="F678" s="6"/>
      <c r="H678" s="6"/>
      <c r="I678" s="6"/>
      <c r="J678" s="6"/>
      <c r="K678" s="6"/>
    </row>
    <row r="679" spans="4:11" x14ac:dyDescent="0.25">
      <c r="D679" t="e">
        <f ca="1">solve_for_d('True_Odds_Calculator_2-way'!A680,'True_Odds_Calculator_2-way'!#REF!,'True_Odds_Calculator_2-way'!B680,'Log_working_2-way'!B$1,'Log_working_2-way'!B$2)</f>
        <v>#NAME?</v>
      </c>
      <c r="F679" s="6"/>
      <c r="H679" s="6"/>
      <c r="I679" s="6"/>
      <c r="J679" s="6"/>
      <c r="K679" s="6"/>
    </row>
    <row r="680" spans="4:11" x14ac:dyDescent="0.25">
      <c r="D680" t="e">
        <f ca="1">solve_for_d('True_Odds_Calculator_2-way'!A681,'True_Odds_Calculator_2-way'!#REF!,'True_Odds_Calculator_2-way'!B681,'Log_working_2-way'!B$1,'Log_working_2-way'!B$2)</f>
        <v>#NAME?</v>
      </c>
      <c r="F680" s="6"/>
      <c r="H680" s="6"/>
      <c r="I680" s="6"/>
      <c r="J680" s="6"/>
      <c r="K680" s="6"/>
    </row>
    <row r="681" spans="4:11" x14ac:dyDescent="0.25">
      <c r="D681" t="e">
        <f ca="1">solve_for_d('True_Odds_Calculator_2-way'!A682,'True_Odds_Calculator_2-way'!#REF!,'True_Odds_Calculator_2-way'!B682,'Log_working_2-way'!B$1,'Log_working_2-way'!B$2)</f>
        <v>#NAME?</v>
      </c>
      <c r="F681" s="6"/>
      <c r="H681" s="6"/>
      <c r="I681" s="6"/>
      <c r="J681" s="6"/>
      <c r="K681" s="6"/>
    </row>
    <row r="682" spans="4:11" x14ac:dyDescent="0.25">
      <c r="D682" t="e">
        <f ca="1">solve_for_d('True_Odds_Calculator_2-way'!A683,'True_Odds_Calculator_2-way'!#REF!,'True_Odds_Calculator_2-way'!B683,'Log_working_2-way'!B$1,'Log_working_2-way'!B$2)</f>
        <v>#NAME?</v>
      </c>
      <c r="F682" s="6"/>
      <c r="H682" s="6"/>
      <c r="I682" s="6"/>
      <c r="J682" s="6"/>
      <c r="K682" s="6"/>
    </row>
    <row r="683" spans="4:11" x14ac:dyDescent="0.25">
      <c r="D683" t="e">
        <f ca="1">solve_for_d('True_Odds_Calculator_2-way'!A684,'True_Odds_Calculator_2-way'!#REF!,'True_Odds_Calculator_2-way'!B684,'Log_working_2-way'!B$1,'Log_working_2-way'!B$2)</f>
        <v>#NAME?</v>
      </c>
      <c r="F683" s="6"/>
      <c r="H683" s="6"/>
      <c r="I683" s="6"/>
      <c r="J683" s="6"/>
      <c r="K683" s="6"/>
    </row>
    <row r="684" spans="4:11" x14ac:dyDescent="0.25">
      <c r="D684" t="e">
        <f ca="1">solve_for_d('True_Odds_Calculator_2-way'!A685,'True_Odds_Calculator_2-way'!#REF!,'True_Odds_Calculator_2-way'!B685,'Log_working_2-way'!B$1,'Log_working_2-way'!B$2)</f>
        <v>#NAME?</v>
      </c>
      <c r="F684" s="6"/>
      <c r="H684" s="6"/>
      <c r="I684" s="6"/>
      <c r="J684" s="6"/>
      <c r="K684" s="6"/>
    </row>
    <row r="685" spans="4:11" x14ac:dyDescent="0.25">
      <c r="D685" t="e">
        <f ca="1">solve_for_d('True_Odds_Calculator_2-way'!A686,'True_Odds_Calculator_2-way'!#REF!,'True_Odds_Calculator_2-way'!B686,'Log_working_2-way'!B$1,'Log_working_2-way'!B$2)</f>
        <v>#NAME?</v>
      </c>
      <c r="F685" s="6"/>
      <c r="H685" s="6"/>
      <c r="I685" s="6"/>
      <c r="J685" s="6"/>
      <c r="K685" s="6"/>
    </row>
    <row r="686" spans="4:11" x14ac:dyDescent="0.25">
      <c r="D686" t="e">
        <f ca="1">solve_for_d('True_Odds_Calculator_2-way'!A687,'True_Odds_Calculator_2-way'!#REF!,'True_Odds_Calculator_2-way'!B687,'Log_working_2-way'!B$1,'Log_working_2-way'!B$2)</f>
        <v>#NAME?</v>
      </c>
      <c r="F686" s="6"/>
      <c r="H686" s="6"/>
      <c r="I686" s="6"/>
      <c r="J686" s="6"/>
      <c r="K686" s="6"/>
    </row>
    <row r="687" spans="4:11" x14ac:dyDescent="0.25">
      <c r="D687" t="e">
        <f ca="1">solve_for_d('True_Odds_Calculator_2-way'!A688,'True_Odds_Calculator_2-way'!#REF!,'True_Odds_Calculator_2-way'!B688,'Log_working_2-way'!B$1,'Log_working_2-way'!B$2)</f>
        <v>#NAME?</v>
      </c>
      <c r="F687" s="6"/>
      <c r="H687" s="6"/>
      <c r="I687" s="6"/>
      <c r="J687" s="6"/>
      <c r="K687" s="6"/>
    </row>
    <row r="688" spans="4:11" x14ac:dyDescent="0.25">
      <c r="D688" t="e">
        <f ca="1">solve_for_d('True_Odds_Calculator_2-way'!A689,'True_Odds_Calculator_2-way'!#REF!,'True_Odds_Calculator_2-way'!B689,'Log_working_2-way'!B$1,'Log_working_2-way'!B$2)</f>
        <v>#NAME?</v>
      </c>
      <c r="F688" s="6"/>
      <c r="H688" s="6"/>
      <c r="I688" s="6"/>
      <c r="J688" s="6"/>
      <c r="K688" s="6"/>
    </row>
    <row r="689" spans="4:11" x14ac:dyDescent="0.25">
      <c r="D689" t="e">
        <f ca="1">solve_for_d('True_Odds_Calculator_2-way'!A690,'True_Odds_Calculator_2-way'!#REF!,'True_Odds_Calculator_2-way'!B690,'Log_working_2-way'!B$1,'Log_working_2-way'!B$2)</f>
        <v>#NAME?</v>
      </c>
      <c r="F689" s="6"/>
      <c r="H689" s="6"/>
      <c r="I689" s="6"/>
      <c r="J689" s="6"/>
      <c r="K689" s="6"/>
    </row>
    <row r="690" spans="4:11" x14ac:dyDescent="0.25">
      <c r="D690" t="e">
        <f ca="1">solve_for_d('True_Odds_Calculator_2-way'!A691,'True_Odds_Calculator_2-way'!#REF!,'True_Odds_Calculator_2-way'!B691,'Log_working_2-way'!B$1,'Log_working_2-way'!B$2)</f>
        <v>#NAME?</v>
      </c>
      <c r="F690" s="6"/>
      <c r="H690" s="6"/>
      <c r="I690" s="6"/>
      <c r="J690" s="6"/>
      <c r="K690" s="6"/>
    </row>
    <row r="691" spans="4:11" x14ac:dyDescent="0.25">
      <c r="D691" t="e">
        <f ca="1">solve_for_d('True_Odds_Calculator_2-way'!A692,'True_Odds_Calculator_2-way'!#REF!,'True_Odds_Calculator_2-way'!B692,'Log_working_2-way'!B$1,'Log_working_2-way'!B$2)</f>
        <v>#NAME?</v>
      </c>
      <c r="F691" s="6"/>
      <c r="H691" s="6"/>
      <c r="I691" s="6"/>
      <c r="J691" s="6"/>
      <c r="K691" s="6"/>
    </row>
    <row r="692" spans="4:11" x14ac:dyDescent="0.25">
      <c r="D692" t="e">
        <f ca="1">solve_for_d('True_Odds_Calculator_2-way'!A693,'True_Odds_Calculator_2-way'!#REF!,'True_Odds_Calculator_2-way'!B693,'Log_working_2-way'!B$1,'Log_working_2-way'!B$2)</f>
        <v>#NAME?</v>
      </c>
      <c r="F692" s="6"/>
      <c r="H692" s="6"/>
      <c r="I692" s="6"/>
      <c r="J692" s="6"/>
      <c r="K692" s="6"/>
    </row>
    <row r="693" spans="4:11" x14ac:dyDescent="0.25">
      <c r="D693" t="e">
        <f ca="1">solve_for_d('True_Odds_Calculator_2-way'!A694,'True_Odds_Calculator_2-way'!#REF!,'True_Odds_Calculator_2-way'!B694,'Log_working_2-way'!B$1,'Log_working_2-way'!B$2)</f>
        <v>#NAME?</v>
      </c>
      <c r="F693" s="6"/>
      <c r="H693" s="6"/>
      <c r="I693" s="6"/>
      <c r="J693" s="6"/>
      <c r="K693" s="6"/>
    </row>
    <row r="694" spans="4:11" x14ac:dyDescent="0.25">
      <c r="D694" t="e">
        <f ca="1">solve_for_d('True_Odds_Calculator_2-way'!A695,'True_Odds_Calculator_2-way'!#REF!,'True_Odds_Calculator_2-way'!B695,'Log_working_2-way'!B$1,'Log_working_2-way'!B$2)</f>
        <v>#NAME?</v>
      </c>
      <c r="F694" s="6"/>
      <c r="H694" s="6"/>
      <c r="I694" s="6"/>
      <c r="J694" s="6"/>
      <c r="K694" s="6"/>
    </row>
    <row r="695" spans="4:11" x14ac:dyDescent="0.25">
      <c r="D695" t="e">
        <f ca="1">solve_for_d('True_Odds_Calculator_2-way'!A696,'True_Odds_Calculator_2-way'!#REF!,'True_Odds_Calculator_2-way'!B696,'Log_working_2-way'!B$1,'Log_working_2-way'!B$2)</f>
        <v>#NAME?</v>
      </c>
      <c r="F695" s="6"/>
      <c r="H695" s="6"/>
      <c r="I695" s="6"/>
      <c r="J695" s="6"/>
      <c r="K695" s="6"/>
    </row>
    <row r="696" spans="4:11" x14ac:dyDescent="0.25">
      <c r="D696" t="e">
        <f ca="1">solve_for_d('True_Odds_Calculator_2-way'!A697,'True_Odds_Calculator_2-way'!#REF!,'True_Odds_Calculator_2-way'!B697,'Log_working_2-way'!B$1,'Log_working_2-way'!B$2)</f>
        <v>#NAME?</v>
      </c>
      <c r="F696" s="6"/>
      <c r="H696" s="6"/>
      <c r="I696" s="6"/>
      <c r="J696" s="6"/>
      <c r="K696" s="6"/>
    </row>
    <row r="697" spans="4:11" x14ac:dyDescent="0.25">
      <c r="D697" t="e">
        <f ca="1">solve_for_d('True_Odds_Calculator_2-way'!A698,'True_Odds_Calculator_2-way'!#REF!,'True_Odds_Calculator_2-way'!B698,'Log_working_2-way'!B$1,'Log_working_2-way'!B$2)</f>
        <v>#NAME?</v>
      </c>
      <c r="F697" s="6"/>
      <c r="H697" s="6"/>
      <c r="I697" s="6"/>
      <c r="J697" s="6"/>
      <c r="K697" s="6"/>
    </row>
    <row r="698" spans="4:11" x14ac:dyDescent="0.25">
      <c r="D698" t="e">
        <f ca="1">solve_for_d('True_Odds_Calculator_2-way'!A699,'True_Odds_Calculator_2-way'!#REF!,'True_Odds_Calculator_2-way'!B699,'Log_working_2-way'!B$1,'Log_working_2-way'!B$2)</f>
        <v>#NAME?</v>
      </c>
      <c r="F698" s="6"/>
      <c r="H698" s="6"/>
      <c r="I698" s="6"/>
      <c r="J698" s="6"/>
      <c r="K698" s="6"/>
    </row>
    <row r="699" spans="4:11" x14ac:dyDescent="0.25">
      <c r="D699" t="e">
        <f ca="1">solve_for_d('True_Odds_Calculator_2-way'!A700,'True_Odds_Calculator_2-way'!#REF!,'True_Odds_Calculator_2-way'!B700,'Log_working_2-way'!B$1,'Log_working_2-way'!B$2)</f>
        <v>#NAME?</v>
      </c>
      <c r="F699" s="6"/>
      <c r="H699" s="6"/>
      <c r="I699" s="6"/>
      <c r="J699" s="6"/>
      <c r="K699" s="6"/>
    </row>
    <row r="700" spans="4:11" x14ac:dyDescent="0.25">
      <c r="D700" t="e">
        <f ca="1">solve_for_d('True_Odds_Calculator_2-way'!A701,'True_Odds_Calculator_2-way'!#REF!,'True_Odds_Calculator_2-way'!B701,'Log_working_2-way'!B$1,'Log_working_2-way'!B$2)</f>
        <v>#NAME?</v>
      </c>
      <c r="F700" s="6"/>
      <c r="H700" s="6"/>
      <c r="I700" s="6"/>
      <c r="J700" s="6"/>
      <c r="K700" s="6"/>
    </row>
    <row r="701" spans="4:11" x14ac:dyDescent="0.25">
      <c r="D701" t="e">
        <f ca="1">solve_for_d('True_Odds_Calculator_2-way'!A702,'True_Odds_Calculator_2-way'!#REF!,'True_Odds_Calculator_2-way'!B702,'Log_working_2-way'!B$1,'Log_working_2-way'!B$2)</f>
        <v>#NAME?</v>
      </c>
      <c r="F701" s="6"/>
      <c r="H701" s="6"/>
      <c r="I701" s="6"/>
      <c r="J701" s="6"/>
      <c r="K701" s="6"/>
    </row>
    <row r="702" spans="4:11" x14ac:dyDescent="0.25">
      <c r="D702" t="e">
        <f ca="1">solve_for_d('True_Odds_Calculator_2-way'!A703,'True_Odds_Calculator_2-way'!#REF!,'True_Odds_Calculator_2-way'!B703,'Log_working_2-way'!B$1,'Log_working_2-way'!B$2)</f>
        <v>#NAME?</v>
      </c>
      <c r="F702" s="6"/>
      <c r="H702" s="6"/>
      <c r="I702" s="6"/>
      <c r="J702" s="6"/>
      <c r="K702" s="6"/>
    </row>
    <row r="703" spans="4:11" x14ac:dyDescent="0.25">
      <c r="D703" t="e">
        <f ca="1">solve_for_d('True_Odds_Calculator_2-way'!A704,'True_Odds_Calculator_2-way'!#REF!,'True_Odds_Calculator_2-way'!B704,'Log_working_2-way'!B$1,'Log_working_2-way'!B$2)</f>
        <v>#NAME?</v>
      </c>
      <c r="F703" s="6"/>
      <c r="H703" s="6"/>
      <c r="I703" s="6"/>
      <c r="J703" s="6"/>
      <c r="K703" s="6"/>
    </row>
    <row r="704" spans="4:11" x14ac:dyDescent="0.25">
      <c r="D704" t="e">
        <f ca="1">solve_for_d('True_Odds_Calculator_2-way'!A705,'True_Odds_Calculator_2-way'!#REF!,'True_Odds_Calculator_2-way'!B705,'Log_working_2-way'!B$1,'Log_working_2-way'!B$2)</f>
        <v>#NAME?</v>
      </c>
      <c r="F704" s="6"/>
      <c r="H704" s="6"/>
      <c r="I704" s="6"/>
      <c r="J704" s="6"/>
      <c r="K704" s="6"/>
    </row>
    <row r="705" spans="4:11" x14ac:dyDescent="0.25">
      <c r="D705" t="e">
        <f ca="1">solve_for_d('True_Odds_Calculator_2-way'!A706,'True_Odds_Calculator_2-way'!#REF!,'True_Odds_Calculator_2-way'!B706,'Log_working_2-way'!B$1,'Log_working_2-way'!B$2)</f>
        <v>#NAME?</v>
      </c>
      <c r="F705" s="6"/>
      <c r="H705" s="6"/>
      <c r="I705" s="6"/>
      <c r="J705" s="6"/>
      <c r="K705" s="6"/>
    </row>
    <row r="706" spans="4:11" x14ac:dyDescent="0.25">
      <c r="D706" t="e">
        <f ca="1">solve_for_d('True_Odds_Calculator_2-way'!A707,'True_Odds_Calculator_2-way'!#REF!,'True_Odds_Calculator_2-way'!B707,'Log_working_2-way'!B$1,'Log_working_2-way'!B$2)</f>
        <v>#NAME?</v>
      </c>
      <c r="F706" s="6"/>
      <c r="H706" s="6"/>
      <c r="I706" s="6"/>
      <c r="J706" s="6"/>
      <c r="K706" s="6"/>
    </row>
    <row r="707" spans="4:11" x14ac:dyDescent="0.25">
      <c r="D707" t="e">
        <f ca="1">solve_for_d('True_Odds_Calculator_2-way'!A708,'True_Odds_Calculator_2-way'!#REF!,'True_Odds_Calculator_2-way'!B708,'Log_working_2-way'!B$1,'Log_working_2-way'!B$2)</f>
        <v>#NAME?</v>
      </c>
      <c r="F707" s="6"/>
      <c r="H707" s="6"/>
      <c r="I707" s="6"/>
      <c r="J707" s="6"/>
      <c r="K707" s="6"/>
    </row>
    <row r="708" spans="4:11" x14ac:dyDescent="0.25">
      <c r="D708" t="e">
        <f ca="1">solve_for_d('True_Odds_Calculator_2-way'!A709,'True_Odds_Calculator_2-way'!#REF!,'True_Odds_Calculator_2-way'!B709,'Log_working_2-way'!B$1,'Log_working_2-way'!B$2)</f>
        <v>#NAME?</v>
      </c>
      <c r="F708" s="6"/>
      <c r="H708" s="6"/>
      <c r="I708" s="6"/>
      <c r="J708" s="6"/>
      <c r="K708" s="6"/>
    </row>
    <row r="709" spans="4:11" x14ac:dyDescent="0.25">
      <c r="D709" t="e">
        <f ca="1">solve_for_d('True_Odds_Calculator_2-way'!A710,'True_Odds_Calculator_2-way'!#REF!,'True_Odds_Calculator_2-way'!B710,'Log_working_2-way'!B$1,'Log_working_2-way'!B$2)</f>
        <v>#NAME?</v>
      </c>
      <c r="F709" s="6"/>
      <c r="H709" s="6"/>
      <c r="I709" s="6"/>
      <c r="J709" s="6"/>
      <c r="K709" s="6"/>
    </row>
    <row r="710" spans="4:11" x14ac:dyDescent="0.25">
      <c r="D710" t="e">
        <f ca="1">solve_for_d('True_Odds_Calculator_2-way'!A711,'True_Odds_Calculator_2-way'!#REF!,'True_Odds_Calculator_2-way'!B711,'Log_working_2-way'!B$1,'Log_working_2-way'!B$2)</f>
        <v>#NAME?</v>
      </c>
      <c r="F710" s="6"/>
      <c r="H710" s="6"/>
      <c r="I710" s="6"/>
      <c r="J710" s="6"/>
      <c r="K710" s="6"/>
    </row>
    <row r="711" spans="4:11" x14ac:dyDescent="0.25">
      <c r="D711" t="e">
        <f ca="1">solve_for_d('True_Odds_Calculator_2-way'!A712,'True_Odds_Calculator_2-way'!#REF!,'True_Odds_Calculator_2-way'!B712,'Log_working_2-way'!B$1,'Log_working_2-way'!B$2)</f>
        <v>#NAME?</v>
      </c>
      <c r="F711" s="6"/>
      <c r="H711" s="6"/>
      <c r="I711" s="6"/>
      <c r="J711" s="6"/>
      <c r="K711" s="6"/>
    </row>
    <row r="712" spans="4:11" x14ac:dyDescent="0.25">
      <c r="D712" t="e">
        <f ca="1">solve_for_d('True_Odds_Calculator_2-way'!A713,'True_Odds_Calculator_2-way'!#REF!,'True_Odds_Calculator_2-way'!B713,'Log_working_2-way'!B$1,'Log_working_2-way'!B$2)</f>
        <v>#NAME?</v>
      </c>
      <c r="F712" s="6"/>
      <c r="H712" s="6"/>
      <c r="I712" s="6"/>
      <c r="J712" s="6"/>
      <c r="K712" s="6"/>
    </row>
    <row r="713" spans="4:11" x14ac:dyDescent="0.25">
      <c r="D713" t="e">
        <f ca="1">solve_for_d('True_Odds_Calculator_2-way'!A714,'True_Odds_Calculator_2-way'!#REF!,'True_Odds_Calculator_2-way'!B714,'Log_working_2-way'!B$1,'Log_working_2-way'!B$2)</f>
        <v>#NAME?</v>
      </c>
      <c r="F713" s="6"/>
      <c r="H713" s="6"/>
      <c r="I713" s="6"/>
      <c r="J713" s="6"/>
      <c r="K713" s="6"/>
    </row>
    <row r="714" spans="4:11" x14ac:dyDescent="0.25">
      <c r="D714" t="e">
        <f ca="1">solve_for_d('True_Odds_Calculator_2-way'!A715,'True_Odds_Calculator_2-way'!#REF!,'True_Odds_Calculator_2-way'!B715,'Log_working_2-way'!B$1,'Log_working_2-way'!B$2)</f>
        <v>#NAME?</v>
      </c>
      <c r="F714" s="6"/>
      <c r="H714" s="6"/>
      <c r="I714" s="6"/>
      <c r="J714" s="6"/>
      <c r="K714" s="6"/>
    </row>
    <row r="715" spans="4:11" x14ac:dyDescent="0.25">
      <c r="D715" t="e">
        <f ca="1">solve_for_d('True_Odds_Calculator_2-way'!A716,'True_Odds_Calculator_2-way'!#REF!,'True_Odds_Calculator_2-way'!B716,'Log_working_2-way'!B$1,'Log_working_2-way'!B$2)</f>
        <v>#NAME?</v>
      </c>
      <c r="F715" s="6"/>
      <c r="H715" s="6"/>
      <c r="I715" s="6"/>
      <c r="J715" s="6"/>
      <c r="K715" s="6"/>
    </row>
    <row r="716" spans="4:11" x14ac:dyDescent="0.25">
      <c r="D716" t="e">
        <f ca="1">solve_for_d('True_Odds_Calculator_2-way'!A717,'True_Odds_Calculator_2-way'!#REF!,'True_Odds_Calculator_2-way'!B717,'Log_working_2-way'!B$1,'Log_working_2-way'!B$2)</f>
        <v>#NAME?</v>
      </c>
      <c r="F716" s="6"/>
      <c r="H716" s="6"/>
      <c r="I716" s="6"/>
      <c r="J716" s="6"/>
      <c r="K716" s="6"/>
    </row>
    <row r="717" spans="4:11" x14ac:dyDescent="0.25">
      <c r="D717" t="e">
        <f ca="1">solve_for_d('True_Odds_Calculator_2-way'!A718,'True_Odds_Calculator_2-way'!#REF!,'True_Odds_Calculator_2-way'!B718,'Log_working_2-way'!B$1,'Log_working_2-way'!B$2)</f>
        <v>#NAME?</v>
      </c>
      <c r="F717" s="6"/>
      <c r="H717" s="6"/>
      <c r="I717" s="6"/>
      <c r="J717" s="6"/>
      <c r="K717" s="6"/>
    </row>
    <row r="718" spans="4:11" x14ac:dyDescent="0.25">
      <c r="D718" t="e">
        <f ca="1">solve_for_d('True_Odds_Calculator_2-way'!A719,'True_Odds_Calculator_2-way'!#REF!,'True_Odds_Calculator_2-way'!B719,'Log_working_2-way'!B$1,'Log_working_2-way'!B$2)</f>
        <v>#NAME?</v>
      </c>
      <c r="F718" s="6"/>
      <c r="H718" s="6"/>
      <c r="I718" s="6"/>
      <c r="J718" s="6"/>
      <c r="K718" s="6"/>
    </row>
    <row r="719" spans="4:11" x14ac:dyDescent="0.25">
      <c r="D719" t="e">
        <f ca="1">solve_for_d('True_Odds_Calculator_2-way'!A720,'True_Odds_Calculator_2-way'!#REF!,'True_Odds_Calculator_2-way'!B720,'Log_working_2-way'!B$1,'Log_working_2-way'!B$2)</f>
        <v>#NAME?</v>
      </c>
      <c r="F719" s="6"/>
      <c r="H719" s="6"/>
      <c r="I719" s="6"/>
      <c r="J719" s="6"/>
      <c r="K719" s="6"/>
    </row>
    <row r="720" spans="4:11" x14ac:dyDescent="0.25">
      <c r="D720" t="e">
        <f ca="1">solve_for_d('True_Odds_Calculator_2-way'!A721,'True_Odds_Calculator_2-way'!#REF!,'True_Odds_Calculator_2-way'!B721,'Log_working_2-way'!B$1,'Log_working_2-way'!B$2)</f>
        <v>#NAME?</v>
      </c>
      <c r="F720" s="6"/>
      <c r="H720" s="6"/>
      <c r="I720" s="6"/>
      <c r="J720" s="6"/>
      <c r="K720" s="6"/>
    </row>
    <row r="721" spans="4:11" x14ac:dyDescent="0.25">
      <c r="D721" t="e">
        <f ca="1">solve_for_d('True_Odds_Calculator_2-way'!A722,'True_Odds_Calculator_2-way'!#REF!,'True_Odds_Calculator_2-way'!B722,'Log_working_2-way'!B$1,'Log_working_2-way'!B$2)</f>
        <v>#NAME?</v>
      </c>
      <c r="F721" s="6"/>
      <c r="H721" s="6"/>
      <c r="I721" s="6"/>
      <c r="J721" s="6"/>
      <c r="K721" s="6"/>
    </row>
    <row r="722" spans="4:11" x14ac:dyDescent="0.25">
      <c r="D722" t="e">
        <f ca="1">solve_for_d('True_Odds_Calculator_2-way'!A723,'True_Odds_Calculator_2-way'!#REF!,'True_Odds_Calculator_2-way'!B723,'Log_working_2-way'!B$1,'Log_working_2-way'!B$2)</f>
        <v>#NAME?</v>
      </c>
      <c r="F722" s="6"/>
      <c r="H722" s="6"/>
      <c r="I722" s="6"/>
      <c r="J722" s="6"/>
      <c r="K722" s="6"/>
    </row>
    <row r="723" spans="4:11" x14ac:dyDescent="0.25">
      <c r="D723" t="e">
        <f ca="1">solve_for_d('True_Odds_Calculator_2-way'!A724,'True_Odds_Calculator_2-way'!#REF!,'True_Odds_Calculator_2-way'!B724,'Log_working_2-way'!B$1,'Log_working_2-way'!B$2)</f>
        <v>#NAME?</v>
      </c>
      <c r="F723" s="6"/>
      <c r="H723" s="6"/>
      <c r="I723" s="6"/>
      <c r="J723" s="6"/>
      <c r="K723" s="6"/>
    </row>
    <row r="724" spans="4:11" x14ac:dyDescent="0.25">
      <c r="D724" t="e">
        <f ca="1">solve_for_d('True_Odds_Calculator_2-way'!A725,'True_Odds_Calculator_2-way'!#REF!,'True_Odds_Calculator_2-way'!B725,'Log_working_2-way'!B$1,'Log_working_2-way'!B$2)</f>
        <v>#NAME?</v>
      </c>
      <c r="F724" s="6"/>
      <c r="H724" s="6"/>
      <c r="I724" s="6"/>
      <c r="J724" s="6"/>
      <c r="K724" s="6"/>
    </row>
    <row r="725" spans="4:11" x14ac:dyDescent="0.25">
      <c r="D725" t="e">
        <f ca="1">solve_for_d('True_Odds_Calculator_2-way'!A726,'True_Odds_Calculator_2-way'!#REF!,'True_Odds_Calculator_2-way'!B726,'Log_working_2-way'!B$1,'Log_working_2-way'!B$2)</f>
        <v>#NAME?</v>
      </c>
      <c r="F725" s="6"/>
      <c r="H725" s="6"/>
      <c r="I725" s="6"/>
      <c r="J725" s="6"/>
      <c r="K725" s="6"/>
    </row>
    <row r="726" spans="4:11" x14ac:dyDescent="0.25">
      <c r="D726" t="e">
        <f ca="1">solve_for_d('True_Odds_Calculator_2-way'!A727,'True_Odds_Calculator_2-way'!#REF!,'True_Odds_Calculator_2-way'!B727,'Log_working_2-way'!B$1,'Log_working_2-way'!B$2)</f>
        <v>#NAME?</v>
      </c>
      <c r="F726" s="6"/>
      <c r="H726" s="6"/>
      <c r="I726" s="6"/>
      <c r="J726" s="6"/>
      <c r="K726" s="6"/>
    </row>
    <row r="727" spans="4:11" x14ac:dyDescent="0.25">
      <c r="D727" t="e">
        <f ca="1">solve_for_d('True_Odds_Calculator_2-way'!A728,'True_Odds_Calculator_2-way'!#REF!,'True_Odds_Calculator_2-way'!B728,'Log_working_2-way'!B$1,'Log_working_2-way'!B$2)</f>
        <v>#NAME?</v>
      </c>
      <c r="F727" s="6"/>
      <c r="H727" s="6"/>
      <c r="I727" s="6"/>
      <c r="J727" s="6"/>
      <c r="K727" s="6"/>
    </row>
    <row r="728" spans="4:11" x14ac:dyDescent="0.25">
      <c r="D728" t="e">
        <f ca="1">solve_for_d('True_Odds_Calculator_2-way'!A729,'True_Odds_Calculator_2-way'!#REF!,'True_Odds_Calculator_2-way'!B729,'Log_working_2-way'!B$1,'Log_working_2-way'!B$2)</f>
        <v>#NAME?</v>
      </c>
      <c r="F728" s="6"/>
      <c r="H728" s="6"/>
      <c r="I728" s="6"/>
      <c r="J728" s="6"/>
      <c r="K728" s="6"/>
    </row>
    <row r="729" spans="4:11" x14ac:dyDescent="0.25">
      <c r="D729" t="e">
        <f ca="1">solve_for_d('True_Odds_Calculator_2-way'!A730,'True_Odds_Calculator_2-way'!#REF!,'True_Odds_Calculator_2-way'!B730,'Log_working_2-way'!B$1,'Log_working_2-way'!B$2)</f>
        <v>#NAME?</v>
      </c>
      <c r="F729" s="6"/>
      <c r="H729" s="6"/>
      <c r="I729" s="6"/>
      <c r="J729" s="6"/>
      <c r="K729" s="6"/>
    </row>
    <row r="730" spans="4:11" x14ac:dyDescent="0.25">
      <c r="D730" t="e">
        <f ca="1">solve_for_d('True_Odds_Calculator_2-way'!A731,'True_Odds_Calculator_2-way'!#REF!,'True_Odds_Calculator_2-way'!B731,'Log_working_2-way'!B$1,'Log_working_2-way'!B$2)</f>
        <v>#NAME?</v>
      </c>
      <c r="F730" s="6"/>
      <c r="H730" s="6"/>
      <c r="I730" s="6"/>
      <c r="J730" s="6"/>
      <c r="K730" s="6"/>
    </row>
    <row r="731" spans="4:11" x14ac:dyDescent="0.25">
      <c r="D731" t="e">
        <f ca="1">solve_for_d('True_Odds_Calculator_2-way'!A732,'True_Odds_Calculator_2-way'!#REF!,'True_Odds_Calculator_2-way'!B732,'Log_working_2-way'!B$1,'Log_working_2-way'!B$2)</f>
        <v>#NAME?</v>
      </c>
      <c r="F731" s="6"/>
      <c r="H731" s="6"/>
      <c r="I731" s="6"/>
      <c r="J731" s="6"/>
      <c r="K731" s="6"/>
    </row>
    <row r="732" spans="4:11" x14ac:dyDescent="0.25">
      <c r="D732" t="e">
        <f ca="1">solve_for_d('True_Odds_Calculator_2-way'!A733,'True_Odds_Calculator_2-way'!#REF!,'True_Odds_Calculator_2-way'!B733,'Log_working_2-way'!B$1,'Log_working_2-way'!B$2)</f>
        <v>#NAME?</v>
      </c>
      <c r="F732" s="6"/>
      <c r="H732" s="6"/>
      <c r="I732" s="6"/>
      <c r="J732" s="6"/>
      <c r="K732" s="6"/>
    </row>
    <row r="733" spans="4:11" x14ac:dyDescent="0.25">
      <c r="D733" t="e">
        <f ca="1">solve_for_d('True_Odds_Calculator_2-way'!A734,'True_Odds_Calculator_2-way'!#REF!,'True_Odds_Calculator_2-way'!B734,'Log_working_2-way'!B$1,'Log_working_2-way'!B$2)</f>
        <v>#NAME?</v>
      </c>
      <c r="F733" s="6"/>
      <c r="H733" s="6"/>
      <c r="I733" s="6"/>
      <c r="J733" s="6"/>
      <c r="K733" s="6"/>
    </row>
    <row r="734" spans="4:11" x14ac:dyDescent="0.25">
      <c r="D734" t="e">
        <f ca="1">solve_for_d('True_Odds_Calculator_2-way'!A735,'True_Odds_Calculator_2-way'!#REF!,'True_Odds_Calculator_2-way'!B735,'Log_working_2-way'!B$1,'Log_working_2-way'!B$2)</f>
        <v>#NAME?</v>
      </c>
      <c r="F734" s="6"/>
      <c r="H734" s="6"/>
      <c r="I734" s="6"/>
      <c r="J734" s="6"/>
      <c r="K734" s="6"/>
    </row>
    <row r="735" spans="4:11" x14ac:dyDescent="0.25">
      <c r="D735" t="e">
        <f ca="1">solve_for_d('True_Odds_Calculator_2-way'!A736,'True_Odds_Calculator_2-way'!#REF!,'True_Odds_Calculator_2-way'!B736,'Log_working_2-way'!B$1,'Log_working_2-way'!B$2)</f>
        <v>#NAME?</v>
      </c>
      <c r="F735" s="6"/>
      <c r="H735" s="6"/>
      <c r="I735" s="6"/>
      <c r="J735" s="6"/>
      <c r="K735" s="6"/>
    </row>
    <row r="736" spans="4:11" x14ac:dyDescent="0.25">
      <c r="D736" t="e">
        <f ca="1">solve_for_d('True_Odds_Calculator_2-way'!A737,'True_Odds_Calculator_2-way'!#REF!,'True_Odds_Calculator_2-way'!B737,'Log_working_2-way'!B$1,'Log_working_2-way'!B$2)</f>
        <v>#NAME?</v>
      </c>
      <c r="F736" s="6"/>
      <c r="H736" s="6"/>
      <c r="I736" s="6"/>
      <c r="J736" s="6"/>
      <c r="K736" s="6"/>
    </row>
    <row r="737" spans="4:11" x14ac:dyDescent="0.25">
      <c r="D737" t="e">
        <f ca="1">solve_for_d('True_Odds_Calculator_2-way'!A738,'True_Odds_Calculator_2-way'!#REF!,'True_Odds_Calculator_2-way'!B738,'Log_working_2-way'!B$1,'Log_working_2-way'!B$2)</f>
        <v>#NAME?</v>
      </c>
      <c r="F737" s="6"/>
      <c r="H737" s="6"/>
      <c r="I737" s="6"/>
      <c r="J737" s="6"/>
      <c r="K737" s="6"/>
    </row>
    <row r="738" spans="4:11" x14ac:dyDescent="0.25">
      <c r="D738" t="e">
        <f ca="1">solve_for_d('True_Odds_Calculator_2-way'!A739,'True_Odds_Calculator_2-way'!#REF!,'True_Odds_Calculator_2-way'!B739,'Log_working_2-way'!B$1,'Log_working_2-way'!B$2)</f>
        <v>#NAME?</v>
      </c>
      <c r="F738" s="6"/>
      <c r="H738" s="6"/>
      <c r="I738" s="6"/>
      <c r="J738" s="6"/>
      <c r="K738" s="6"/>
    </row>
    <row r="739" spans="4:11" x14ac:dyDescent="0.25">
      <c r="D739" t="e">
        <f ca="1">solve_for_d('True_Odds_Calculator_2-way'!A740,'True_Odds_Calculator_2-way'!#REF!,'True_Odds_Calculator_2-way'!B740,'Log_working_2-way'!B$1,'Log_working_2-way'!B$2)</f>
        <v>#NAME?</v>
      </c>
      <c r="F739" s="6"/>
      <c r="H739" s="6"/>
      <c r="I739" s="6"/>
      <c r="J739" s="6"/>
      <c r="K739" s="6"/>
    </row>
    <row r="740" spans="4:11" x14ac:dyDescent="0.25">
      <c r="D740" t="e">
        <f ca="1">solve_for_d('True_Odds_Calculator_2-way'!A741,'True_Odds_Calculator_2-way'!#REF!,'True_Odds_Calculator_2-way'!B741,'Log_working_2-way'!B$1,'Log_working_2-way'!B$2)</f>
        <v>#NAME?</v>
      </c>
      <c r="F740" s="6"/>
      <c r="H740" s="6"/>
      <c r="I740" s="6"/>
      <c r="J740" s="6"/>
      <c r="K740" s="6"/>
    </row>
    <row r="741" spans="4:11" x14ac:dyDescent="0.25">
      <c r="D741" t="e">
        <f ca="1">solve_for_d('True_Odds_Calculator_2-way'!A742,'True_Odds_Calculator_2-way'!#REF!,'True_Odds_Calculator_2-way'!B742,'Log_working_2-way'!B$1,'Log_working_2-way'!B$2)</f>
        <v>#NAME?</v>
      </c>
      <c r="F741" s="6"/>
      <c r="H741" s="6"/>
      <c r="I741" s="6"/>
      <c r="J741" s="6"/>
      <c r="K741" s="6"/>
    </row>
    <row r="742" spans="4:11" x14ac:dyDescent="0.25">
      <c r="D742" t="e">
        <f ca="1">solve_for_d('True_Odds_Calculator_2-way'!A743,'True_Odds_Calculator_2-way'!#REF!,'True_Odds_Calculator_2-way'!B743,'Log_working_2-way'!B$1,'Log_working_2-way'!B$2)</f>
        <v>#NAME?</v>
      </c>
      <c r="F742" s="6"/>
      <c r="H742" s="6"/>
      <c r="I742" s="6"/>
      <c r="J742" s="6"/>
      <c r="K742" s="6"/>
    </row>
    <row r="743" spans="4:11" x14ac:dyDescent="0.25">
      <c r="D743" t="e">
        <f ca="1">solve_for_d('True_Odds_Calculator_2-way'!A744,'True_Odds_Calculator_2-way'!#REF!,'True_Odds_Calculator_2-way'!B744,'Log_working_2-way'!B$1,'Log_working_2-way'!B$2)</f>
        <v>#NAME?</v>
      </c>
      <c r="F743" s="6"/>
      <c r="H743" s="6"/>
      <c r="I743" s="6"/>
      <c r="J743" s="6"/>
      <c r="K743" s="6"/>
    </row>
    <row r="744" spans="4:11" x14ac:dyDescent="0.25">
      <c r="D744" t="e">
        <f ca="1">solve_for_d('True_Odds_Calculator_2-way'!A745,'True_Odds_Calculator_2-way'!#REF!,'True_Odds_Calculator_2-way'!B745,'Log_working_2-way'!B$1,'Log_working_2-way'!B$2)</f>
        <v>#NAME?</v>
      </c>
      <c r="F744" s="6"/>
      <c r="H744" s="6"/>
      <c r="I744" s="6"/>
      <c r="J744" s="6"/>
      <c r="K744" s="6"/>
    </row>
    <row r="745" spans="4:11" x14ac:dyDescent="0.25">
      <c r="D745" t="e">
        <f ca="1">solve_for_d('True_Odds_Calculator_2-way'!A746,'True_Odds_Calculator_2-way'!#REF!,'True_Odds_Calculator_2-way'!B746,'Log_working_2-way'!B$1,'Log_working_2-way'!B$2)</f>
        <v>#NAME?</v>
      </c>
      <c r="F745" s="6"/>
      <c r="H745" s="6"/>
      <c r="I745" s="6"/>
      <c r="J745" s="6"/>
      <c r="K745" s="6"/>
    </row>
    <row r="746" spans="4:11" x14ac:dyDescent="0.25">
      <c r="D746" t="e">
        <f ca="1">solve_for_d('True_Odds_Calculator_2-way'!A747,'True_Odds_Calculator_2-way'!#REF!,'True_Odds_Calculator_2-way'!B747,'Log_working_2-way'!B$1,'Log_working_2-way'!B$2)</f>
        <v>#NAME?</v>
      </c>
      <c r="F746" s="6"/>
      <c r="H746" s="6"/>
      <c r="I746" s="6"/>
      <c r="J746" s="6"/>
      <c r="K746" s="6"/>
    </row>
    <row r="747" spans="4:11" x14ac:dyDescent="0.25">
      <c r="D747" t="e">
        <f ca="1">solve_for_d('True_Odds_Calculator_2-way'!A748,'True_Odds_Calculator_2-way'!#REF!,'True_Odds_Calculator_2-way'!B748,'Log_working_2-way'!B$1,'Log_working_2-way'!B$2)</f>
        <v>#NAME?</v>
      </c>
      <c r="F747" s="6"/>
      <c r="H747" s="6"/>
      <c r="I747" s="6"/>
      <c r="J747" s="6"/>
      <c r="K747" s="6"/>
    </row>
    <row r="748" spans="4:11" x14ac:dyDescent="0.25">
      <c r="D748" t="e">
        <f ca="1">solve_for_d('True_Odds_Calculator_2-way'!A749,'True_Odds_Calculator_2-way'!#REF!,'True_Odds_Calculator_2-way'!B749,'Log_working_2-way'!B$1,'Log_working_2-way'!B$2)</f>
        <v>#NAME?</v>
      </c>
      <c r="F748" s="6"/>
      <c r="H748" s="6"/>
      <c r="I748" s="6"/>
      <c r="J748" s="6"/>
      <c r="K748" s="6"/>
    </row>
    <row r="749" spans="4:11" x14ac:dyDescent="0.25">
      <c r="D749" t="e">
        <f ca="1">solve_for_d('True_Odds_Calculator_2-way'!A750,'True_Odds_Calculator_2-way'!#REF!,'True_Odds_Calculator_2-way'!B750,'Log_working_2-way'!B$1,'Log_working_2-way'!B$2)</f>
        <v>#NAME?</v>
      </c>
      <c r="F749" s="6"/>
      <c r="H749" s="6"/>
      <c r="I749" s="6"/>
      <c r="J749" s="6"/>
      <c r="K749" s="6"/>
    </row>
    <row r="750" spans="4:11" x14ac:dyDescent="0.25">
      <c r="D750" t="e">
        <f ca="1">solve_for_d('True_Odds_Calculator_2-way'!A751,'True_Odds_Calculator_2-way'!#REF!,'True_Odds_Calculator_2-way'!B751,'Log_working_2-way'!B$1,'Log_working_2-way'!B$2)</f>
        <v>#NAME?</v>
      </c>
      <c r="F750" s="6"/>
      <c r="H750" s="6"/>
      <c r="I750" s="6"/>
      <c r="J750" s="6"/>
      <c r="K750" s="6"/>
    </row>
    <row r="751" spans="4:11" x14ac:dyDescent="0.25">
      <c r="D751" t="e">
        <f ca="1">solve_for_d('True_Odds_Calculator_2-way'!A752,'True_Odds_Calculator_2-way'!#REF!,'True_Odds_Calculator_2-way'!B752,'Log_working_2-way'!B$1,'Log_working_2-way'!B$2)</f>
        <v>#NAME?</v>
      </c>
      <c r="F751" s="6"/>
      <c r="H751" s="6"/>
      <c r="I751" s="6"/>
      <c r="J751" s="6"/>
      <c r="K751" s="6"/>
    </row>
    <row r="752" spans="4:11" x14ac:dyDescent="0.25">
      <c r="D752" t="e">
        <f ca="1">solve_for_d('True_Odds_Calculator_2-way'!A753,'True_Odds_Calculator_2-way'!#REF!,'True_Odds_Calculator_2-way'!B753,'Log_working_2-way'!B$1,'Log_working_2-way'!B$2)</f>
        <v>#NAME?</v>
      </c>
      <c r="F752" s="6"/>
      <c r="H752" s="6"/>
      <c r="I752" s="6"/>
      <c r="J752" s="6"/>
      <c r="K752" s="6"/>
    </row>
    <row r="753" spans="4:11" x14ac:dyDescent="0.25">
      <c r="D753" t="e">
        <f ca="1">solve_for_d('True_Odds_Calculator_2-way'!A754,'True_Odds_Calculator_2-way'!#REF!,'True_Odds_Calculator_2-way'!B754,'Log_working_2-way'!B$1,'Log_working_2-way'!B$2)</f>
        <v>#NAME?</v>
      </c>
      <c r="F753" s="6"/>
      <c r="H753" s="6"/>
      <c r="I753" s="6"/>
      <c r="J753" s="6"/>
      <c r="K753" s="6"/>
    </row>
    <row r="754" spans="4:11" x14ac:dyDescent="0.25">
      <c r="D754" t="e">
        <f ca="1">solve_for_d('True_Odds_Calculator_2-way'!A755,'True_Odds_Calculator_2-way'!#REF!,'True_Odds_Calculator_2-way'!B755,'Log_working_2-way'!B$1,'Log_working_2-way'!B$2)</f>
        <v>#NAME?</v>
      </c>
      <c r="F754" s="6"/>
      <c r="H754" s="6"/>
      <c r="I754" s="6"/>
      <c r="J754" s="6"/>
      <c r="K754" s="6"/>
    </row>
    <row r="755" spans="4:11" x14ac:dyDescent="0.25">
      <c r="D755" t="e">
        <f ca="1">solve_for_d('True_Odds_Calculator_2-way'!A756,'True_Odds_Calculator_2-way'!#REF!,'True_Odds_Calculator_2-way'!B756,'Log_working_2-way'!B$1,'Log_working_2-way'!B$2)</f>
        <v>#NAME?</v>
      </c>
      <c r="F755" s="6"/>
      <c r="H755" s="6"/>
      <c r="I755" s="6"/>
      <c r="J755" s="6"/>
      <c r="K755" s="6"/>
    </row>
    <row r="756" spans="4:11" x14ac:dyDescent="0.25">
      <c r="D756" t="e">
        <f ca="1">solve_for_d('True_Odds_Calculator_2-way'!A757,'True_Odds_Calculator_2-way'!#REF!,'True_Odds_Calculator_2-way'!B757,'Log_working_2-way'!B$1,'Log_working_2-way'!B$2)</f>
        <v>#NAME?</v>
      </c>
      <c r="F756" s="6"/>
      <c r="H756" s="6"/>
      <c r="I756" s="6"/>
      <c r="J756" s="6"/>
      <c r="K756" s="6"/>
    </row>
    <row r="757" spans="4:11" x14ac:dyDescent="0.25">
      <c r="D757" t="e">
        <f ca="1">solve_for_d('True_Odds_Calculator_2-way'!A758,'True_Odds_Calculator_2-way'!#REF!,'True_Odds_Calculator_2-way'!B758,'Log_working_2-way'!B$1,'Log_working_2-way'!B$2)</f>
        <v>#NAME?</v>
      </c>
      <c r="F757" s="6"/>
      <c r="H757" s="6"/>
      <c r="I757" s="6"/>
      <c r="J757" s="6"/>
      <c r="K757" s="6"/>
    </row>
    <row r="758" spans="4:11" x14ac:dyDescent="0.25">
      <c r="D758" t="e">
        <f ca="1">solve_for_d('True_Odds_Calculator_2-way'!A759,'True_Odds_Calculator_2-way'!#REF!,'True_Odds_Calculator_2-way'!B759,'Log_working_2-way'!B$1,'Log_working_2-way'!B$2)</f>
        <v>#NAME?</v>
      </c>
      <c r="F758" s="6"/>
      <c r="H758" s="6"/>
      <c r="I758" s="6"/>
      <c r="J758" s="6"/>
      <c r="K758" s="6"/>
    </row>
    <row r="759" spans="4:11" x14ac:dyDescent="0.25">
      <c r="D759" t="e">
        <f ca="1">solve_for_d('True_Odds_Calculator_2-way'!A760,'True_Odds_Calculator_2-way'!#REF!,'True_Odds_Calculator_2-way'!B760,'Log_working_2-way'!B$1,'Log_working_2-way'!B$2)</f>
        <v>#NAME?</v>
      </c>
      <c r="F759" s="6"/>
      <c r="H759" s="6"/>
      <c r="I759" s="6"/>
      <c r="J759" s="6"/>
      <c r="K759" s="6"/>
    </row>
    <row r="760" spans="4:11" x14ac:dyDescent="0.25">
      <c r="D760" t="e">
        <f ca="1">solve_for_d('True_Odds_Calculator_2-way'!A761,'True_Odds_Calculator_2-way'!#REF!,'True_Odds_Calculator_2-way'!B761,'Log_working_2-way'!B$1,'Log_working_2-way'!B$2)</f>
        <v>#NAME?</v>
      </c>
      <c r="F760" s="6"/>
      <c r="H760" s="6"/>
      <c r="I760" s="6"/>
      <c r="J760" s="6"/>
      <c r="K760" s="6"/>
    </row>
    <row r="761" spans="4:11" x14ac:dyDescent="0.25">
      <c r="D761" t="e">
        <f ca="1">solve_for_d('True_Odds_Calculator_2-way'!A762,'True_Odds_Calculator_2-way'!#REF!,'True_Odds_Calculator_2-way'!B762,'Log_working_2-way'!B$1,'Log_working_2-way'!B$2)</f>
        <v>#NAME?</v>
      </c>
      <c r="F761" s="6"/>
      <c r="H761" s="6"/>
      <c r="I761" s="6"/>
      <c r="J761" s="6"/>
      <c r="K761" s="6"/>
    </row>
    <row r="762" spans="4:11" x14ac:dyDescent="0.25">
      <c r="D762" t="e">
        <f ca="1">solve_for_d('True_Odds_Calculator_2-way'!A763,'True_Odds_Calculator_2-way'!#REF!,'True_Odds_Calculator_2-way'!B763,'Log_working_2-way'!B$1,'Log_working_2-way'!B$2)</f>
        <v>#NAME?</v>
      </c>
      <c r="F762" s="6"/>
      <c r="H762" s="6"/>
      <c r="I762" s="6"/>
      <c r="J762" s="6"/>
      <c r="K762" s="6"/>
    </row>
    <row r="763" spans="4:11" x14ac:dyDescent="0.25">
      <c r="D763" t="e">
        <f ca="1">solve_for_d('True_Odds_Calculator_2-way'!A764,'True_Odds_Calculator_2-way'!#REF!,'True_Odds_Calculator_2-way'!B764,'Log_working_2-way'!B$1,'Log_working_2-way'!B$2)</f>
        <v>#NAME?</v>
      </c>
      <c r="F763" s="6"/>
      <c r="H763" s="6"/>
      <c r="I763" s="6"/>
      <c r="J763" s="6"/>
      <c r="K763" s="6"/>
    </row>
    <row r="764" spans="4:11" x14ac:dyDescent="0.25">
      <c r="D764" t="e">
        <f ca="1">solve_for_d('True_Odds_Calculator_2-way'!A765,'True_Odds_Calculator_2-way'!#REF!,'True_Odds_Calculator_2-way'!B765,'Log_working_2-way'!B$1,'Log_working_2-way'!B$2)</f>
        <v>#NAME?</v>
      </c>
      <c r="F764" s="6"/>
      <c r="H764" s="6"/>
      <c r="I764" s="6"/>
      <c r="J764" s="6"/>
      <c r="K764" s="6"/>
    </row>
    <row r="765" spans="4:11" x14ac:dyDescent="0.25">
      <c r="D765" t="e">
        <f ca="1">solve_for_d('True_Odds_Calculator_2-way'!A766,'True_Odds_Calculator_2-way'!#REF!,'True_Odds_Calculator_2-way'!B766,'Log_working_2-way'!B$1,'Log_working_2-way'!B$2)</f>
        <v>#NAME?</v>
      </c>
      <c r="F765" s="6"/>
      <c r="H765" s="6"/>
      <c r="I765" s="6"/>
      <c r="J765" s="6"/>
      <c r="K765" s="6"/>
    </row>
    <row r="766" spans="4:11" x14ac:dyDescent="0.25">
      <c r="D766" t="e">
        <f ca="1">solve_for_d('True_Odds_Calculator_2-way'!A767,'True_Odds_Calculator_2-way'!#REF!,'True_Odds_Calculator_2-way'!B767,'Log_working_2-way'!B$1,'Log_working_2-way'!B$2)</f>
        <v>#NAME?</v>
      </c>
      <c r="F766" s="6"/>
      <c r="H766" s="6"/>
      <c r="I766" s="6"/>
      <c r="J766" s="6"/>
      <c r="K766" s="6"/>
    </row>
    <row r="767" spans="4:11" x14ac:dyDescent="0.25">
      <c r="D767" t="e">
        <f ca="1">solve_for_d('True_Odds_Calculator_2-way'!A768,'True_Odds_Calculator_2-way'!#REF!,'True_Odds_Calculator_2-way'!B768,'Log_working_2-way'!B$1,'Log_working_2-way'!B$2)</f>
        <v>#NAME?</v>
      </c>
      <c r="F767" s="6"/>
      <c r="H767" s="6"/>
      <c r="I767" s="6"/>
      <c r="J767" s="6"/>
      <c r="K767" s="6"/>
    </row>
    <row r="768" spans="4:11" x14ac:dyDescent="0.25">
      <c r="D768" t="e">
        <f ca="1">solve_for_d('True_Odds_Calculator_2-way'!A769,'True_Odds_Calculator_2-way'!#REF!,'True_Odds_Calculator_2-way'!B769,'Log_working_2-way'!B$1,'Log_working_2-way'!B$2)</f>
        <v>#NAME?</v>
      </c>
      <c r="F768" s="6"/>
      <c r="H768" s="6"/>
      <c r="I768" s="6"/>
      <c r="J768" s="6"/>
      <c r="K768" s="6"/>
    </row>
    <row r="769" spans="4:11" x14ac:dyDescent="0.25">
      <c r="D769" t="e">
        <f ca="1">solve_for_d('True_Odds_Calculator_2-way'!A770,'True_Odds_Calculator_2-way'!#REF!,'True_Odds_Calculator_2-way'!B770,'Log_working_2-way'!B$1,'Log_working_2-way'!B$2)</f>
        <v>#NAME?</v>
      </c>
      <c r="F769" s="6"/>
      <c r="H769" s="6"/>
      <c r="I769" s="6"/>
      <c r="J769" s="6"/>
      <c r="K769" s="6"/>
    </row>
    <row r="770" spans="4:11" x14ac:dyDescent="0.25">
      <c r="D770" t="e">
        <f ca="1">solve_for_d('True_Odds_Calculator_2-way'!A771,'True_Odds_Calculator_2-way'!#REF!,'True_Odds_Calculator_2-way'!B771,'Log_working_2-way'!B$1,'Log_working_2-way'!B$2)</f>
        <v>#NAME?</v>
      </c>
      <c r="F770" s="6"/>
      <c r="H770" s="6"/>
      <c r="I770" s="6"/>
      <c r="J770" s="6"/>
      <c r="K770" s="6"/>
    </row>
    <row r="771" spans="4:11" x14ac:dyDescent="0.25">
      <c r="D771" t="e">
        <f ca="1">solve_for_d('True_Odds_Calculator_2-way'!A772,'True_Odds_Calculator_2-way'!#REF!,'True_Odds_Calculator_2-way'!B772,'Log_working_2-way'!B$1,'Log_working_2-way'!B$2)</f>
        <v>#NAME?</v>
      </c>
      <c r="F771" s="6"/>
      <c r="H771" s="6"/>
      <c r="I771" s="6"/>
      <c r="J771" s="6"/>
      <c r="K771" s="6"/>
    </row>
    <row r="772" spans="4:11" x14ac:dyDescent="0.25">
      <c r="D772" t="e">
        <f ca="1">solve_for_d('True_Odds_Calculator_2-way'!A773,'True_Odds_Calculator_2-way'!#REF!,'True_Odds_Calculator_2-way'!B773,'Log_working_2-way'!B$1,'Log_working_2-way'!B$2)</f>
        <v>#NAME?</v>
      </c>
      <c r="F772" s="6"/>
      <c r="H772" s="6"/>
      <c r="I772" s="6"/>
      <c r="J772" s="6"/>
      <c r="K772" s="6"/>
    </row>
    <row r="773" spans="4:11" x14ac:dyDescent="0.25">
      <c r="D773" t="e">
        <f ca="1">solve_for_d('True_Odds_Calculator_2-way'!A774,'True_Odds_Calculator_2-way'!#REF!,'True_Odds_Calculator_2-way'!B774,'Log_working_2-way'!B$1,'Log_working_2-way'!B$2)</f>
        <v>#NAME?</v>
      </c>
      <c r="F773" s="6"/>
      <c r="H773" s="6"/>
      <c r="I773" s="6"/>
      <c r="J773" s="6"/>
      <c r="K773" s="6"/>
    </row>
    <row r="774" spans="4:11" x14ac:dyDescent="0.25">
      <c r="D774" t="e">
        <f ca="1">solve_for_d('True_Odds_Calculator_2-way'!A775,'True_Odds_Calculator_2-way'!#REF!,'True_Odds_Calculator_2-way'!B775,'Log_working_2-way'!B$1,'Log_working_2-way'!B$2)</f>
        <v>#NAME?</v>
      </c>
      <c r="F774" s="6"/>
      <c r="H774" s="6"/>
      <c r="I774" s="6"/>
      <c r="J774" s="6"/>
      <c r="K774" s="6"/>
    </row>
    <row r="775" spans="4:11" x14ac:dyDescent="0.25">
      <c r="D775" t="e">
        <f ca="1">solve_for_d('True_Odds_Calculator_2-way'!A776,'True_Odds_Calculator_2-way'!#REF!,'True_Odds_Calculator_2-way'!B776,'Log_working_2-way'!B$1,'Log_working_2-way'!B$2)</f>
        <v>#NAME?</v>
      </c>
      <c r="F775" s="6"/>
      <c r="H775" s="6"/>
      <c r="I775" s="6"/>
      <c r="J775" s="6"/>
      <c r="K775" s="6"/>
    </row>
    <row r="776" spans="4:11" x14ac:dyDescent="0.25">
      <c r="D776" t="e">
        <f ca="1">solve_for_d('True_Odds_Calculator_2-way'!A777,'True_Odds_Calculator_2-way'!#REF!,'True_Odds_Calculator_2-way'!B777,'Log_working_2-way'!B$1,'Log_working_2-way'!B$2)</f>
        <v>#NAME?</v>
      </c>
      <c r="F776" s="6"/>
      <c r="H776" s="6"/>
      <c r="I776" s="6"/>
      <c r="J776" s="6"/>
      <c r="K776" s="6"/>
    </row>
    <row r="777" spans="4:11" x14ac:dyDescent="0.25">
      <c r="D777" t="e">
        <f ca="1">solve_for_d('True_Odds_Calculator_2-way'!A778,'True_Odds_Calculator_2-way'!#REF!,'True_Odds_Calculator_2-way'!B778,'Log_working_2-way'!B$1,'Log_working_2-way'!B$2)</f>
        <v>#NAME?</v>
      </c>
      <c r="F777" s="6"/>
      <c r="H777" s="6"/>
      <c r="I777" s="6"/>
      <c r="J777" s="6"/>
      <c r="K777" s="6"/>
    </row>
    <row r="778" spans="4:11" x14ac:dyDescent="0.25">
      <c r="D778" t="e">
        <f ca="1">solve_for_d('True_Odds_Calculator_2-way'!A779,'True_Odds_Calculator_2-way'!#REF!,'True_Odds_Calculator_2-way'!B779,'Log_working_2-way'!B$1,'Log_working_2-way'!B$2)</f>
        <v>#NAME?</v>
      </c>
      <c r="F778" s="6"/>
      <c r="H778" s="6"/>
      <c r="I778" s="6"/>
      <c r="J778" s="6"/>
      <c r="K778" s="6"/>
    </row>
    <row r="779" spans="4:11" x14ac:dyDescent="0.25">
      <c r="D779" t="e">
        <f ca="1">solve_for_d('True_Odds_Calculator_2-way'!A780,'True_Odds_Calculator_2-way'!#REF!,'True_Odds_Calculator_2-way'!B780,'Log_working_2-way'!B$1,'Log_working_2-way'!B$2)</f>
        <v>#NAME?</v>
      </c>
      <c r="F779" s="6"/>
      <c r="H779" s="6"/>
      <c r="I779" s="6"/>
      <c r="J779" s="6"/>
      <c r="K779" s="6"/>
    </row>
    <row r="780" spans="4:11" x14ac:dyDescent="0.25">
      <c r="D780" t="e">
        <f ca="1">solve_for_d('True_Odds_Calculator_2-way'!A781,'True_Odds_Calculator_2-way'!#REF!,'True_Odds_Calculator_2-way'!B781,'Log_working_2-way'!B$1,'Log_working_2-way'!B$2)</f>
        <v>#NAME?</v>
      </c>
      <c r="F780" s="6"/>
      <c r="H780" s="6"/>
      <c r="I780" s="6"/>
      <c r="J780" s="6"/>
      <c r="K780" s="6"/>
    </row>
    <row r="781" spans="4:11" x14ac:dyDescent="0.25">
      <c r="D781" t="e">
        <f ca="1">solve_for_d('True_Odds_Calculator_2-way'!A782,'True_Odds_Calculator_2-way'!#REF!,'True_Odds_Calculator_2-way'!B782,'Log_working_2-way'!B$1,'Log_working_2-way'!B$2)</f>
        <v>#NAME?</v>
      </c>
      <c r="F781" s="6"/>
      <c r="H781" s="6"/>
      <c r="I781" s="6"/>
      <c r="J781" s="6"/>
      <c r="K781" s="6"/>
    </row>
    <row r="782" spans="4:11" x14ac:dyDescent="0.25">
      <c r="D782" t="e">
        <f ca="1">solve_for_d('True_Odds_Calculator_2-way'!A783,'True_Odds_Calculator_2-way'!#REF!,'True_Odds_Calculator_2-way'!B783,'Log_working_2-way'!B$1,'Log_working_2-way'!B$2)</f>
        <v>#NAME?</v>
      </c>
      <c r="F782" s="6"/>
      <c r="H782" s="6"/>
      <c r="I782" s="6"/>
      <c r="J782" s="6"/>
      <c r="K782" s="6"/>
    </row>
    <row r="783" spans="4:11" x14ac:dyDescent="0.25">
      <c r="D783" t="e">
        <f ca="1">solve_for_d('True_Odds_Calculator_2-way'!A784,'True_Odds_Calculator_2-way'!#REF!,'True_Odds_Calculator_2-way'!B784,'Log_working_2-way'!B$1,'Log_working_2-way'!B$2)</f>
        <v>#NAME?</v>
      </c>
      <c r="F783" s="6"/>
      <c r="H783" s="6"/>
      <c r="I783" s="6"/>
      <c r="J783" s="6"/>
      <c r="K783" s="6"/>
    </row>
    <row r="784" spans="4:11" x14ac:dyDescent="0.25">
      <c r="D784" t="e">
        <f ca="1">solve_for_d('True_Odds_Calculator_2-way'!A785,'True_Odds_Calculator_2-way'!#REF!,'True_Odds_Calculator_2-way'!B785,'Log_working_2-way'!B$1,'Log_working_2-way'!B$2)</f>
        <v>#NAME?</v>
      </c>
      <c r="F784" s="6"/>
      <c r="H784" s="6"/>
      <c r="I784" s="6"/>
      <c r="J784" s="6"/>
      <c r="K784" s="6"/>
    </row>
    <row r="785" spans="4:11" x14ac:dyDescent="0.25">
      <c r="D785" t="e">
        <f ca="1">solve_for_d('True_Odds_Calculator_2-way'!A786,'True_Odds_Calculator_2-way'!#REF!,'True_Odds_Calculator_2-way'!B786,'Log_working_2-way'!B$1,'Log_working_2-way'!B$2)</f>
        <v>#NAME?</v>
      </c>
      <c r="F785" s="6"/>
      <c r="H785" s="6"/>
      <c r="I785" s="6"/>
      <c r="J785" s="6"/>
      <c r="K785" s="6"/>
    </row>
    <row r="786" spans="4:11" x14ac:dyDescent="0.25">
      <c r="D786" t="e">
        <f ca="1">solve_for_d('True_Odds_Calculator_2-way'!A787,'True_Odds_Calculator_2-way'!#REF!,'True_Odds_Calculator_2-way'!B787,'Log_working_2-way'!B$1,'Log_working_2-way'!B$2)</f>
        <v>#NAME?</v>
      </c>
      <c r="F786" s="6"/>
      <c r="H786" s="6"/>
      <c r="I786" s="6"/>
      <c r="J786" s="6"/>
      <c r="K786" s="6"/>
    </row>
    <row r="787" spans="4:11" x14ac:dyDescent="0.25">
      <c r="D787" t="e">
        <f ca="1">solve_for_d('True_Odds_Calculator_2-way'!A788,'True_Odds_Calculator_2-way'!#REF!,'True_Odds_Calculator_2-way'!B788,'Log_working_2-way'!B$1,'Log_working_2-way'!B$2)</f>
        <v>#NAME?</v>
      </c>
      <c r="F787" s="6"/>
      <c r="H787" s="6"/>
      <c r="I787" s="6"/>
      <c r="J787" s="6"/>
      <c r="K787" s="6"/>
    </row>
    <row r="788" spans="4:11" x14ac:dyDescent="0.25">
      <c r="D788" t="e">
        <f ca="1">solve_for_d('True_Odds_Calculator_2-way'!A789,'True_Odds_Calculator_2-way'!#REF!,'True_Odds_Calculator_2-way'!B789,'Log_working_2-way'!B$1,'Log_working_2-way'!B$2)</f>
        <v>#NAME?</v>
      </c>
      <c r="F788" s="6"/>
      <c r="H788" s="6"/>
      <c r="I788" s="6"/>
      <c r="J788" s="6"/>
      <c r="K788" s="6"/>
    </row>
    <row r="789" spans="4:11" x14ac:dyDescent="0.25">
      <c r="D789" t="e">
        <f ca="1">solve_for_d('True_Odds_Calculator_2-way'!A790,'True_Odds_Calculator_2-way'!#REF!,'True_Odds_Calculator_2-way'!B790,'Log_working_2-way'!B$1,'Log_working_2-way'!B$2)</f>
        <v>#NAME?</v>
      </c>
      <c r="F789" s="6"/>
      <c r="H789" s="6"/>
      <c r="I789" s="6"/>
      <c r="J789" s="6"/>
      <c r="K789" s="6"/>
    </row>
    <row r="790" spans="4:11" x14ac:dyDescent="0.25">
      <c r="D790" t="e">
        <f ca="1">solve_for_d('True_Odds_Calculator_2-way'!A791,'True_Odds_Calculator_2-way'!#REF!,'True_Odds_Calculator_2-way'!B791,'Log_working_2-way'!B$1,'Log_working_2-way'!B$2)</f>
        <v>#NAME?</v>
      </c>
      <c r="F790" s="6"/>
      <c r="H790" s="6"/>
      <c r="I790" s="6"/>
      <c r="J790" s="6"/>
      <c r="K790" s="6"/>
    </row>
    <row r="791" spans="4:11" x14ac:dyDescent="0.25">
      <c r="D791" t="e">
        <f ca="1">solve_for_d('True_Odds_Calculator_2-way'!A792,'True_Odds_Calculator_2-way'!#REF!,'True_Odds_Calculator_2-way'!B792,'Log_working_2-way'!B$1,'Log_working_2-way'!B$2)</f>
        <v>#NAME?</v>
      </c>
      <c r="F791" s="6"/>
      <c r="H791" s="6"/>
      <c r="I791" s="6"/>
      <c r="J791" s="6"/>
      <c r="K791" s="6"/>
    </row>
    <row r="792" spans="4:11" x14ac:dyDescent="0.25">
      <c r="D792" t="e">
        <f ca="1">solve_for_d('True_Odds_Calculator_2-way'!A793,'True_Odds_Calculator_2-way'!#REF!,'True_Odds_Calculator_2-way'!B793,'Log_working_2-way'!B$1,'Log_working_2-way'!B$2)</f>
        <v>#NAME?</v>
      </c>
      <c r="F792" s="6"/>
      <c r="H792" s="6"/>
      <c r="I792" s="6"/>
      <c r="J792" s="6"/>
      <c r="K792" s="6"/>
    </row>
    <row r="793" spans="4:11" x14ac:dyDescent="0.25">
      <c r="D793" t="e">
        <f ca="1">solve_for_d('True_Odds_Calculator_2-way'!A794,'True_Odds_Calculator_2-way'!#REF!,'True_Odds_Calculator_2-way'!B794,'Log_working_2-way'!B$1,'Log_working_2-way'!B$2)</f>
        <v>#NAME?</v>
      </c>
      <c r="F793" s="6"/>
      <c r="H793" s="6"/>
      <c r="I793" s="6"/>
      <c r="J793" s="6"/>
      <c r="K793" s="6"/>
    </row>
    <row r="794" spans="4:11" x14ac:dyDescent="0.25">
      <c r="D794" t="e">
        <f ca="1">solve_for_d('True_Odds_Calculator_2-way'!A795,'True_Odds_Calculator_2-way'!#REF!,'True_Odds_Calculator_2-way'!B795,'Log_working_2-way'!B$1,'Log_working_2-way'!B$2)</f>
        <v>#NAME?</v>
      </c>
      <c r="F794" s="6"/>
      <c r="H794" s="6"/>
      <c r="I794" s="6"/>
      <c r="J794" s="6"/>
      <c r="K794" s="6"/>
    </row>
    <row r="795" spans="4:11" x14ac:dyDescent="0.25">
      <c r="D795" t="e">
        <f ca="1">solve_for_d('True_Odds_Calculator_2-way'!A796,'True_Odds_Calculator_2-way'!#REF!,'True_Odds_Calculator_2-way'!B796,'Log_working_2-way'!B$1,'Log_working_2-way'!B$2)</f>
        <v>#NAME?</v>
      </c>
      <c r="F795" s="6"/>
      <c r="H795" s="6"/>
      <c r="I795" s="6"/>
      <c r="J795" s="6"/>
      <c r="K795" s="6"/>
    </row>
    <row r="796" spans="4:11" x14ac:dyDescent="0.25">
      <c r="D796" t="e">
        <f ca="1">solve_for_d('True_Odds_Calculator_2-way'!A797,'True_Odds_Calculator_2-way'!#REF!,'True_Odds_Calculator_2-way'!B797,'Log_working_2-way'!B$1,'Log_working_2-way'!B$2)</f>
        <v>#NAME?</v>
      </c>
      <c r="F796" s="6"/>
      <c r="H796" s="6"/>
      <c r="I796" s="6"/>
      <c r="J796" s="6"/>
      <c r="K796" s="6"/>
    </row>
    <row r="797" spans="4:11" x14ac:dyDescent="0.25">
      <c r="D797" t="e">
        <f ca="1">solve_for_d('True_Odds_Calculator_2-way'!A798,'True_Odds_Calculator_2-way'!#REF!,'True_Odds_Calculator_2-way'!B798,'Log_working_2-way'!B$1,'Log_working_2-way'!B$2)</f>
        <v>#NAME?</v>
      </c>
      <c r="F797" s="6"/>
      <c r="H797" s="6"/>
      <c r="I797" s="6"/>
      <c r="J797" s="6"/>
      <c r="K797" s="6"/>
    </row>
    <row r="798" spans="4:11" x14ac:dyDescent="0.25">
      <c r="D798" t="e">
        <f ca="1">solve_for_d('True_Odds_Calculator_2-way'!A799,'True_Odds_Calculator_2-way'!#REF!,'True_Odds_Calculator_2-way'!B799,'Log_working_2-way'!B$1,'Log_working_2-way'!B$2)</f>
        <v>#NAME?</v>
      </c>
      <c r="F798" s="6"/>
      <c r="H798" s="6"/>
      <c r="I798" s="6"/>
      <c r="J798" s="6"/>
      <c r="K798" s="6"/>
    </row>
    <row r="799" spans="4:11" x14ac:dyDescent="0.25">
      <c r="D799" t="e">
        <f ca="1">solve_for_d('True_Odds_Calculator_2-way'!A800,'True_Odds_Calculator_2-way'!#REF!,'True_Odds_Calculator_2-way'!B800,'Log_working_2-way'!B$1,'Log_working_2-way'!B$2)</f>
        <v>#NAME?</v>
      </c>
      <c r="F799" s="6"/>
      <c r="H799" s="6"/>
      <c r="I799" s="6"/>
      <c r="J799" s="6"/>
      <c r="K799" s="6"/>
    </row>
    <row r="800" spans="4:11" x14ac:dyDescent="0.25">
      <c r="D800" t="e">
        <f ca="1">solve_for_d('True_Odds_Calculator_2-way'!A801,'True_Odds_Calculator_2-way'!#REF!,'True_Odds_Calculator_2-way'!B801,'Log_working_2-way'!B$1,'Log_working_2-way'!B$2)</f>
        <v>#NAME?</v>
      </c>
      <c r="F800" s="6"/>
      <c r="H800" s="6"/>
      <c r="I800" s="6"/>
      <c r="J800" s="6"/>
      <c r="K800" s="6"/>
    </row>
    <row r="801" spans="4:11" x14ac:dyDescent="0.25">
      <c r="D801" t="e">
        <f ca="1">solve_for_d('True_Odds_Calculator_2-way'!A802,'True_Odds_Calculator_2-way'!#REF!,'True_Odds_Calculator_2-way'!B802,'Log_working_2-way'!B$1,'Log_working_2-way'!B$2)</f>
        <v>#NAME?</v>
      </c>
      <c r="F801" s="6"/>
      <c r="H801" s="6"/>
      <c r="I801" s="6"/>
      <c r="J801" s="6"/>
      <c r="K801" s="6"/>
    </row>
    <row r="802" spans="4:11" x14ac:dyDescent="0.25">
      <c r="D802" t="e">
        <f ca="1">solve_for_d('True_Odds_Calculator_2-way'!A803,'True_Odds_Calculator_2-way'!#REF!,'True_Odds_Calculator_2-way'!B803,'Log_working_2-way'!B$1,'Log_working_2-way'!B$2)</f>
        <v>#NAME?</v>
      </c>
      <c r="F802" s="6"/>
      <c r="H802" s="6"/>
      <c r="I802" s="6"/>
      <c r="J802" s="6"/>
      <c r="K802" s="6"/>
    </row>
    <row r="803" spans="4:11" x14ac:dyDescent="0.25">
      <c r="D803" t="e">
        <f ca="1">solve_for_d('True_Odds_Calculator_2-way'!A804,'True_Odds_Calculator_2-way'!#REF!,'True_Odds_Calculator_2-way'!B804,'Log_working_2-way'!B$1,'Log_working_2-way'!B$2)</f>
        <v>#NAME?</v>
      </c>
      <c r="F803" s="6"/>
      <c r="H803" s="6"/>
      <c r="I803" s="6"/>
      <c r="J803" s="6"/>
      <c r="K803" s="6"/>
    </row>
    <row r="804" spans="4:11" x14ac:dyDescent="0.25">
      <c r="D804" t="e">
        <f ca="1">solve_for_d('True_Odds_Calculator_2-way'!A805,'True_Odds_Calculator_2-way'!#REF!,'True_Odds_Calculator_2-way'!B805,'Log_working_2-way'!B$1,'Log_working_2-way'!B$2)</f>
        <v>#NAME?</v>
      </c>
      <c r="F804" s="6"/>
      <c r="H804" s="6"/>
      <c r="I804" s="6"/>
      <c r="J804" s="6"/>
      <c r="K804" s="6"/>
    </row>
    <row r="805" spans="4:11" x14ac:dyDescent="0.25">
      <c r="D805" t="e">
        <f ca="1">solve_for_d('True_Odds_Calculator_2-way'!A806,'True_Odds_Calculator_2-way'!#REF!,'True_Odds_Calculator_2-way'!B806,'Log_working_2-way'!B$1,'Log_working_2-way'!B$2)</f>
        <v>#NAME?</v>
      </c>
      <c r="F805" s="6"/>
      <c r="H805" s="6"/>
      <c r="I805" s="6"/>
      <c r="J805" s="6"/>
      <c r="K805" s="6"/>
    </row>
    <row r="806" spans="4:11" x14ac:dyDescent="0.25">
      <c r="D806" t="e">
        <f ca="1">solve_for_d('True_Odds_Calculator_2-way'!A807,'True_Odds_Calculator_2-way'!#REF!,'True_Odds_Calculator_2-way'!B807,'Log_working_2-way'!B$1,'Log_working_2-way'!B$2)</f>
        <v>#NAME?</v>
      </c>
      <c r="F806" s="6"/>
      <c r="H806" s="6"/>
      <c r="I806" s="6"/>
      <c r="J806" s="6"/>
      <c r="K806" s="6"/>
    </row>
    <row r="807" spans="4:11" x14ac:dyDescent="0.25">
      <c r="D807" t="e">
        <f ca="1">solve_for_d('True_Odds_Calculator_2-way'!A808,'True_Odds_Calculator_2-way'!#REF!,'True_Odds_Calculator_2-way'!B808,'Log_working_2-way'!B$1,'Log_working_2-way'!B$2)</f>
        <v>#NAME?</v>
      </c>
      <c r="F807" s="6"/>
      <c r="H807" s="6"/>
      <c r="I807" s="6"/>
      <c r="J807" s="6"/>
      <c r="K807" s="6"/>
    </row>
    <row r="808" spans="4:11" x14ac:dyDescent="0.25">
      <c r="D808" t="e">
        <f ca="1">solve_for_d('True_Odds_Calculator_2-way'!A809,'True_Odds_Calculator_2-way'!#REF!,'True_Odds_Calculator_2-way'!B809,'Log_working_2-way'!B$1,'Log_working_2-way'!B$2)</f>
        <v>#NAME?</v>
      </c>
      <c r="F808" s="6"/>
      <c r="H808" s="6"/>
      <c r="I808" s="6"/>
      <c r="J808" s="6"/>
      <c r="K808" s="6"/>
    </row>
    <row r="809" spans="4:11" x14ac:dyDescent="0.25">
      <c r="D809" t="e">
        <f ca="1">solve_for_d('True_Odds_Calculator_2-way'!A810,'True_Odds_Calculator_2-way'!#REF!,'True_Odds_Calculator_2-way'!B810,'Log_working_2-way'!B$1,'Log_working_2-way'!B$2)</f>
        <v>#NAME?</v>
      </c>
      <c r="F809" s="6"/>
      <c r="H809" s="6"/>
      <c r="I809" s="6"/>
      <c r="J809" s="6"/>
      <c r="K809" s="6"/>
    </row>
    <row r="810" spans="4:11" x14ac:dyDescent="0.25">
      <c r="D810" t="e">
        <f ca="1">solve_for_d('True_Odds_Calculator_2-way'!A811,'True_Odds_Calculator_2-way'!#REF!,'True_Odds_Calculator_2-way'!B811,'Log_working_2-way'!B$1,'Log_working_2-way'!B$2)</f>
        <v>#NAME?</v>
      </c>
      <c r="F810" s="6"/>
      <c r="H810" s="6"/>
      <c r="I810" s="6"/>
      <c r="J810" s="6"/>
      <c r="K810" s="6"/>
    </row>
    <row r="811" spans="4:11" x14ac:dyDescent="0.25">
      <c r="D811" t="e">
        <f ca="1">solve_for_d('True_Odds_Calculator_2-way'!A812,'True_Odds_Calculator_2-way'!#REF!,'True_Odds_Calculator_2-way'!B812,'Log_working_2-way'!B$1,'Log_working_2-way'!B$2)</f>
        <v>#NAME?</v>
      </c>
      <c r="F811" s="6"/>
      <c r="H811" s="6"/>
      <c r="I811" s="6"/>
      <c r="J811" s="6"/>
      <c r="K811" s="6"/>
    </row>
    <row r="812" spans="4:11" x14ac:dyDescent="0.25">
      <c r="D812" t="e">
        <f ca="1">solve_for_d('True_Odds_Calculator_2-way'!A813,'True_Odds_Calculator_2-way'!#REF!,'True_Odds_Calculator_2-way'!B813,'Log_working_2-way'!B$1,'Log_working_2-way'!B$2)</f>
        <v>#NAME?</v>
      </c>
      <c r="F812" s="6"/>
      <c r="H812" s="6"/>
      <c r="I812" s="6"/>
      <c r="J812" s="6"/>
      <c r="K812" s="6"/>
    </row>
    <row r="813" spans="4:11" x14ac:dyDescent="0.25">
      <c r="D813" t="e">
        <f ca="1">solve_for_d('True_Odds_Calculator_2-way'!A814,'True_Odds_Calculator_2-way'!#REF!,'True_Odds_Calculator_2-way'!B814,'Log_working_2-way'!B$1,'Log_working_2-way'!B$2)</f>
        <v>#NAME?</v>
      </c>
      <c r="F813" s="6"/>
      <c r="H813" s="6"/>
      <c r="I813" s="6"/>
      <c r="J813" s="6"/>
      <c r="K813" s="6"/>
    </row>
    <row r="814" spans="4:11" x14ac:dyDescent="0.25">
      <c r="D814" t="e">
        <f ca="1">solve_for_d('True_Odds_Calculator_2-way'!A815,'True_Odds_Calculator_2-way'!#REF!,'True_Odds_Calculator_2-way'!B815,'Log_working_2-way'!B$1,'Log_working_2-way'!B$2)</f>
        <v>#NAME?</v>
      </c>
      <c r="F814" s="6"/>
      <c r="H814" s="6"/>
      <c r="I814" s="6"/>
      <c r="J814" s="6"/>
      <c r="K814" s="6"/>
    </row>
    <row r="815" spans="4:11" x14ac:dyDescent="0.25">
      <c r="D815" t="e">
        <f ca="1">solve_for_d('True_Odds_Calculator_2-way'!A816,'True_Odds_Calculator_2-way'!#REF!,'True_Odds_Calculator_2-way'!B816,'Log_working_2-way'!B$1,'Log_working_2-way'!B$2)</f>
        <v>#NAME?</v>
      </c>
      <c r="F815" s="6"/>
      <c r="H815" s="6"/>
      <c r="I815" s="6"/>
      <c r="J815" s="6"/>
      <c r="K815" s="6"/>
    </row>
    <row r="816" spans="4:11" x14ac:dyDescent="0.25">
      <c r="D816" t="e">
        <f ca="1">solve_for_d('True_Odds_Calculator_2-way'!A817,'True_Odds_Calculator_2-way'!#REF!,'True_Odds_Calculator_2-way'!B817,'Log_working_2-way'!B$1,'Log_working_2-way'!B$2)</f>
        <v>#NAME?</v>
      </c>
      <c r="F816" s="6"/>
      <c r="H816" s="6"/>
      <c r="I816" s="6"/>
      <c r="J816" s="6"/>
      <c r="K816" s="6"/>
    </row>
    <row r="817" spans="4:11" x14ac:dyDescent="0.25">
      <c r="D817" t="e">
        <f ca="1">solve_for_d('True_Odds_Calculator_2-way'!A818,'True_Odds_Calculator_2-way'!#REF!,'True_Odds_Calculator_2-way'!B818,'Log_working_2-way'!B$1,'Log_working_2-way'!B$2)</f>
        <v>#NAME?</v>
      </c>
      <c r="F817" s="6"/>
      <c r="H817" s="6"/>
      <c r="I817" s="6"/>
      <c r="J817" s="6"/>
      <c r="K817" s="6"/>
    </row>
    <row r="818" spans="4:11" x14ac:dyDescent="0.25">
      <c r="D818" t="e">
        <f ca="1">solve_for_d('True_Odds_Calculator_2-way'!A819,'True_Odds_Calculator_2-way'!#REF!,'True_Odds_Calculator_2-way'!B819,'Log_working_2-way'!B$1,'Log_working_2-way'!B$2)</f>
        <v>#NAME?</v>
      </c>
      <c r="F818" s="6"/>
      <c r="H818" s="6"/>
      <c r="I818" s="6"/>
      <c r="J818" s="6"/>
      <c r="K818" s="6"/>
    </row>
    <row r="819" spans="4:11" x14ac:dyDescent="0.25">
      <c r="D819" t="e">
        <f ca="1">solve_for_d('True_Odds_Calculator_2-way'!A820,'True_Odds_Calculator_2-way'!#REF!,'True_Odds_Calculator_2-way'!B820,'Log_working_2-way'!B$1,'Log_working_2-way'!B$2)</f>
        <v>#NAME?</v>
      </c>
      <c r="F819" s="6"/>
      <c r="H819" s="6"/>
      <c r="I819" s="6"/>
      <c r="J819" s="6"/>
      <c r="K819" s="6"/>
    </row>
    <row r="820" spans="4:11" x14ac:dyDescent="0.25">
      <c r="D820" t="e">
        <f ca="1">solve_for_d('True_Odds_Calculator_2-way'!A821,'True_Odds_Calculator_2-way'!#REF!,'True_Odds_Calculator_2-way'!B821,'Log_working_2-way'!B$1,'Log_working_2-way'!B$2)</f>
        <v>#NAME?</v>
      </c>
      <c r="F820" s="6"/>
      <c r="H820" s="6"/>
      <c r="I820" s="6"/>
      <c r="J820" s="6"/>
      <c r="K820" s="6"/>
    </row>
    <row r="821" spans="4:11" x14ac:dyDescent="0.25">
      <c r="D821" t="e">
        <f ca="1">solve_for_d('True_Odds_Calculator_2-way'!A822,'True_Odds_Calculator_2-way'!#REF!,'True_Odds_Calculator_2-way'!B822,'Log_working_2-way'!B$1,'Log_working_2-way'!B$2)</f>
        <v>#NAME?</v>
      </c>
      <c r="F821" s="6"/>
      <c r="H821" s="6"/>
      <c r="I821" s="6"/>
      <c r="J821" s="6"/>
      <c r="K821" s="6"/>
    </row>
    <row r="822" spans="4:11" x14ac:dyDescent="0.25">
      <c r="D822" t="e">
        <f ca="1">solve_for_d('True_Odds_Calculator_2-way'!A823,'True_Odds_Calculator_2-way'!#REF!,'True_Odds_Calculator_2-way'!B823,'Log_working_2-way'!B$1,'Log_working_2-way'!B$2)</f>
        <v>#NAME?</v>
      </c>
      <c r="F822" s="6"/>
      <c r="H822" s="6"/>
      <c r="I822" s="6"/>
      <c r="J822" s="6"/>
      <c r="K822" s="6"/>
    </row>
    <row r="823" spans="4:11" x14ac:dyDescent="0.25">
      <c r="D823" t="e">
        <f ca="1">solve_for_d('True_Odds_Calculator_2-way'!A824,'True_Odds_Calculator_2-way'!#REF!,'True_Odds_Calculator_2-way'!B824,'Log_working_2-way'!B$1,'Log_working_2-way'!B$2)</f>
        <v>#NAME?</v>
      </c>
      <c r="F823" s="6"/>
      <c r="H823" s="6"/>
      <c r="I823" s="6"/>
      <c r="J823" s="6"/>
      <c r="K823" s="6"/>
    </row>
    <row r="824" spans="4:11" x14ac:dyDescent="0.25">
      <c r="D824" t="e">
        <f ca="1">solve_for_d('True_Odds_Calculator_2-way'!A825,'True_Odds_Calculator_2-way'!#REF!,'True_Odds_Calculator_2-way'!B825,'Log_working_2-way'!B$1,'Log_working_2-way'!B$2)</f>
        <v>#NAME?</v>
      </c>
      <c r="F824" s="6"/>
      <c r="H824" s="6"/>
      <c r="I824" s="6"/>
      <c r="J824" s="6"/>
      <c r="K824" s="6"/>
    </row>
    <row r="825" spans="4:11" x14ac:dyDescent="0.25">
      <c r="D825" t="e">
        <f ca="1">solve_for_d('True_Odds_Calculator_2-way'!A826,'True_Odds_Calculator_2-way'!#REF!,'True_Odds_Calculator_2-way'!B826,'Log_working_2-way'!B$1,'Log_working_2-way'!B$2)</f>
        <v>#NAME?</v>
      </c>
      <c r="F825" s="6"/>
      <c r="H825" s="6"/>
      <c r="I825" s="6"/>
      <c r="J825" s="6"/>
      <c r="K825" s="6"/>
    </row>
    <row r="826" spans="4:11" x14ac:dyDescent="0.25">
      <c r="D826" t="e">
        <f ca="1">solve_for_d('True_Odds_Calculator_2-way'!A827,'True_Odds_Calculator_2-way'!#REF!,'True_Odds_Calculator_2-way'!B827,'Log_working_2-way'!B$1,'Log_working_2-way'!B$2)</f>
        <v>#NAME?</v>
      </c>
      <c r="F826" s="6"/>
      <c r="H826" s="6"/>
      <c r="I826" s="6"/>
      <c r="J826" s="6"/>
      <c r="K826" s="6"/>
    </row>
    <row r="827" spans="4:11" x14ac:dyDescent="0.25">
      <c r="D827" t="e">
        <f ca="1">solve_for_d('True_Odds_Calculator_2-way'!A828,'True_Odds_Calculator_2-way'!#REF!,'True_Odds_Calculator_2-way'!B828,'Log_working_2-way'!B$1,'Log_working_2-way'!B$2)</f>
        <v>#NAME?</v>
      </c>
      <c r="F827" s="6"/>
      <c r="H827" s="6"/>
      <c r="I827" s="6"/>
      <c r="J827" s="6"/>
      <c r="K827" s="6"/>
    </row>
    <row r="828" spans="4:11" x14ac:dyDescent="0.25">
      <c r="D828" t="e">
        <f ca="1">solve_for_d('True_Odds_Calculator_2-way'!A829,'True_Odds_Calculator_2-way'!#REF!,'True_Odds_Calculator_2-way'!B829,'Log_working_2-way'!B$1,'Log_working_2-way'!B$2)</f>
        <v>#NAME?</v>
      </c>
      <c r="F828" s="6"/>
      <c r="H828" s="6"/>
      <c r="I828" s="6"/>
      <c r="J828" s="6"/>
      <c r="K828" s="6"/>
    </row>
    <row r="829" spans="4:11" x14ac:dyDescent="0.25">
      <c r="D829" t="e">
        <f ca="1">solve_for_d('True_Odds_Calculator_2-way'!A830,'True_Odds_Calculator_2-way'!#REF!,'True_Odds_Calculator_2-way'!B830,'Log_working_2-way'!B$1,'Log_working_2-way'!B$2)</f>
        <v>#NAME?</v>
      </c>
      <c r="F829" s="6"/>
      <c r="H829" s="6"/>
      <c r="I829" s="6"/>
      <c r="J829" s="6"/>
      <c r="K829" s="6"/>
    </row>
    <row r="830" spans="4:11" x14ac:dyDescent="0.25">
      <c r="D830" t="e">
        <f ca="1">solve_for_d('True_Odds_Calculator_2-way'!A831,'True_Odds_Calculator_2-way'!#REF!,'True_Odds_Calculator_2-way'!B831,'Log_working_2-way'!B$1,'Log_working_2-way'!B$2)</f>
        <v>#NAME?</v>
      </c>
      <c r="F830" s="6"/>
      <c r="H830" s="6"/>
      <c r="I830" s="6"/>
      <c r="J830" s="6"/>
      <c r="K830" s="6"/>
    </row>
    <row r="831" spans="4:11" x14ac:dyDescent="0.25">
      <c r="D831" t="e">
        <f ca="1">solve_for_d('True_Odds_Calculator_2-way'!A832,'True_Odds_Calculator_2-way'!#REF!,'True_Odds_Calculator_2-way'!B832,'Log_working_2-way'!B$1,'Log_working_2-way'!B$2)</f>
        <v>#NAME?</v>
      </c>
      <c r="F831" s="6"/>
      <c r="H831" s="6"/>
      <c r="I831" s="6"/>
      <c r="J831" s="6"/>
      <c r="K831" s="6"/>
    </row>
    <row r="832" spans="4:11" x14ac:dyDescent="0.25">
      <c r="D832" t="e">
        <f ca="1">solve_for_d('True_Odds_Calculator_2-way'!A833,'True_Odds_Calculator_2-way'!#REF!,'True_Odds_Calculator_2-way'!B833,'Log_working_2-way'!B$1,'Log_working_2-way'!B$2)</f>
        <v>#NAME?</v>
      </c>
      <c r="F832" s="6"/>
      <c r="H832" s="6"/>
      <c r="I832" s="6"/>
      <c r="J832" s="6"/>
      <c r="K832" s="6"/>
    </row>
    <row r="833" spans="4:11" x14ac:dyDescent="0.25">
      <c r="D833" t="e">
        <f ca="1">solve_for_d('True_Odds_Calculator_2-way'!A834,'True_Odds_Calculator_2-way'!#REF!,'True_Odds_Calculator_2-way'!B834,'Log_working_2-way'!B$1,'Log_working_2-way'!B$2)</f>
        <v>#NAME?</v>
      </c>
      <c r="F833" s="6"/>
      <c r="H833" s="6"/>
      <c r="I833" s="6"/>
      <c r="J833" s="6"/>
      <c r="K833" s="6"/>
    </row>
    <row r="834" spans="4:11" x14ac:dyDescent="0.25">
      <c r="D834" t="e">
        <f ca="1">solve_for_d('True_Odds_Calculator_2-way'!A835,'True_Odds_Calculator_2-way'!#REF!,'True_Odds_Calculator_2-way'!B835,'Log_working_2-way'!B$1,'Log_working_2-way'!B$2)</f>
        <v>#NAME?</v>
      </c>
      <c r="F834" s="6"/>
      <c r="H834" s="6"/>
      <c r="I834" s="6"/>
      <c r="J834" s="6"/>
      <c r="K834" s="6"/>
    </row>
    <row r="835" spans="4:11" x14ac:dyDescent="0.25">
      <c r="D835" t="e">
        <f ca="1">solve_for_d('True_Odds_Calculator_2-way'!A836,'True_Odds_Calculator_2-way'!#REF!,'True_Odds_Calculator_2-way'!B836,'Log_working_2-way'!B$1,'Log_working_2-way'!B$2)</f>
        <v>#NAME?</v>
      </c>
      <c r="F835" s="6"/>
      <c r="H835" s="6"/>
      <c r="I835" s="6"/>
      <c r="J835" s="6"/>
      <c r="K835" s="6"/>
    </row>
    <row r="836" spans="4:11" x14ac:dyDescent="0.25">
      <c r="D836" t="e">
        <f ca="1">solve_for_d('True_Odds_Calculator_2-way'!A837,'True_Odds_Calculator_2-way'!#REF!,'True_Odds_Calculator_2-way'!B837,'Log_working_2-way'!B$1,'Log_working_2-way'!B$2)</f>
        <v>#NAME?</v>
      </c>
      <c r="F836" s="6"/>
      <c r="H836" s="6"/>
      <c r="I836" s="6"/>
      <c r="J836" s="6"/>
      <c r="K836" s="6"/>
    </row>
    <row r="837" spans="4:11" x14ac:dyDescent="0.25">
      <c r="D837" t="e">
        <f ca="1">solve_for_d('True_Odds_Calculator_2-way'!A838,'True_Odds_Calculator_2-way'!#REF!,'True_Odds_Calculator_2-way'!B838,'Log_working_2-way'!B$1,'Log_working_2-way'!B$2)</f>
        <v>#NAME?</v>
      </c>
      <c r="F837" s="6"/>
      <c r="H837" s="6"/>
      <c r="I837" s="6"/>
      <c r="J837" s="6"/>
      <c r="K837" s="6"/>
    </row>
    <row r="838" spans="4:11" x14ac:dyDescent="0.25">
      <c r="D838" t="e">
        <f ca="1">solve_for_d('True_Odds_Calculator_2-way'!A839,'True_Odds_Calculator_2-way'!#REF!,'True_Odds_Calculator_2-way'!B839,'Log_working_2-way'!B$1,'Log_working_2-way'!B$2)</f>
        <v>#NAME?</v>
      </c>
      <c r="F838" s="6"/>
      <c r="H838" s="6"/>
      <c r="I838" s="6"/>
      <c r="J838" s="6"/>
      <c r="K838" s="6"/>
    </row>
    <row r="839" spans="4:11" x14ac:dyDescent="0.25">
      <c r="D839" t="e">
        <f ca="1">solve_for_d('True_Odds_Calculator_2-way'!A840,'True_Odds_Calculator_2-way'!#REF!,'True_Odds_Calculator_2-way'!B840,'Log_working_2-way'!B$1,'Log_working_2-way'!B$2)</f>
        <v>#NAME?</v>
      </c>
      <c r="F839" s="6"/>
      <c r="H839" s="6"/>
      <c r="I839" s="6"/>
      <c r="J839" s="6"/>
      <c r="K839" s="6"/>
    </row>
    <row r="840" spans="4:11" x14ac:dyDescent="0.25">
      <c r="D840" t="e">
        <f ca="1">solve_for_d('True_Odds_Calculator_2-way'!A841,'True_Odds_Calculator_2-way'!#REF!,'True_Odds_Calculator_2-way'!B841,'Log_working_2-way'!B$1,'Log_working_2-way'!B$2)</f>
        <v>#NAME?</v>
      </c>
      <c r="F840" s="6"/>
      <c r="H840" s="6"/>
      <c r="I840" s="6"/>
      <c r="J840" s="6"/>
      <c r="K840" s="6"/>
    </row>
    <row r="841" spans="4:11" x14ac:dyDescent="0.25">
      <c r="D841" t="e">
        <f ca="1">solve_for_d('True_Odds_Calculator_2-way'!A842,'True_Odds_Calculator_2-way'!#REF!,'True_Odds_Calculator_2-way'!B842,'Log_working_2-way'!B$1,'Log_working_2-way'!B$2)</f>
        <v>#NAME?</v>
      </c>
      <c r="F841" s="6"/>
      <c r="H841" s="6"/>
      <c r="I841" s="6"/>
      <c r="J841" s="6"/>
      <c r="K841" s="6"/>
    </row>
    <row r="842" spans="4:11" x14ac:dyDescent="0.25">
      <c r="D842" t="e">
        <f ca="1">solve_for_d('True_Odds_Calculator_2-way'!A843,'True_Odds_Calculator_2-way'!#REF!,'True_Odds_Calculator_2-way'!B843,'Log_working_2-way'!B$1,'Log_working_2-way'!B$2)</f>
        <v>#NAME?</v>
      </c>
      <c r="F842" s="6"/>
      <c r="H842" s="6"/>
      <c r="I842" s="6"/>
      <c r="J842" s="6"/>
      <c r="K842" s="6"/>
    </row>
    <row r="843" spans="4:11" x14ac:dyDescent="0.25">
      <c r="D843" t="e">
        <f ca="1">solve_for_d('True_Odds_Calculator_2-way'!A844,'True_Odds_Calculator_2-way'!#REF!,'True_Odds_Calculator_2-way'!B844,'Log_working_2-way'!B$1,'Log_working_2-way'!B$2)</f>
        <v>#NAME?</v>
      </c>
      <c r="F843" s="6"/>
      <c r="H843" s="6"/>
      <c r="I843" s="6"/>
      <c r="J843" s="6"/>
      <c r="K843" s="6"/>
    </row>
    <row r="844" spans="4:11" x14ac:dyDescent="0.25">
      <c r="D844" t="e">
        <f ca="1">solve_for_d('True_Odds_Calculator_2-way'!A845,'True_Odds_Calculator_2-way'!#REF!,'True_Odds_Calculator_2-way'!B845,'Log_working_2-way'!B$1,'Log_working_2-way'!B$2)</f>
        <v>#NAME?</v>
      </c>
      <c r="F844" s="6"/>
      <c r="H844" s="6"/>
      <c r="I844" s="6"/>
      <c r="J844" s="6"/>
      <c r="K844" s="6"/>
    </row>
    <row r="845" spans="4:11" x14ac:dyDescent="0.25">
      <c r="D845" t="e">
        <f ca="1">solve_for_d('True_Odds_Calculator_2-way'!A846,'True_Odds_Calculator_2-way'!#REF!,'True_Odds_Calculator_2-way'!B846,'Log_working_2-way'!B$1,'Log_working_2-way'!B$2)</f>
        <v>#NAME?</v>
      </c>
      <c r="F845" s="6"/>
      <c r="H845" s="6"/>
      <c r="I845" s="6"/>
      <c r="J845" s="6"/>
      <c r="K845" s="6"/>
    </row>
    <row r="846" spans="4:11" x14ac:dyDescent="0.25">
      <c r="D846" t="e">
        <f ca="1">solve_for_d('True_Odds_Calculator_2-way'!A847,'True_Odds_Calculator_2-way'!#REF!,'True_Odds_Calculator_2-way'!B847,'Log_working_2-way'!B$1,'Log_working_2-way'!B$2)</f>
        <v>#NAME?</v>
      </c>
      <c r="F846" s="6"/>
      <c r="H846" s="6"/>
      <c r="I846" s="6"/>
      <c r="J846" s="6"/>
      <c r="K846" s="6"/>
    </row>
    <row r="847" spans="4:11" x14ac:dyDescent="0.25">
      <c r="D847" t="e">
        <f ca="1">solve_for_d('True_Odds_Calculator_2-way'!A848,'True_Odds_Calculator_2-way'!#REF!,'True_Odds_Calculator_2-way'!B848,'Log_working_2-way'!B$1,'Log_working_2-way'!B$2)</f>
        <v>#NAME?</v>
      </c>
      <c r="F847" s="6"/>
      <c r="H847" s="6"/>
      <c r="I847" s="6"/>
      <c r="J847" s="6"/>
      <c r="K847" s="6"/>
    </row>
    <row r="848" spans="4:11" x14ac:dyDescent="0.25">
      <c r="D848" t="e">
        <f ca="1">solve_for_d('True_Odds_Calculator_2-way'!A849,'True_Odds_Calculator_2-way'!#REF!,'True_Odds_Calculator_2-way'!B849,'Log_working_2-way'!B$1,'Log_working_2-way'!B$2)</f>
        <v>#NAME?</v>
      </c>
      <c r="F848" s="6"/>
      <c r="H848" s="6"/>
      <c r="I848" s="6"/>
      <c r="J848" s="6"/>
      <c r="K848" s="6"/>
    </row>
    <row r="849" spans="4:11" x14ac:dyDescent="0.25">
      <c r="D849" t="e">
        <f ca="1">solve_for_d('True_Odds_Calculator_2-way'!A850,'True_Odds_Calculator_2-way'!#REF!,'True_Odds_Calculator_2-way'!B850,'Log_working_2-way'!B$1,'Log_working_2-way'!B$2)</f>
        <v>#NAME?</v>
      </c>
      <c r="F849" s="6"/>
      <c r="H849" s="6"/>
      <c r="I849" s="6"/>
      <c r="J849" s="6"/>
      <c r="K849" s="6"/>
    </row>
    <row r="850" spans="4:11" x14ac:dyDescent="0.25">
      <c r="D850" t="e">
        <f ca="1">solve_for_d('True_Odds_Calculator_2-way'!A851,'True_Odds_Calculator_2-way'!#REF!,'True_Odds_Calculator_2-way'!B851,'Log_working_2-way'!B$1,'Log_working_2-way'!B$2)</f>
        <v>#NAME?</v>
      </c>
      <c r="F850" s="6"/>
      <c r="H850" s="6"/>
      <c r="I850" s="6"/>
      <c r="J850" s="6"/>
      <c r="K850" s="6"/>
    </row>
    <row r="851" spans="4:11" x14ac:dyDescent="0.25">
      <c r="D851" t="e">
        <f ca="1">solve_for_d('True_Odds_Calculator_2-way'!A852,'True_Odds_Calculator_2-way'!#REF!,'True_Odds_Calculator_2-way'!B852,'Log_working_2-way'!B$1,'Log_working_2-way'!B$2)</f>
        <v>#NAME?</v>
      </c>
      <c r="F851" s="6"/>
      <c r="H851" s="6"/>
      <c r="I851" s="6"/>
      <c r="J851" s="6"/>
      <c r="K851" s="6"/>
    </row>
    <row r="852" spans="4:11" x14ac:dyDescent="0.25">
      <c r="D852" t="e">
        <f ca="1">solve_for_d('True_Odds_Calculator_2-way'!A853,'True_Odds_Calculator_2-way'!#REF!,'True_Odds_Calculator_2-way'!B853,'Log_working_2-way'!B$1,'Log_working_2-way'!B$2)</f>
        <v>#NAME?</v>
      </c>
      <c r="F852" s="6"/>
      <c r="H852" s="6"/>
      <c r="I852" s="6"/>
      <c r="J852" s="6"/>
      <c r="K852" s="6"/>
    </row>
    <row r="853" spans="4:11" x14ac:dyDescent="0.25">
      <c r="D853" t="e">
        <f ca="1">solve_for_d('True_Odds_Calculator_2-way'!A854,'True_Odds_Calculator_2-way'!#REF!,'True_Odds_Calculator_2-way'!B854,'Log_working_2-way'!B$1,'Log_working_2-way'!B$2)</f>
        <v>#NAME?</v>
      </c>
      <c r="F853" s="6"/>
      <c r="H853" s="6"/>
      <c r="I853" s="6"/>
      <c r="J853" s="6"/>
      <c r="K853" s="6"/>
    </row>
    <row r="854" spans="4:11" x14ac:dyDescent="0.25">
      <c r="D854" t="e">
        <f ca="1">solve_for_d('True_Odds_Calculator_2-way'!A855,'True_Odds_Calculator_2-way'!#REF!,'True_Odds_Calculator_2-way'!B855,'Log_working_2-way'!B$1,'Log_working_2-way'!B$2)</f>
        <v>#NAME?</v>
      </c>
      <c r="F854" s="6"/>
      <c r="H854" s="6"/>
      <c r="I854" s="6"/>
      <c r="J854" s="6"/>
      <c r="K854" s="6"/>
    </row>
    <row r="855" spans="4:11" x14ac:dyDescent="0.25">
      <c r="D855" t="e">
        <f ca="1">solve_for_d('True_Odds_Calculator_2-way'!A856,'True_Odds_Calculator_2-way'!#REF!,'True_Odds_Calculator_2-way'!B856,'Log_working_2-way'!B$1,'Log_working_2-way'!B$2)</f>
        <v>#NAME?</v>
      </c>
      <c r="F855" s="6"/>
      <c r="H855" s="6"/>
      <c r="I855" s="6"/>
      <c r="J855" s="6"/>
      <c r="K855" s="6"/>
    </row>
    <row r="856" spans="4:11" x14ac:dyDescent="0.25">
      <c r="D856" t="e">
        <f ca="1">solve_for_d('True_Odds_Calculator_2-way'!A857,'True_Odds_Calculator_2-way'!#REF!,'True_Odds_Calculator_2-way'!B857,'Log_working_2-way'!B$1,'Log_working_2-way'!B$2)</f>
        <v>#NAME?</v>
      </c>
      <c r="F856" s="6"/>
      <c r="H856" s="6"/>
      <c r="I856" s="6"/>
      <c r="J856" s="6"/>
      <c r="K856" s="6"/>
    </row>
    <row r="857" spans="4:11" x14ac:dyDescent="0.25">
      <c r="D857" t="e">
        <f ca="1">solve_for_d('True_Odds_Calculator_2-way'!A858,'True_Odds_Calculator_2-way'!#REF!,'True_Odds_Calculator_2-way'!B858,'Log_working_2-way'!B$1,'Log_working_2-way'!B$2)</f>
        <v>#NAME?</v>
      </c>
      <c r="F857" s="6"/>
      <c r="H857" s="6"/>
      <c r="I857" s="6"/>
      <c r="J857" s="6"/>
      <c r="K857" s="6"/>
    </row>
    <row r="858" spans="4:11" x14ac:dyDescent="0.25">
      <c r="D858" t="e">
        <f ca="1">solve_for_d('True_Odds_Calculator_2-way'!A859,'True_Odds_Calculator_2-way'!#REF!,'True_Odds_Calculator_2-way'!B859,'Log_working_2-way'!B$1,'Log_working_2-way'!B$2)</f>
        <v>#NAME?</v>
      </c>
      <c r="F858" s="6"/>
      <c r="H858" s="6"/>
      <c r="I858" s="6"/>
      <c r="J858" s="6"/>
      <c r="K858" s="6"/>
    </row>
    <row r="859" spans="4:11" x14ac:dyDescent="0.25">
      <c r="D859" t="e">
        <f ca="1">solve_for_d('True_Odds_Calculator_2-way'!A860,'True_Odds_Calculator_2-way'!#REF!,'True_Odds_Calculator_2-way'!B860,'Log_working_2-way'!B$1,'Log_working_2-way'!B$2)</f>
        <v>#NAME?</v>
      </c>
      <c r="F859" s="6"/>
      <c r="H859" s="6"/>
      <c r="I859" s="6"/>
      <c r="J859" s="6"/>
      <c r="K859" s="6"/>
    </row>
    <row r="860" spans="4:11" x14ac:dyDescent="0.25">
      <c r="D860" t="e">
        <f ca="1">solve_for_d('True_Odds_Calculator_2-way'!A861,'True_Odds_Calculator_2-way'!#REF!,'True_Odds_Calculator_2-way'!B861,'Log_working_2-way'!B$1,'Log_working_2-way'!B$2)</f>
        <v>#NAME?</v>
      </c>
      <c r="F860" s="6"/>
      <c r="H860" s="6"/>
      <c r="I860" s="6"/>
      <c r="J860" s="6"/>
      <c r="K860" s="6"/>
    </row>
    <row r="861" spans="4:11" x14ac:dyDescent="0.25">
      <c r="D861" t="e">
        <f ca="1">solve_for_d('True_Odds_Calculator_2-way'!A862,'True_Odds_Calculator_2-way'!#REF!,'True_Odds_Calculator_2-way'!B862,'Log_working_2-way'!B$1,'Log_working_2-way'!B$2)</f>
        <v>#NAME?</v>
      </c>
      <c r="F861" s="6"/>
      <c r="H861" s="6"/>
      <c r="I861" s="6"/>
      <c r="J861" s="6"/>
      <c r="K861" s="6"/>
    </row>
    <row r="862" spans="4:11" x14ac:dyDescent="0.25">
      <c r="D862" t="e">
        <f ca="1">solve_for_d('True_Odds_Calculator_2-way'!A863,'True_Odds_Calculator_2-way'!#REF!,'True_Odds_Calculator_2-way'!B863,'Log_working_2-way'!B$1,'Log_working_2-way'!B$2)</f>
        <v>#NAME?</v>
      </c>
      <c r="F862" s="6"/>
      <c r="H862" s="6"/>
      <c r="I862" s="6"/>
      <c r="J862" s="6"/>
      <c r="K862" s="6"/>
    </row>
    <row r="863" spans="4:11" x14ac:dyDescent="0.25">
      <c r="D863" t="e">
        <f ca="1">solve_for_d('True_Odds_Calculator_2-way'!A864,'True_Odds_Calculator_2-way'!#REF!,'True_Odds_Calculator_2-way'!B864,'Log_working_2-way'!B$1,'Log_working_2-way'!B$2)</f>
        <v>#NAME?</v>
      </c>
      <c r="F863" s="6"/>
      <c r="H863" s="6"/>
      <c r="I863" s="6"/>
      <c r="J863" s="6"/>
      <c r="K863" s="6"/>
    </row>
    <row r="864" spans="4:11" x14ac:dyDescent="0.25">
      <c r="D864" t="e">
        <f ca="1">solve_for_d('True_Odds_Calculator_2-way'!A865,'True_Odds_Calculator_2-way'!#REF!,'True_Odds_Calculator_2-way'!B865,'Log_working_2-way'!B$1,'Log_working_2-way'!B$2)</f>
        <v>#NAME?</v>
      </c>
      <c r="F864" s="6"/>
      <c r="H864" s="6"/>
      <c r="I864" s="6"/>
      <c r="J864" s="6"/>
      <c r="K864" s="6"/>
    </row>
    <row r="865" spans="4:11" x14ac:dyDescent="0.25">
      <c r="D865" t="e">
        <f ca="1">solve_for_d('True_Odds_Calculator_2-way'!A866,'True_Odds_Calculator_2-way'!#REF!,'True_Odds_Calculator_2-way'!B866,'Log_working_2-way'!B$1,'Log_working_2-way'!B$2)</f>
        <v>#NAME?</v>
      </c>
      <c r="F865" s="6"/>
      <c r="H865" s="6"/>
      <c r="I865" s="6"/>
      <c r="J865" s="6"/>
      <c r="K865" s="6"/>
    </row>
    <row r="866" spans="4:11" x14ac:dyDescent="0.25">
      <c r="D866" t="e">
        <f ca="1">solve_for_d('True_Odds_Calculator_2-way'!A867,'True_Odds_Calculator_2-way'!#REF!,'True_Odds_Calculator_2-way'!B867,'Log_working_2-way'!B$1,'Log_working_2-way'!B$2)</f>
        <v>#NAME?</v>
      </c>
      <c r="F866" s="6"/>
      <c r="H866" s="6"/>
      <c r="I866" s="6"/>
      <c r="J866" s="6"/>
      <c r="K866" s="6"/>
    </row>
    <row r="867" spans="4:11" x14ac:dyDescent="0.25">
      <c r="D867" t="e">
        <f ca="1">solve_for_d('True_Odds_Calculator_2-way'!A868,'True_Odds_Calculator_2-way'!#REF!,'True_Odds_Calculator_2-way'!B868,'Log_working_2-way'!B$1,'Log_working_2-way'!B$2)</f>
        <v>#NAME?</v>
      </c>
      <c r="F867" s="6"/>
      <c r="H867" s="6"/>
      <c r="I867" s="6"/>
      <c r="J867" s="6"/>
      <c r="K867" s="6"/>
    </row>
    <row r="868" spans="4:11" x14ac:dyDescent="0.25">
      <c r="D868" t="e">
        <f ca="1">solve_for_d('True_Odds_Calculator_2-way'!A869,'True_Odds_Calculator_2-way'!#REF!,'True_Odds_Calculator_2-way'!B869,'Log_working_2-way'!B$1,'Log_working_2-way'!B$2)</f>
        <v>#NAME?</v>
      </c>
      <c r="F868" s="6"/>
      <c r="H868" s="6"/>
      <c r="I868" s="6"/>
      <c r="J868" s="6"/>
      <c r="K868" s="6"/>
    </row>
    <row r="869" spans="4:11" x14ac:dyDescent="0.25">
      <c r="D869" t="e">
        <f ca="1">solve_for_d('True_Odds_Calculator_2-way'!A870,'True_Odds_Calculator_2-way'!#REF!,'True_Odds_Calculator_2-way'!B870,'Log_working_2-way'!B$1,'Log_working_2-way'!B$2)</f>
        <v>#NAME?</v>
      </c>
      <c r="F869" s="6"/>
      <c r="H869" s="6"/>
      <c r="I869" s="6"/>
      <c r="J869" s="6"/>
      <c r="K869" s="6"/>
    </row>
    <row r="870" spans="4:11" x14ac:dyDescent="0.25">
      <c r="D870" t="e">
        <f ca="1">solve_for_d('True_Odds_Calculator_2-way'!A871,'True_Odds_Calculator_2-way'!#REF!,'True_Odds_Calculator_2-way'!B871,'Log_working_2-way'!B$1,'Log_working_2-way'!B$2)</f>
        <v>#NAME?</v>
      </c>
      <c r="F870" s="6"/>
      <c r="H870" s="6"/>
      <c r="I870" s="6"/>
      <c r="J870" s="6"/>
      <c r="K870" s="6"/>
    </row>
    <row r="871" spans="4:11" x14ac:dyDescent="0.25">
      <c r="D871" t="e">
        <f ca="1">solve_for_d('True_Odds_Calculator_2-way'!A872,'True_Odds_Calculator_2-way'!#REF!,'True_Odds_Calculator_2-way'!B872,'Log_working_2-way'!B$1,'Log_working_2-way'!B$2)</f>
        <v>#NAME?</v>
      </c>
      <c r="F871" s="6"/>
      <c r="H871" s="6"/>
      <c r="I871" s="6"/>
      <c r="J871" s="6"/>
      <c r="K871" s="6"/>
    </row>
    <row r="872" spans="4:11" x14ac:dyDescent="0.25">
      <c r="D872" t="e">
        <f ca="1">solve_for_d('True_Odds_Calculator_2-way'!A873,'True_Odds_Calculator_2-way'!#REF!,'True_Odds_Calculator_2-way'!B873,'Log_working_2-way'!B$1,'Log_working_2-way'!B$2)</f>
        <v>#NAME?</v>
      </c>
      <c r="F872" s="6"/>
      <c r="H872" s="6"/>
      <c r="I872" s="6"/>
      <c r="J872" s="6"/>
      <c r="K872" s="6"/>
    </row>
    <row r="873" spans="4:11" x14ac:dyDescent="0.25">
      <c r="D873" t="e">
        <f ca="1">solve_for_d('True_Odds_Calculator_2-way'!A874,'True_Odds_Calculator_2-way'!#REF!,'True_Odds_Calculator_2-way'!B874,'Log_working_2-way'!B$1,'Log_working_2-way'!B$2)</f>
        <v>#NAME?</v>
      </c>
      <c r="F873" s="6"/>
      <c r="H873" s="6"/>
      <c r="I873" s="6"/>
      <c r="J873" s="6"/>
      <c r="K873" s="6"/>
    </row>
    <row r="874" spans="4:11" x14ac:dyDescent="0.25">
      <c r="D874" t="e">
        <f ca="1">solve_for_d('True_Odds_Calculator_2-way'!A875,'True_Odds_Calculator_2-way'!#REF!,'True_Odds_Calculator_2-way'!B875,'Log_working_2-way'!B$1,'Log_working_2-way'!B$2)</f>
        <v>#NAME?</v>
      </c>
      <c r="F874" s="6"/>
      <c r="H874" s="6"/>
      <c r="I874" s="6"/>
      <c r="J874" s="6"/>
      <c r="K874" s="6"/>
    </row>
    <row r="875" spans="4:11" x14ac:dyDescent="0.25">
      <c r="D875" t="e">
        <f ca="1">solve_for_d('True_Odds_Calculator_2-way'!A876,'True_Odds_Calculator_2-way'!#REF!,'True_Odds_Calculator_2-way'!B876,'Log_working_2-way'!B$1,'Log_working_2-way'!B$2)</f>
        <v>#NAME?</v>
      </c>
      <c r="F875" s="6"/>
      <c r="H875" s="6"/>
      <c r="I875" s="6"/>
      <c r="J875" s="6"/>
      <c r="K875" s="6"/>
    </row>
    <row r="876" spans="4:11" x14ac:dyDescent="0.25">
      <c r="D876" t="e">
        <f ca="1">solve_for_d('True_Odds_Calculator_2-way'!A877,'True_Odds_Calculator_2-way'!#REF!,'True_Odds_Calculator_2-way'!B877,'Log_working_2-way'!B$1,'Log_working_2-way'!B$2)</f>
        <v>#NAME?</v>
      </c>
      <c r="F876" s="6"/>
      <c r="H876" s="6"/>
      <c r="I876" s="6"/>
      <c r="J876" s="6"/>
      <c r="K876" s="6"/>
    </row>
    <row r="877" spans="4:11" x14ac:dyDescent="0.25">
      <c r="D877" t="e">
        <f ca="1">solve_for_d('True_Odds_Calculator_2-way'!A878,'True_Odds_Calculator_2-way'!#REF!,'True_Odds_Calculator_2-way'!B878,'Log_working_2-way'!B$1,'Log_working_2-way'!B$2)</f>
        <v>#NAME?</v>
      </c>
      <c r="F877" s="6"/>
      <c r="H877" s="6"/>
      <c r="I877" s="6"/>
      <c r="J877" s="6"/>
      <c r="K877" s="6"/>
    </row>
    <row r="878" spans="4:11" x14ac:dyDescent="0.25">
      <c r="D878" t="e">
        <f ca="1">solve_for_d('True_Odds_Calculator_2-way'!A879,'True_Odds_Calculator_2-way'!#REF!,'True_Odds_Calculator_2-way'!B879,'Log_working_2-way'!B$1,'Log_working_2-way'!B$2)</f>
        <v>#NAME?</v>
      </c>
      <c r="F878" s="6"/>
      <c r="H878" s="6"/>
      <c r="I878" s="6"/>
      <c r="J878" s="6"/>
      <c r="K878" s="6"/>
    </row>
    <row r="879" spans="4:11" x14ac:dyDescent="0.25">
      <c r="D879" t="e">
        <f ca="1">solve_for_d('True_Odds_Calculator_2-way'!A880,'True_Odds_Calculator_2-way'!#REF!,'True_Odds_Calculator_2-way'!B880,'Log_working_2-way'!B$1,'Log_working_2-way'!B$2)</f>
        <v>#NAME?</v>
      </c>
      <c r="F879" s="6"/>
      <c r="H879" s="6"/>
      <c r="I879" s="6"/>
      <c r="J879" s="6"/>
      <c r="K879" s="6"/>
    </row>
    <row r="880" spans="4:11" x14ac:dyDescent="0.25">
      <c r="D880" t="e">
        <f ca="1">solve_for_d('True_Odds_Calculator_2-way'!A881,'True_Odds_Calculator_2-way'!#REF!,'True_Odds_Calculator_2-way'!B881,'Log_working_2-way'!B$1,'Log_working_2-way'!B$2)</f>
        <v>#NAME?</v>
      </c>
      <c r="F880" s="6"/>
      <c r="H880" s="6"/>
      <c r="I880" s="6"/>
      <c r="J880" s="6"/>
      <c r="K880" s="6"/>
    </row>
    <row r="881" spans="4:11" x14ac:dyDescent="0.25">
      <c r="D881" t="e">
        <f ca="1">solve_for_d('True_Odds_Calculator_2-way'!A882,'True_Odds_Calculator_2-way'!#REF!,'True_Odds_Calculator_2-way'!B882,'Log_working_2-way'!B$1,'Log_working_2-way'!B$2)</f>
        <v>#NAME?</v>
      </c>
      <c r="F881" s="6"/>
      <c r="H881" s="6"/>
      <c r="I881" s="6"/>
      <c r="J881" s="6"/>
      <c r="K881" s="6"/>
    </row>
    <row r="882" spans="4:11" x14ac:dyDescent="0.25">
      <c r="D882" t="e">
        <f ca="1">solve_for_d('True_Odds_Calculator_2-way'!A883,'True_Odds_Calculator_2-way'!#REF!,'True_Odds_Calculator_2-way'!B883,'Log_working_2-way'!B$1,'Log_working_2-way'!B$2)</f>
        <v>#NAME?</v>
      </c>
      <c r="F882" s="6"/>
      <c r="H882" s="6"/>
      <c r="I882" s="6"/>
      <c r="J882" s="6"/>
      <c r="K882" s="6"/>
    </row>
    <row r="883" spans="4:11" x14ac:dyDescent="0.25">
      <c r="D883" t="e">
        <f ca="1">solve_for_d('True_Odds_Calculator_2-way'!A884,'True_Odds_Calculator_2-way'!#REF!,'True_Odds_Calculator_2-way'!B884,'Log_working_2-way'!B$1,'Log_working_2-way'!B$2)</f>
        <v>#NAME?</v>
      </c>
      <c r="F883" s="6"/>
      <c r="H883" s="6"/>
      <c r="I883" s="6"/>
      <c r="J883" s="6"/>
      <c r="K883" s="6"/>
    </row>
    <row r="884" spans="4:11" x14ac:dyDescent="0.25">
      <c r="D884" t="e">
        <f ca="1">solve_for_d('True_Odds_Calculator_2-way'!A885,'True_Odds_Calculator_2-way'!#REF!,'True_Odds_Calculator_2-way'!B885,'Log_working_2-way'!B$1,'Log_working_2-way'!B$2)</f>
        <v>#NAME?</v>
      </c>
      <c r="F884" s="6"/>
      <c r="H884" s="6"/>
      <c r="I884" s="6"/>
      <c r="J884" s="6"/>
      <c r="K884" s="6"/>
    </row>
    <row r="885" spans="4:11" x14ac:dyDescent="0.25">
      <c r="D885" t="e">
        <f ca="1">solve_for_d('True_Odds_Calculator_2-way'!A886,'True_Odds_Calculator_2-way'!#REF!,'True_Odds_Calculator_2-way'!B886,'Log_working_2-way'!B$1,'Log_working_2-way'!B$2)</f>
        <v>#NAME?</v>
      </c>
      <c r="F885" s="6"/>
      <c r="H885" s="6"/>
      <c r="I885" s="6"/>
      <c r="J885" s="6"/>
      <c r="K885" s="6"/>
    </row>
    <row r="886" spans="4:11" x14ac:dyDescent="0.25">
      <c r="D886" t="e">
        <f ca="1">solve_for_d('True_Odds_Calculator_2-way'!A887,'True_Odds_Calculator_2-way'!#REF!,'True_Odds_Calculator_2-way'!B887,'Log_working_2-way'!B$1,'Log_working_2-way'!B$2)</f>
        <v>#NAME?</v>
      </c>
      <c r="F886" s="6"/>
      <c r="H886" s="6"/>
      <c r="I886" s="6"/>
      <c r="J886" s="6"/>
      <c r="K886" s="6"/>
    </row>
    <row r="887" spans="4:11" x14ac:dyDescent="0.25">
      <c r="D887" t="e">
        <f ca="1">solve_for_d('True_Odds_Calculator_2-way'!A888,'True_Odds_Calculator_2-way'!#REF!,'True_Odds_Calculator_2-way'!B888,'Log_working_2-way'!B$1,'Log_working_2-way'!B$2)</f>
        <v>#NAME?</v>
      </c>
      <c r="F887" s="6"/>
      <c r="H887" s="6"/>
      <c r="I887" s="6"/>
      <c r="J887" s="6"/>
      <c r="K887" s="6"/>
    </row>
    <row r="888" spans="4:11" x14ac:dyDescent="0.25">
      <c r="D888" t="e">
        <f ca="1">solve_for_d('True_Odds_Calculator_2-way'!A889,'True_Odds_Calculator_2-way'!#REF!,'True_Odds_Calculator_2-way'!B889,'Log_working_2-way'!B$1,'Log_working_2-way'!B$2)</f>
        <v>#NAME?</v>
      </c>
      <c r="F888" s="6"/>
      <c r="H888" s="6"/>
      <c r="I888" s="6"/>
      <c r="J888" s="6"/>
      <c r="K888" s="6"/>
    </row>
    <row r="889" spans="4:11" x14ac:dyDescent="0.25">
      <c r="D889" t="e">
        <f ca="1">solve_for_d('True_Odds_Calculator_2-way'!A890,'True_Odds_Calculator_2-way'!#REF!,'True_Odds_Calculator_2-way'!B890,'Log_working_2-way'!B$1,'Log_working_2-way'!B$2)</f>
        <v>#NAME?</v>
      </c>
      <c r="F889" s="6"/>
      <c r="H889" s="6"/>
      <c r="I889" s="6"/>
      <c r="J889" s="6"/>
      <c r="K889" s="6"/>
    </row>
    <row r="890" spans="4:11" x14ac:dyDescent="0.25">
      <c r="D890" t="e">
        <f ca="1">solve_for_d('True_Odds_Calculator_2-way'!A891,'True_Odds_Calculator_2-way'!#REF!,'True_Odds_Calculator_2-way'!B891,'Log_working_2-way'!B$1,'Log_working_2-way'!B$2)</f>
        <v>#NAME?</v>
      </c>
      <c r="F890" s="6"/>
      <c r="H890" s="6"/>
      <c r="I890" s="6"/>
      <c r="J890" s="6"/>
      <c r="K890" s="6"/>
    </row>
    <row r="891" spans="4:11" x14ac:dyDescent="0.25">
      <c r="D891" t="e">
        <f ca="1">solve_for_d('True_Odds_Calculator_2-way'!A892,'True_Odds_Calculator_2-way'!#REF!,'True_Odds_Calculator_2-way'!B892,'Log_working_2-way'!B$1,'Log_working_2-way'!B$2)</f>
        <v>#NAME?</v>
      </c>
      <c r="F891" s="6"/>
      <c r="H891" s="6"/>
      <c r="I891" s="6"/>
      <c r="J891" s="6"/>
      <c r="K891" s="6"/>
    </row>
    <row r="892" spans="4:11" x14ac:dyDescent="0.25">
      <c r="D892" t="e">
        <f ca="1">solve_for_d('True_Odds_Calculator_2-way'!A893,'True_Odds_Calculator_2-way'!#REF!,'True_Odds_Calculator_2-way'!B893,'Log_working_2-way'!B$1,'Log_working_2-way'!B$2)</f>
        <v>#NAME?</v>
      </c>
      <c r="F892" s="6"/>
      <c r="H892" s="6"/>
      <c r="I892" s="6"/>
      <c r="J892" s="6"/>
      <c r="K892" s="6"/>
    </row>
    <row r="893" spans="4:11" x14ac:dyDescent="0.25">
      <c r="D893" t="e">
        <f ca="1">solve_for_d('True_Odds_Calculator_2-way'!A894,'True_Odds_Calculator_2-way'!#REF!,'True_Odds_Calculator_2-way'!B894,'Log_working_2-way'!B$1,'Log_working_2-way'!B$2)</f>
        <v>#NAME?</v>
      </c>
      <c r="F893" s="6"/>
      <c r="H893" s="6"/>
      <c r="I893" s="6"/>
      <c r="J893" s="6"/>
      <c r="K893" s="6"/>
    </row>
    <row r="894" spans="4:11" x14ac:dyDescent="0.25">
      <c r="D894" t="e">
        <f ca="1">solve_for_d('True_Odds_Calculator_2-way'!A895,'True_Odds_Calculator_2-way'!#REF!,'True_Odds_Calculator_2-way'!B895,'Log_working_2-way'!B$1,'Log_working_2-way'!B$2)</f>
        <v>#NAME?</v>
      </c>
      <c r="F894" s="6"/>
      <c r="H894" s="6"/>
      <c r="I894" s="6"/>
      <c r="J894" s="6"/>
      <c r="K894" s="6"/>
    </row>
    <row r="895" spans="4:11" x14ac:dyDescent="0.25">
      <c r="D895" t="e">
        <f ca="1">solve_for_d('True_Odds_Calculator_2-way'!A896,'True_Odds_Calculator_2-way'!#REF!,'True_Odds_Calculator_2-way'!B896,'Log_working_2-way'!B$1,'Log_working_2-way'!B$2)</f>
        <v>#NAME?</v>
      </c>
      <c r="F895" s="6"/>
      <c r="H895" s="6"/>
      <c r="I895" s="6"/>
      <c r="J895" s="6"/>
      <c r="K895" s="6"/>
    </row>
    <row r="896" spans="4:11" x14ac:dyDescent="0.25">
      <c r="D896" t="e">
        <f ca="1">solve_for_d('True_Odds_Calculator_2-way'!A897,'True_Odds_Calculator_2-way'!#REF!,'True_Odds_Calculator_2-way'!B897,'Log_working_2-way'!B$1,'Log_working_2-way'!B$2)</f>
        <v>#NAME?</v>
      </c>
      <c r="F896" s="6"/>
      <c r="H896" s="6"/>
      <c r="I896" s="6"/>
      <c r="J896" s="6"/>
      <c r="K896" s="6"/>
    </row>
    <row r="897" spans="4:11" x14ac:dyDescent="0.25">
      <c r="D897" t="e">
        <f ca="1">solve_for_d('True_Odds_Calculator_2-way'!A898,'True_Odds_Calculator_2-way'!#REF!,'True_Odds_Calculator_2-way'!B898,'Log_working_2-way'!B$1,'Log_working_2-way'!B$2)</f>
        <v>#NAME?</v>
      </c>
      <c r="F897" s="6"/>
      <c r="H897" s="6"/>
      <c r="I897" s="6"/>
      <c r="J897" s="6"/>
      <c r="K897" s="6"/>
    </row>
    <row r="898" spans="4:11" x14ac:dyDescent="0.25">
      <c r="D898" t="e">
        <f ca="1">solve_for_d('True_Odds_Calculator_2-way'!A899,'True_Odds_Calculator_2-way'!#REF!,'True_Odds_Calculator_2-way'!B899,'Log_working_2-way'!B$1,'Log_working_2-way'!B$2)</f>
        <v>#NAME?</v>
      </c>
      <c r="F898" s="6"/>
      <c r="H898" s="6"/>
      <c r="I898" s="6"/>
      <c r="J898" s="6"/>
      <c r="K898" s="6"/>
    </row>
    <row r="899" spans="4:11" x14ac:dyDescent="0.25">
      <c r="D899" t="e">
        <f ca="1">solve_for_d('True_Odds_Calculator_2-way'!A900,'True_Odds_Calculator_2-way'!#REF!,'True_Odds_Calculator_2-way'!B900,'Log_working_2-way'!B$1,'Log_working_2-way'!B$2)</f>
        <v>#NAME?</v>
      </c>
      <c r="F899" s="6"/>
      <c r="H899" s="6"/>
      <c r="I899" s="6"/>
      <c r="J899" s="6"/>
      <c r="K899" s="6"/>
    </row>
    <row r="900" spans="4:11" x14ac:dyDescent="0.25">
      <c r="D900" t="e">
        <f ca="1">solve_for_d('True_Odds_Calculator_2-way'!A901,'True_Odds_Calculator_2-way'!#REF!,'True_Odds_Calculator_2-way'!B901,'Log_working_2-way'!B$1,'Log_working_2-way'!B$2)</f>
        <v>#NAME?</v>
      </c>
      <c r="F900" s="6"/>
      <c r="H900" s="6"/>
      <c r="I900" s="6"/>
      <c r="J900" s="6"/>
      <c r="K900" s="6"/>
    </row>
    <row r="901" spans="4:11" x14ac:dyDescent="0.25">
      <c r="D901" t="e">
        <f ca="1">solve_for_d('True_Odds_Calculator_2-way'!A902,'True_Odds_Calculator_2-way'!#REF!,'True_Odds_Calculator_2-way'!B902,'Log_working_2-way'!B$1,'Log_working_2-way'!B$2)</f>
        <v>#NAME?</v>
      </c>
      <c r="F901" s="6"/>
      <c r="H901" s="6"/>
      <c r="I901" s="6"/>
      <c r="J901" s="6"/>
      <c r="K901" s="6"/>
    </row>
    <row r="902" spans="4:11" x14ac:dyDescent="0.25">
      <c r="D902" t="e">
        <f ca="1">solve_for_d('True_Odds_Calculator_2-way'!A903,'True_Odds_Calculator_2-way'!#REF!,'True_Odds_Calculator_2-way'!B903,'Log_working_2-way'!B$1,'Log_working_2-way'!B$2)</f>
        <v>#NAME?</v>
      </c>
      <c r="F902" s="6"/>
      <c r="H902" s="6"/>
      <c r="I902" s="6"/>
      <c r="J902" s="6"/>
      <c r="K902" s="6"/>
    </row>
    <row r="903" spans="4:11" x14ac:dyDescent="0.25">
      <c r="D903" t="e">
        <f ca="1">solve_for_d('True_Odds_Calculator_2-way'!A904,'True_Odds_Calculator_2-way'!#REF!,'True_Odds_Calculator_2-way'!B904,'Log_working_2-way'!B$1,'Log_working_2-way'!B$2)</f>
        <v>#NAME?</v>
      </c>
      <c r="F903" s="6"/>
      <c r="H903" s="6"/>
      <c r="I903" s="6"/>
      <c r="J903" s="6"/>
      <c r="K903" s="6"/>
    </row>
    <row r="904" spans="4:11" x14ac:dyDescent="0.25">
      <c r="D904" t="e">
        <f ca="1">solve_for_d('True_Odds_Calculator_2-way'!A905,'True_Odds_Calculator_2-way'!#REF!,'True_Odds_Calculator_2-way'!B905,'Log_working_2-way'!B$1,'Log_working_2-way'!B$2)</f>
        <v>#NAME?</v>
      </c>
      <c r="F904" s="6"/>
      <c r="H904" s="6"/>
      <c r="I904" s="6"/>
      <c r="J904" s="6"/>
      <c r="K904" s="6"/>
    </row>
    <row r="905" spans="4:11" x14ac:dyDescent="0.25">
      <c r="D905" t="e">
        <f ca="1">solve_for_d('True_Odds_Calculator_2-way'!A906,'True_Odds_Calculator_2-way'!#REF!,'True_Odds_Calculator_2-way'!B906,'Log_working_2-way'!B$1,'Log_working_2-way'!B$2)</f>
        <v>#NAME?</v>
      </c>
      <c r="F905" s="6"/>
      <c r="H905" s="6"/>
      <c r="I905" s="6"/>
      <c r="J905" s="6"/>
      <c r="K905" s="6"/>
    </row>
    <row r="906" spans="4:11" x14ac:dyDescent="0.25">
      <c r="D906" t="e">
        <f ca="1">solve_for_d('True_Odds_Calculator_2-way'!A907,'True_Odds_Calculator_2-way'!#REF!,'True_Odds_Calculator_2-way'!B907,'Log_working_2-way'!B$1,'Log_working_2-way'!B$2)</f>
        <v>#NAME?</v>
      </c>
      <c r="F906" s="6"/>
      <c r="H906" s="6"/>
      <c r="I906" s="6"/>
      <c r="J906" s="6"/>
      <c r="K906" s="6"/>
    </row>
    <row r="907" spans="4:11" x14ac:dyDescent="0.25">
      <c r="D907" t="e">
        <f ca="1">solve_for_d('True_Odds_Calculator_2-way'!A908,'True_Odds_Calculator_2-way'!#REF!,'True_Odds_Calculator_2-way'!B908,'Log_working_2-way'!B$1,'Log_working_2-way'!B$2)</f>
        <v>#NAME?</v>
      </c>
      <c r="F907" s="6"/>
      <c r="H907" s="6"/>
      <c r="I907" s="6"/>
      <c r="J907" s="6"/>
      <c r="K907" s="6"/>
    </row>
    <row r="908" spans="4:11" x14ac:dyDescent="0.25">
      <c r="D908" t="e">
        <f ca="1">solve_for_d('True_Odds_Calculator_2-way'!A909,'True_Odds_Calculator_2-way'!#REF!,'True_Odds_Calculator_2-way'!B909,'Log_working_2-way'!B$1,'Log_working_2-way'!B$2)</f>
        <v>#NAME?</v>
      </c>
      <c r="F908" s="6"/>
      <c r="H908" s="6"/>
      <c r="I908" s="6"/>
      <c r="J908" s="6"/>
      <c r="K908" s="6"/>
    </row>
    <row r="909" spans="4:11" x14ac:dyDescent="0.25">
      <c r="D909" t="e">
        <f ca="1">solve_for_d('True_Odds_Calculator_2-way'!A910,'True_Odds_Calculator_2-way'!#REF!,'True_Odds_Calculator_2-way'!B910,'Log_working_2-way'!B$1,'Log_working_2-way'!B$2)</f>
        <v>#NAME?</v>
      </c>
      <c r="F909" s="6"/>
      <c r="H909" s="6"/>
      <c r="I909" s="6"/>
      <c r="J909" s="6"/>
      <c r="K909" s="6"/>
    </row>
    <row r="910" spans="4:11" x14ac:dyDescent="0.25">
      <c r="D910" t="e">
        <f ca="1">solve_for_d('True_Odds_Calculator_2-way'!A911,'True_Odds_Calculator_2-way'!#REF!,'True_Odds_Calculator_2-way'!B911,'Log_working_2-way'!B$1,'Log_working_2-way'!B$2)</f>
        <v>#NAME?</v>
      </c>
      <c r="F910" s="6"/>
      <c r="H910" s="6"/>
      <c r="I910" s="6"/>
      <c r="J910" s="6"/>
      <c r="K910" s="6"/>
    </row>
    <row r="911" spans="4:11" x14ac:dyDescent="0.25">
      <c r="D911" t="e">
        <f ca="1">solve_for_d('True_Odds_Calculator_2-way'!A912,'True_Odds_Calculator_2-way'!#REF!,'True_Odds_Calculator_2-way'!B912,'Log_working_2-way'!B$1,'Log_working_2-way'!B$2)</f>
        <v>#NAME?</v>
      </c>
      <c r="F911" s="6"/>
      <c r="H911" s="6"/>
      <c r="I911" s="6"/>
      <c r="J911" s="6"/>
      <c r="K911" s="6"/>
    </row>
    <row r="912" spans="4:11" x14ac:dyDescent="0.25">
      <c r="D912" t="e">
        <f ca="1">solve_for_d('True_Odds_Calculator_2-way'!A913,'True_Odds_Calculator_2-way'!#REF!,'True_Odds_Calculator_2-way'!B913,'Log_working_2-way'!B$1,'Log_working_2-way'!B$2)</f>
        <v>#NAME?</v>
      </c>
      <c r="F912" s="6"/>
      <c r="H912" s="6"/>
      <c r="I912" s="6"/>
      <c r="J912" s="6"/>
      <c r="K912" s="6"/>
    </row>
    <row r="913" spans="4:11" x14ac:dyDescent="0.25">
      <c r="D913" t="e">
        <f ca="1">solve_for_d('True_Odds_Calculator_2-way'!A914,'True_Odds_Calculator_2-way'!#REF!,'True_Odds_Calculator_2-way'!B914,'Log_working_2-way'!B$1,'Log_working_2-way'!B$2)</f>
        <v>#NAME?</v>
      </c>
      <c r="F913" s="6"/>
      <c r="H913" s="6"/>
      <c r="I913" s="6"/>
      <c r="J913" s="6"/>
      <c r="K913" s="6"/>
    </row>
    <row r="914" spans="4:11" x14ac:dyDescent="0.25">
      <c r="D914" t="e">
        <f ca="1">solve_for_d('True_Odds_Calculator_2-way'!A915,'True_Odds_Calculator_2-way'!#REF!,'True_Odds_Calculator_2-way'!B915,'Log_working_2-way'!B$1,'Log_working_2-way'!B$2)</f>
        <v>#NAME?</v>
      </c>
      <c r="F914" s="6"/>
      <c r="H914" s="6"/>
      <c r="I914" s="6"/>
      <c r="J914" s="6"/>
      <c r="K914" s="6"/>
    </row>
    <row r="915" spans="4:11" x14ac:dyDescent="0.25">
      <c r="D915" t="e">
        <f ca="1">solve_for_d('True_Odds_Calculator_2-way'!A916,'True_Odds_Calculator_2-way'!#REF!,'True_Odds_Calculator_2-way'!B916,'Log_working_2-way'!B$1,'Log_working_2-way'!B$2)</f>
        <v>#NAME?</v>
      </c>
      <c r="F915" s="6"/>
      <c r="H915" s="6"/>
      <c r="I915" s="6"/>
      <c r="J915" s="6"/>
      <c r="K915" s="6"/>
    </row>
    <row r="916" spans="4:11" x14ac:dyDescent="0.25">
      <c r="D916" t="e">
        <f ca="1">solve_for_d('True_Odds_Calculator_2-way'!A917,'True_Odds_Calculator_2-way'!#REF!,'True_Odds_Calculator_2-way'!B917,'Log_working_2-way'!B$1,'Log_working_2-way'!B$2)</f>
        <v>#NAME?</v>
      </c>
      <c r="F916" s="6"/>
      <c r="H916" s="6"/>
      <c r="I916" s="6"/>
      <c r="J916" s="6"/>
      <c r="K916" s="6"/>
    </row>
    <row r="917" spans="4:11" x14ac:dyDescent="0.25">
      <c r="D917" t="e">
        <f ca="1">solve_for_d('True_Odds_Calculator_2-way'!A918,'True_Odds_Calculator_2-way'!#REF!,'True_Odds_Calculator_2-way'!B918,'Log_working_2-way'!B$1,'Log_working_2-way'!B$2)</f>
        <v>#NAME?</v>
      </c>
      <c r="F917" s="6"/>
      <c r="H917" s="6"/>
      <c r="I917" s="6"/>
      <c r="J917" s="6"/>
      <c r="K917" s="6"/>
    </row>
    <row r="918" spans="4:11" x14ac:dyDescent="0.25">
      <c r="D918" t="e">
        <f ca="1">solve_for_d('True_Odds_Calculator_2-way'!A919,'True_Odds_Calculator_2-way'!#REF!,'True_Odds_Calculator_2-way'!B919,'Log_working_2-way'!B$1,'Log_working_2-way'!B$2)</f>
        <v>#NAME?</v>
      </c>
      <c r="F918" s="6"/>
      <c r="H918" s="6"/>
      <c r="I918" s="6"/>
      <c r="J918" s="6"/>
      <c r="K918" s="6"/>
    </row>
    <row r="919" spans="4:11" x14ac:dyDescent="0.25">
      <c r="D919" t="e">
        <f ca="1">solve_for_d('True_Odds_Calculator_2-way'!A920,'True_Odds_Calculator_2-way'!#REF!,'True_Odds_Calculator_2-way'!B920,'Log_working_2-way'!B$1,'Log_working_2-way'!B$2)</f>
        <v>#NAME?</v>
      </c>
      <c r="F919" s="6"/>
      <c r="H919" s="6"/>
      <c r="I919" s="6"/>
      <c r="J919" s="6"/>
      <c r="K919" s="6"/>
    </row>
    <row r="920" spans="4:11" x14ac:dyDescent="0.25">
      <c r="D920" t="e">
        <f ca="1">solve_for_d('True_Odds_Calculator_2-way'!A921,'True_Odds_Calculator_2-way'!#REF!,'True_Odds_Calculator_2-way'!B921,'Log_working_2-way'!B$1,'Log_working_2-way'!B$2)</f>
        <v>#NAME?</v>
      </c>
      <c r="F920" s="6"/>
      <c r="H920" s="6"/>
      <c r="I920" s="6"/>
      <c r="J920" s="6"/>
      <c r="K920" s="6"/>
    </row>
    <row r="921" spans="4:11" x14ac:dyDescent="0.25">
      <c r="D921" t="e">
        <f ca="1">solve_for_d('True_Odds_Calculator_2-way'!A922,'True_Odds_Calculator_2-way'!#REF!,'True_Odds_Calculator_2-way'!B922,'Log_working_2-way'!B$1,'Log_working_2-way'!B$2)</f>
        <v>#NAME?</v>
      </c>
      <c r="F921" s="6"/>
      <c r="H921" s="6"/>
      <c r="I921" s="6"/>
      <c r="J921" s="6"/>
      <c r="K921" s="6"/>
    </row>
    <row r="922" spans="4:11" x14ac:dyDescent="0.25">
      <c r="D922" t="e">
        <f ca="1">solve_for_d('True_Odds_Calculator_2-way'!A923,'True_Odds_Calculator_2-way'!#REF!,'True_Odds_Calculator_2-way'!B923,'Log_working_2-way'!B$1,'Log_working_2-way'!B$2)</f>
        <v>#NAME?</v>
      </c>
      <c r="F922" s="6"/>
      <c r="H922" s="6"/>
      <c r="I922" s="6"/>
      <c r="J922" s="6"/>
      <c r="K922" s="6"/>
    </row>
    <row r="923" spans="4:11" x14ac:dyDescent="0.25">
      <c r="D923" t="e">
        <f ca="1">solve_for_d('True_Odds_Calculator_2-way'!A924,'True_Odds_Calculator_2-way'!#REF!,'True_Odds_Calculator_2-way'!B924,'Log_working_2-way'!B$1,'Log_working_2-way'!B$2)</f>
        <v>#NAME?</v>
      </c>
      <c r="F923" s="6"/>
      <c r="H923" s="6"/>
      <c r="I923" s="6"/>
      <c r="J923" s="6"/>
      <c r="K923" s="6"/>
    </row>
    <row r="924" spans="4:11" x14ac:dyDescent="0.25">
      <c r="D924" t="e">
        <f ca="1">solve_for_d('True_Odds_Calculator_2-way'!A925,'True_Odds_Calculator_2-way'!#REF!,'True_Odds_Calculator_2-way'!B925,'Log_working_2-way'!B$1,'Log_working_2-way'!B$2)</f>
        <v>#NAME?</v>
      </c>
      <c r="F924" s="6"/>
      <c r="H924" s="6"/>
      <c r="I924" s="6"/>
      <c r="J924" s="6"/>
      <c r="K924" s="6"/>
    </row>
    <row r="925" spans="4:11" x14ac:dyDescent="0.25">
      <c r="D925" t="e">
        <f ca="1">solve_for_d('True_Odds_Calculator_2-way'!A926,'True_Odds_Calculator_2-way'!#REF!,'True_Odds_Calculator_2-way'!B926,'Log_working_2-way'!B$1,'Log_working_2-way'!B$2)</f>
        <v>#NAME?</v>
      </c>
      <c r="F925" s="6"/>
      <c r="H925" s="6"/>
      <c r="I925" s="6"/>
      <c r="J925" s="6"/>
      <c r="K925" s="6"/>
    </row>
    <row r="926" spans="4:11" x14ac:dyDescent="0.25">
      <c r="D926" t="e">
        <f ca="1">solve_for_d('True_Odds_Calculator_2-way'!A927,'True_Odds_Calculator_2-way'!#REF!,'True_Odds_Calculator_2-way'!B927,'Log_working_2-way'!B$1,'Log_working_2-way'!B$2)</f>
        <v>#NAME?</v>
      </c>
      <c r="F926" s="6"/>
      <c r="H926" s="6"/>
      <c r="I926" s="6"/>
      <c r="J926" s="6"/>
      <c r="K926" s="6"/>
    </row>
    <row r="927" spans="4:11" x14ac:dyDescent="0.25">
      <c r="D927" t="e">
        <f ca="1">solve_for_d('True_Odds_Calculator_2-way'!A928,'True_Odds_Calculator_2-way'!#REF!,'True_Odds_Calculator_2-way'!B928,'Log_working_2-way'!B$1,'Log_working_2-way'!B$2)</f>
        <v>#NAME?</v>
      </c>
      <c r="F927" s="6"/>
      <c r="H927" s="6"/>
      <c r="I927" s="6"/>
      <c r="J927" s="6"/>
      <c r="K927" s="6"/>
    </row>
    <row r="928" spans="4:11" x14ac:dyDescent="0.25">
      <c r="D928" t="e">
        <f ca="1">solve_for_d('True_Odds_Calculator_2-way'!A929,'True_Odds_Calculator_2-way'!#REF!,'True_Odds_Calculator_2-way'!B929,'Log_working_2-way'!B$1,'Log_working_2-way'!B$2)</f>
        <v>#NAME?</v>
      </c>
      <c r="F928" s="6"/>
      <c r="H928" s="6"/>
      <c r="I928" s="6"/>
      <c r="J928" s="6"/>
      <c r="K928" s="6"/>
    </row>
    <row r="929" spans="4:11" x14ac:dyDescent="0.25">
      <c r="D929" t="e">
        <f ca="1">solve_for_d('True_Odds_Calculator_2-way'!A930,'True_Odds_Calculator_2-way'!#REF!,'True_Odds_Calculator_2-way'!B930,'Log_working_2-way'!B$1,'Log_working_2-way'!B$2)</f>
        <v>#NAME?</v>
      </c>
      <c r="F929" s="6"/>
      <c r="H929" s="6"/>
      <c r="I929" s="6"/>
      <c r="J929" s="6"/>
      <c r="K929" s="6"/>
    </row>
    <row r="930" spans="4:11" x14ac:dyDescent="0.25">
      <c r="D930" t="e">
        <f ca="1">solve_for_d('True_Odds_Calculator_2-way'!A931,'True_Odds_Calculator_2-way'!#REF!,'True_Odds_Calculator_2-way'!B931,'Log_working_2-way'!B$1,'Log_working_2-way'!B$2)</f>
        <v>#NAME?</v>
      </c>
      <c r="F930" s="6"/>
      <c r="H930" s="6"/>
      <c r="I930" s="6"/>
      <c r="J930" s="6"/>
      <c r="K930" s="6"/>
    </row>
    <row r="931" spans="4:11" x14ac:dyDescent="0.25">
      <c r="D931" t="e">
        <f ca="1">solve_for_d('True_Odds_Calculator_2-way'!A932,'True_Odds_Calculator_2-way'!#REF!,'True_Odds_Calculator_2-way'!B932,'Log_working_2-way'!B$1,'Log_working_2-way'!B$2)</f>
        <v>#NAME?</v>
      </c>
      <c r="F931" s="6"/>
      <c r="H931" s="6"/>
      <c r="I931" s="6"/>
      <c r="J931" s="6"/>
      <c r="K931" s="6"/>
    </row>
    <row r="932" spans="4:11" x14ac:dyDescent="0.25">
      <c r="D932" t="e">
        <f ca="1">solve_for_d('True_Odds_Calculator_2-way'!A933,'True_Odds_Calculator_2-way'!#REF!,'True_Odds_Calculator_2-way'!B933,'Log_working_2-way'!B$1,'Log_working_2-way'!B$2)</f>
        <v>#NAME?</v>
      </c>
      <c r="F932" s="6"/>
      <c r="H932" s="6"/>
      <c r="I932" s="6"/>
      <c r="J932" s="6"/>
      <c r="K932" s="6"/>
    </row>
    <row r="933" spans="4:11" x14ac:dyDescent="0.25">
      <c r="D933" t="e">
        <f ca="1">solve_for_d('True_Odds_Calculator_2-way'!A934,'True_Odds_Calculator_2-way'!#REF!,'True_Odds_Calculator_2-way'!B934,'Log_working_2-way'!B$1,'Log_working_2-way'!B$2)</f>
        <v>#NAME?</v>
      </c>
      <c r="F933" s="6"/>
      <c r="H933" s="6"/>
      <c r="I933" s="6"/>
      <c r="J933" s="6"/>
      <c r="K933" s="6"/>
    </row>
    <row r="934" spans="4:11" x14ac:dyDescent="0.25">
      <c r="D934" t="e">
        <f ca="1">solve_for_d('True_Odds_Calculator_2-way'!A935,'True_Odds_Calculator_2-way'!#REF!,'True_Odds_Calculator_2-way'!B935,'Log_working_2-way'!B$1,'Log_working_2-way'!B$2)</f>
        <v>#NAME?</v>
      </c>
      <c r="F934" s="6"/>
      <c r="H934" s="6"/>
      <c r="I934" s="6"/>
      <c r="J934" s="6"/>
      <c r="K934" s="6"/>
    </row>
    <row r="935" spans="4:11" x14ac:dyDescent="0.25">
      <c r="D935" t="e">
        <f ca="1">solve_for_d('True_Odds_Calculator_2-way'!A936,'True_Odds_Calculator_2-way'!#REF!,'True_Odds_Calculator_2-way'!B936,'Log_working_2-way'!B$1,'Log_working_2-way'!B$2)</f>
        <v>#NAME?</v>
      </c>
      <c r="F935" s="6"/>
      <c r="H935" s="6"/>
      <c r="I935" s="6"/>
      <c r="J935" s="6"/>
      <c r="K935" s="6"/>
    </row>
    <row r="936" spans="4:11" x14ac:dyDescent="0.25">
      <c r="D936" t="e">
        <f ca="1">solve_for_d('True_Odds_Calculator_2-way'!A937,'True_Odds_Calculator_2-way'!#REF!,'True_Odds_Calculator_2-way'!B937,'Log_working_2-way'!B$1,'Log_working_2-way'!B$2)</f>
        <v>#NAME?</v>
      </c>
      <c r="F936" s="6"/>
      <c r="H936" s="6"/>
      <c r="I936" s="6"/>
      <c r="J936" s="6"/>
      <c r="K936" s="6"/>
    </row>
    <row r="937" spans="4:11" x14ac:dyDescent="0.25">
      <c r="D937" t="e">
        <f ca="1">solve_for_d('True_Odds_Calculator_2-way'!A938,'True_Odds_Calculator_2-way'!#REF!,'True_Odds_Calculator_2-way'!B938,'Log_working_2-way'!B$1,'Log_working_2-way'!B$2)</f>
        <v>#NAME?</v>
      </c>
      <c r="F937" s="6"/>
      <c r="H937" s="6"/>
      <c r="I937" s="6"/>
      <c r="J937" s="6"/>
      <c r="K937" s="6"/>
    </row>
    <row r="938" spans="4:11" x14ac:dyDescent="0.25">
      <c r="D938" t="e">
        <f ca="1">solve_for_d('True_Odds_Calculator_2-way'!A939,'True_Odds_Calculator_2-way'!#REF!,'True_Odds_Calculator_2-way'!B939,'Log_working_2-way'!B$1,'Log_working_2-way'!B$2)</f>
        <v>#NAME?</v>
      </c>
      <c r="F938" s="6"/>
      <c r="H938" s="6"/>
      <c r="I938" s="6"/>
      <c r="J938" s="6"/>
      <c r="K938" s="6"/>
    </row>
    <row r="939" spans="4:11" x14ac:dyDescent="0.25">
      <c r="D939" t="e">
        <f ca="1">solve_for_d('True_Odds_Calculator_2-way'!A940,'True_Odds_Calculator_2-way'!#REF!,'True_Odds_Calculator_2-way'!B940,'Log_working_2-way'!B$1,'Log_working_2-way'!B$2)</f>
        <v>#NAME?</v>
      </c>
      <c r="F939" s="6"/>
      <c r="H939" s="6"/>
      <c r="I939" s="6"/>
      <c r="J939" s="6"/>
      <c r="K939" s="6"/>
    </row>
    <row r="940" spans="4:11" x14ac:dyDescent="0.25">
      <c r="D940" t="e">
        <f ca="1">solve_for_d('True_Odds_Calculator_2-way'!A941,'True_Odds_Calculator_2-way'!#REF!,'True_Odds_Calculator_2-way'!B941,'Log_working_2-way'!B$1,'Log_working_2-way'!B$2)</f>
        <v>#NAME?</v>
      </c>
      <c r="F940" s="6"/>
      <c r="H940" s="6"/>
      <c r="I940" s="6"/>
      <c r="J940" s="6"/>
      <c r="K940" s="6"/>
    </row>
    <row r="941" spans="4:11" x14ac:dyDescent="0.25">
      <c r="D941" t="e">
        <f ca="1">solve_for_d('True_Odds_Calculator_2-way'!A942,'True_Odds_Calculator_2-way'!#REF!,'True_Odds_Calculator_2-way'!B942,'Log_working_2-way'!B$1,'Log_working_2-way'!B$2)</f>
        <v>#NAME?</v>
      </c>
      <c r="F941" s="6"/>
      <c r="H941" s="6"/>
      <c r="I941" s="6"/>
      <c r="J941" s="6"/>
      <c r="K941" s="6"/>
    </row>
    <row r="942" spans="4:11" x14ac:dyDescent="0.25">
      <c r="D942" t="e">
        <f ca="1">solve_for_d('True_Odds_Calculator_2-way'!A943,'True_Odds_Calculator_2-way'!#REF!,'True_Odds_Calculator_2-way'!B943,'Log_working_2-way'!B$1,'Log_working_2-way'!B$2)</f>
        <v>#NAME?</v>
      </c>
      <c r="F942" s="6"/>
      <c r="H942" s="6"/>
      <c r="I942" s="6"/>
      <c r="J942" s="6"/>
      <c r="K942" s="6"/>
    </row>
    <row r="943" spans="4:11" x14ac:dyDescent="0.25">
      <c r="D943" t="e">
        <f ca="1">solve_for_d('True_Odds_Calculator_2-way'!A944,'True_Odds_Calculator_2-way'!#REF!,'True_Odds_Calculator_2-way'!B944,'Log_working_2-way'!B$1,'Log_working_2-way'!B$2)</f>
        <v>#NAME?</v>
      </c>
      <c r="F943" s="6"/>
      <c r="H943" s="6"/>
      <c r="I943" s="6"/>
      <c r="J943" s="6"/>
      <c r="K943" s="6"/>
    </row>
    <row r="944" spans="4:11" x14ac:dyDescent="0.25">
      <c r="D944" t="e">
        <f ca="1">solve_for_d('True_Odds_Calculator_2-way'!A945,'True_Odds_Calculator_2-way'!#REF!,'True_Odds_Calculator_2-way'!B945,'Log_working_2-way'!B$1,'Log_working_2-way'!B$2)</f>
        <v>#NAME?</v>
      </c>
      <c r="F944" s="6"/>
      <c r="H944" s="6"/>
      <c r="I944" s="6"/>
      <c r="J944" s="6"/>
      <c r="K944" s="6"/>
    </row>
    <row r="945" spans="4:11" x14ac:dyDescent="0.25">
      <c r="D945" t="e">
        <f ca="1">solve_for_d('True_Odds_Calculator_2-way'!A946,'True_Odds_Calculator_2-way'!#REF!,'True_Odds_Calculator_2-way'!B946,'Log_working_2-way'!B$1,'Log_working_2-way'!B$2)</f>
        <v>#NAME?</v>
      </c>
      <c r="F945" s="6"/>
      <c r="H945" s="6"/>
      <c r="I945" s="6"/>
      <c r="J945" s="6"/>
      <c r="K945" s="6"/>
    </row>
    <row r="946" spans="4:11" x14ac:dyDescent="0.25">
      <c r="D946" t="e">
        <f ca="1">solve_for_d('True_Odds_Calculator_2-way'!A947,'True_Odds_Calculator_2-way'!#REF!,'True_Odds_Calculator_2-way'!B947,'Log_working_2-way'!B$1,'Log_working_2-way'!B$2)</f>
        <v>#NAME?</v>
      </c>
      <c r="F946" s="6"/>
      <c r="H946" s="6"/>
      <c r="I946" s="6"/>
      <c r="J946" s="6"/>
      <c r="K946" s="6"/>
    </row>
    <row r="947" spans="4:11" x14ac:dyDescent="0.25">
      <c r="D947" t="e">
        <f ca="1">solve_for_d('True_Odds_Calculator_2-way'!A948,'True_Odds_Calculator_2-way'!#REF!,'True_Odds_Calculator_2-way'!B948,'Log_working_2-way'!B$1,'Log_working_2-way'!B$2)</f>
        <v>#NAME?</v>
      </c>
      <c r="F947" s="6"/>
      <c r="H947" s="6"/>
      <c r="I947" s="6"/>
      <c r="J947" s="6"/>
      <c r="K947" s="6"/>
    </row>
    <row r="948" spans="4:11" x14ac:dyDescent="0.25">
      <c r="D948" t="e">
        <f ca="1">solve_for_d('True_Odds_Calculator_2-way'!A949,'True_Odds_Calculator_2-way'!#REF!,'True_Odds_Calculator_2-way'!B949,'Log_working_2-way'!B$1,'Log_working_2-way'!B$2)</f>
        <v>#NAME?</v>
      </c>
      <c r="F948" s="6"/>
      <c r="H948" s="6"/>
      <c r="I948" s="6"/>
      <c r="J948" s="6"/>
      <c r="K948" s="6"/>
    </row>
    <row r="949" spans="4:11" x14ac:dyDescent="0.25">
      <c r="D949" t="e">
        <f ca="1">solve_for_d('True_Odds_Calculator_2-way'!A950,'True_Odds_Calculator_2-way'!#REF!,'True_Odds_Calculator_2-way'!B950,'Log_working_2-way'!B$1,'Log_working_2-way'!B$2)</f>
        <v>#NAME?</v>
      </c>
      <c r="F949" s="6"/>
      <c r="H949" s="6"/>
      <c r="I949" s="6"/>
      <c r="J949" s="6"/>
      <c r="K949" s="6"/>
    </row>
    <row r="950" spans="4:11" x14ac:dyDescent="0.25">
      <c r="D950" t="e">
        <f ca="1">solve_for_d('True_Odds_Calculator_2-way'!A951,'True_Odds_Calculator_2-way'!#REF!,'True_Odds_Calculator_2-way'!B951,'Log_working_2-way'!B$1,'Log_working_2-way'!B$2)</f>
        <v>#NAME?</v>
      </c>
      <c r="F950" s="6"/>
      <c r="H950" s="6"/>
      <c r="I950" s="6"/>
      <c r="J950" s="6"/>
      <c r="K950" s="6"/>
    </row>
    <row r="951" spans="4:11" x14ac:dyDescent="0.25">
      <c r="D951" t="e">
        <f ca="1">solve_for_d('True_Odds_Calculator_2-way'!A952,'True_Odds_Calculator_2-way'!#REF!,'True_Odds_Calculator_2-way'!B952,'Log_working_2-way'!B$1,'Log_working_2-way'!B$2)</f>
        <v>#NAME?</v>
      </c>
      <c r="F951" s="6"/>
      <c r="H951" s="6"/>
      <c r="I951" s="6"/>
      <c r="J951" s="6"/>
      <c r="K951" s="6"/>
    </row>
    <row r="952" spans="4:11" x14ac:dyDescent="0.25">
      <c r="D952" t="e">
        <f ca="1">solve_for_d('True_Odds_Calculator_2-way'!A953,'True_Odds_Calculator_2-way'!#REF!,'True_Odds_Calculator_2-way'!B953,'Log_working_2-way'!B$1,'Log_working_2-way'!B$2)</f>
        <v>#NAME?</v>
      </c>
      <c r="F952" s="6"/>
      <c r="H952" s="6"/>
      <c r="I952" s="6"/>
      <c r="J952" s="6"/>
      <c r="K952" s="6"/>
    </row>
    <row r="953" spans="4:11" x14ac:dyDescent="0.25">
      <c r="D953" t="e">
        <f ca="1">solve_for_d('True_Odds_Calculator_2-way'!A954,'True_Odds_Calculator_2-way'!#REF!,'True_Odds_Calculator_2-way'!B954,'Log_working_2-way'!B$1,'Log_working_2-way'!B$2)</f>
        <v>#NAME?</v>
      </c>
      <c r="F953" s="6"/>
      <c r="H953" s="6"/>
      <c r="I953" s="6"/>
      <c r="J953" s="6"/>
      <c r="K953" s="6"/>
    </row>
    <row r="954" spans="4:11" x14ac:dyDescent="0.25">
      <c r="D954" t="e">
        <f ca="1">solve_for_d('True_Odds_Calculator_2-way'!A955,'True_Odds_Calculator_2-way'!#REF!,'True_Odds_Calculator_2-way'!B955,'Log_working_2-way'!B$1,'Log_working_2-way'!B$2)</f>
        <v>#NAME?</v>
      </c>
      <c r="F954" s="6"/>
      <c r="H954" s="6"/>
      <c r="I954" s="6"/>
      <c r="J954" s="6"/>
      <c r="K954" s="6"/>
    </row>
    <row r="955" spans="4:11" x14ac:dyDescent="0.25">
      <c r="D955" t="e">
        <f ca="1">solve_for_d('True_Odds_Calculator_2-way'!A956,'True_Odds_Calculator_2-way'!#REF!,'True_Odds_Calculator_2-way'!B956,'Log_working_2-way'!B$1,'Log_working_2-way'!B$2)</f>
        <v>#NAME?</v>
      </c>
      <c r="F955" s="6"/>
      <c r="H955" s="6"/>
      <c r="I955" s="6"/>
      <c r="J955" s="6"/>
      <c r="K955" s="6"/>
    </row>
    <row r="956" spans="4:11" x14ac:dyDescent="0.25">
      <c r="D956" t="e">
        <f ca="1">solve_for_d('True_Odds_Calculator_2-way'!A957,'True_Odds_Calculator_2-way'!#REF!,'True_Odds_Calculator_2-way'!B957,'Log_working_2-way'!B$1,'Log_working_2-way'!B$2)</f>
        <v>#NAME?</v>
      </c>
      <c r="F956" s="6"/>
      <c r="H956" s="6"/>
      <c r="I956" s="6"/>
      <c r="J956" s="6"/>
      <c r="K956" s="6"/>
    </row>
    <row r="957" spans="4:11" x14ac:dyDescent="0.25">
      <c r="D957" t="e">
        <f ca="1">solve_for_d('True_Odds_Calculator_2-way'!A958,'True_Odds_Calculator_2-way'!#REF!,'True_Odds_Calculator_2-way'!B958,'Log_working_2-way'!B$1,'Log_working_2-way'!B$2)</f>
        <v>#NAME?</v>
      </c>
      <c r="F957" s="6"/>
      <c r="H957" s="6"/>
      <c r="I957" s="6"/>
      <c r="J957" s="6"/>
      <c r="K957" s="6"/>
    </row>
    <row r="958" spans="4:11" x14ac:dyDescent="0.25">
      <c r="D958" t="e">
        <f ca="1">solve_for_d('True_Odds_Calculator_2-way'!A959,'True_Odds_Calculator_2-way'!#REF!,'True_Odds_Calculator_2-way'!B959,'Log_working_2-way'!B$1,'Log_working_2-way'!B$2)</f>
        <v>#NAME?</v>
      </c>
      <c r="F958" s="6"/>
      <c r="H958" s="6"/>
      <c r="I958" s="6"/>
      <c r="J958" s="6"/>
      <c r="K958" s="6"/>
    </row>
    <row r="959" spans="4:11" x14ac:dyDescent="0.25">
      <c r="D959" t="e">
        <f ca="1">solve_for_d('True_Odds_Calculator_2-way'!A960,'True_Odds_Calculator_2-way'!#REF!,'True_Odds_Calculator_2-way'!B960,'Log_working_2-way'!B$1,'Log_working_2-way'!B$2)</f>
        <v>#NAME?</v>
      </c>
      <c r="F959" s="6"/>
      <c r="H959" s="6"/>
      <c r="I959" s="6"/>
      <c r="J959" s="6"/>
      <c r="K959" s="6"/>
    </row>
    <row r="960" spans="4:11" x14ac:dyDescent="0.25">
      <c r="D960" t="e">
        <f ca="1">solve_for_d('True_Odds_Calculator_2-way'!A961,'True_Odds_Calculator_2-way'!#REF!,'True_Odds_Calculator_2-way'!B961,'Log_working_2-way'!B$1,'Log_working_2-way'!B$2)</f>
        <v>#NAME?</v>
      </c>
      <c r="F960" s="6"/>
      <c r="H960" s="6"/>
      <c r="I960" s="6"/>
      <c r="J960" s="6"/>
      <c r="K960" s="6"/>
    </row>
    <row r="961" spans="4:11" x14ac:dyDescent="0.25">
      <c r="D961" t="e">
        <f ca="1">solve_for_d('True_Odds_Calculator_2-way'!A962,'True_Odds_Calculator_2-way'!#REF!,'True_Odds_Calculator_2-way'!B962,'Log_working_2-way'!B$1,'Log_working_2-way'!B$2)</f>
        <v>#NAME?</v>
      </c>
      <c r="F961" s="6"/>
      <c r="H961" s="6"/>
      <c r="I961" s="6"/>
      <c r="J961" s="6"/>
      <c r="K961" s="6"/>
    </row>
    <row r="962" spans="4:11" x14ac:dyDescent="0.25">
      <c r="D962" t="e">
        <f ca="1">solve_for_d('True_Odds_Calculator_2-way'!A963,'True_Odds_Calculator_2-way'!#REF!,'True_Odds_Calculator_2-way'!B963,'Log_working_2-way'!B$1,'Log_working_2-way'!B$2)</f>
        <v>#NAME?</v>
      </c>
      <c r="F962" s="6"/>
      <c r="H962" s="6"/>
      <c r="I962" s="6"/>
      <c r="J962" s="6"/>
      <c r="K962" s="6"/>
    </row>
    <row r="963" spans="4:11" x14ac:dyDescent="0.25">
      <c r="D963" t="e">
        <f ca="1">solve_for_d('True_Odds_Calculator_2-way'!A964,'True_Odds_Calculator_2-way'!#REF!,'True_Odds_Calculator_2-way'!B964,'Log_working_2-way'!B$1,'Log_working_2-way'!B$2)</f>
        <v>#NAME?</v>
      </c>
      <c r="F963" s="6"/>
      <c r="H963" s="6"/>
      <c r="I963" s="6"/>
      <c r="J963" s="6"/>
      <c r="K963" s="6"/>
    </row>
    <row r="964" spans="4:11" x14ac:dyDescent="0.25">
      <c r="D964" t="e">
        <f ca="1">solve_for_d('True_Odds_Calculator_2-way'!A965,'True_Odds_Calculator_2-way'!#REF!,'True_Odds_Calculator_2-way'!B965,'Log_working_2-way'!B$1,'Log_working_2-way'!B$2)</f>
        <v>#NAME?</v>
      </c>
      <c r="F964" s="6"/>
      <c r="H964" s="6"/>
      <c r="I964" s="6"/>
      <c r="J964" s="6"/>
      <c r="K964" s="6"/>
    </row>
    <row r="965" spans="4:11" x14ac:dyDescent="0.25">
      <c r="D965" t="e">
        <f ca="1">solve_for_d('True_Odds_Calculator_2-way'!A966,'True_Odds_Calculator_2-way'!#REF!,'True_Odds_Calculator_2-way'!B966,'Log_working_2-way'!B$1,'Log_working_2-way'!B$2)</f>
        <v>#NAME?</v>
      </c>
      <c r="F965" s="6"/>
      <c r="H965" s="6"/>
      <c r="I965" s="6"/>
      <c r="J965" s="6"/>
      <c r="K965" s="6"/>
    </row>
    <row r="966" spans="4:11" x14ac:dyDescent="0.25">
      <c r="D966" t="e">
        <f ca="1">solve_for_d('True_Odds_Calculator_2-way'!A967,'True_Odds_Calculator_2-way'!#REF!,'True_Odds_Calculator_2-way'!B967,'Log_working_2-way'!B$1,'Log_working_2-way'!B$2)</f>
        <v>#NAME?</v>
      </c>
      <c r="F966" s="6"/>
      <c r="H966" s="6"/>
      <c r="I966" s="6"/>
      <c r="J966" s="6"/>
      <c r="K966" s="6"/>
    </row>
    <row r="967" spans="4:11" x14ac:dyDescent="0.25">
      <c r="D967" t="e">
        <f ca="1">solve_for_d('True_Odds_Calculator_2-way'!A968,'True_Odds_Calculator_2-way'!#REF!,'True_Odds_Calculator_2-way'!B968,'Log_working_2-way'!B$1,'Log_working_2-way'!B$2)</f>
        <v>#NAME?</v>
      </c>
      <c r="F967" s="6"/>
      <c r="H967" s="6"/>
      <c r="I967" s="6"/>
      <c r="J967" s="6"/>
      <c r="K967" s="6"/>
    </row>
    <row r="968" spans="4:11" x14ac:dyDescent="0.25">
      <c r="D968" t="e">
        <f ca="1">solve_for_d('True_Odds_Calculator_2-way'!A969,'True_Odds_Calculator_2-way'!#REF!,'True_Odds_Calculator_2-way'!B969,'Log_working_2-way'!B$1,'Log_working_2-way'!B$2)</f>
        <v>#NAME?</v>
      </c>
      <c r="F968" s="6"/>
      <c r="H968" s="6"/>
      <c r="I968" s="6"/>
      <c r="J968" s="6"/>
      <c r="K968" s="6"/>
    </row>
    <row r="969" spans="4:11" x14ac:dyDescent="0.25">
      <c r="D969" t="e">
        <f ca="1">solve_for_d('True_Odds_Calculator_2-way'!A970,'True_Odds_Calculator_2-way'!#REF!,'True_Odds_Calculator_2-way'!B970,'Log_working_2-way'!B$1,'Log_working_2-way'!B$2)</f>
        <v>#NAME?</v>
      </c>
      <c r="F969" s="6"/>
      <c r="H969" s="6"/>
      <c r="I969" s="6"/>
      <c r="J969" s="6"/>
      <c r="K969" s="6"/>
    </row>
    <row r="970" spans="4:11" x14ac:dyDescent="0.25">
      <c r="D970" t="e">
        <f ca="1">solve_for_d('True_Odds_Calculator_2-way'!A971,'True_Odds_Calculator_2-way'!#REF!,'True_Odds_Calculator_2-way'!B971,'Log_working_2-way'!B$1,'Log_working_2-way'!B$2)</f>
        <v>#NAME?</v>
      </c>
      <c r="F970" s="6"/>
      <c r="H970" s="6"/>
      <c r="I970" s="6"/>
      <c r="J970" s="6"/>
      <c r="K970" s="6"/>
    </row>
    <row r="971" spans="4:11" x14ac:dyDescent="0.25">
      <c r="D971" t="e">
        <f ca="1">solve_for_d('True_Odds_Calculator_2-way'!A972,'True_Odds_Calculator_2-way'!#REF!,'True_Odds_Calculator_2-way'!B972,'Log_working_2-way'!B$1,'Log_working_2-way'!B$2)</f>
        <v>#NAME?</v>
      </c>
      <c r="F971" s="6"/>
      <c r="H971" s="6"/>
      <c r="I971" s="6"/>
      <c r="J971" s="6"/>
      <c r="K971" s="6"/>
    </row>
    <row r="972" spans="4:11" x14ac:dyDescent="0.25">
      <c r="D972" t="e">
        <f ca="1">solve_for_d('True_Odds_Calculator_2-way'!A973,'True_Odds_Calculator_2-way'!#REF!,'True_Odds_Calculator_2-way'!B973,'Log_working_2-way'!B$1,'Log_working_2-way'!B$2)</f>
        <v>#NAME?</v>
      </c>
      <c r="F972" s="6"/>
      <c r="H972" s="6"/>
      <c r="I972" s="6"/>
      <c r="J972" s="6"/>
      <c r="K972" s="6"/>
    </row>
    <row r="973" spans="4:11" x14ac:dyDescent="0.25">
      <c r="D973" t="e">
        <f ca="1">solve_for_d('True_Odds_Calculator_2-way'!A974,'True_Odds_Calculator_2-way'!#REF!,'True_Odds_Calculator_2-way'!B974,'Log_working_2-way'!B$1,'Log_working_2-way'!B$2)</f>
        <v>#NAME?</v>
      </c>
      <c r="F973" s="6"/>
      <c r="H973" s="6"/>
      <c r="I973" s="6"/>
      <c r="J973" s="6"/>
      <c r="K973" s="6"/>
    </row>
    <row r="974" spans="4:11" x14ac:dyDescent="0.25">
      <c r="D974" t="e">
        <f ca="1">solve_for_d('True_Odds_Calculator_2-way'!A975,'True_Odds_Calculator_2-way'!#REF!,'True_Odds_Calculator_2-way'!B975,'Log_working_2-way'!B$1,'Log_working_2-way'!B$2)</f>
        <v>#NAME?</v>
      </c>
      <c r="F974" s="6"/>
      <c r="H974" s="6"/>
      <c r="I974" s="6"/>
      <c r="J974" s="6"/>
      <c r="K974" s="6"/>
    </row>
    <row r="975" spans="4:11" x14ac:dyDescent="0.25">
      <c r="D975" t="e">
        <f ca="1">solve_for_d('True_Odds_Calculator_2-way'!A976,'True_Odds_Calculator_2-way'!#REF!,'True_Odds_Calculator_2-way'!B976,'Log_working_2-way'!B$1,'Log_working_2-way'!B$2)</f>
        <v>#NAME?</v>
      </c>
      <c r="F975" s="6"/>
      <c r="H975" s="6"/>
      <c r="I975" s="6"/>
      <c r="J975" s="6"/>
      <c r="K975" s="6"/>
    </row>
    <row r="976" spans="4:11" x14ac:dyDescent="0.25">
      <c r="D976" t="e">
        <f ca="1">solve_for_d('True_Odds_Calculator_2-way'!A977,'True_Odds_Calculator_2-way'!#REF!,'True_Odds_Calculator_2-way'!B977,'Log_working_2-way'!B$1,'Log_working_2-way'!B$2)</f>
        <v>#NAME?</v>
      </c>
      <c r="F976" s="6"/>
      <c r="H976" s="6"/>
      <c r="I976" s="6"/>
      <c r="J976" s="6"/>
      <c r="K976" s="6"/>
    </row>
    <row r="977" spans="4:11" x14ac:dyDescent="0.25">
      <c r="D977" t="e">
        <f ca="1">solve_for_d('True_Odds_Calculator_2-way'!A978,'True_Odds_Calculator_2-way'!#REF!,'True_Odds_Calculator_2-way'!B978,'Log_working_2-way'!B$1,'Log_working_2-way'!B$2)</f>
        <v>#NAME?</v>
      </c>
      <c r="F977" s="6"/>
      <c r="H977" s="6"/>
      <c r="I977" s="6"/>
      <c r="J977" s="6"/>
      <c r="K977" s="6"/>
    </row>
    <row r="978" spans="4:11" x14ac:dyDescent="0.25">
      <c r="D978" t="e">
        <f ca="1">solve_for_d('True_Odds_Calculator_2-way'!A979,'True_Odds_Calculator_2-way'!#REF!,'True_Odds_Calculator_2-way'!B979,'Log_working_2-way'!B$1,'Log_working_2-way'!B$2)</f>
        <v>#NAME?</v>
      </c>
      <c r="F978" s="6"/>
      <c r="H978" s="6"/>
      <c r="I978" s="6"/>
      <c r="J978" s="6"/>
      <c r="K978" s="6"/>
    </row>
    <row r="979" spans="4:11" x14ac:dyDescent="0.25">
      <c r="D979" t="e">
        <f ca="1">solve_for_d('True_Odds_Calculator_2-way'!A980,'True_Odds_Calculator_2-way'!#REF!,'True_Odds_Calculator_2-way'!B980,'Log_working_2-way'!B$1,'Log_working_2-way'!B$2)</f>
        <v>#NAME?</v>
      </c>
      <c r="F979" s="6"/>
      <c r="H979" s="6"/>
      <c r="I979" s="6"/>
      <c r="J979" s="6"/>
      <c r="K979" s="6"/>
    </row>
    <row r="980" spans="4:11" x14ac:dyDescent="0.25">
      <c r="D980" t="e">
        <f ca="1">solve_for_d('True_Odds_Calculator_2-way'!A981,'True_Odds_Calculator_2-way'!#REF!,'True_Odds_Calculator_2-way'!B981,'Log_working_2-way'!B$1,'Log_working_2-way'!B$2)</f>
        <v>#NAME?</v>
      </c>
      <c r="F980" s="6"/>
      <c r="H980" s="6"/>
      <c r="I980" s="6"/>
      <c r="J980" s="6"/>
      <c r="K980" s="6"/>
    </row>
    <row r="981" spans="4:11" x14ac:dyDescent="0.25">
      <c r="D981" t="e">
        <f ca="1">solve_for_d('True_Odds_Calculator_2-way'!A982,'True_Odds_Calculator_2-way'!#REF!,'True_Odds_Calculator_2-way'!B982,'Log_working_2-way'!B$1,'Log_working_2-way'!B$2)</f>
        <v>#NAME?</v>
      </c>
      <c r="F981" s="6"/>
      <c r="H981" s="6"/>
      <c r="I981" s="6"/>
      <c r="J981" s="6"/>
      <c r="K981" s="6"/>
    </row>
    <row r="982" spans="4:11" x14ac:dyDescent="0.25">
      <c r="D982" t="e">
        <f ca="1">solve_for_d('True_Odds_Calculator_2-way'!A983,'True_Odds_Calculator_2-way'!#REF!,'True_Odds_Calculator_2-way'!B983,'Log_working_2-way'!B$1,'Log_working_2-way'!B$2)</f>
        <v>#NAME?</v>
      </c>
      <c r="F982" s="6"/>
      <c r="H982" s="6"/>
      <c r="I982" s="6"/>
      <c r="J982" s="6"/>
      <c r="K982" s="6"/>
    </row>
    <row r="983" spans="4:11" x14ac:dyDescent="0.25">
      <c r="D983" t="e">
        <f ca="1">solve_for_d('True_Odds_Calculator_2-way'!A984,'True_Odds_Calculator_2-way'!#REF!,'True_Odds_Calculator_2-way'!B984,'Log_working_2-way'!B$1,'Log_working_2-way'!B$2)</f>
        <v>#NAME?</v>
      </c>
      <c r="F983" s="6"/>
      <c r="H983" s="6"/>
      <c r="I983" s="6"/>
      <c r="J983" s="6"/>
      <c r="K983" s="6"/>
    </row>
    <row r="984" spans="4:11" x14ac:dyDescent="0.25">
      <c r="D984" t="e">
        <f ca="1">solve_for_d('True_Odds_Calculator_2-way'!A985,'True_Odds_Calculator_2-way'!#REF!,'True_Odds_Calculator_2-way'!B985,'Log_working_2-way'!B$1,'Log_working_2-way'!B$2)</f>
        <v>#NAME?</v>
      </c>
      <c r="F984" s="6"/>
      <c r="H984" s="6"/>
      <c r="I984" s="6"/>
      <c r="J984" s="6"/>
      <c r="K984" s="6"/>
    </row>
    <row r="985" spans="4:11" x14ac:dyDescent="0.25">
      <c r="D985" t="e">
        <f ca="1">solve_for_d('True_Odds_Calculator_2-way'!A986,'True_Odds_Calculator_2-way'!#REF!,'True_Odds_Calculator_2-way'!B986,'Log_working_2-way'!B$1,'Log_working_2-way'!B$2)</f>
        <v>#NAME?</v>
      </c>
      <c r="F985" s="6"/>
      <c r="H985" s="6"/>
      <c r="I985" s="6"/>
      <c r="J985" s="6"/>
      <c r="K985" s="6"/>
    </row>
    <row r="986" spans="4:11" x14ac:dyDescent="0.25">
      <c r="D986" t="e">
        <f ca="1">solve_for_d('True_Odds_Calculator_2-way'!A987,'True_Odds_Calculator_2-way'!#REF!,'True_Odds_Calculator_2-way'!B987,'Log_working_2-way'!B$1,'Log_working_2-way'!B$2)</f>
        <v>#NAME?</v>
      </c>
      <c r="F986" s="6"/>
      <c r="H986" s="6"/>
      <c r="I986" s="6"/>
      <c r="J986" s="6"/>
      <c r="K986" s="6"/>
    </row>
    <row r="987" spans="4:11" x14ac:dyDescent="0.25">
      <c r="D987" t="e">
        <f ca="1">solve_for_d('True_Odds_Calculator_2-way'!A988,'True_Odds_Calculator_2-way'!#REF!,'True_Odds_Calculator_2-way'!B988,'Log_working_2-way'!B$1,'Log_working_2-way'!B$2)</f>
        <v>#NAME?</v>
      </c>
      <c r="F987" s="6"/>
      <c r="H987" s="6"/>
      <c r="I987" s="6"/>
      <c r="J987" s="6"/>
      <c r="K987" s="6"/>
    </row>
    <row r="988" spans="4:11" x14ac:dyDescent="0.25">
      <c r="D988" t="e">
        <f ca="1">solve_for_d('True_Odds_Calculator_2-way'!A989,'True_Odds_Calculator_2-way'!#REF!,'True_Odds_Calculator_2-way'!B989,'Log_working_2-way'!B$1,'Log_working_2-way'!B$2)</f>
        <v>#NAME?</v>
      </c>
      <c r="F988" s="6"/>
      <c r="H988" s="6"/>
      <c r="I988" s="6"/>
      <c r="J988" s="6"/>
      <c r="K988" s="6"/>
    </row>
    <row r="989" spans="4:11" x14ac:dyDescent="0.25">
      <c r="D989" t="e">
        <f ca="1">solve_for_d('True_Odds_Calculator_2-way'!A990,'True_Odds_Calculator_2-way'!#REF!,'True_Odds_Calculator_2-way'!B990,'Log_working_2-way'!B$1,'Log_working_2-way'!B$2)</f>
        <v>#NAME?</v>
      </c>
      <c r="F989" s="6"/>
      <c r="H989" s="6"/>
      <c r="I989" s="6"/>
      <c r="J989" s="6"/>
      <c r="K989" s="6"/>
    </row>
    <row r="990" spans="4:11" x14ac:dyDescent="0.25">
      <c r="D990" t="e">
        <f ca="1">solve_for_d('True_Odds_Calculator_2-way'!A991,'True_Odds_Calculator_2-way'!#REF!,'True_Odds_Calculator_2-way'!B991,'Log_working_2-way'!B$1,'Log_working_2-way'!B$2)</f>
        <v>#NAME?</v>
      </c>
      <c r="F990" s="6"/>
      <c r="H990" s="6"/>
      <c r="I990" s="6"/>
      <c r="J990" s="6"/>
      <c r="K990" s="6"/>
    </row>
    <row r="991" spans="4:11" x14ac:dyDescent="0.25">
      <c r="D991" t="e">
        <f ca="1">solve_for_d('True_Odds_Calculator_2-way'!A992,'True_Odds_Calculator_2-way'!#REF!,'True_Odds_Calculator_2-way'!B992,'Log_working_2-way'!B$1,'Log_working_2-way'!B$2)</f>
        <v>#NAME?</v>
      </c>
      <c r="F991" s="6"/>
      <c r="H991" s="6"/>
      <c r="I991" s="6"/>
      <c r="J991" s="6"/>
      <c r="K991" s="6"/>
    </row>
    <row r="992" spans="4:11" x14ac:dyDescent="0.25">
      <c r="D992" t="e">
        <f ca="1">solve_for_d('True_Odds_Calculator_2-way'!A993,'True_Odds_Calculator_2-way'!#REF!,'True_Odds_Calculator_2-way'!B993,'Log_working_2-way'!B$1,'Log_working_2-way'!B$2)</f>
        <v>#NAME?</v>
      </c>
      <c r="F992" s="6"/>
      <c r="H992" s="6"/>
      <c r="I992" s="6"/>
      <c r="J992" s="6"/>
      <c r="K992" s="6"/>
    </row>
    <row r="993" spans="4:11" x14ac:dyDescent="0.25">
      <c r="D993" t="e">
        <f ca="1">solve_for_d('True_Odds_Calculator_2-way'!A994,'True_Odds_Calculator_2-way'!#REF!,'True_Odds_Calculator_2-way'!B994,'Log_working_2-way'!B$1,'Log_working_2-way'!B$2)</f>
        <v>#NAME?</v>
      </c>
      <c r="F993" s="6"/>
      <c r="H993" s="6"/>
      <c r="I993" s="6"/>
      <c r="J993" s="6"/>
      <c r="K993" s="6"/>
    </row>
    <row r="994" spans="4:11" x14ac:dyDescent="0.25">
      <c r="D994" t="e">
        <f ca="1">solve_for_d('True_Odds_Calculator_2-way'!A995,'True_Odds_Calculator_2-way'!#REF!,'True_Odds_Calculator_2-way'!B995,'Log_working_2-way'!B$1,'Log_working_2-way'!B$2)</f>
        <v>#NAME?</v>
      </c>
      <c r="F994" s="6"/>
      <c r="H994" s="6"/>
      <c r="I994" s="6"/>
      <c r="J994" s="6"/>
      <c r="K994" s="6"/>
    </row>
    <row r="995" spans="4:11" x14ac:dyDescent="0.25">
      <c r="D995" t="e">
        <f ca="1">solve_for_d('True_Odds_Calculator_2-way'!A996,'True_Odds_Calculator_2-way'!#REF!,'True_Odds_Calculator_2-way'!B996,'Log_working_2-way'!B$1,'Log_working_2-way'!B$2)</f>
        <v>#NAME?</v>
      </c>
      <c r="F995" s="6"/>
      <c r="H995" s="6"/>
      <c r="I995" s="6"/>
      <c r="J995" s="6"/>
      <c r="K995" s="6"/>
    </row>
    <row r="996" spans="4:11" x14ac:dyDescent="0.25">
      <c r="D996" t="e">
        <f ca="1">solve_for_d('True_Odds_Calculator_2-way'!A997,'True_Odds_Calculator_2-way'!#REF!,'True_Odds_Calculator_2-way'!B997,'Log_working_2-way'!B$1,'Log_working_2-way'!B$2)</f>
        <v>#NAME?</v>
      </c>
      <c r="F996" s="6"/>
      <c r="H996" s="6"/>
      <c r="I996" s="6"/>
      <c r="J996" s="6"/>
      <c r="K996" s="6"/>
    </row>
    <row r="997" spans="4:11" x14ac:dyDescent="0.25">
      <c r="D997" t="e">
        <f ca="1">solve_for_d('True_Odds_Calculator_2-way'!A998,'True_Odds_Calculator_2-way'!#REF!,'True_Odds_Calculator_2-way'!B998,'Log_working_2-way'!B$1,'Log_working_2-way'!B$2)</f>
        <v>#NAME?</v>
      </c>
      <c r="F997" s="6"/>
      <c r="H997" s="6"/>
      <c r="I997" s="6"/>
      <c r="J997" s="6"/>
      <c r="K997" s="6"/>
    </row>
    <row r="998" spans="4:11" x14ac:dyDescent="0.25">
      <c r="D998" t="e">
        <f ca="1">solve_for_d('True_Odds_Calculator_2-way'!A999,'True_Odds_Calculator_2-way'!#REF!,'True_Odds_Calculator_2-way'!B999,'Log_working_2-way'!B$1,'Log_working_2-way'!B$2)</f>
        <v>#NAME?</v>
      </c>
      <c r="F998" s="6"/>
      <c r="H998" s="6"/>
      <c r="I998" s="6"/>
      <c r="J998" s="6"/>
      <c r="K998" s="6"/>
    </row>
    <row r="999" spans="4:11" x14ac:dyDescent="0.25">
      <c r="D999" t="e">
        <f ca="1">solve_for_d('True_Odds_Calculator_2-way'!A1000,'True_Odds_Calculator_2-way'!#REF!,'True_Odds_Calculator_2-way'!B1000,'Log_working_2-way'!B$1,'Log_working_2-way'!B$2)</f>
        <v>#NAME?</v>
      </c>
      <c r="F999" s="6"/>
      <c r="H999" s="6"/>
      <c r="I999" s="6"/>
      <c r="J999" s="6"/>
      <c r="K999" s="6"/>
    </row>
    <row r="1000" spans="4:11" x14ac:dyDescent="0.25">
      <c r="D1000" t="e">
        <f ca="1">solve_for_d('True_Odds_Calculator_2-way'!A1001,'True_Odds_Calculator_2-way'!#REF!,'True_Odds_Calculator_2-way'!B1001,'Log_working_2-way'!B$1,'Log_working_2-way'!B$2)</f>
        <v>#NAME?</v>
      </c>
      <c r="F1000" s="6"/>
      <c r="H1000" s="6"/>
      <c r="I1000" s="6"/>
      <c r="J1000" s="6"/>
      <c r="K1000" s="6"/>
    </row>
    <row r="1001" spans="4:11" x14ac:dyDescent="0.25">
      <c r="D1001" t="e">
        <f ca="1">solve_for_d('True_Odds_Calculator_2-way'!A1002,'True_Odds_Calculator_2-way'!#REF!,'True_Odds_Calculator_2-way'!B1002,'Log_working_2-way'!B$1,'Log_working_2-way'!B$2)</f>
        <v>#NAME?</v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 t="e">
        <f ca="1">solve_for_c('True_Odds_Calculator_3-way'!A3,'True_Odds_Calculator_3-way'!B3,'True_Odds_Calculator_3-way'!C3,'Log_working_3-way'!B$1,'Log_working_3-way'!B$2)</f>
        <v>#NAME?</v>
      </c>
      <c r="F2" s="6" t="e">
        <f ca="1">IF('Log_working_3-way'!D2="","",1/'True_Odds_Calculator_3-way'!N3+1/'True_Odds_Calculator_3-way'!O3+1/'True_Odds_Calculator_3-way'!#REF!-1)</f>
        <v>#NAME?</v>
      </c>
      <c r="H2" s="6" t="e">
        <f ca="1">IF('Log_working_3-way'!$D2="","",'True_Odds_Calculator_3-way'!N3/'True_Odds_Calculator_3-way'!A3-1)</f>
        <v>#NAME?</v>
      </c>
      <c r="I2" s="6" t="e">
        <f ca="1">IF('Log_working_3-way'!$D2="","",'True_Odds_Calculator_3-way'!O3/'True_Odds_Calculator_3-way'!B3-1)</f>
        <v>#NAME?</v>
      </c>
      <c r="J2" s="6" t="e">
        <f ca="1">IF('Log_working_3-way'!$D2="","",'True_Odds_Calculator_3-way'!#REF!/'True_Odds_Calculator_3-way'!C3-1)</f>
        <v>#NAME?</v>
      </c>
      <c r="K2" s="6" t="e">
        <f ca="1">IF('Log_working_3-way'!$D2="","",1/'True_Odds_Calculator_3-way'!A3+1/'True_Odds_Calculator_3-way'!B3+1/'True_Odds_Calculator_3-way'!C3-1)</f>
        <v>#NAME?</v>
      </c>
    </row>
    <row r="3" spans="1:11" x14ac:dyDescent="0.25">
      <c r="D3" t="e">
        <f ca="1">solve_for_c('True_Odds_Calculator_3-way'!A4,'True_Odds_Calculator_3-way'!B4,'True_Odds_Calculator_3-way'!C4,'Log_working_3-way'!B$1,'Log_working_3-way'!B$2)</f>
        <v>#NAME?</v>
      </c>
      <c r="F3" s="6" t="e">
        <f ca="1">IF('Log_working_3-way'!D3="","",1/'True_Odds_Calculator_3-way'!N4+1/'True_Odds_Calculator_3-way'!O4+1/'True_Odds_Calculator_3-way'!#REF!-1)</f>
        <v>#NAME?</v>
      </c>
      <c r="H3" s="6" t="e">
        <f ca="1">IF('Log_working_3-way'!$D3="","",'True_Odds_Calculator_3-way'!N4/'True_Odds_Calculator_3-way'!A4-1)</f>
        <v>#NAME?</v>
      </c>
      <c r="I3" s="6" t="e">
        <f ca="1">IF('Log_working_3-way'!$D3="","",'True_Odds_Calculator_3-way'!O4/'True_Odds_Calculator_3-way'!B4-1)</f>
        <v>#NAME?</v>
      </c>
      <c r="J3" s="6" t="e">
        <f ca="1">IF('Log_working_3-way'!$D3="","",'True_Odds_Calculator_3-way'!#REF!/'True_Odds_Calculator_3-way'!C4-1)</f>
        <v>#NAME?</v>
      </c>
      <c r="K3" s="6" t="e">
        <f ca="1">IF('Log_working_3-way'!$D3="","",1/'True_Odds_Calculator_3-way'!A4+1/'True_Odds_Calculator_3-way'!B4+1/'True_Odds_Calculator_3-way'!C4-1)</f>
        <v>#NAME?</v>
      </c>
    </row>
    <row r="4" spans="1:11" x14ac:dyDescent="0.25">
      <c r="D4" t="e">
        <f ca="1">solve_for_c('True_Odds_Calculator_3-way'!A5,'True_Odds_Calculator_3-way'!B5,'True_Odds_Calculator_3-way'!C5,'Log_working_3-way'!B$1,'Log_working_3-way'!B$2)</f>
        <v>#NAME?</v>
      </c>
      <c r="F4" s="6" t="e">
        <f ca="1">IF('Log_working_3-way'!D4="","",1/'True_Odds_Calculator_3-way'!N5+1/'True_Odds_Calculator_3-way'!O5+1/'True_Odds_Calculator_3-way'!#REF!-1)</f>
        <v>#NAME?</v>
      </c>
      <c r="H4" s="6" t="e">
        <f ca="1">IF('Log_working_3-way'!$D4="","",'True_Odds_Calculator_3-way'!N5/'True_Odds_Calculator_3-way'!A5-1)</f>
        <v>#NAME?</v>
      </c>
      <c r="I4" s="6" t="e">
        <f ca="1">IF('Log_working_3-way'!$D4="","",'True_Odds_Calculator_3-way'!O5/'True_Odds_Calculator_3-way'!B5-1)</f>
        <v>#NAME?</v>
      </c>
      <c r="J4" s="6" t="e">
        <f ca="1">IF('Log_working_3-way'!$D4="","",'True_Odds_Calculator_3-way'!#REF!/'True_Odds_Calculator_3-way'!C5-1)</f>
        <v>#NAME?</v>
      </c>
      <c r="K4" s="6" t="e">
        <f ca="1">IF('Log_working_3-way'!$D4="","",1/'True_Odds_Calculator_3-way'!A5+1/'True_Odds_Calculator_3-way'!B5+1/'True_Odds_Calculator_3-way'!C5-1)</f>
        <v>#NAME?</v>
      </c>
    </row>
    <row r="5" spans="1:11" x14ac:dyDescent="0.25">
      <c r="D5" t="e">
        <f ca="1">solve_for_c('True_Odds_Calculator_3-way'!A6,'True_Odds_Calculator_3-way'!B6,'True_Odds_Calculator_3-way'!C6,'Log_working_3-way'!B$1,'Log_working_3-way'!B$2)</f>
        <v>#NAME?</v>
      </c>
      <c r="F5" s="6" t="e">
        <f ca="1">IF('Log_working_3-way'!D5="","",1/'True_Odds_Calculator_3-way'!N6+1/'True_Odds_Calculator_3-way'!O6+1/'True_Odds_Calculator_3-way'!#REF!-1)</f>
        <v>#NAME?</v>
      </c>
      <c r="H5" s="6" t="e">
        <f ca="1">IF('Log_working_3-way'!$D5="","",'True_Odds_Calculator_3-way'!N6/'True_Odds_Calculator_3-way'!A6-1)</f>
        <v>#NAME?</v>
      </c>
      <c r="I5" s="6" t="e">
        <f ca="1">IF('Log_working_3-way'!$D5="","",'True_Odds_Calculator_3-way'!O6/'True_Odds_Calculator_3-way'!B6-1)</f>
        <v>#NAME?</v>
      </c>
      <c r="J5" s="6" t="e">
        <f ca="1">IF('Log_working_3-way'!$D5="","",'True_Odds_Calculator_3-way'!#REF!/'True_Odds_Calculator_3-way'!C6-1)</f>
        <v>#NAME?</v>
      </c>
      <c r="K5" s="6" t="e">
        <f ca="1">IF('Log_working_3-way'!$D5="","",1/'True_Odds_Calculator_3-way'!A6+1/'True_Odds_Calculator_3-way'!B6+1/'True_Odds_Calculator_3-way'!C6-1)</f>
        <v>#NAME?</v>
      </c>
    </row>
    <row r="6" spans="1:11" x14ac:dyDescent="0.25">
      <c r="D6" t="e">
        <f ca="1">solve_for_c('True_Odds_Calculator_3-way'!A7,'True_Odds_Calculator_3-way'!B7,'True_Odds_Calculator_3-way'!C7,'Log_working_3-way'!B$1,'Log_working_3-way'!B$2)</f>
        <v>#NAME?</v>
      </c>
      <c r="F6" s="6" t="e">
        <f ca="1">IF('Log_working_3-way'!D6="","",1/'True_Odds_Calculator_3-way'!N7+1/'True_Odds_Calculator_3-way'!O7+1/'True_Odds_Calculator_3-way'!#REF!-1)</f>
        <v>#NAME?</v>
      </c>
      <c r="H6" s="6" t="e">
        <f ca="1">IF('Log_working_3-way'!$D6="","",'True_Odds_Calculator_3-way'!N7/'True_Odds_Calculator_3-way'!A7-1)</f>
        <v>#NAME?</v>
      </c>
      <c r="I6" s="6" t="e">
        <f ca="1">IF('Log_working_3-way'!$D6="","",'True_Odds_Calculator_3-way'!O7/'True_Odds_Calculator_3-way'!B7-1)</f>
        <v>#NAME?</v>
      </c>
      <c r="J6" s="6" t="e">
        <f ca="1">IF('Log_working_3-way'!$D6="","",'True_Odds_Calculator_3-way'!#REF!/'True_Odds_Calculator_3-way'!C7-1)</f>
        <v>#NAME?</v>
      </c>
      <c r="K6" s="6" t="e">
        <f ca="1">IF('Log_working_3-way'!$D6="","",1/'True_Odds_Calculator_3-way'!A7+1/'True_Odds_Calculator_3-way'!B7+1/'True_Odds_Calculator_3-way'!C7-1)</f>
        <v>#NAME?</v>
      </c>
    </row>
    <row r="7" spans="1:11" x14ac:dyDescent="0.25">
      <c r="D7" t="e">
        <f ca="1">solve_for_c('True_Odds_Calculator_3-way'!A8,'True_Odds_Calculator_3-way'!B8,'True_Odds_Calculator_3-way'!C8,'Log_working_3-way'!B$1,'Log_working_3-way'!B$2)</f>
        <v>#NAME?</v>
      </c>
      <c r="F7" s="6" t="e">
        <f ca="1">IF('Log_working_3-way'!D7="","",1/'True_Odds_Calculator_3-way'!N8+1/'True_Odds_Calculator_3-way'!O8+1/'True_Odds_Calculator_3-way'!#REF!-1)</f>
        <v>#NAME?</v>
      </c>
      <c r="H7" s="6" t="e">
        <f ca="1">IF('Log_working_3-way'!$D7="","",'True_Odds_Calculator_3-way'!N8/'True_Odds_Calculator_3-way'!A8-1)</f>
        <v>#NAME?</v>
      </c>
      <c r="I7" s="6" t="e">
        <f ca="1">IF('Log_working_3-way'!$D7="","",'True_Odds_Calculator_3-way'!O8/'True_Odds_Calculator_3-way'!B8-1)</f>
        <v>#NAME?</v>
      </c>
      <c r="J7" s="6" t="e">
        <f ca="1">IF('Log_working_3-way'!$D7="","",'True_Odds_Calculator_3-way'!#REF!/'True_Odds_Calculator_3-way'!C8-1)</f>
        <v>#NAME?</v>
      </c>
      <c r="K7" s="6" t="e">
        <f ca="1">IF('Log_working_3-way'!$D7="","",1/'True_Odds_Calculator_3-way'!A8+1/'True_Odds_Calculator_3-way'!B8+1/'True_Odds_Calculator_3-way'!C8-1)</f>
        <v>#NAME?</v>
      </c>
    </row>
    <row r="8" spans="1:11" x14ac:dyDescent="0.25">
      <c r="D8" t="e">
        <f ca="1">solve_for_c('True_Odds_Calculator_3-way'!A9,'True_Odds_Calculator_3-way'!B9,'True_Odds_Calculator_3-way'!C9,'Log_working_3-way'!B$1,'Log_working_3-way'!B$2)</f>
        <v>#NAME?</v>
      </c>
      <c r="F8" s="6" t="e">
        <f ca="1">IF('Log_working_3-way'!D8="","",1/'True_Odds_Calculator_3-way'!N9+1/'True_Odds_Calculator_3-way'!O9+1/'True_Odds_Calculator_3-way'!#REF!-1)</f>
        <v>#NAME?</v>
      </c>
      <c r="H8" s="6" t="e">
        <f ca="1">IF('Log_working_3-way'!$D8="","",'True_Odds_Calculator_3-way'!N9/'True_Odds_Calculator_3-way'!A9-1)</f>
        <v>#NAME?</v>
      </c>
      <c r="I8" s="6" t="e">
        <f ca="1">IF('Log_working_3-way'!$D8="","",'True_Odds_Calculator_3-way'!O9/'True_Odds_Calculator_3-way'!B9-1)</f>
        <v>#NAME?</v>
      </c>
      <c r="J8" s="6" t="e">
        <f ca="1">IF('Log_working_3-way'!$D8="","",'True_Odds_Calculator_3-way'!#REF!/'True_Odds_Calculator_3-way'!C9-1)</f>
        <v>#NAME?</v>
      </c>
      <c r="K8" s="6" t="e">
        <f ca="1">IF('Log_working_3-way'!$D8="","",1/'True_Odds_Calculator_3-way'!A9+1/'True_Odds_Calculator_3-way'!B9+1/'True_Odds_Calculator_3-way'!C9-1)</f>
        <v>#NAME?</v>
      </c>
    </row>
    <row r="9" spans="1:11" x14ac:dyDescent="0.25">
      <c r="D9" t="e">
        <f ca="1">solve_for_c('True_Odds_Calculator_3-way'!A10,'True_Odds_Calculator_3-way'!B10,'True_Odds_Calculator_3-way'!C10,'Log_working_3-way'!B$1,'Log_working_3-way'!B$2)</f>
        <v>#NAME?</v>
      </c>
      <c r="F9" s="6" t="e">
        <f ca="1">IF('Log_working_3-way'!D9="","",1/'True_Odds_Calculator_3-way'!N10+1/'True_Odds_Calculator_3-way'!O10+1/'True_Odds_Calculator_3-way'!#REF!-1)</f>
        <v>#NAME?</v>
      </c>
      <c r="H9" s="6" t="e">
        <f ca="1">IF('Log_working_3-way'!$D9="","",'True_Odds_Calculator_3-way'!N10/'True_Odds_Calculator_3-way'!A10-1)</f>
        <v>#NAME?</v>
      </c>
      <c r="I9" s="6" t="e">
        <f ca="1">IF('Log_working_3-way'!$D9="","",'True_Odds_Calculator_3-way'!O10/'True_Odds_Calculator_3-way'!B10-1)</f>
        <v>#NAME?</v>
      </c>
      <c r="J9" s="6" t="e">
        <f ca="1">IF('Log_working_3-way'!$D9="","",'True_Odds_Calculator_3-way'!#REF!/'True_Odds_Calculator_3-way'!C10-1)</f>
        <v>#NAME?</v>
      </c>
      <c r="K9" s="6" t="e">
        <f ca="1">IF('Log_working_3-way'!$D9="","",1/'True_Odds_Calculator_3-way'!A10+1/'True_Odds_Calculator_3-way'!B10+1/'True_Odds_Calculator_3-way'!C10-1)</f>
        <v>#NAME?</v>
      </c>
    </row>
    <row r="10" spans="1:11" x14ac:dyDescent="0.25">
      <c r="D10" t="e">
        <f ca="1">solve_for_c('True_Odds_Calculator_3-way'!A11,'True_Odds_Calculator_3-way'!B11,'True_Odds_Calculator_3-way'!C11,'Log_working_3-way'!B$1,'Log_working_3-way'!B$2)</f>
        <v>#NAME?</v>
      </c>
      <c r="F10" s="6" t="e">
        <f ca="1">IF('Log_working_3-way'!D10="","",1/'True_Odds_Calculator_3-way'!N11+1/'True_Odds_Calculator_3-way'!O11+1/'True_Odds_Calculator_3-way'!#REF!-1)</f>
        <v>#NAME?</v>
      </c>
      <c r="H10" s="6" t="e">
        <f ca="1">IF('Log_working_3-way'!$D10="","",'True_Odds_Calculator_3-way'!N11/'True_Odds_Calculator_3-way'!A11-1)</f>
        <v>#NAME?</v>
      </c>
      <c r="I10" s="6" t="e">
        <f ca="1">IF('Log_working_3-way'!$D10="","",'True_Odds_Calculator_3-way'!O11/'True_Odds_Calculator_3-way'!B11-1)</f>
        <v>#NAME?</v>
      </c>
      <c r="J10" s="6" t="e">
        <f ca="1">IF('Log_working_3-way'!$D10="","",'True_Odds_Calculator_3-way'!#REF!/'True_Odds_Calculator_3-way'!C11-1)</f>
        <v>#NAME?</v>
      </c>
      <c r="K10" s="6" t="e">
        <f ca="1">IF('Log_working_3-way'!$D10="","",1/'True_Odds_Calculator_3-way'!A11+1/'True_Odds_Calculator_3-way'!B11+1/'True_Odds_Calculator_3-way'!C11-1)</f>
        <v>#NAME?</v>
      </c>
    </row>
    <row r="11" spans="1:11" x14ac:dyDescent="0.25">
      <c r="D11" t="e">
        <f ca="1">solve_for_c('True_Odds_Calculator_3-way'!A12,'True_Odds_Calculator_3-way'!B12,'True_Odds_Calculator_3-way'!C12,'Log_working_3-way'!B$1,'Log_working_3-way'!B$2)</f>
        <v>#NAME?</v>
      </c>
      <c r="F11" s="6" t="e">
        <f ca="1">IF('Log_working_3-way'!D11="","",1/'True_Odds_Calculator_3-way'!N12+1/'True_Odds_Calculator_3-way'!O12+1/'True_Odds_Calculator_3-way'!#REF!-1)</f>
        <v>#NAME?</v>
      </c>
      <c r="H11" s="6" t="e">
        <f ca="1">IF('Log_working_3-way'!$D11="","",'True_Odds_Calculator_3-way'!N12/'True_Odds_Calculator_3-way'!A12-1)</f>
        <v>#NAME?</v>
      </c>
      <c r="I11" s="6" t="e">
        <f ca="1">IF('Log_working_3-way'!$D11="","",'True_Odds_Calculator_3-way'!O12/'True_Odds_Calculator_3-way'!B12-1)</f>
        <v>#NAME?</v>
      </c>
      <c r="J11" s="6" t="e">
        <f ca="1">IF('Log_working_3-way'!$D11="","",'True_Odds_Calculator_3-way'!#REF!/'True_Odds_Calculator_3-way'!C12-1)</f>
        <v>#NAME?</v>
      </c>
      <c r="K11" s="6" t="e">
        <f ca="1">IF('Log_working_3-way'!$D11="","",1/'True_Odds_Calculator_3-way'!A12+1/'True_Odds_Calculator_3-way'!B12+1/'True_Odds_Calculator_3-way'!C12-1)</f>
        <v>#NAME?</v>
      </c>
    </row>
    <row r="12" spans="1:11" x14ac:dyDescent="0.25">
      <c r="D12" t="e">
        <f ca="1">solve_for_c('True_Odds_Calculator_3-way'!A13,'True_Odds_Calculator_3-way'!B13,'True_Odds_Calculator_3-way'!C13,'Log_working_3-way'!B$1,'Log_working_3-way'!B$2)</f>
        <v>#NAME?</v>
      </c>
      <c r="F12" s="6" t="e">
        <f ca="1">IF('Log_working_3-way'!D12="","",1/'True_Odds_Calculator_3-way'!N13+1/'True_Odds_Calculator_3-way'!O13+1/'True_Odds_Calculator_3-way'!#REF!-1)</f>
        <v>#NAME?</v>
      </c>
      <c r="H12" s="6" t="e">
        <f ca="1">IF('Log_working_3-way'!$D12="","",'True_Odds_Calculator_3-way'!N13/'True_Odds_Calculator_3-way'!A13-1)</f>
        <v>#NAME?</v>
      </c>
      <c r="I12" s="6" t="e">
        <f ca="1">IF('Log_working_3-way'!$D12="","",'True_Odds_Calculator_3-way'!O13/'True_Odds_Calculator_3-way'!B13-1)</f>
        <v>#NAME?</v>
      </c>
      <c r="J12" s="6" t="e">
        <f ca="1">IF('Log_working_3-way'!$D12="","",'True_Odds_Calculator_3-way'!#REF!/'True_Odds_Calculator_3-way'!C13-1)</f>
        <v>#NAME?</v>
      </c>
      <c r="K12" s="6" t="e">
        <f ca="1">IF('Log_working_3-way'!$D12="","",1/'True_Odds_Calculator_3-way'!A13+1/'True_Odds_Calculator_3-way'!B13+1/'True_Odds_Calculator_3-way'!C13-1)</f>
        <v>#NAME?</v>
      </c>
    </row>
    <row r="13" spans="1:11" x14ac:dyDescent="0.25">
      <c r="D13" t="e">
        <f ca="1">solve_for_c('True_Odds_Calculator_3-way'!A14,'True_Odds_Calculator_3-way'!B14,'True_Odds_Calculator_3-way'!C14,'Log_working_3-way'!B$1,'Log_working_3-way'!B$2)</f>
        <v>#NAME?</v>
      </c>
      <c r="F13" s="6" t="e">
        <f ca="1">IF('Log_working_3-way'!D13="","",1/'True_Odds_Calculator_3-way'!N14+1/'True_Odds_Calculator_3-way'!O14+1/'True_Odds_Calculator_3-way'!#REF!-1)</f>
        <v>#NAME?</v>
      </c>
      <c r="H13" s="6" t="e">
        <f ca="1">IF('Log_working_3-way'!$D13="","",'True_Odds_Calculator_3-way'!N14/'True_Odds_Calculator_3-way'!A14-1)</f>
        <v>#NAME?</v>
      </c>
      <c r="I13" s="6" t="e">
        <f ca="1">IF('Log_working_3-way'!$D13="","",'True_Odds_Calculator_3-way'!O14/'True_Odds_Calculator_3-way'!B14-1)</f>
        <v>#NAME?</v>
      </c>
      <c r="J13" s="6" t="e">
        <f ca="1">IF('Log_working_3-way'!$D13="","",'True_Odds_Calculator_3-way'!#REF!/'True_Odds_Calculator_3-way'!C14-1)</f>
        <v>#NAME?</v>
      </c>
      <c r="K13" s="6" t="e">
        <f ca="1">IF('Log_working_3-way'!$D13="","",1/'True_Odds_Calculator_3-way'!A14+1/'True_Odds_Calculator_3-way'!B14+1/'True_Odds_Calculator_3-way'!C14-1)</f>
        <v>#NAME?</v>
      </c>
    </row>
    <row r="14" spans="1:11" x14ac:dyDescent="0.25">
      <c r="D14" t="e">
        <f ca="1">solve_for_c('True_Odds_Calculator_3-way'!A15,'True_Odds_Calculator_3-way'!B15,'True_Odds_Calculator_3-way'!C15,'Log_working_3-way'!B$1,'Log_working_3-way'!B$2)</f>
        <v>#NAME?</v>
      </c>
      <c r="F14" s="6" t="e">
        <f ca="1">IF('Log_working_3-way'!D14="","",1/'True_Odds_Calculator_3-way'!N15+1/'True_Odds_Calculator_3-way'!O15+1/'True_Odds_Calculator_3-way'!#REF!-1)</f>
        <v>#NAME?</v>
      </c>
      <c r="H14" s="6" t="e">
        <f ca="1">IF('Log_working_3-way'!$D14="","",'True_Odds_Calculator_3-way'!N15/'True_Odds_Calculator_3-way'!A15-1)</f>
        <v>#NAME?</v>
      </c>
      <c r="I14" s="6" t="e">
        <f ca="1">IF('Log_working_3-way'!$D14="","",'True_Odds_Calculator_3-way'!O15/'True_Odds_Calculator_3-way'!B15-1)</f>
        <v>#NAME?</v>
      </c>
      <c r="J14" s="6" t="e">
        <f ca="1">IF('Log_working_3-way'!$D14="","",'True_Odds_Calculator_3-way'!#REF!/'True_Odds_Calculator_3-way'!C15-1)</f>
        <v>#NAME?</v>
      </c>
      <c r="K14" s="6" t="e">
        <f ca="1">IF('Log_working_3-way'!$D14="","",1/'True_Odds_Calculator_3-way'!A15+1/'True_Odds_Calculator_3-way'!B15+1/'True_Odds_Calculator_3-way'!C15-1)</f>
        <v>#NAME?</v>
      </c>
    </row>
    <row r="15" spans="1:11" x14ac:dyDescent="0.25">
      <c r="D15" t="e">
        <f ca="1">solve_for_c('True_Odds_Calculator_3-way'!A16,'True_Odds_Calculator_3-way'!B16,'True_Odds_Calculator_3-way'!C16,'Log_working_3-way'!B$1,'Log_working_3-way'!B$2)</f>
        <v>#NAME?</v>
      </c>
      <c r="F15" s="6" t="e">
        <f ca="1">IF('Log_working_3-way'!D15="","",1/'True_Odds_Calculator_3-way'!N16+1/'True_Odds_Calculator_3-way'!O16+1/'True_Odds_Calculator_3-way'!#REF!-1)</f>
        <v>#NAME?</v>
      </c>
      <c r="H15" s="6" t="e">
        <f ca="1">IF('Log_working_3-way'!$D15="","",'True_Odds_Calculator_3-way'!N16/'True_Odds_Calculator_3-way'!A16-1)</f>
        <v>#NAME?</v>
      </c>
      <c r="I15" s="6" t="e">
        <f ca="1">IF('Log_working_3-way'!$D15="","",'True_Odds_Calculator_3-way'!O16/'True_Odds_Calculator_3-way'!B16-1)</f>
        <v>#NAME?</v>
      </c>
      <c r="J15" s="6" t="e">
        <f ca="1">IF('Log_working_3-way'!$D15="","",'True_Odds_Calculator_3-way'!#REF!/'True_Odds_Calculator_3-way'!C16-1)</f>
        <v>#NAME?</v>
      </c>
      <c r="K15" s="6" t="e">
        <f ca="1">IF('Log_working_3-way'!$D15="","",1/'True_Odds_Calculator_3-way'!A16+1/'True_Odds_Calculator_3-way'!B16+1/'True_Odds_Calculator_3-way'!C16-1)</f>
        <v>#NAME?</v>
      </c>
    </row>
    <row r="16" spans="1:11" x14ac:dyDescent="0.25">
      <c r="D16" t="e">
        <f ca="1">solve_for_c('True_Odds_Calculator_3-way'!A17,'True_Odds_Calculator_3-way'!B17,'True_Odds_Calculator_3-way'!C17,'Log_working_3-way'!B$1,'Log_working_3-way'!B$2)</f>
        <v>#NAME?</v>
      </c>
      <c r="F16" s="6" t="e">
        <f ca="1">IF('Log_working_3-way'!D16="","",1/'True_Odds_Calculator_3-way'!N17+1/'True_Odds_Calculator_3-way'!O17+1/'True_Odds_Calculator_3-way'!#REF!-1)</f>
        <v>#NAME?</v>
      </c>
      <c r="H16" s="6" t="e">
        <f ca="1">IF('Log_working_3-way'!$D16="","",'True_Odds_Calculator_3-way'!N17/'True_Odds_Calculator_3-way'!A17-1)</f>
        <v>#NAME?</v>
      </c>
      <c r="I16" s="6" t="e">
        <f ca="1">IF('Log_working_3-way'!$D16="","",'True_Odds_Calculator_3-way'!O17/'True_Odds_Calculator_3-way'!B17-1)</f>
        <v>#NAME?</v>
      </c>
      <c r="J16" s="6" t="e">
        <f ca="1">IF('Log_working_3-way'!$D16="","",'True_Odds_Calculator_3-way'!#REF!/'True_Odds_Calculator_3-way'!C17-1)</f>
        <v>#NAME?</v>
      </c>
      <c r="K16" s="6" t="e">
        <f ca="1">IF('Log_working_3-way'!$D16="","",1/'True_Odds_Calculator_3-way'!A17+1/'True_Odds_Calculator_3-way'!B17+1/'True_Odds_Calculator_3-way'!C17-1)</f>
        <v>#NAME?</v>
      </c>
    </row>
    <row r="17" spans="4:11" x14ac:dyDescent="0.25">
      <c r="D17" t="e">
        <f ca="1">solve_for_c('True_Odds_Calculator_3-way'!A18,'True_Odds_Calculator_3-way'!B18,'True_Odds_Calculator_3-way'!C18,'Log_working_3-way'!B$1,'Log_working_3-way'!B$2)</f>
        <v>#NAME?</v>
      </c>
      <c r="F17" s="6" t="e">
        <f ca="1">IF('Log_working_3-way'!D17="","",1/'True_Odds_Calculator_3-way'!N18+1/'True_Odds_Calculator_3-way'!O18+1/'True_Odds_Calculator_3-way'!#REF!-1)</f>
        <v>#NAME?</v>
      </c>
      <c r="H17" s="6" t="e">
        <f ca="1">IF('Log_working_3-way'!$D17="","",'True_Odds_Calculator_3-way'!N18/'True_Odds_Calculator_3-way'!A18-1)</f>
        <v>#NAME?</v>
      </c>
      <c r="I17" s="6" t="e">
        <f ca="1">IF('Log_working_3-way'!$D17="","",'True_Odds_Calculator_3-way'!O18/'True_Odds_Calculator_3-way'!B18-1)</f>
        <v>#NAME?</v>
      </c>
      <c r="J17" s="6" t="e">
        <f ca="1">IF('Log_working_3-way'!$D17="","",'True_Odds_Calculator_3-way'!#REF!/'True_Odds_Calculator_3-way'!C18-1)</f>
        <v>#NAME?</v>
      </c>
      <c r="K17" s="6" t="e">
        <f ca="1">IF('Log_working_3-way'!$D17="","",1/'True_Odds_Calculator_3-way'!A18+1/'True_Odds_Calculator_3-way'!B18+1/'True_Odds_Calculator_3-way'!C18-1)</f>
        <v>#NAME?</v>
      </c>
    </row>
    <row r="18" spans="4:11" x14ac:dyDescent="0.25">
      <c r="D18" t="e">
        <f ca="1">solve_for_c('True_Odds_Calculator_3-way'!A19,'True_Odds_Calculator_3-way'!B19,'True_Odds_Calculator_3-way'!C19,'Log_working_3-way'!B$1,'Log_working_3-way'!B$2)</f>
        <v>#NAME?</v>
      </c>
      <c r="F18" s="6" t="e">
        <f ca="1">IF('Log_working_3-way'!D18="","",1/'True_Odds_Calculator_3-way'!N19+1/'True_Odds_Calculator_3-way'!O19+1/'True_Odds_Calculator_3-way'!#REF!-1)</f>
        <v>#NAME?</v>
      </c>
      <c r="H18" s="6" t="e">
        <f ca="1">IF('Log_working_3-way'!$D18="","",'True_Odds_Calculator_3-way'!N19/'True_Odds_Calculator_3-way'!A19-1)</f>
        <v>#NAME?</v>
      </c>
      <c r="I18" s="6" t="e">
        <f ca="1">IF('Log_working_3-way'!$D18="","",'True_Odds_Calculator_3-way'!O19/'True_Odds_Calculator_3-way'!B19-1)</f>
        <v>#NAME?</v>
      </c>
      <c r="J18" s="6" t="e">
        <f ca="1">IF('Log_working_3-way'!$D18="","",'True_Odds_Calculator_3-way'!#REF!/'True_Odds_Calculator_3-way'!C19-1)</f>
        <v>#NAME?</v>
      </c>
      <c r="K18" s="6" t="e">
        <f ca="1">IF('Log_working_3-way'!$D18="","",1/'True_Odds_Calculator_3-way'!A19+1/'True_Odds_Calculator_3-way'!B19+1/'True_Odds_Calculator_3-way'!C19-1)</f>
        <v>#NAME?</v>
      </c>
    </row>
    <row r="19" spans="4:11" x14ac:dyDescent="0.25">
      <c r="D19" t="e">
        <f ca="1">solve_for_c('True_Odds_Calculator_3-way'!A20,'True_Odds_Calculator_3-way'!B20,'True_Odds_Calculator_3-way'!C20,'Log_working_3-way'!B$1,'Log_working_3-way'!B$2)</f>
        <v>#NAME?</v>
      </c>
      <c r="F19" s="6" t="e">
        <f ca="1">IF('Log_working_3-way'!D19="","",1/'True_Odds_Calculator_3-way'!N20+1/'True_Odds_Calculator_3-way'!O20+1/'True_Odds_Calculator_3-way'!#REF!-1)</f>
        <v>#NAME?</v>
      </c>
      <c r="H19" s="6" t="e">
        <f ca="1">IF('Log_working_3-way'!$D19="","",'True_Odds_Calculator_3-way'!N20/'True_Odds_Calculator_3-way'!A20-1)</f>
        <v>#NAME?</v>
      </c>
      <c r="I19" s="6" t="e">
        <f ca="1">IF('Log_working_3-way'!$D19="","",'True_Odds_Calculator_3-way'!O20/'True_Odds_Calculator_3-way'!B20-1)</f>
        <v>#NAME?</v>
      </c>
      <c r="J19" s="6" t="e">
        <f ca="1">IF('Log_working_3-way'!$D19="","",'True_Odds_Calculator_3-way'!#REF!/'True_Odds_Calculator_3-way'!C20-1)</f>
        <v>#NAME?</v>
      </c>
      <c r="K19" s="6" t="e">
        <f ca="1">IF('Log_working_3-way'!$D19="","",1/'True_Odds_Calculator_3-way'!A20+1/'True_Odds_Calculator_3-way'!B20+1/'True_Odds_Calculator_3-way'!C20-1)</f>
        <v>#NAME?</v>
      </c>
    </row>
    <row r="20" spans="4:11" x14ac:dyDescent="0.25">
      <c r="D20" t="e">
        <f ca="1">solve_for_c('True_Odds_Calculator_3-way'!A21,'True_Odds_Calculator_3-way'!B21,'True_Odds_Calculator_3-way'!C21,'Log_working_3-way'!B$1,'Log_working_3-way'!B$2)</f>
        <v>#NAME?</v>
      </c>
      <c r="F20" s="6" t="e">
        <f ca="1">IF('Log_working_3-way'!D20="","",1/'True_Odds_Calculator_3-way'!N21+1/'True_Odds_Calculator_3-way'!O21+1/'True_Odds_Calculator_3-way'!#REF!-1)</f>
        <v>#NAME?</v>
      </c>
      <c r="H20" s="6" t="e">
        <f ca="1">IF('Log_working_3-way'!$D20="","",'True_Odds_Calculator_3-way'!N21/'True_Odds_Calculator_3-way'!A21-1)</f>
        <v>#NAME?</v>
      </c>
      <c r="I20" s="6" t="e">
        <f ca="1">IF('Log_working_3-way'!$D20="","",'True_Odds_Calculator_3-way'!O21/'True_Odds_Calculator_3-way'!B21-1)</f>
        <v>#NAME?</v>
      </c>
      <c r="J20" s="6" t="e">
        <f ca="1">IF('Log_working_3-way'!$D20="","",'True_Odds_Calculator_3-way'!#REF!/'True_Odds_Calculator_3-way'!C21-1)</f>
        <v>#NAME?</v>
      </c>
      <c r="K20" s="6" t="e">
        <f ca="1">IF('Log_working_3-way'!$D20="","",1/'True_Odds_Calculator_3-way'!A21+1/'True_Odds_Calculator_3-way'!B21+1/'True_Odds_Calculator_3-way'!C21-1)</f>
        <v>#NAME?</v>
      </c>
    </row>
    <row r="21" spans="4:11" x14ac:dyDescent="0.25">
      <c r="D21" t="e">
        <f ca="1">solve_for_c('True_Odds_Calculator_3-way'!A22,'True_Odds_Calculator_3-way'!B22,'True_Odds_Calculator_3-way'!C22,'Log_working_3-way'!B$1,'Log_working_3-way'!B$2)</f>
        <v>#NAME?</v>
      </c>
      <c r="F21" s="6" t="e">
        <f ca="1">IF('Log_working_3-way'!D21="","",1/'True_Odds_Calculator_3-way'!N22+1/'True_Odds_Calculator_3-way'!O22+1/'True_Odds_Calculator_3-way'!#REF!-1)</f>
        <v>#NAME?</v>
      </c>
      <c r="H21" s="6" t="e">
        <f ca="1">IF('Log_working_3-way'!$D21="","",'True_Odds_Calculator_3-way'!N22/'True_Odds_Calculator_3-way'!A22-1)</f>
        <v>#NAME?</v>
      </c>
      <c r="I21" s="6" t="e">
        <f ca="1">IF('Log_working_3-way'!$D21="","",'True_Odds_Calculator_3-way'!O22/'True_Odds_Calculator_3-way'!B22-1)</f>
        <v>#NAME?</v>
      </c>
      <c r="J21" s="6" t="e">
        <f ca="1">IF('Log_working_3-way'!$D21="","",'True_Odds_Calculator_3-way'!#REF!/'True_Odds_Calculator_3-way'!C22-1)</f>
        <v>#NAME?</v>
      </c>
      <c r="K21" s="6" t="e">
        <f ca="1">IF('Log_working_3-way'!$D21="","",1/'True_Odds_Calculator_3-way'!A22+1/'True_Odds_Calculator_3-way'!B22+1/'True_Odds_Calculator_3-way'!C22-1)</f>
        <v>#NAME?</v>
      </c>
    </row>
    <row r="22" spans="4:11" x14ac:dyDescent="0.25">
      <c r="D22" t="e">
        <f ca="1">solve_for_c('True_Odds_Calculator_3-way'!A23,'True_Odds_Calculator_3-way'!B23,'True_Odds_Calculator_3-way'!C23,'Log_working_3-way'!B$1,'Log_working_3-way'!B$2)</f>
        <v>#NAME?</v>
      </c>
      <c r="F22" s="6" t="e">
        <f ca="1">IF('Log_working_3-way'!D22="","",1/'True_Odds_Calculator_3-way'!N23+1/'True_Odds_Calculator_3-way'!O23+1/'True_Odds_Calculator_3-way'!#REF!-1)</f>
        <v>#NAME?</v>
      </c>
      <c r="H22" s="6" t="e">
        <f ca="1">IF('Log_working_3-way'!$D22="","",'True_Odds_Calculator_3-way'!N23/'True_Odds_Calculator_3-way'!A23-1)</f>
        <v>#NAME?</v>
      </c>
      <c r="I22" s="6" t="e">
        <f ca="1">IF('Log_working_3-way'!$D22="","",'True_Odds_Calculator_3-way'!O23/'True_Odds_Calculator_3-way'!B23-1)</f>
        <v>#NAME?</v>
      </c>
      <c r="J22" s="6" t="e">
        <f ca="1">IF('Log_working_3-way'!$D22="","",'True_Odds_Calculator_3-way'!#REF!/'True_Odds_Calculator_3-way'!C23-1)</f>
        <v>#NAME?</v>
      </c>
      <c r="K22" s="6" t="e">
        <f ca="1">IF('Log_working_3-way'!$D22="","",1/'True_Odds_Calculator_3-way'!A23+1/'True_Odds_Calculator_3-way'!B23+1/'True_Odds_Calculator_3-way'!C23-1)</f>
        <v>#NAME?</v>
      </c>
    </row>
    <row r="23" spans="4:11" x14ac:dyDescent="0.25">
      <c r="D23" t="e">
        <f ca="1">solve_for_c('True_Odds_Calculator_3-way'!A24,'True_Odds_Calculator_3-way'!B24,'True_Odds_Calculator_3-way'!C24,'Log_working_3-way'!B$1,'Log_working_3-way'!B$2)</f>
        <v>#NAME?</v>
      </c>
      <c r="F23" s="6" t="e">
        <f ca="1">IF('Log_working_3-way'!D23="","",1/'True_Odds_Calculator_3-way'!N24+1/'True_Odds_Calculator_3-way'!O24+1/'True_Odds_Calculator_3-way'!#REF!-1)</f>
        <v>#NAME?</v>
      </c>
      <c r="H23" s="6" t="e">
        <f ca="1">IF('Log_working_3-way'!$D23="","",'True_Odds_Calculator_3-way'!N24/'True_Odds_Calculator_3-way'!A24-1)</f>
        <v>#NAME?</v>
      </c>
      <c r="I23" s="6" t="e">
        <f ca="1">IF('Log_working_3-way'!$D23="","",'True_Odds_Calculator_3-way'!O24/'True_Odds_Calculator_3-way'!B24-1)</f>
        <v>#NAME?</v>
      </c>
      <c r="J23" s="6" t="e">
        <f ca="1">IF('Log_working_3-way'!$D23="","",'True_Odds_Calculator_3-way'!#REF!/'True_Odds_Calculator_3-way'!C24-1)</f>
        <v>#NAME?</v>
      </c>
      <c r="K23" s="6" t="e">
        <f ca="1">IF('Log_working_3-way'!$D23="","",1/'True_Odds_Calculator_3-way'!A24+1/'True_Odds_Calculator_3-way'!B24+1/'True_Odds_Calculator_3-way'!C24-1)</f>
        <v>#NAME?</v>
      </c>
    </row>
    <row r="24" spans="4:11" x14ac:dyDescent="0.25">
      <c r="D24" t="e">
        <f ca="1">solve_for_c('True_Odds_Calculator_3-way'!A25,'True_Odds_Calculator_3-way'!B25,'True_Odds_Calculator_3-way'!C25,'Log_working_3-way'!B$1,'Log_working_3-way'!B$2)</f>
        <v>#NAME?</v>
      </c>
      <c r="F24" s="6" t="e">
        <f ca="1">IF('Log_working_3-way'!D24="","",1/'True_Odds_Calculator_3-way'!N25+1/'True_Odds_Calculator_3-way'!O25+1/'True_Odds_Calculator_3-way'!#REF!-1)</f>
        <v>#NAME?</v>
      </c>
      <c r="H24" s="6" t="e">
        <f ca="1">IF('Log_working_3-way'!$D24="","",'True_Odds_Calculator_3-way'!N25/'True_Odds_Calculator_3-way'!A25-1)</f>
        <v>#NAME?</v>
      </c>
      <c r="I24" s="6" t="e">
        <f ca="1">IF('Log_working_3-way'!$D24="","",'True_Odds_Calculator_3-way'!O25/'True_Odds_Calculator_3-way'!B25-1)</f>
        <v>#NAME?</v>
      </c>
      <c r="J24" s="6" t="e">
        <f ca="1">IF('Log_working_3-way'!$D24="","",'True_Odds_Calculator_3-way'!#REF!/'True_Odds_Calculator_3-way'!C25-1)</f>
        <v>#NAME?</v>
      </c>
      <c r="K24" s="6" t="e">
        <f ca="1">IF('Log_working_3-way'!$D24="","",1/'True_Odds_Calculator_3-way'!A25+1/'True_Odds_Calculator_3-way'!B25+1/'True_Odds_Calculator_3-way'!C25-1)</f>
        <v>#NAME?</v>
      </c>
    </row>
    <row r="25" spans="4:11" x14ac:dyDescent="0.25">
      <c r="D25" t="e">
        <f ca="1">solve_for_c('True_Odds_Calculator_3-way'!A26,'True_Odds_Calculator_3-way'!B26,'True_Odds_Calculator_3-way'!C26,'Log_working_3-way'!B$1,'Log_working_3-way'!B$2)</f>
        <v>#NAME?</v>
      </c>
      <c r="F25" s="6" t="e">
        <f ca="1">IF('Log_working_3-way'!D25="","",1/'True_Odds_Calculator_3-way'!N26+1/'True_Odds_Calculator_3-way'!O26+1/'True_Odds_Calculator_3-way'!#REF!-1)</f>
        <v>#NAME?</v>
      </c>
      <c r="H25" s="6" t="e">
        <f ca="1">IF('Log_working_3-way'!$D25="","",'True_Odds_Calculator_3-way'!N26/'True_Odds_Calculator_3-way'!A26-1)</f>
        <v>#NAME?</v>
      </c>
      <c r="I25" s="6" t="e">
        <f ca="1">IF('Log_working_3-way'!$D25="","",'True_Odds_Calculator_3-way'!O26/'True_Odds_Calculator_3-way'!B26-1)</f>
        <v>#NAME?</v>
      </c>
      <c r="J25" s="6" t="e">
        <f ca="1">IF('Log_working_3-way'!$D25="","",'True_Odds_Calculator_3-way'!#REF!/'True_Odds_Calculator_3-way'!C26-1)</f>
        <v>#NAME?</v>
      </c>
      <c r="K25" s="6" t="e">
        <f ca="1">IF('Log_working_3-way'!$D25="","",1/'True_Odds_Calculator_3-way'!A26+1/'True_Odds_Calculator_3-way'!B26+1/'True_Odds_Calculator_3-way'!C26-1)</f>
        <v>#NAME?</v>
      </c>
    </row>
    <row r="26" spans="4:11" x14ac:dyDescent="0.25">
      <c r="D26" t="e">
        <f ca="1">solve_for_c('True_Odds_Calculator_3-way'!A27,'True_Odds_Calculator_3-way'!B27,'True_Odds_Calculator_3-way'!C27,'Log_working_3-way'!B$1,'Log_working_3-way'!B$2)</f>
        <v>#NAME?</v>
      </c>
      <c r="F26" s="6" t="e">
        <f ca="1">IF('Log_working_3-way'!D26="","",1/'True_Odds_Calculator_3-way'!N27+1/'True_Odds_Calculator_3-way'!O27+1/'True_Odds_Calculator_3-way'!#REF!-1)</f>
        <v>#NAME?</v>
      </c>
      <c r="H26" s="6" t="e">
        <f ca="1">IF('Log_working_3-way'!$D26="","",'True_Odds_Calculator_3-way'!N27/'True_Odds_Calculator_3-way'!A27-1)</f>
        <v>#NAME?</v>
      </c>
      <c r="I26" s="6" t="e">
        <f ca="1">IF('Log_working_3-way'!$D26="","",'True_Odds_Calculator_3-way'!O27/'True_Odds_Calculator_3-way'!B27-1)</f>
        <v>#NAME?</v>
      </c>
      <c r="J26" s="6" t="e">
        <f ca="1">IF('Log_working_3-way'!$D26="","",'True_Odds_Calculator_3-way'!#REF!/'True_Odds_Calculator_3-way'!C27-1)</f>
        <v>#NAME?</v>
      </c>
      <c r="K26" s="6" t="e">
        <f ca="1">IF('Log_working_3-way'!$D26="","",1/'True_Odds_Calculator_3-way'!A27+1/'True_Odds_Calculator_3-way'!B27+1/'True_Odds_Calculator_3-way'!C27-1)</f>
        <v>#NAME?</v>
      </c>
    </row>
    <row r="27" spans="4:11" x14ac:dyDescent="0.25">
      <c r="D27" t="e">
        <f ca="1">solve_for_c('True_Odds_Calculator_3-way'!A28,'True_Odds_Calculator_3-way'!B28,'True_Odds_Calculator_3-way'!C28,'Log_working_3-way'!B$1,'Log_working_3-way'!B$2)</f>
        <v>#NAME?</v>
      </c>
      <c r="F27" s="6" t="e">
        <f ca="1">IF('Log_working_3-way'!D27="","",1/'True_Odds_Calculator_3-way'!N28+1/'True_Odds_Calculator_3-way'!O28+1/'True_Odds_Calculator_3-way'!#REF!-1)</f>
        <v>#NAME?</v>
      </c>
      <c r="H27" s="6" t="e">
        <f ca="1">IF('Log_working_3-way'!$D27="","",'True_Odds_Calculator_3-way'!N28/'True_Odds_Calculator_3-way'!A28-1)</f>
        <v>#NAME?</v>
      </c>
      <c r="I27" s="6" t="e">
        <f ca="1">IF('Log_working_3-way'!$D27="","",'True_Odds_Calculator_3-way'!O28/'True_Odds_Calculator_3-way'!B28-1)</f>
        <v>#NAME?</v>
      </c>
      <c r="J27" s="6" t="e">
        <f ca="1">IF('Log_working_3-way'!$D27="","",'True_Odds_Calculator_3-way'!#REF!/'True_Odds_Calculator_3-way'!C28-1)</f>
        <v>#NAME?</v>
      </c>
      <c r="K27" s="6" t="e">
        <f ca="1">IF('Log_working_3-way'!$D27="","",1/'True_Odds_Calculator_3-way'!A28+1/'True_Odds_Calculator_3-way'!B28+1/'True_Odds_Calculator_3-way'!C28-1)</f>
        <v>#NAME?</v>
      </c>
    </row>
    <row r="28" spans="4:11" x14ac:dyDescent="0.25">
      <c r="D28" t="e">
        <f ca="1">solve_for_c('True_Odds_Calculator_3-way'!A29,'True_Odds_Calculator_3-way'!B29,'True_Odds_Calculator_3-way'!C29,'Log_working_3-way'!B$1,'Log_working_3-way'!B$2)</f>
        <v>#NAME?</v>
      </c>
      <c r="F28" s="6" t="e">
        <f ca="1">IF('Log_working_3-way'!D28="","",1/'True_Odds_Calculator_3-way'!N29+1/'True_Odds_Calculator_3-way'!O29+1/'True_Odds_Calculator_3-way'!#REF!-1)</f>
        <v>#NAME?</v>
      </c>
      <c r="H28" s="6" t="e">
        <f ca="1">IF('Log_working_3-way'!$D28="","",'True_Odds_Calculator_3-way'!N29/'True_Odds_Calculator_3-way'!A29-1)</f>
        <v>#NAME?</v>
      </c>
      <c r="I28" s="6" t="e">
        <f ca="1">IF('Log_working_3-way'!$D28="","",'True_Odds_Calculator_3-way'!O29/'True_Odds_Calculator_3-way'!B29-1)</f>
        <v>#NAME?</v>
      </c>
      <c r="J28" s="6" t="e">
        <f ca="1">IF('Log_working_3-way'!$D28="","",'True_Odds_Calculator_3-way'!#REF!/'True_Odds_Calculator_3-way'!C29-1)</f>
        <v>#NAME?</v>
      </c>
      <c r="K28" s="6" t="e">
        <f ca="1">IF('Log_working_3-way'!$D28="","",1/'True_Odds_Calculator_3-way'!A29+1/'True_Odds_Calculator_3-way'!B29+1/'True_Odds_Calculator_3-way'!C29-1)</f>
        <v>#NAME?</v>
      </c>
    </row>
    <row r="29" spans="4:11" x14ac:dyDescent="0.25">
      <c r="D29" t="e">
        <f ca="1">solve_for_c('True_Odds_Calculator_3-way'!A30,'True_Odds_Calculator_3-way'!B30,'True_Odds_Calculator_3-way'!C30,'Log_working_3-way'!B$1,'Log_working_3-way'!B$2)</f>
        <v>#NAME?</v>
      </c>
      <c r="F29" s="6" t="e">
        <f ca="1">IF('Log_working_3-way'!D29="","",1/'True_Odds_Calculator_3-way'!N30+1/'True_Odds_Calculator_3-way'!O30+1/'True_Odds_Calculator_3-way'!#REF!-1)</f>
        <v>#NAME?</v>
      </c>
      <c r="H29" s="6" t="e">
        <f ca="1">IF('Log_working_3-way'!$D29="","",'True_Odds_Calculator_3-way'!N30/'True_Odds_Calculator_3-way'!A30-1)</f>
        <v>#NAME?</v>
      </c>
      <c r="I29" s="6" t="e">
        <f ca="1">IF('Log_working_3-way'!$D29="","",'True_Odds_Calculator_3-way'!O30/'True_Odds_Calculator_3-way'!B30-1)</f>
        <v>#NAME?</v>
      </c>
      <c r="J29" s="6" t="e">
        <f ca="1">IF('Log_working_3-way'!$D29="","",'True_Odds_Calculator_3-way'!#REF!/'True_Odds_Calculator_3-way'!C30-1)</f>
        <v>#NAME?</v>
      </c>
      <c r="K29" s="6" t="e">
        <f ca="1">IF('Log_working_3-way'!$D29="","",1/'True_Odds_Calculator_3-way'!A30+1/'True_Odds_Calculator_3-way'!B30+1/'True_Odds_Calculator_3-way'!C30-1)</f>
        <v>#NAME?</v>
      </c>
    </row>
    <row r="30" spans="4:11" x14ac:dyDescent="0.25">
      <c r="D30" t="e">
        <f ca="1">solve_for_c('True_Odds_Calculator_3-way'!A31,'True_Odds_Calculator_3-way'!B31,'True_Odds_Calculator_3-way'!C31,'Log_working_3-way'!B$1,'Log_working_3-way'!B$2)</f>
        <v>#NAME?</v>
      </c>
      <c r="F30" s="6" t="e">
        <f ca="1">IF('Log_working_3-way'!D30="","",1/'True_Odds_Calculator_3-way'!N31+1/'True_Odds_Calculator_3-way'!O31+1/'True_Odds_Calculator_3-way'!#REF!-1)</f>
        <v>#NAME?</v>
      </c>
      <c r="H30" s="6" t="e">
        <f ca="1">IF('Log_working_3-way'!$D30="","",'True_Odds_Calculator_3-way'!N31/'True_Odds_Calculator_3-way'!A31-1)</f>
        <v>#NAME?</v>
      </c>
      <c r="I30" s="6" t="e">
        <f ca="1">IF('Log_working_3-way'!$D30="","",'True_Odds_Calculator_3-way'!O31/'True_Odds_Calculator_3-way'!B31-1)</f>
        <v>#NAME?</v>
      </c>
      <c r="J30" s="6" t="e">
        <f ca="1">IF('Log_working_3-way'!$D30="","",'True_Odds_Calculator_3-way'!#REF!/'True_Odds_Calculator_3-way'!C31-1)</f>
        <v>#NAME?</v>
      </c>
      <c r="K30" s="6" t="e">
        <f ca="1">IF('Log_working_3-way'!$D30="","",1/'True_Odds_Calculator_3-way'!A31+1/'True_Odds_Calculator_3-way'!B31+1/'True_Odds_Calculator_3-way'!C31-1)</f>
        <v>#NAME?</v>
      </c>
    </row>
    <row r="31" spans="4:11" x14ac:dyDescent="0.25">
      <c r="D31" t="e">
        <f ca="1">solve_for_c('True_Odds_Calculator_3-way'!A32,'True_Odds_Calculator_3-way'!B32,'True_Odds_Calculator_3-way'!C32,'Log_working_3-way'!B$1,'Log_working_3-way'!B$2)</f>
        <v>#NAME?</v>
      </c>
      <c r="F31" s="6" t="e">
        <f ca="1">IF('Log_working_3-way'!D31="","",1/'True_Odds_Calculator_3-way'!N32+1/'True_Odds_Calculator_3-way'!O32+1/'True_Odds_Calculator_3-way'!#REF!-1)</f>
        <v>#NAME?</v>
      </c>
      <c r="H31" s="6" t="e">
        <f ca="1">IF('Log_working_3-way'!$D31="","",'True_Odds_Calculator_3-way'!N32/'True_Odds_Calculator_3-way'!A32-1)</f>
        <v>#NAME?</v>
      </c>
      <c r="I31" s="6" t="e">
        <f ca="1">IF('Log_working_3-way'!$D31="","",'True_Odds_Calculator_3-way'!O32/'True_Odds_Calculator_3-way'!B32-1)</f>
        <v>#NAME?</v>
      </c>
      <c r="J31" s="6" t="e">
        <f ca="1">IF('Log_working_3-way'!$D31="","",'True_Odds_Calculator_3-way'!#REF!/'True_Odds_Calculator_3-way'!C32-1)</f>
        <v>#NAME?</v>
      </c>
      <c r="K31" s="6" t="e">
        <f ca="1">IF('Log_working_3-way'!$D31="","",1/'True_Odds_Calculator_3-way'!A32+1/'True_Odds_Calculator_3-way'!B32+1/'True_Odds_Calculator_3-way'!C32-1)</f>
        <v>#NAME?</v>
      </c>
    </row>
    <row r="32" spans="4:11" x14ac:dyDescent="0.25">
      <c r="D32" t="e">
        <f ca="1">solve_for_c('True_Odds_Calculator_3-way'!A33,'True_Odds_Calculator_3-way'!B33,'True_Odds_Calculator_3-way'!C33,'Log_working_3-way'!B$1,'Log_working_3-way'!B$2)</f>
        <v>#NAME?</v>
      </c>
      <c r="F32" s="6" t="e">
        <f ca="1">IF('Log_working_3-way'!D32="","",1/'True_Odds_Calculator_3-way'!N33+1/'True_Odds_Calculator_3-way'!O33+1/'True_Odds_Calculator_3-way'!#REF!-1)</f>
        <v>#NAME?</v>
      </c>
      <c r="H32" s="6" t="e">
        <f ca="1">IF('Log_working_3-way'!$D32="","",'True_Odds_Calculator_3-way'!N33/'True_Odds_Calculator_3-way'!A33-1)</f>
        <v>#NAME?</v>
      </c>
      <c r="I32" s="6" t="e">
        <f ca="1">IF('Log_working_3-way'!$D32="","",'True_Odds_Calculator_3-way'!O33/'True_Odds_Calculator_3-way'!B33-1)</f>
        <v>#NAME?</v>
      </c>
      <c r="J32" s="6" t="e">
        <f ca="1">IF('Log_working_3-way'!$D32="","",'True_Odds_Calculator_3-way'!#REF!/'True_Odds_Calculator_3-way'!C33-1)</f>
        <v>#NAME?</v>
      </c>
      <c r="K32" s="6" t="e">
        <f ca="1">IF('Log_working_3-way'!$D32="","",1/'True_Odds_Calculator_3-way'!A33+1/'True_Odds_Calculator_3-way'!B33+1/'True_Odds_Calculator_3-way'!C33-1)</f>
        <v>#NAME?</v>
      </c>
    </row>
    <row r="33" spans="4:11" x14ac:dyDescent="0.25">
      <c r="D33" t="e">
        <f ca="1">solve_for_c('True_Odds_Calculator_3-way'!A34,'True_Odds_Calculator_3-way'!B34,'True_Odds_Calculator_3-way'!C34,'Log_working_3-way'!B$1,'Log_working_3-way'!B$2)</f>
        <v>#NAME?</v>
      </c>
      <c r="F33" s="6" t="e">
        <f ca="1">IF('Log_working_3-way'!D33="","",1/'True_Odds_Calculator_3-way'!N34+1/'True_Odds_Calculator_3-way'!O34+1/'True_Odds_Calculator_3-way'!#REF!-1)</f>
        <v>#NAME?</v>
      </c>
      <c r="H33" s="6" t="e">
        <f ca="1">IF('Log_working_3-way'!$D33="","",'True_Odds_Calculator_3-way'!N34/'True_Odds_Calculator_3-way'!A34-1)</f>
        <v>#NAME?</v>
      </c>
      <c r="I33" s="6" t="e">
        <f ca="1">IF('Log_working_3-way'!$D33="","",'True_Odds_Calculator_3-way'!O34/'True_Odds_Calculator_3-way'!B34-1)</f>
        <v>#NAME?</v>
      </c>
      <c r="J33" s="6" t="e">
        <f ca="1">IF('Log_working_3-way'!$D33="","",'True_Odds_Calculator_3-way'!#REF!/'True_Odds_Calculator_3-way'!C34-1)</f>
        <v>#NAME?</v>
      </c>
      <c r="K33" s="6" t="e">
        <f ca="1">IF('Log_working_3-way'!$D33="","",1/'True_Odds_Calculator_3-way'!A34+1/'True_Odds_Calculator_3-way'!B34+1/'True_Odds_Calculator_3-way'!C34-1)</f>
        <v>#NAME?</v>
      </c>
    </row>
    <row r="34" spans="4:11" x14ac:dyDescent="0.25">
      <c r="D34" t="e">
        <f ca="1">solve_for_c('True_Odds_Calculator_3-way'!A35,'True_Odds_Calculator_3-way'!B35,'True_Odds_Calculator_3-way'!C35,'Log_working_3-way'!B$1,'Log_working_3-way'!B$2)</f>
        <v>#NAME?</v>
      </c>
      <c r="F34" s="6" t="e">
        <f ca="1">IF('Log_working_3-way'!D34="","",1/'True_Odds_Calculator_3-way'!N35+1/'True_Odds_Calculator_3-way'!O35+1/'True_Odds_Calculator_3-way'!#REF!-1)</f>
        <v>#NAME?</v>
      </c>
      <c r="H34" s="6" t="e">
        <f ca="1">IF('Log_working_3-way'!$D34="","",'True_Odds_Calculator_3-way'!N35/'True_Odds_Calculator_3-way'!A35-1)</f>
        <v>#NAME?</v>
      </c>
      <c r="I34" s="6" t="e">
        <f ca="1">IF('Log_working_3-way'!$D34="","",'True_Odds_Calculator_3-way'!O35/'True_Odds_Calculator_3-way'!B35-1)</f>
        <v>#NAME?</v>
      </c>
      <c r="J34" s="6" t="e">
        <f ca="1">IF('Log_working_3-way'!$D34="","",'True_Odds_Calculator_3-way'!#REF!/'True_Odds_Calculator_3-way'!C35-1)</f>
        <v>#NAME?</v>
      </c>
      <c r="K34" s="6" t="e">
        <f ca="1">IF('Log_working_3-way'!$D34="","",1/'True_Odds_Calculator_3-way'!A35+1/'True_Odds_Calculator_3-way'!B35+1/'True_Odds_Calculator_3-way'!C35-1)</f>
        <v>#NAME?</v>
      </c>
    </row>
    <row r="35" spans="4:11" x14ac:dyDescent="0.25">
      <c r="D35" t="e">
        <f ca="1">solve_for_c('True_Odds_Calculator_3-way'!A36,'True_Odds_Calculator_3-way'!B36,'True_Odds_Calculator_3-way'!C36,'Log_working_3-way'!B$1,'Log_working_3-way'!B$2)</f>
        <v>#NAME?</v>
      </c>
      <c r="F35" s="6" t="e">
        <f ca="1">IF('Log_working_3-way'!D35="","",1/'True_Odds_Calculator_3-way'!N36+1/'True_Odds_Calculator_3-way'!O36+1/'True_Odds_Calculator_3-way'!#REF!-1)</f>
        <v>#NAME?</v>
      </c>
      <c r="H35" s="6" t="e">
        <f ca="1">IF('Log_working_3-way'!$D35="","",'True_Odds_Calculator_3-way'!N36/'True_Odds_Calculator_3-way'!A36-1)</f>
        <v>#NAME?</v>
      </c>
      <c r="I35" s="6" t="e">
        <f ca="1">IF('Log_working_3-way'!$D35="","",'True_Odds_Calculator_3-way'!O36/'True_Odds_Calculator_3-way'!B36-1)</f>
        <v>#NAME?</v>
      </c>
      <c r="J35" s="6" t="e">
        <f ca="1">IF('Log_working_3-way'!$D35="","",'True_Odds_Calculator_3-way'!#REF!/'True_Odds_Calculator_3-way'!C36-1)</f>
        <v>#NAME?</v>
      </c>
      <c r="K35" s="6" t="e">
        <f ca="1">IF('Log_working_3-way'!$D35="","",1/'True_Odds_Calculator_3-way'!A36+1/'True_Odds_Calculator_3-way'!B36+1/'True_Odds_Calculator_3-way'!C36-1)</f>
        <v>#NAME?</v>
      </c>
    </row>
    <row r="36" spans="4:11" x14ac:dyDescent="0.25">
      <c r="D36" t="e">
        <f ca="1">solve_for_c('True_Odds_Calculator_3-way'!A37,'True_Odds_Calculator_3-way'!B37,'True_Odds_Calculator_3-way'!C37,'Log_working_3-way'!B$1,'Log_working_3-way'!B$2)</f>
        <v>#NAME?</v>
      </c>
      <c r="F36" s="6" t="e">
        <f ca="1">IF('Log_working_3-way'!D36="","",1/'True_Odds_Calculator_3-way'!N37+1/'True_Odds_Calculator_3-way'!O37+1/'True_Odds_Calculator_3-way'!#REF!-1)</f>
        <v>#NAME?</v>
      </c>
      <c r="H36" s="6" t="e">
        <f ca="1">IF('Log_working_3-way'!$D36="","",'True_Odds_Calculator_3-way'!N37/'True_Odds_Calculator_3-way'!A37-1)</f>
        <v>#NAME?</v>
      </c>
      <c r="I36" s="6" t="e">
        <f ca="1">IF('Log_working_3-way'!$D36="","",'True_Odds_Calculator_3-way'!O37/'True_Odds_Calculator_3-way'!B37-1)</f>
        <v>#NAME?</v>
      </c>
      <c r="J36" s="6" t="e">
        <f ca="1">IF('Log_working_3-way'!$D36="","",'True_Odds_Calculator_3-way'!#REF!/'True_Odds_Calculator_3-way'!C37-1)</f>
        <v>#NAME?</v>
      </c>
      <c r="K36" s="6" t="e">
        <f ca="1">IF('Log_working_3-way'!$D36="","",1/'True_Odds_Calculator_3-way'!A37+1/'True_Odds_Calculator_3-way'!B37+1/'True_Odds_Calculator_3-way'!C37-1)</f>
        <v>#NAME?</v>
      </c>
    </row>
    <row r="37" spans="4:11" x14ac:dyDescent="0.25">
      <c r="D37" t="e">
        <f ca="1">solve_for_c('True_Odds_Calculator_3-way'!A38,'True_Odds_Calculator_3-way'!B38,'True_Odds_Calculator_3-way'!C38,'Log_working_3-way'!B$1,'Log_working_3-way'!B$2)</f>
        <v>#NAME?</v>
      </c>
      <c r="F37" s="6" t="e">
        <f ca="1">IF('Log_working_3-way'!D37="","",1/'True_Odds_Calculator_3-way'!N38+1/'True_Odds_Calculator_3-way'!O38+1/'True_Odds_Calculator_3-way'!#REF!-1)</f>
        <v>#NAME?</v>
      </c>
      <c r="H37" s="6" t="e">
        <f ca="1">IF('Log_working_3-way'!$D37="","",'True_Odds_Calculator_3-way'!N38/'True_Odds_Calculator_3-way'!A38-1)</f>
        <v>#NAME?</v>
      </c>
      <c r="I37" s="6" t="e">
        <f ca="1">IF('Log_working_3-way'!$D37="","",'True_Odds_Calculator_3-way'!O38/'True_Odds_Calculator_3-way'!B38-1)</f>
        <v>#NAME?</v>
      </c>
      <c r="J37" s="6" t="e">
        <f ca="1">IF('Log_working_3-way'!$D37="","",'True_Odds_Calculator_3-way'!#REF!/'True_Odds_Calculator_3-way'!C38-1)</f>
        <v>#NAME?</v>
      </c>
      <c r="K37" s="6" t="e">
        <f ca="1">IF('Log_working_3-way'!$D37="","",1/'True_Odds_Calculator_3-way'!A38+1/'True_Odds_Calculator_3-way'!B38+1/'True_Odds_Calculator_3-way'!C38-1)</f>
        <v>#NAME?</v>
      </c>
    </row>
    <row r="38" spans="4:11" x14ac:dyDescent="0.25">
      <c r="D38" t="e">
        <f ca="1">solve_for_c('True_Odds_Calculator_3-way'!#REF!,'True_Odds_Calculator_3-way'!#REF!,'True_Odds_Calculator_3-way'!#REF!,'Log_working_3-way'!B$1,'Log_working_3-way'!B$2)</f>
        <v>#NAME?</v>
      </c>
      <c r="F38" s="6" t="e">
        <f ca="1">IF('Log_working_3-way'!D38="","",1/'True_Odds_Calculator_3-way'!#REF!+1/'True_Odds_Calculator_3-way'!#REF!+1/'True_Odds_Calculator_3-way'!#REF!-1)</f>
        <v>#NAME?</v>
      </c>
      <c r="H38" s="6" t="e">
        <f ca="1">IF('Log_working_3-way'!$D38="","",'True_Odds_Calculator_3-way'!#REF!/'True_Odds_Calculator_3-way'!#REF!-1)</f>
        <v>#NAME?</v>
      </c>
      <c r="I38" s="6" t="e">
        <f ca="1">IF('Log_working_3-way'!$D38="","",'True_Odds_Calculator_3-way'!#REF!/'True_Odds_Calculator_3-way'!#REF!-1)</f>
        <v>#NAME?</v>
      </c>
      <c r="J38" s="6" t="e">
        <f ca="1">IF('Log_working_3-way'!$D38="","",'True_Odds_Calculator_3-way'!#REF!/'True_Odds_Calculator_3-way'!#REF!-1)</f>
        <v>#NAME?</v>
      </c>
      <c r="K38" s="6" t="e">
        <f ca="1">IF('Log_working_3-way'!$D38="","",1/'True_Odds_Calculator_3-way'!#REF!+1/'True_Odds_Calculator_3-way'!#REF!+1/'True_Odds_Calculator_3-way'!#REF!-1)</f>
        <v>#NAME?</v>
      </c>
    </row>
    <row r="39" spans="4:11" x14ac:dyDescent="0.25">
      <c r="D39" t="e">
        <f ca="1">solve_for_c('True_Odds_Calculator_3-way'!#REF!,'True_Odds_Calculator_3-way'!#REF!,'True_Odds_Calculator_3-way'!#REF!,'Log_working_3-way'!B$1,'Log_working_3-way'!B$2)</f>
        <v>#NAME?</v>
      </c>
      <c r="F39" s="6" t="e">
        <f ca="1">IF('Log_working_3-way'!D39="","",1/'True_Odds_Calculator_3-way'!#REF!+1/'True_Odds_Calculator_3-way'!#REF!+1/'True_Odds_Calculator_3-way'!#REF!-1)</f>
        <v>#NAME?</v>
      </c>
      <c r="H39" s="6" t="e">
        <f ca="1">IF('Log_working_3-way'!$D39="","",'True_Odds_Calculator_3-way'!#REF!/'True_Odds_Calculator_3-way'!#REF!-1)</f>
        <v>#NAME?</v>
      </c>
      <c r="I39" s="6" t="e">
        <f ca="1">IF('Log_working_3-way'!$D39="","",'True_Odds_Calculator_3-way'!#REF!/'True_Odds_Calculator_3-way'!#REF!-1)</f>
        <v>#NAME?</v>
      </c>
      <c r="J39" s="6" t="e">
        <f ca="1">IF('Log_working_3-way'!$D39="","",'True_Odds_Calculator_3-way'!#REF!/'True_Odds_Calculator_3-way'!#REF!-1)</f>
        <v>#NAME?</v>
      </c>
      <c r="K39" s="6" t="e">
        <f ca="1">IF('Log_working_3-way'!$D39="","",1/'True_Odds_Calculator_3-way'!#REF!+1/'True_Odds_Calculator_3-way'!#REF!+1/'True_Odds_Calculator_3-way'!#REF!-1)</f>
        <v>#NAME?</v>
      </c>
    </row>
    <row r="40" spans="4:11" x14ac:dyDescent="0.25">
      <c r="D40" t="e">
        <f ca="1">solve_for_c('True_Odds_Calculator_3-way'!A39,'True_Odds_Calculator_3-way'!B39,'True_Odds_Calculator_3-way'!C39,'Log_working_3-way'!B$1,'Log_working_3-way'!B$2)</f>
        <v>#NAME?</v>
      </c>
      <c r="F40" s="6" t="e">
        <f ca="1">IF('Log_working_3-way'!D40="","",1/'True_Odds_Calculator_3-way'!N39+1/'True_Odds_Calculator_3-way'!O39+1/'True_Odds_Calculator_3-way'!#REF!-1)</f>
        <v>#NAME?</v>
      </c>
      <c r="H40" s="6" t="e">
        <f ca="1">IF('Log_working_3-way'!$D40="","",'True_Odds_Calculator_3-way'!N39/'True_Odds_Calculator_3-way'!A39-1)</f>
        <v>#NAME?</v>
      </c>
      <c r="I40" s="6" t="e">
        <f ca="1">IF('Log_working_3-way'!$D40="","",'True_Odds_Calculator_3-way'!O39/'True_Odds_Calculator_3-way'!B39-1)</f>
        <v>#NAME?</v>
      </c>
      <c r="J40" s="6" t="e">
        <f ca="1">IF('Log_working_3-way'!$D40="","",'True_Odds_Calculator_3-way'!#REF!/'True_Odds_Calculator_3-way'!C39-1)</f>
        <v>#NAME?</v>
      </c>
      <c r="K40" s="6" t="e">
        <f ca="1">IF('Log_working_3-way'!$D40="","",1/'True_Odds_Calculator_3-way'!A39+1/'True_Odds_Calculator_3-way'!B39+1/'True_Odds_Calculator_3-way'!C39-1)</f>
        <v>#NAME?</v>
      </c>
    </row>
    <row r="41" spans="4:11" x14ac:dyDescent="0.25">
      <c r="D41" t="e">
        <f ca="1">solve_for_c('True_Odds_Calculator_3-way'!A40,'True_Odds_Calculator_3-way'!B40,'True_Odds_Calculator_3-way'!C40,'Log_working_3-way'!B$1,'Log_working_3-way'!B$2)</f>
        <v>#NAME?</v>
      </c>
      <c r="F41" s="6" t="e">
        <f ca="1">IF('Log_working_3-way'!D41="","",1/'True_Odds_Calculator_3-way'!N40+1/'True_Odds_Calculator_3-way'!O40+1/'True_Odds_Calculator_3-way'!#REF!-1)</f>
        <v>#NAME?</v>
      </c>
      <c r="H41" s="6" t="e">
        <f ca="1">IF('Log_working_3-way'!$D41="","",'True_Odds_Calculator_3-way'!N40/'True_Odds_Calculator_3-way'!A40-1)</f>
        <v>#NAME?</v>
      </c>
      <c r="I41" s="6" t="e">
        <f ca="1">IF('Log_working_3-way'!$D41="","",'True_Odds_Calculator_3-way'!O40/'True_Odds_Calculator_3-way'!B40-1)</f>
        <v>#NAME?</v>
      </c>
      <c r="J41" s="6" t="e">
        <f ca="1">IF('Log_working_3-way'!$D41="","",'True_Odds_Calculator_3-way'!#REF!/'True_Odds_Calculator_3-way'!C40-1)</f>
        <v>#NAME?</v>
      </c>
      <c r="K41" s="6" t="e">
        <f ca="1">IF('Log_working_3-way'!$D41="","",1/'True_Odds_Calculator_3-way'!A40+1/'True_Odds_Calculator_3-way'!B40+1/'True_Odds_Calculator_3-way'!C40-1)</f>
        <v>#NAME?</v>
      </c>
    </row>
    <row r="42" spans="4:11" x14ac:dyDescent="0.25">
      <c r="D42" t="e">
        <f ca="1">solve_for_c('True_Odds_Calculator_3-way'!A41,'True_Odds_Calculator_3-way'!B41,'True_Odds_Calculator_3-way'!C41,'Log_working_3-way'!B$1,'Log_working_3-way'!B$2)</f>
        <v>#NAME?</v>
      </c>
      <c r="F42" s="6" t="e">
        <f ca="1">IF('Log_working_3-way'!D42="","",1/'True_Odds_Calculator_3-way'!N41+1/'True_Odds_Calculator_3-way'!O41+1/'True_Odds_Calculator_3-way'!#REF!-1)</f>
        <v>#NAME?</v>
      </c>
      <c r="H42" s="6" t="e">
        <f ca="1">IF('Log_working_3-way'!$D42="","",'True_Odds_Calculator_3-way'!N41/'True_Odds_Calculator_3-way'!A41-1)</f>
        <v>#NAME?</v>
      </c>
      <c r="I42" s="6" t="e">
        <f ca="1">IF('Log_working_3-way'!$D42="","",'True_Odds_Calculator_3-way'!O41/'True_Odds_Calculator_3-way'!B41-1)</f>
        <v>#NAME?</v>
      </c>
      <c r="J42" s="6" t="e">
        <f ca="1">IF('Log_working_3-way'!$D42="","",'True_Odds_Calculator_3-way'!#REF!/'True_Odds_Calculator_3-way'!C41-1)</f>
        <v>#NAME?</v>
      </c>
      <c r="K42" s="6" t="e">
        <f ca="1">IF('Log_working_3-way'!$D42="","",1/'True_Odds_Calculator_3-way'!A41+1/'True_Odds_Calculator_3-way'!B41+1/'True_Odds_Calculator_3-way'!C41-1)</f>
        <v>#NAME?</v>
      </c>
    </row>
    <row r="43" spans="4:11" x14ac:dyDescent="0.25">
      <c r="D43" t="e">
        <f ca="1">solve_for_c('True_Odds_Calculator_3-way'!A42,'True_Odds_Calculator_3-way'!B42,'True_Odds_Calculator_3-way'!C42,'Log_working_3-way'!B$1,'Log_working_3-way'!B$2)</f>
        <v>#NAME?</v>
      </c>
      <c r="F43" s="6" t="e">
        <f ca="1">IF('Log_working_3-way'!D43="","",1/'True_Odds_Calculator_3-way'!N42+1/'True_Odds_Calculator_3-way'!O42+1/'True_Odds_Calculator_3-way'!#REF!-1)</f>
        <v>#NAME?</v>
      </c>
      <c r="H43" s="6" t="e">
        <f ca="1">IF('Log_working_3-way'!$D43="","",'True_Odds_Calculator_3-way'!N42/'True_Odds_Calculator_3-way'!A42-1)</f>
        <v>#NAME?</v>
      </c>
      <c r="I43" s="6" t="e">
        <f ca="1">IF('Log_working_3-way'!$D43="","",'True_Odds_Calculator_3-way'!O42/'True_Odds_Calculator_3-way'!B42-1)</f>
        <v>#NAME?</v>
      </c>
      <c r="J43" s="6" t="e">
        <f ca="1">IF('Log_working_3-way'!$D43="","",'True_Odds_Calculator_3-way'!#REF!/'True_Odds_Calculator_3-way'!C42-1)</f>
        <v>#NAME?</v>
      </c>
      <c r="K43" s="6" t="e">
        <f ca="1">IF('Log_working_3-way'!$D43="","",1/'True_Odds_Calculator_3-way'!A42+1/'True_Odds_Calculator_3-way'!B42+1/'True_Odds_Calculator_3-way'!C42-1)</f>
        <v>#NAME?</v>
      </c>
    </row>
    <row r="44" spans="4:11" x14ac:dyDescent="0.25">
      <c r="D44" t="e">
        <f ca="1">solve_for_c('True_Odds_Calculator_3-way'!A43,'True_Odds_Calculator_3-way'!B43,'True_Odds_Calculator_3-way'!C43,'Log_working_3-way'!B$1,'Log_working_3-way'!B$2)</f>
        <v>#NAME?</v>
      </c>
      <c r="F44" s="6" t="e">
        <f ca="1">IF('Log_working_3-way'!D44="","",1/'True_Odds_Calculator_3-way'!N43+1/'True_Odds_Calculator_3-way'!O43+1/'True_Odds_Calculator_3-way'!#REF!-1)</f>
        <v>#NAME?</v>
      </c>
      <c r="H44" s="6" t="e">
        <f ca="1">IF('Log_working_3-way'!$D44="","",'True_Odds_Calculator_3-way'!N43/'True_Odds_Calculator_3-way'!A43-1)</f>
        <v>#NAME?</v>
      </c>
      <c r="I44" s="6" t="e">
        <f ca="1">IF('Log_working_3-way'!$D44="","",'True_Odds_Calculator_3-way'!O43/'True_Odds_Calculator_3-way'!B43-1)</f>
        <v>#NAME?</v>
      </c>
      <c r="J44" s="6" t="e">
        <f ca="1">IF('Log_working_3-way'!$D44="","",'True_Odds_Calculator_3-way'!#REF!/'True_Odds_Calculator_3-way'!C43-1)</f>
        <v>#NAME?</v>
      </c>
      <c r="K44" s="6" t="e">
        <f ca="1">IF('Log_working_3-way'!$D44="","",1/'True_Odds_Calculator_3-way'!A43+1/'True_Odds_Calculator_3-way'!B43+1/'True_Odds_Calculator_3-way'!C43-1)</f>
        <v>#NAME?</v>
      </c>
    </row>
    <row r="45" spans="4:11" x14ac:dyDescent="0.25">
      <c r="D45" t="e">
        <f ca="1">solve_for_c('True_Odds_Calculator_3-way'!A44,'True_Odds_Calculator_3-way'!B44,'True_Odds_Calculator_3-way'!C44,'Log_working_3-way'!B$1,'Log_working_3-way'!B$2)</f>
        <v>#NAME?</v>
      </c>
      <c r="F45" s="6" t="e">
        <f ca="1">IF('Log_working_3-way'!D45="","",1/'True_Odds_Calculator_3-way'!N44+1/'True_Odds_Calculator_3-way'!O44+1/'True_Odds_Calculator_3-way'!#REF!-1)</f>
        <v>#NAME?</v>
      </c>
      <c r="H45" s="6" t="e">
        <f ca="1">IF('Log_working_3-way'!$D45="","",'True_Odds_Calculator_3-way'!N44/'True_Odds_Calculator_3-way'!A44-1)</f>
        <v>#NAME?</v>
      </c>
      <c r="I45" s="6" t="e">
        <f ca="1">IF('Log_working_3-way'!$D45="","",'True_Odds_Calculator_3-way'!O44/'True_Odds_Calculator_3-way'!B44-1)</f>
        <v>#NAME?</v>
      </c>
      <c r="J45" s="6" t="e">
        <f ca="1">IF('Log_working_3-way'!$D45="","",'True_Odds_Calculator_3-way'!#REF!/'True_Odds_Calculator_3-way'!C44-1)</f>
        <v>#NAME?</v>
      </c>
      <c r="K45" s="6" t="e">
        <f ca="1">IF('Log_working_3-way'!$D45="","",1/'True_Odds_Calculator_3-way'!A44+1/'True_Odds_Calculator_3-way'!B44+1/'True_Odds_Calculator_3-way'!C44-1)</f>
        <v>#NAME?</v>
      </c>
    </row>
    <row r="46" spans="4:11" x14ac:dyDescent="0.25">
      <c r="D46" t="e">
        <f ca="1">solve_for_c('True_Odds_Calculator_3-way'!A45,'True_Odds_Calculator_3-way'!B45,'True_Odds_Calculator_3-way'!C45,'Log_working_3-way'!B$1,'Log_working_3-way'!B$2)</f>
        <v>#NAME?</v>
      </c>
      <c r="F46" s="6" t="e">
        <f ca="1">IF('Log_working_3-way'!D46="","",1/'True_Odds_Calculator_3-way'!N45+1/'True_Odds_Calculator_3-way'!O45+1/'True_Odds_Calculator_3-way'!#REF!-1)</f>
        <v>#NAME?</v>
      </c>
      <c r="H46" s="6" t="e">
        <f ca="1">IF('Log_working_3-way'!$D46="","",'True_Odds_Calculator_3-way'!N45/'True_Odds_Calculator_3-way'!A45-1)</f>
        <v>#NAME?</v>
      </c>
      <c r="I46" s="6" t="e">
        <f ca="1">IF('Log_working_3-way'!$D46="","",'True_Odds_Calculator_3-way'!O45/'True_Odds_Calculator_3-way'!B45-1)</f>
        <v>#NAME?</v>
      </c>
      <c r="J46" s="6" t="e">
        <f ca="1">IF('Log_working_3-way'!$D46="","",'True_Odds_Calculator_3-way'!#REF!/'True_Odds_Calculator_3-way'!C45-1)</f>
        <v>#NAME?</v>
      </c>
      <c r="K46" s="6" t="e">
        <f ca="1">IF('Log_working_3-way'!$D46="","",1/'True_Odds_Calculator_3-way'!A45+1/'True_Odds_Calculator_3-way'!B45+1/'True_Odds_Calculator_3-way'!C45-1)</f>
        <v>#NAME?</v>
      </c>
    </row>
    <row r="47" spans="4:11" x14ac:dyDescent="0.25">
      <c r="D47" t="e">
        <f ca="1">solve_for_c('True_Odds_Calculator_3-way'!A46,'True_Odds_Calculator_3-way'!B46,'True_Odds_Calculator_3-way'!C46,'Log_working_3-way'!B$1,'Log_working_3-way'!B$2)</f>
        <v>#NAME?</v>
      </c>
      <c r="F47" s="6" t="e">
        <f ca="1">IF('Log_working_3-way'!D47="","",1/'True_Odds_Calculator_3-way'!N46+1/'True_Odds_Calculator_3-way'!O46+1/'True_Odds_Calculator_3-way'!#REF!-1)</f>
        <v>#NAME?</v>
      </c>
      <c r="H47" s="6" t="e">
        <f ca="1">IF('Log_working_3-way'!$D47="","",'True_Odds_Calculator_3-way'!N46/'True_Odds_Calculator_3-way'!A46-1)</f>
        <v>#NAME?</v>
      </c>
      <c r="I47" s="6" t="e">
        <f ca="1">IF('Log_working_3-way'!$D47="","",'True_Odds_Calculator_3-way'!O46/'True_Odds_Calculator_3-way'!B46-1)</f>
        <v>#NAME?</v>
      </c>
      <c r="J47" s="6" t="e">
        <f ca="1">IF('Log_working_3-way'!$D47="","",'True_Odds_Calculator_3-way'!#REF!/'True_Odds_Calculator_3-way'!C46-1)</f>
        <v>#NAME?</v>
      </c>
      <c r="K47" s="6" t="e">
        <f ca="1">IF('Log_working_3-way'!$D47="","",1/'True_Odds_Calculator_3-way'!A46+1/'True_Odds_Calculator_3-way'!B46+1/'True_Odds_Calculator_3-way'!C46-1)</f>
        <v>#NAME?</v>
      </c>
    </row>
    <row r="48" spans="4:11" x14ac:dyDescent="0.25">
      <c r="D48" t="e">
        <f ca="1">solve_for_c('True_Odds_Calculator_3-way'!A47,'True_Odds_Calculator_3-way'!B47,'True_Odds_Calculator_3-way'!C47,'Log_working_3-way'!B$1,'Log_working_3-way'!B$2)</f>
        <v>#NAME?</v>
      </c>
      <c r="F48" s="6" t="e">
        <f ca="1">IF('Log_working_3-way'!D48="","",1/'True_Odds_Calculator_3-way'!N47+1/'True_Odds_Calculator_3-way'!O47+1/'True_Odds_Calculator_3-way'!#REF!-1)</f>
        <v>#NAME?</v>
      </c>
      <c r="H48" s="6" t="e">
        <f ca="1">IF('Log_working_3-way'!$D48="","",'True_Odds_Calculator_3-way'!N47/'True_Odds_Calculator_3-way'!A47-1)</f>
        <v>#NAME?</v>
      </c>
      <c r="I48" s="6" t="e">
        <f ca="1">IF('Log_working_3-way'!$D48="","",'True_Odds_Calculator_3-way'!O47/'True_Odds_Calculator_3-way'!B47-1)</f>
        <v>#NAME?</v>
      </c>
      <c r="J48" s="6" t="e">
        <f ca="1">IF('Log_working_3-way'!$D48="","",'True_Odds_Calculator_3-way'!#REF!/'True_Odds_Calculator_3-way'!C47-1)</f>
        <v>#NAME?</v>
      </c>
      <c r="K48" s="6" t="e">
        <f ca="1">IF('Log_working_3-way'!$D48="","",1/'True_Odds_Calculator_3-way'!A47+1/'True_Odds_Calculator_3-way'!B47+1/'True_Odds_Calculator_3-way'!C47-1)</f>
        <v>#NAME?</v>
      </c>
    </row>
    <row r="49" spans="4:11" x14ac:dyDescent="0.25">
      <c r="D49" t="e">
        <f ca="1">solve_for_c('True_Odds_Calculator_3-way'!A48,'True_Odds_Calculator_3-way'!B48,'True_Odds_Calculator_3-way'!C48,'Log_working_3-way'!B$1,'Log_working_3-way'!B$2)</f>
        <v>#NAME?</v>
      </c>
      <c r="F49" s="6" t="e">
        <f ca="1">IF('Log_working_3-way'!D49="","",1/'True_Odds_Calculator_3-way'!N48+1/'True_Odds_Calculator_3-way'!O48+1/'True_Odds_Calculator_3-way'!#REF!-1)</f>
        <v>#NAME?</v>
      </c>
      <c r="H49" s="6" t="e">
        <f ca="1">IF('Log_working_3-way'!$D49="","",'True_Odds_Calculator_3-way'!N48/'True_Odds_Calculator_3-way'!A48-1)</f>
        <v>#NAME?</v>
      </c>
      <c r="I49" s="6" t="e">
        <f ca="1">IF('Log_working_3-way'!$D49="","",'True_Odds_Calculator_3-way'!O48/'True_Odds_Calculator_3-way'!B48-1)</f>
        <v>#NAME?</v>
      </c>
      <c r="J49" s="6" t="e">
        <f ca="1">IF('Log_working_3-way'!$D49="","",'True_Odds_Calculator_3-way'!#REF!/'True_Odds_Calculator_3-way'!C48-1)</f>
        <v>#NAME?</v>
      </c>
      <c r="K49" s="6" t="e">
        <f ca="1">IF('Log_working_3-way'!$D49="","",1/'True_Odds_Calculator_3-way'!A48+1/'True_Odds_Calculator_3-way'!B48+1/'True_Odds_Calculator_3-way'!C48-1)</f>
        <v>#NAME?</v>
      </c>
    </row>
    <row r="50" spans="4:11" x14ac:dyDescent="0.25">
      <c r="D50" t="e">
        <f ca="1">solve_for_c('True_Odds_Calculator_3-way'!A49,'True_Odds_Calculator_3-way'!B49,'True_Odds_Calculator_3-way'!C49,'Log_working_3-way'!B$1,'Log_working_3-way'!B$2)</f>
        <v>#NAME?</v>
      </c>
      <c r="F50" s="6" t="e">
        <f ca="1">IF('Log_working_3-way'!D50="","",1/'True_Odds_Calculator_3-way'!N49+1/'True_Odds_Calculator_3-way'!O49+1/'True_Odds_Calculator_3-way'!#REF!-1)</f>
        <v>#NAME?</v>
      </c>
      <c r="H50" s="6" t="e">
        <f ca="1">IF('Log_working_3-way'!$D50="","",'True_Odds_Calculator_3-way'!N49/'True_Odds_Calculator_3-way'!A49-1)</f>
        <v>#NAME?</v>
      </c>
      <c r="I50" s="6" t="e">
        <f ca="1">IF('Log_working_3-way'!$D50="","",'True_Odds_Calculator_3-way'!O49/'True_Odds_Calculator_3-way'!B49-1)</f>
        <v>#NAME?</v>
      </c>
      <c r="J50" s="6" t="e">
        <f ca="1">IF('Log_working_3-way'!$D50="","",'True_Odds_Calculator_3-way'!#REF!/'True_Odds_Calculator_3-way'!C49-1)</f>
        <v>#NAME?</v>
      </c>
      <c r="K50" s="6" t="e">
        <f ca="1">IF('Log_working_3-way'!$D50="","",1/'True_Odds_Calculator_3-way'!A49+1/'True_Odds_Calculator_3-way'!B49+1/'True_Odds_Calculator_3-way'!C49-1)</f>
        <v>#NAME?</v>
      </c>
    </row>
    <row r="51" spans="4:11" x14ac:dyDescent="0.25">
      <c r="D51" t="e">
        <f ca="1">solve_for_c('True_Odds_Calculator_3-way'!A50,'True_Odds_Calculator_3-way'!B50,'True_Odds_Calculator_3-way'!C50,'Log_working_3-way'!B$1,'Log_working_3-way'!B$2)</f>
        <v>#NAME?</v>
      </c>
      <c r="F51" s="6" t="e">
        <f ca="1">IF('Log_working_3-way'!D51="","",1/'True_Odds_Calculator_3-way'!N50+1/'True_Odds_Calculator_3-way'!O50+1/'True_Odds_Calculator_3-way'!#REF!-1)</f>
        <v>#NAME?</v>
      </c>
      <c r="H51" s="6" t="e">
        <f ca="1">IF('Log_working_3-way'!$D51="","",'True_Odds_Calculator_3-way'!N50/'True_Odds_Calculator_3-way'!A50-1)</f>
        <v>#NAME?</v>
      </c>
      <c r="I51" s="6" t="e">
        <f ca="1">IF('Log_working_3-way'!$D51="","",'True_Odds_Calculator_3-way'!O50/'True_Odds_Calculator_3-way'!B50-1)</f>
        <v>#NAME?</v>
      </c>
      <c r="J51" s="6" t="e">
        <f ca="1">IF('Log_working_3-way'!$D51="","",'True_Odds_Calculator_3-way'!#REF!/'True_Odds_Calculator_3-way'!C50-1)</f>
        <v>#NAME?</v>
      </c>
      <c r="K51" s="6" t="e">
        <f ca="1">IF('Log_working_3-way'!$D51="","",1/'True_Odds_Calculator_3-way'!A50+1/'True_Odds_Calculator_3-way'!B50+1/'True_Odds_Calculator_3-way'!C50-1)</f>
        <v>#NAME?</v>
      </c>
    </row>
    <row r="52" spans="4:11" x14ac:dyDescent="0.25">
      <c r="D52" t="e">
        <f ca="1">solve_for_c('True_Odds_Calculator_3-way'!A51,'True_Odds_Calculator_3-way'!B51,'True_Odds_Calculator_3-way'!C51,'Log_working_3-way'!B$1,'Log_working_3-way'!B$2)</f>
        <v>#NAME?</v>
      </c>
      <c r="F52" s="6" t="e">
        <f ca="1">IF('Log_working_3-way'!D52="","",1/'True_Odds_Calculator_3-way'!N51+1/'True_Odds_Calculator_3-way'!O51+1/'True_Odds_Calculator_3-way'!#REF!-1)</f>
        <v>#NAME?</v>
      </c>
      <c r="H52" s="6" t="e">
        <f ca="1">IF('Log_working_3-way'!$D52="","",'True_Odds_Calculator_3-way'!N51/'True_Odds_Calculator_3-way'!A51-1)</f>
        <v>#NAME?</v>
      </c>
      <c r="I52" s="6" t="e">
        <f ca="1">IF('Log_working_3-way'!$D52="","",'True_Odds_Calculator_3-way'!O51/'True_Odds_Calculator_3-way'!B51-1)</f>
        <v>#NAME?</v>
      </c>
      <c r="J52" s="6" t="e">
        <f ca="1">IF('Log_working_3-way'!$D52="","",'True_Odds_Calculator_3-way'!#REF!/'True_Odds_Calculator_3-way'!C51-1)</f>
        <v>#NAME?</v>
      </c>
      <c r="K52" s="6" t="e">
        <f ca="1">IF('Log_working_3-way'!$D52="","",1/'True_Odds_Calculator_3-way'!A51+1/'True_Odds_Calculator_3-way'!B51+1/'True_Odds_Calculator_3-way'!C51-1)</f>
        <v>#NAME?</v>
      </c>
    </row>
    <row r="53" spans="4:11" x14ac:dyDescent="0.25">
      <c r="D53" t="e">
        <f ca="1">solve_for_c('True_Odds_Calculator_3-way'!A52,'True_Odds_Calculator_3-way'!B52,'True_Odds_Calculator_3-way'!C52,'Log_working_3-way'!B$1,'Log_working_3-way'!B$2)</f>
        <v>#NAME?</v>
      </c>
      <c r="F53" s="6" t="e">
        <f ca="1">IF('Log_working_3-way'!D53="","",1/'True_Odds_Calculator_3-way'!N52+1/'True_Odds_Calculator_3-way'!O52+1/'True_Odds_Calculator_3-way'!#REF!-1)</f>
        <v>#NAME?</v>
      </c>
      <c r="H53" s="6" t="e">
        <f ca="1">IF('Log_working_3-way'!$D53="","",'True_Odds_Calculator_3-way'!N52/'True_Odds_Calculator_3-way'!A52-1)</f>
        <v>#NAME?</v>
      </c>
      <c r="I53" s="6" t="e">
        <f ca="1">IF('Log_working_3-way'!$D53="","",'True_Odds_Calculator_3-way'!O52/'True_Odds_Calculator_3-way'!B52-1)</f>
        <v>#NAME?</v>
      </c>
      <c r="J53" s="6" t="e">
        <f ca="1">IF('Log_working_3-way'!$D53="","",'True_Odds_Calculator_3-way'!#REF!/'True_Odds_Calculator_3-way'!C52-1)</f>
        <v>#NAME?</v>
      </c>
      <c r="K53" s="6" t="e">
        <f ca="1">IF('Log_working_3-way'!$D53="","",1/'True_Odds_Calculator_3-way'!A52+1/'True_Odds_Calculator_3-way'!B52+1/'True_Odds_Calculator_3-way'!C52-1)</f>
        <v>#NAME?</v>
      </c>
    </row>
    <row r="54" spans="4:11" x14ac:dyDescent="0.25">
      <c r="D54" t="e">
        <f ca="1">solve_for_c('True_Odds_Calculator_3-way'!A53,'True_Odds_Calculator_3-way'!B53,'True_Odds_Calculator_3-way'!C53,'Log_working_3-way'!B$1,'Log_working_3-way'!B$2)</f>
        <v>#NAME?</v>
      </c>
      <c r="F54" s="6" t="e">
        <f ca="1">IF('Log_working_3-way'!D54="","",1/'True_Odds_Calculator_3-way'!N53+1/'True_Odds_Calculator_3-way'!O53+1/'True_Odds_Calculator_3-way'!#REF!-1)</f>
        <v>#NAME?</v>
      </c>
      <c r="H54" s="6" t="e">
        <f ca="1">IF('Log_working_3-way'!$D54="","",'True_Odds_Calculator_3-way'!N53/'True_Odds_Calculator_3-way'!A53-1)</f>
        <v>#NAME?</v>
      </c>
      <c r="I54" s="6" t="e">
        <f ca="1">IF('Log_working_3-way'!$D54="","",'True_Odds_Calculator_3-way'!O53/'True_Odds_Calculator_3-way'!B53-1)</f>
        <v>#NAME?</v>
      </c>
      <c r="J54" s="6" t="e">
        <f ca="1">IF('Log_working_3-way'!$D54="","",'True_Odds_Calculator_3-way'!#REF!/'True_Odds_Calculator_3-way'!C53-1)</f>
        <v>#NAME?</v>
      </c>
      <c r="K54" s="6" t="e">
        <f ca="1">IF('Log_working_3-way'!$D54="","",1/'True_Odds_Calculator_3-way'!A53+1/'True_Odds_Calculator_3-way'!B53+1/'True_Odds_Calculator_3-way'!C53-1)</f>
        <v>#NAME?</v>
      </c>
    </row>
    <row r="55" spans="4:11" x14ac:dyDescent="0.25">
      <c r="D55" t="e">
        <f ca="1">solve_for_c('True_Odds_Calculator_3-way'!A54,'True_Odds_Calculator_3-way'!B54,'True_Odds_Calculator_3-way'!C54,'Log_working_3-way'!B$1,'Log_working_3-way'!B$2)</f>
        <v>#NAME?</v>
      </c>
      <c r="F55" s="6" t="e">
        <f ca="1">IF('Log_working_3-way'!D55="","",1/'True_Odds_Calculator_3-way'!N54+1/'True_Odds_Calculator_3-way'!O54+1/'True_Odds_Calculator_3-way'!#REF!-1)</f>
        <v>#NAME?</v>
      </c>
      <c r="H55" s="6" t="e">
        <f ca="1">IF('Log_working_3-way'!$D55="","",'True_Odds_Calculator_3-way'!N54/'True_Odds_Calculator_3-way'!A54-1)</f>
        <v>#NAME?</v>
      </c>
      <c r="I55" s="6" t="e">
        <f ca="1">IF('Log_working_3-way'!$D55="","",'True_Odds_Calculator_3-way'!O54/'True_Odds_Calculator_3-way'!B54-1)</f>
        <v>#NAME?</v>
      </c>
      <c r="J55" s="6" t="e">
        <f ca="1">IF('Log_working_3-way'!$D55="","",'True_Odds_Calculator_3-way'!#REF!/'True_Odds_Calculator_3-way'!C54-1)</f>
        <v>#NAME?</v>
      </c>
      <c r="K55" s="6" t="e">
        <f ca="1">IF('Log_working_3-way'!$D55="","",1/'True_Odds_Calculator_3-way'!A54+1/'True_Odds_Calculator_3-way'!B54+1/'True_Odds_Calculator_3-way'!C54-1)</f>
        <v>#NAME?</v>
      </c>
    </row>
    <row r="56" spans="4:11" x14ac:dyDescent="0.25">
      <c r="D56" t="e">
        <f ca="1">solve_for_c('True_Odds_Calculator_3-way'!A55,'True_Odds_Calculator_3-way'!B55,'True_Odds_Calculator_3-way'!C55,'Log_working_3-way'!B$1,'Log_working_3-way'!B$2)</f>
        <v>#NAME?</v>
      </c>
      <c r="F56" s="6" t="e">
        <f ca="1">IF('Log_working_3-way'!D56="","",1/'True_Odds_Calculator_3-way'!N55+1/'True_Odds_Calculator_3-way'!O55+1/'True_Odds_Calculator_3-way'!#REF!-1)</f>
        <v>#NAME?</v>
      </c>
      <c r="H56" s="6" t="e">
        <f ca="1">IF('Log_working_3-way'!$D56="","",'True_Odds_Calculator_3-way'!N55/'True_Odds_Calculator_3-way'!A55-1)</f>
        <v>#NAME?</v>
      </c>
      <c r="I56" s="6" t="e">
        <f ca="1">IF('Log_working_3-way'!$D56="","",'True_Odds_Calculator_3-way'!O55/'True_Odds_Calculator_3-way'!B55-1)</f>
        <v>#NAME?</v>
      </c>
      <c r="J56" s="6" t="e">
        <f ca="1">IF('Log_working_3-way'!$D56="","",'True_Odds_Calculator_3-way'!#REF!/'True_Odds_Calculator_3-way'!C55-1)</f>
        <v>#NAME?</v>
      </c>
      <c r="K56" s="6" t="e">
        <f ca="1">IF('Log_working_3-way'!$D56="","",1/'True_Odds_Calculator_3-way'!A55+1/'True_Odds_Calculator_3-way'!B55+1/'True_Odds_Calculator_3-way'!C55-1)</f>
        <v>#NAME?</v>
      </c>
    </row>
    <row r="57" spans="4:11" x14ac:dyDescent="0.25">
      <c r="D57" t="e">
        <f ca="1">solve_for_c('True_Odds_Calculator_3-way'!A56,'True_Odds_Calculator_3-way'!B56,'True_Odds_Calculator_3-way'!C56,'Log_working_3-way'!B$1,'Log_working_3-way'!B$2)</f>
        <v>#NAME?</v>
      </c>
      <c r="F57" s="6" t="e">
        <f ca="1">IF('Log_working_3-way'!D57="","",1/'True_Odds_Calculator_3-way'!N56+1/'True_Odds_Calculator_3-way'!O56+1/'True_Odds_Calculator_3-way'!#REF!-1)</f>
        <v>#NAME?</v>
      </c>
      <c r="H57" s="6" t="e">
        <f ca="1">IF('Log_working_3-way'!$D57="","",'True_Odds_Calculator_3-way'!N56/'True_Odds_Calculator_3-way'!A56-1)</f>
        <v>#NAME?</v>
      </c>
      <c r="I57" s="6" t="e">
        <f ca="1">IF('Log_working_3-way'!$D57="","",'True_Odds_Calculator_3-way'!O56/'True_Odds_Calculator_3-way'!B56-1)</f>
        <v>#NAME?</v>
      </c>
      <c r="J57" s="6" t="e">
        <f ca="1">IF('Log_working_3-way'!$D57="","",'True_Odds_Calculator_3-way'!#REF!/'True_Odds_Calculator_3-way'!C56-1)</f>
        <v>#NAME?</v>
      </c>
      <c r="K57" s="6" t="e">
        <f ca="1">IF('Log_working_3-way'!$D57="","",1/'True_Odds_Calculator_3-way'!A56+1/'True_Odds_Calculator_3-way'!B56+1/'True_Odds_Calculator_3-way'!C56-1)</f>
        <v>#NAME?</v>
      </c>
    </row>
    <row r="58" spans="4:11" x14ac:dyDescent="0.25">
      <c r="D58" t="e">
        <f ca="1">solve_for_c('True_Odds_Calculator_3-way'!A57,'True_Odds_Calculator_3-way'!B57,'True_Odds_Calculator_3-way'!C57,'Log_working_3-way'!B$1,'Log_working_3-way'!B$2)</f>
        <v>#NAME?</v>
      </c>
      <c r="F58" s="6" t="e">
        <f ca="1">IF('Log_working_3-way'!D58="","",1/'True_Odds_Calculator_3-way'!N57+1/'True_Odds_Calculator_3-way'!O57+1/'True_Odds_Calculator_3-way'!#REF!-1)</f>
        <v>#NAME?</v>
      </c>
      <c r="H58" s="6" t="e">
        <f ca="1">IF('Log_working_3-way'!$D58="","",'True_Odds_Calculator_3-way'!N57/'True_Odds_Calculator_3-way'!A57-1)</f>
        <v>#NAME?</v>
      </c>
      <c r="I58" s="6" t="e">
        <f ca="1">IF('Log_working_3-way'!$D58="","",'True_Odds_Calculator_3-way'!O57/'True_Odds_Calculator_3-way'!B57-1)</f>
        <v>#NAME?</v>
      </c>
      <c r="J58" s="6" t="e">
        <f ca="1">IF('Log_working_3-way'!$D58="","",'True_Odds_Calculator_3-way'!#REF!/'True_Odds_Calculator_3-way'!C57-1)</f>
        <v>#NAME?</v>
      </c>
      <c r="K58" s="6" t="e">
        <f ca="1">IF('Log_working_3-way'!$D58="","",1/'True_Odds_Calculator_3-way'!A57+1/'True_Odds_Calculator_3-way'!B57+1/'True_Odds_Calculator_3-way'!C57-1)</f>
        <v>#NAME?</v>
      </c>
    </row>
    <row r="59" spans="4:11" x14ac:dyDescent="0.25">
      <c r="D59" t="e">
        <f ca="1">solve_for_c('True_Odds_Calculator_3-way'!A58,'True_Odds_Calculator_3-way'!B58,'True_Odds_Calculator_3-way'!C58,'Log_working_3-way'!B$1,'Log_working_3-way'!B$2)</f>
        <v>#NAME?</v>
      </c>
      <c r="F59" s="6" t="e">
        <f ca="1">IF('Log_working_3-way'!D59="","",1/'True_Odds_Calculator_3-way'!N58+1/'True_Odds_Calculator_3-way'!O58+1/'True_Odds_Calculator_3-way'!#REF!-1)</f>
        <v>#NAME?</v>
      </c>
      <c r="H59" s="6" t="e">
        <f ca="1">IF('Log_working_3-way'!$D59="","",'True_Odds_Calculator_3-way'!N58/'True_Odds_Calculator_3-way'!A58-1)</f>
        <v>#NAME?</v>
      </c>
      <c r="I59" s="6" t="e">
        <f ca="1">IF('Log_working_3-way'!$D59="","",'True_Odds_Calculator_3-way'!O58/'True_Odds_Calculator_3-way'!B58-1)</f>
        <v>#NAME?</v>
      </c>
      <c r="J59" s="6" t="e">
        <f ca="1">IF('Log_working_3-way'!$D59="","",'True_Odds_Calculator_3-way'!#REF!/'True_Odds_Calculator_3-way'!C58-1)</f>
        <v>#NAME?</v>
      </c>
      <c r="K59" s="6" t="e">
        <f ca="1">IF('Log_working_3-way'!$D59="","",1/'True_Odds_Calculator_3-way'!A58+1/'True_Odds_Calculator_3-way'!B58+1/'True_Odds_Calculator_3-way'!C58-1)</f>
        <v>#NAME?</v>
      </c>
    </row>
    <row r="60" spans="4:11" x14ac:dyDescent="0.25">
      <c r="D60" t="e">
        <f ca="1">solve_for_c('True_Odds_Calculator_3-way'!A59,'True_Odds_Calculator_3-way'!B59,'True_Odds_Calculator_3-way'!C59,'Log_working_3-way'!B$1,'Log_working_3-way'!B$2)</f>
        <v>#NAME?</v>
      </c>
      <c r="F60" s="6" t="e">
        <f ca="1">IF('Log_working_3-way'!D60="","",1/'True_Odds_Calculator_3-way'!N59+1/'True_Odds_Calculator_3-way'!O59+1/'True_Odds_Calculator_3-way'!#REF!-1)</f>
        <v>#NAME?</v>
      </c>
      <c r="H60" s="6" t="e">
        <f ca="1">IF('Log_working_3-way'!$D60="","",'True_Odds_Calculator_3-way'!N59/'True_Odds_Calculator_3-way'!A59-1)</f>
        <v>#NAME?</v>
      </c>
      <c r="I60" s="6" t="e">
        <f ca="1">IF('Log_working_3-way'!$D60="","",'True_Odds_Calculator_3-way'!O59/'True_Odds_Calculator_3-way'!B59-1)</f>
        <v>#NAME?</v>
      </c>
      <c r="J60" s="6" t="e">
        <f ca="1">IF('Log_working_3-way'!$D60="","",'True_Odds_Calculator_3-way'!#REF!/'True_Odds_Calculator_3-way'!C59-1)</f>
        <v>#NAME?</v>
      </c>
      <c r="K60" s="6" t="e">
        <f ca="1">IF('Log_working_3-way'!$D60="","",1/'True_Odds_Calculator_3-way'!A59+1/'True_Odds_Calculator_3-way'!B59+1/'True_Odds_Calculator_3-way'!C59-1)</f>
        <v>#NAME?</v>
      </c>
    </row>
    <row r="61" spans="4:11" x14ac:dyDescent="0.25">
      <c r="D61" t="e">
        <f ca="1">solve_for_c('True_Odds_Calculator_3-way'!A60,'True_Odds_Calculator_3-way'!B60,'True_Odds_Calculator_3-way'!C60,'Log_working_3-way'!B$1,'Log_working_3-way'!B$2)</f>
        <v>#NAME?</v>
      </c>
      <c r="F61" s="6" t="e">
        <f ca="1">IF('Log_working_3-way'!D61="","",1/'True_Odds_Calculator_3-way'!N60+1/'True_Odds_Calculator_3-way'!O60+1/'True_Odds_Calculator_3-way'!#REF!-1)</f>
        <v>#NAME?</v>
      </c>
      <c r="H61" s="6" t="e">
        <f ca="1">IF('Log_working_3-way'!$D61="","",'True_Odds_Calculator_3-way'!N60/'True_Odds_Calculator_3-way'!A60-1)</f>
        <v>#NAME?</v>
      </c>
      <c r="I61" s="6" t="e">
        <f ca="1">IF('Log_working_3-way'!$D61="","",'True_Odds_Calculator_3-way'!O60/'True_Odds_Calculator_3-way'!B60-1)</f>
        <v>#NAME?</v>
      </c>
      <c r="J61" s="6" t="e">
        <f ca="1">IF('Log_working_3-way'!$D61="","",'True_Odds_Calculator_3-way'!#REF!/'True_Odds_Calculator_3-way'!C60-1)</f>
        <v>#NAME?</v>
      </c>
      <c r="K61" s="6" t="e">
        <f ca="1">IF('Log_working_3-way'!$D61="","",1/'True_Odds_Calculator_3-way'!A60+1/'True_Odds_Calculator_3-way'!B60+1/'True_Odds_Calculator_3-way'!C60-1)</f>
        <v>#NAME?</v>
      </c>
    </row>
    <row r="62" spans="4:11" x14ac:dyDescent="0.25">
      <c r="D62" t="e">
        <f ca="1">solve_for_c('True_Odds_Calculator_3-way'!A61,'True_Odds_Calculator_3-way'!B61,'True_Odds_Calculator_3-way'!C61,'Log_working_3-way'!B$1,'Log_working_3-way'!B$2)</f>
        <v>#NAME?</v>
      </c>
      <c r="F62" s="6" t="e">
        <f ca="1">IF('Log_working_3-way'!D62="","",1/'True_Odds_Calculator_3-way'!N61+1/'True_Odds_Calculator_3-way'!O61+1/'True_Odds_Calculator_3-way'!#REF!-1)</f>
        <v>#NAME?</v>
      </c>
      <c r="H62" s="6" t="e">
        <f ca="1">IF('Log_working_3-way'!$D62="","",'True_Odds_Calculator_3-way'!N61/'True_Odds_Calculator_3-way'!A61-1)</f>
        <v>#NAME?</v>
      </c>
      <c r="I62" s="6" t="e">
        <f ca="1">IF('Log_working_3-way'!$D62="","",'True_Odds_Calculator_3-way'!O61/'True_Odds_Calculator_3-way'!B61-1)</f>
        <v>#NAME?</v>
      </c>
      <c r="J62" s="6" t="e">
        <f ca="1">IF('Log_working_3-way'!$D62="","",'True_Odds_Calculator_3-way'!#REF!/'True_Odds_Calculator_3-way'!C61-1)</f>
        <v>#NAME?</v>
      </c>
      <c r="K62" s="6" t="e">
        <f ca="1">IF('Log_working_3-way'!$D62="","",1/'True_Odds_Calculator_3-way'!A61+1/'True_Odds_Calculator_3-way'!B61+1/'True_Odds_Calculator_3-way'!C61-1)</f>
        <v>#NAME?</v>
      </c>
    </row>
    <row r="63" spans="4:11" x14ac:dyDescent="0.25">
      <c r="D63" t="e">
        <f ca="1">solve_for_c('True_Odds_Calculator_3-way'!A62,'True_Odds_Calculator_3-way'!B62,'True_Odds_Calculator_3-way'!C62,'Log_working_3-way'!B$1,'Log_working_3-way'!B$2)</f>
        <v>#NAME?</v>
      </c>
      <c r="F63" s="6" t="e">
        <f ca="1">IF('Log_working_3-way'!D63="","",1/'True_Odds_Calculator_3-way'!N62+1/'True_Odds_Calculator_3-way'!O62+1/'True_Odds_Calculator_3-way'!#REF!-1)</f>
        <v>#NAME?</v>
      </c>
      <c r="H63" s="6" t="e">
        <f ca="1">IF('Log_working_3-way'!$D63="","",'True_Odds_Calculator_3-way'!N62/'True_Odds_Calculator_3-way'!A62-1)</f>
        <v>#NAME?</v>
      </c>
      <c r="I63" s="6" t="e">
        <f ca="1">IF('Log_working_3-way'!$D63="","",'True_Odds_Calculator_3-way'!O62/'True_Odds_Calculator_3-way'!B62-1)</f>
        <v>#NAME?</v>
      </c>
      <c r="J63" s="6" t="e">
        <f ca="1">IF('Log_working_3-way'!$D63="","",'True_Odds_Calculator_3-way'!#REF!/'True_Odds_Calculator_3-way'!C62-1)</f>
        <v>#NAME?</v>
      </c>
      <c r="K63" s="6" t="e">
        <f ca="1">IF('Log_working_3-way'!$D63="","",1/'True_Odds_Calculator_3-way'!A62+1/'True_Odds_Calculator_3-way'!B62+1/'True_Odds_Calculator_3-way'!C62-1)</f>
        <v>#NAME?</v>
      </c>
    </row>
    <row r="64" spans="4:11" x14ac:dyDescent="0.25">
      <c r="D64" t="e">
        <f ca="1">solve_for_c('True_Odds_Calculator_3-way'!A63,'True_Odds_Calculator_3-way'!B63,'True_Odds_Calculator_3-way'!C63,'Log_working_3-way'!B$1,'Log_working_3-way'!B$2)</f>
        <v>#NAME?</v>
      </c>
      <c r="F64" s="6" t="e">
        <f ca="1">IF('Log_working_3-way'!D64="","",1/'True_Odds_Calculator_3-way'!N63+1/'True_Odds_Calculator_3-way'!O63+1/'True_Odds_Calculator_3-way'!#REF!-1)</f>
        <v>#NAME?</v>
      </c>
      <c r="H64" s="6" t="e">
        <f ca="1">IF('Log_working_3-way'!$D64="","",'True_Odds_Calculator_3-way'!N63/'True_Odds_Calculator_3-way'!A63-1)</f>
        <v>#NAME?</v>
      </c>
      <c r="I64" s="6" t="e">
        <f ca="1">IF('Log_working_3-way'!$D64="","",'True_Odds_Calculator_3-way'!O63/'True_Odds_Calculator_3-way'!B63-1)</f>
        <v>#NAME?</v>
      </c>
      <c r="J64" s="6" t="e">
        <f ca="1">IF('Log_working_3-way'!$D64="","",'True_Odds_Calculator_3-way'!#REF!/'True_Odds_Calculator_3-way'!C63-1)</f>
        <v>#NAME?</v>
      </c>
      <c r="K64" s="6" t="e">
        <f ca="1">IF('Log_working_3-way'!$D64="","",1/'True_Odds_Calculator_3-way'!A63+1/'True_Odds_Calculator_3-way'!B63+1/'True_Odds_Calculator_3-way'!C63-1)</f>
        <v>#NAME?</v>
      </c>
    </row>
    <row r="65" spans="4:11" x14ac:dyDescent="0.25">
      <c r="D65" t="e">
        <f ca="1">solve_for_c('True_Odds_Calculator_3-way'!A64,'True_Odds_Calculator_3-way'!B64,'True_Odds_Calculator_3-way'!C64,'Log_working_3-way'!B$1,'Log_working_3-way'!B$2)</f>
        <v>#NAME?</v>
      </c>
      <c r="F65" s="6" t="e">
        <f ca="1">IF('Log_working_3-way'!D65="","",1/'True_Odds_Calculator_3-way'!N64+1/'True_Odds_Calculator_3-way'!O64+1/'True_Odds_Calculator_3-way'!#REF!-1)</f>
        <v>#NAME?</v>
      </c>
      <c r="H65" s="6" t="e">
        <f ca="1">IF('Log_working_3-way'!$D65="","",'True_Odds_Calculator_3-way'!N64/'True_Odds_Calculator_3-way'!A64-1)</f>
        <v>#NAME?</v>
      </c>
      <c r="I65" s="6" t="e">
        <f ca="1">IF('Log_working_3-way'!$D65="","",'True_Odds_Calculator_3-way'!O64/'True_Odds_Calculator_3-way'!B64-1)</f>
        <v>#NAME?</v>
      </c>
      <c r="J65" s="6" t="e">
        <f ca="1">IF('Log_working_3-way'!$D65="","",'True_Odds_Calculator_3-way'!#REF!/'True_Odds_Calculator_3-way'!C64-1)</f>
        <v>#NAME?</v>
      </c>
      <c r="K65" s="6" t="e">
        <f ca="1">IF('Log_working_3-way'!$D65="","",1/'True_Odds_Calculator_3-way'!A64+1/'True_Odds_Calculator_3-way'!B64+1/'True_Odds_Calculator_3-way'!C64-1)</f>
        <v>#NAME?</v>
      </c>
    </row>
    <row r="66" spans="4:11" x14ac:dyDescent="0.25">
      <c r="D66" t="e">
        <f ca="1">solve_for_c('True_Odds_Calculator_3-way'!A65,'True_Odds_Calculator_3-way'!B65,'True_Odds_Calculator_3-way'!C65,'Log_working_3-way'!B$1,'Log_working_3-way'!B$2)</f>
        <v>#NAME?</v>
      </c>
      <c r="F66" s="6" t="e">
        <f ca="1">IF('Log_working_3-way'!D66="","",1/'True_Odds_Calculator_3-way'!N65+1/'True_Odds_Calculator_3-way'!O65+1/'True_Odds_Calculator_3-way'!#REF!-1)</f>
        <v>#NAME?</v>
      </c>
      <c r="H66" s="6" t="e">
        <f ca="1">IF('Log_working_3-way'!$D66="","",'True_Odds_Calculator_3-way'!N65/'True_Odds_Calculator_3-way'!A65-1)</f>
        <v>#NAME?</v>
      </c>
      <c r="I66" s="6" t="e">
        <f ca="1">IF('Log_working_3-way'!$D66="","",'True_Odds_Calculator_3-way'!O65/'True_Odds_Calculator_3-way'!B65-1)</f>
        <v>#NAME?</v>
      </c>
      <c r="J66" s="6" t="e">
        <f ca="1">IF('Log_working_3-way'!$D66="","",'True_Odds_Calculator_3-way'!#REF!/'True_Odds_Calculator_3-way'!C65-1)</f>
        <v>#NAME?</v>
      </c>
      <c r="K66" s="6" t="e">
        <f ca="1">IF('Log_working_3-way'!$D66="","",1/'True_Odds_Calculator_3-way'!A65+1/'True_Odds_Calculator_3-way'!B65+1/'True_Odds_Calculator_3-way'!C65-1)</f>
        <v>#NAME?</v>
      </c>
    </row>
    <row r="67" spans="4:11" x14ac:dyDescent="0.25">
      <c r="D67" t="e">
        <f ca="1">solve_for_c('True_Odds_Calculator_3-way'!A66,'True_Odds_Calculator_3-way'!B66,'True_Odds_Calculator_3-way'!C66,'Log_working_3-way'!B$1,'Log_working_3-way'!B$2)</f>
        <v>#NAME?</v>
      </c>
      <c r="F67" s="6" t="e">
        <f ca="1">IF('Log_working_3-way'!D67="","",1/'True_Odds_Calculator_3-way'!N66+1/'True_Odds_Calculator_3-way'!O66+1/'True_Odds_Calculator_3-way'!#REF!-1)</f>
        <v>#NAME?</v>
      </c>
      <c r="H67" s="6" t="e">
        <f ca="1">IF('Log_working_3-way'!$D67="","",'True_Odds_Calculator_3-way'!N66/'True_Odds_Calculator_3-way'!A66-1)</f>
        <v>#NAME?</v>
      </c>
      <c r="I67" s="6" t="e">
        <f ca="1">IF('Log_working_3-way'!$D67="","",'True_Odds_Calculator_3-way'!O66/'True_Odds_Calculator_3-way'!B66-1)</f>
        <v>#NAME?</v>
      </c>
      <c r="J67" s="6" t="e">
        <f ca="1">IF('Log_working_3-way'!$D67="","",'True_Odds_Calculator_3-way'!#REF!/'True_Odds_Calculator_3-way'!C66-1)</f>
        <v>#NAME?</v>
      </c>
      <c r="K67" s="6" t="e">
        <f ca="1">IF('Log_working_3-way'!$D67="","",1/'True_Odds_Calculator_3-way'!A66+1/'True_Odds_Calculator_3-way'!B66+1/'True_Odds_Calculator_3-way'!C66-1)</f>
        <v>#NAME?</v>
      </c>
    </row>
    <row r="68" spans="4:11" x14ac:dyDescent="0.25">
      <c r="D68" t="e">
        <f ca="1">solve_for_c('True_Odds_Calculator_3-way'!A67,'True_Odds_Calculator_3-way'!B67,'True_Odds_Calculator_3-way'!C67,'Log_working_3-way'!B$1,'Log_working_3-way'!B$2)</f>
        <v>#NAME?</v>
      </c>
      <c r="F68" s="6" t="e">
        <f ca="1">IF('Log_working_3-way'!D68="","",1/'True_Odds_Calculator_3-way'!N67+1/'True_Odds_Calculator_3-way'!O67+1/'True_Odds_Calculator_3-way'!#REF!-1)</f>
        <v>#NAME?</v>
      </c>
      <c r="H68" s="6" t="e">
        <f ca="1">IF('Log_working_3-way'!$D68="","",'True_Odds_Calculator_3-way'!N67/'True_Odds_Calculator_3-way'!A67-1)</f>
        <v>#NAME?</v>
      </c>
      <c r="I68" s="6" t="e">
        <f ca="1">IF('Log_working_3-way'!$D68="","",'True_Odds_Calculator_3-way'!O67/'True_Odds_Calculator_3-way'!B67-1)</f>
        <v>#NAME?</v>
      </c>
      <c r="J68" s="6" t="e">
        <f ca="1">IF('Log_working_3-way'!$D68="","",'True_Odds_Calculator_3-way'!#REF!/'True_Odds_Calculator_3-way'!C67-1)</f>
        <v>#NAME?</v>
      </c>
      <c r="K68" s="6" t="e">
        <f ca="1">IF('Log_working_3-way'!$D68="","",1/'True_Odds_Calculator_3-way'!A67+1/'True_Odds_Calculator_3-way'!B67+1/'True_Odds_Calculator_3-way'!C67-1)</f>
        <v>#NAME?</v>
      </c>
    </row>
    <row r="69" spans="4:11" x14ac:dyDescent="0.25">
      <c r="D69" t="e">
        <f ca="1">solve_for_c('True_Odds_Calculator_3-way'!A68,'True_Odds_Calculator_3-way'!B68,'True_Odds_Calculator_3-way'!C68,'Log_working_3-way'!B$1,'Log_working_3-way'!B$2)</f>
        <v>#NAME?</v>
      </c>
      <c r="F69" s="6" t="e">
        <f ca="1">IF('Log_working_3-way'!D69="","",1/'True_Odds_Calculator_3-way'!N68+1/'True_Odds_Calculator_3-way'!O68+1/'True_Odds_Calculator_3-way'!#REF!-1)</f>
        <v>#NAME?</v>
      </c>
      <c r="H69" s="6" t="e">
        <f ca="1">IF('Log_working_3-way'!$D69="","",'True_Odds_Calculator_3-way'!N68/'True_Odds_Calculator_3-way'!A68-1)</f>
        <v>#NAME?</v>
      </c>
      <c r="I69" s="6" t="e">
        <f ca="1">IF('Log_working_3-way'!$D69="","",'True_Odds_Calculator_3-way'!O68/'True_Odds_Calculator_3-way'!B68-1)</f>
        <v>#NAME?</v>
      </c>
      <c r="J69" s="6" t="e">
        <f ca="1">IF('Log_working_3-way'!$D69="","",'True_Odds_Calculator_3-way'!#REF!/'True_Odds_Calculator_3-way'!C68-1)</f>
        <v>#NAME?</v>
      </c>
      <c r="K69" s="6" t="e">
        <f ca="1">IF('Log_working_3-way'!$D69="","",1/'True_Odds_Calculator_3-way'!A68+1/'True_Odds_Calculator_3-way'!B68+1/'True_Odds_Calculator_3-way'!C68-1)</f>
        <v>#NAME?</v>
      </c>
    </row>
    <row r="70" spans="4:11" x14ac:dyDescent="0.25">
      <c r="D70" t="e">
        <f ca="1">solve_for_c('True_Odds_Calculator_3-way'!A69,'True_Odds_Calculator_3-way'!B69,'True_Odds_Calculator_3-way'!C69,'Log_working_3-way'!B$1,'Log_working_3-way'!B$2)</f>
        <v>#NAME?</v>
      </c>
      <c r="F70" s="6" t="e">
        <f ca="1">IF('Log_working_3-way'!D70="","",1/'True_Odds_Calculator_3-way'!N69+1/'True_Odds_Calculator_3-way'!O69+1/'True_Odds_Calculator_3-way'!#REF!-1)</f>
        <v>#NAME?</v>
      </c>
      <c r="H70" s="6" t="e">
        <f ca="1">IF('Log_working_3-way'!$D70="","",'True_Odds_Calculator_3-way'!N69/'True_Odds_Calculator_3-way'!A69-1)</f>
        <v>#NAME?</v>
      </c>
      <c r="I70" s="6" t="e">
        <f ca="1">IF('Log_working_3-way'!$D70="","",'True_Odds_Calculator_3-way'!O69/'True_Odds_Calculator_3-way'!B69-1)</f>
        <v>#NAME?</v>
      </c>
      <c r="J70" s="6" t="e">
        <f ca="1">IF('Log_working_3-way'!$D70="","",'True_Odds_Calculator_3-way'!#REF!/'True_Odds_Calculator_3-way'!C69-1)</f>
        <v>#NAME?</v>
      </c>
      <c r="K70" s="6" t="e">
        <f ca="1">IF('Log_working_3-way'!$D70="","",1/'True_Odds_Calculator_3-way'!A69+1/'True_Odds_Calculator_3-way'!B69+1/'True_Odds_Calculator_3-way'!C69-1)</f>
        <v>#NAME?</v>
      </c>
    </row>
    <row r="71" spans="4:11" x14ac:dyDescent="0.25">
      <c r="D71" t="e">
        <f ca="1">solve_for_c('True_Odds_Calculator_3-way'!A70,'True_Odds_Calculator_3-way'!B70,'True_Odds_Calculator_3-way'!C70,'Log_working_3-way'!B$1,'Log_working_3-way'!B$2)</f>
        <v>#NAME?</v>
      </c>
      <c r="F71" s="6" t="e">
        <f ca="1">IF('Log_working_3-way'!D71="","",1/'True_Odds_Calculator_3-way'!N70+1/'True_Odds_Calculator_3-way'!O70+1/'True_Odds_Calculator_3-way'!#REF!-1)</f>
        <v>#NAME?</v>
      </c>
      <c r="H71" s="6" t="e">
        <f ca="1">IF('Log_working_3-way'!$D71="","",'True_Odds_Calculator_3-way'!N70/'True_Odds_Calculator_3-way'!A70-1)</f>
        <v>#NAME?</v>
      </c>
      <c r="I71" s="6" t="e">
        <f ca="1">IF('Log_working_3-way'!$D71="","",'True_Odds_Calculator_3-way'!O70/'True_Odds_Calculator_3-way'!B70-1)</f>
        <v>#NAME?</v>
      </c>
      <c r="J71" s="6" t="e">
        <f ca="1">IF('Log_working_3-way'!$D71="","",'True_Odds_Calculator_3-way'!#REF!/'True_Odds_Calculator_3-way'!C70-1)</f>
        <v>#NAME?</v>
      </c>
      <c r="K71" s="6" t="e">
        <f ca="1">IF('Log_working_3-way'!$D71="","",1/'True_Odds_Calculator_3-way'!A70+1/'True_Odds_Calculator_3-way'!B70+1/'True_Odds_Calculator_3-way'!C70-1)</f>
        <v>#NAME?</v>
      </c>
    </row>
    <row r="72" spans="4:11" x14ac:dyDescent="0.25">
      <c r="D72" t="e">
        <f ca="1">solve_for_c('True_Odds_Calculator_3-way'!A71,'True_Odds_Calculator_3-way'!B71,'True_Odds_Calculator_3-way'!C71,'Log_working_3-way'!B$1,'Log_working_3-way'!B$2)</f>
        <v>#NAME?</v>
      </c>
      <c r="F72" s="6" t="e">
        <f ca="1">IF('Log_working_3-way'!D72="","",1/'True_Odds_Calculator_3-way'!N71+1/'True_Odds_Calculator_3-way'!O71+1/'True_Odds_Calculator_3-way'!#REF!-1)</f>
        <v>#NAME?</v>
      </c>
      <c r="H72" s="6" t="e">
        <f ca="1">IF('Log_working_3-way'!$D72="","",'True_Odds_Calculator_3-way'!N71/'True_Odds_Calculator_3-way'!A71-1)</f>
        <v>#NAME?</v>
      </c>
      <c r="I72" s="6" t="e">
        <f ca="1">IF('Log_working_3-way'!$D72="","",'True_Odds_Calculator_3-way'!O71/'True_Odds_Calculator_3-way'!B71-1)</f>
        <v>#NAME?</v>
      </c>
      <c r="J72" s="6" t="e">
        <f ca="1">IF('Log_working_3-way'!$D72="","",'True_Odds_Calculator_3-way'!#REF!/'True_Odds_Calculator_3-way'!C71-1)</f>
        <v>#NAME?</v>
      </c>
      <c r="K72" s="6" t="e">
        <f ca="1">IF('Log_working_3-way'!$D72="","",1/'True_Odds_Calculator_3-way'!A71+1/'True_Odds_Calculator_3-way'!B71+1/'True_Odds_Calculator_3-way'!C71-1)</f>
        <v>#NAME?</v>
      </c>
    </row>
    <row r="73" spans="4:11" x14ac:dyDescent="0.25">
      <c r="D73" t="e">
        <f ca="1">solve_for_c('True_Odds_Calculator_3-way'!A72,'True_Odds_Calculator_3-way'!B72,'True_Odds_Calculator_3-way'!C72,'Log_working_3-way'!B$1,'Log_working_3-way'!B$2)</f>
        <v>#NAME?</v>
      </c>
      <c r="F73" s="6" t="e">
        <f ca="1">IF('Log_working_3-way'!D73="","",1/'True_Odds_Calculator_3-way'!N72+1/'True_Odds_Calculator_3-way'!O72+1/'True_Odds_Calculator_3-way'!#REF!-1)</f>
        <v>#NAME?</v>
      </c>
      <c r="H73" s="6" t="e">
        <f ca="1">IF('Log_working_3-way'!$D73="","",'True_Odds_Calculator_3-way'!N72/'True_Odds_Calculator_3-way'!A72-1)</f>
        <v>#NAME?</v>
      </c>
      <c r="I73" s="6" t="e">
        <f ca="1">IF('Log_working_3-way'!$D73="","",'True_Odds_Calculator_3-way'!O72/'True_Odds_Calculator_3-way'!B72-1)</f>
        <v>#NAME?</v>
      </c>
      <c r="J73" s="6" t="e">
        <f ca="1">IF('Log_working_3-way'!$D73="","",'True_Odds_Calculator_3-way'!#REF!/'True_Odds_Calculator_3-way'!C72-1)</f>
        <v>#NAME?</v>
      </c>
      <c r="K73" s="6" t="e">
        <f ca="1">IF('Log_working_3-way'!$D73="","",1/'True_Odds_Calculator_3-way'!A72+1/'True_Odds_Calculator_3-way'!B72+1/'True_Odds_Calculator_3-way'!C72-1)</f>
        <v>#NAME?</v>
      </c>
    </row>
    <row r="74" spans="4:11" x14ac:dyDescent="0.25">
      <c r="D74" t="e">
        <f ca="1">solve_for_c('True_Odds_Calculator_3-way'!A73,'True_Odds_Calculator_3-way'!B73,'True_Odds_Calculator_3-way'!C73,'Log_working_3-way'!B$1,'Log_working_3-way'!B$2)</f>
        <v>#NAME?</v>
      </c>
      <c r="F74" s="6" t="e">
        <f ca="1">IF('Log_working_3-way'!D74="","",1/'True_Odds_Calculator_3-way'!N73+1/'True_Odds_Calculator_3-way'!O73+1/'True_Odds_Calculator_3-way'!#REF!-1)</f>
        <v>#NAME?</v>
      </c>
      <c r="H74" s="6" t="e">
        <f ca="1">IF('Log_working_3-way'!$D74="","",'True_Odds_Calculator_3-way'!N73/'True_Odds_Calculator_3-way'!A73-1)</f>
        <v>#NAME?</v>
      </c>
      <c r="I74" s="6" t="e">
        <f ca="1">IF('Log_working_3-way'!$D74="","",'True_Odds_Calculator_3-way'!O73/'True_Odds_Calculator_3-way'!B73-1)</f>
        <v>#NAME?</v>
      </c>
      <c r="J74" s="6" t="e">
        <f ca="1">IF('Log_working_3-way'!$D74="","",'True_Odds_Calculator_3-way'!#REF!/'True_Odds_Calculator_3-way'!C73-1)</f>
        <v>#NAME?</v>
      </c>
      <c r="K74" s="6" t="e">
        <f ca="1">IF('Log_working_3-way'!$D74="","",1/'True_Odds_Calculator_3-way'!A73+1/'True_Odds_Calculator_3-way'!B73+1/'True_Odds_Calculator_3-way'!C73-1)</f>
        <v>#NAME?</v>
      </c>
    </row>
    <row r="75" spans="4:11" x14ac:dyDescent="0.25">
      <c r="D75" t="e">
        <f ca="1">solve_for_c('True_Odds_Calculator_3-way'!A74,'True_Odds_Calculator_3-way'!B74,'True_Odds_Calculator_3-way'!C74,'Log_working_3-way'!B$1,'Log_working_3-way'!B$2)</f>
        <v>#NAME?</v>
      </c>
      <c r="F75" s="6" t="e">
        <f ca="1">IF('Log_working_3-way'!D75="","",1/'True_Odds_Calculator_3-way'!N74+1/'True_Odds_Calculator_3-way'!O74+1/'True_Odds_Calculator_3-way'!#REF!-1)</f>
        <v>#NAME?</v>
      </c>
      <c r="H75" s="6" t="e">
        <f ca="1">IF('Log_working_3-way'!$D75="","",'True_Odds_Calculator_3-way'!N74/'True_Odds_Calculator_3-way'!A74-1)</f>
        <v>#NAME?</v>
      </c>
      <c r="I75" s="6" t="e">
        <f ca="1">IF('Log_working_3-way'!$D75="","",'True_Odds_Calculator_3-way'!O74/'True_Odds_Calculator_3-way'!B74-1)</f>
        <v>#NAME?</v>
      </c>
      <c r="J75" s="6" t="e">
        <f ca="1">IF('Log_working_3-way'!$D75="","",'True_Odds_Calculator_3-way'!#REF!/'True_Odds_Calculator_3-way'!C74-1)</f>
        <v>#NAME?</v>
      </c>
      <c r="K75" s="6" t="e">
        <f ca="1">IF('Log_working_3-way'!$D75="","",1/'True_Odds_Calculator_3-way'!A74+1/'True_Odds_Calculator_3-way'!B74+1/'True_Odds_Calculator_3-way'!C74-1)</f>
        <v>#NAME?</v>
      </c>
    </row>
    <row r="76" spans="4:11" x14ac:dyDescent="0.25">
      <c r="D76" t="e">
        <f ca="1">solve_for_c('True_Odds_Calculator_3-way'!A75,'True_Odds_Calculator_3-way'!B75,'True_Odds_Calculator_3-way'!C75,'Log_working_3-way'!B$1,'Log_working_3-way'!B$2)</f>
        <v>#NAME?</v>
      </c>
      <c r="F76" s="6" t="e">
        <f ca="1">IF('Log_working_3-way'!D76="","",1/'True_Odds_Calculator_3-way'!N75+1/'True_Odds_Calculator_3-way'!O75+1/'True_Odds_Calculator_3-way'!#REF!-1)</f>
        <v>#NAME?</v>
      </c>
      <c r="H76" s="6" t="e">
        <f ca="1">IF('Log_working_3-way'!$D76="","",'True_Odds_Calculator_3-way'!N75/'True_Odds_Calculator_3-way'!A75-1)</f>
        <v>#NAME?</v>
      </c>
      <c r="I76" s="6" t="e">
        <f ca="1">IF('Log_working_3-way'!$D76="","",'True_Odds_Calculator_3-way'!O75/'True_Odds_Calculator_3-way'!B75-1)</f>
        <v>#NAME?</v>
      </c>
      <c r="J76" s="6" t="e">
        <f ca="1">IF('Log_working_3-way'!$D76="","",'True_Odds_Calculator_3-way'!#REF!/'True_Odds_Calculator_3-way'!C75-1)</f>
        <v>#NAME?</v>
      </c>
      <c r="K76" s="6" t="e">
        <f ca="1">IF('Log_working_3-way'!$D76="","",1/'True_Odds_Calculator_3-way'!A75+1/'True_Odds_Calculator_3-way'!B75+1/'True_Odds_Calculator_3-way'!C75-1)</f>
        <v>#NAME?</v>
      </c>
    </row>
    <row r="77" spans="4:11" x14ac:dyDescent="0.25">
      <c r="D77" t="e">
        <f ca="1">solve_for_c('True_Odds_Calculator_3-way'!A76,'True_Odds_Calculator_3-way'!B76,'True_Odds_Calculator_3-way'!C76,'Log_working_3-way'!B$1,'Log_working_3-way'!B$2)</f>
        <v>#NAME?</v>
      </c>
      <c r="F77" s="6" t="e">
        <f ca="1">IF('Log_working_3-way'!D77="","",1/'True_Odds_Calculator_3-way'!N76+1/'True_Odds_Calculator_3-way'!O76+1/'True_Odds_Calculator_3-way'!#REF!-1)</f>
        <v>#NAME?</v>
      </c>
      <c r="H77" s="6" t="e">
        <f ca="1">IF('Log_working_3-way'!$D77="","",'True_Odds_Calculator_3-way'!N76/'True_Odds_Calculator_3-way'!A76-1)</f>
        <v>#NAME?</v>
      </c>
      <c r="I77" s="6" t="e">
        <f ca="1">IF('Log_working_3-way'!$D77="","",'True_Odds_Calculator_3-way'!O76/'True_Odds_Calculator_3-way'!B76-1)</f>
        <v>#NAME?</v>
      </c>
      <c r="J77" s="6" t="e">
        <f ca="1">IF('Log_working_3-way'!$D77="","",'True_Odds_Calculator_3-way'!#REF!/'True_Odds_Calculator_3-way'!C76-1)</f>
        <v>#NAME?</v>
      </c>
      <c r="K77" s="6" t="e">
        <f ca="1">IF('Log_working_3-way'!$D77="","",1/'True_Odds_Calculator_3-way'!A76+1/'True_Odds_Calculator_3-way'!B76+1/'True_Odds_Calculator_3-way'!C76-1)</f>
        <v>#NAME?</v>
      </c>
    </row>
    <row r="78" spans="4:11" x14ac:dyDescent="0.25">
      <c r="D78" t="e">
        <f ca="1">solve_for_c('True_Odds_Calculator_3-way'!A77,'True_Odds_Calculator_3-way'!B77,'True_Odds_Calculator_3-way'!C77,'Log_working_3-way'!B$1,'Log_working_3-way'!B$2)</f>
        <v>#NAME?</v>
      </c>
      <c r="F78" s="6" t="e">
        <f ca="1">IF('Log_working_3-way'!D78="","",1/'True_Odds_Calculator_3-way'!N77+1/'True_Odds_Calculator_3-way'!O77+1/'True_Odds_Calculator_3-way'!#REF!-1)</f>
        <v>#NAME?</v>
      </c>
      <c r="H78" s="6" t="e">
        <f ca="1">IF('Log_working_3-way'!$D78="","",'True_Odds_Calculator_3-way'!N77/'True_Odds_Calculator_3-way'!A77-1)</f>
        <v>#NAME?</v>
      </c>
      <c r="I78" s="6" t="e">
        <f ca="1">IF('Log_working_3-way'!$D78="","",'True_Odds_Calculator_3-way'!O77/'True_Odds_Calculator_3-way'!B77-1)</f>
        <v>#NAME?</v>
      </c>
      <c r="J78" s="6" t="e">
        <f ca="1">IF('Log_working_3-way'!$D78="","",'True_Odds_Calculator_3-way'!#REF!/'True_Odds_Calculator_3-way'!C77-1)</f>
        <v>#NAME?</v>
      </c>
      <c r="K78" s="6" t="e">
        <f ca="1">IF('Log_working_3-way'!$D78="","",1/'True_Odds_Calculator_3-way'!A77+1/'True_Odds_Calculator_3-way'!B77+1/'True_Odds_Calculator_3-way'!C77-1)</f>
        <v>#NAME?</v>
      </c>
    </row>
    <row r="79" spans="4:11" x14ac:dyDescent="0.25">
      <c r="D79" t="e">
        <f ca="1">solve_for_c('True_Odds_Calculator_3-way'!A78,'True_Odds_Calculator_3-way'!B78,'True_Odds_Calculator_3-way'!C78,'Log_working_3-way'!B$1,'Log_working_3-way'!B$2)</f>
        <v>#NAME?</v>
      </c>
      <c r="F79" s="6" t="e">
        <f ca="1">IF('Log_working_3-way'!D79="","",1/'True_Odds_Calculator_3-way'!N78+1/'True_Odds_Calculator_3-way'!O78+1/'True_Odds_Calculator_3-way'!#REF!-1)</f>
        <v>#NAME?</v>
      </c>
      <c r="H79" s="6" t="e">
        <f ca="1">IF('Log_working_3-way'!$D79="","",'True_Odds_Calculator_3-way'!N78/'True_Odds_Calculator_3-way'!A78-1)</f>
        <v>#NAME?</v>
      </c>
      <c r="I79" s="6" t="e">
        <f ca="1">IF('Log_working_3-way'!$D79="","",'True_Odds_Calculator_3-way'!O78/'True_Odds_Calculator_3-way'!B78-1)</f>
        <v>#NAME?</v>
      </c>
      <c r="J79" s="6" t="e">
        <f ca="1">IF('Log_working_3-way'!$D79="","",'True_Odds_Calculator_3-way'!#REF!/'True_Odds_Calculator_3-way'!C78-1)</f>
        <v>#NAME?</v>
      </c>
      <c r="K79" s="6" t="e">
        <f ca="1">IF('Log_working_3-way'!$D79="","",1/'True_Odds_Calculator_3-way'!A78+1/'True_Odds_Calculator_3-way'!B78+1/'True_Odds_Calculator_3-way'!C78-1)</f>
        <v>#NAME?</v>
      </c>
    </row>
    <row r="80" spans="4:11" x14ac:dyDescent="0.25">
      <c r="D80" t="e">
        <f ca="1">solve_for_c('True_Odds_Calculator_3-way'!A79,'True_Odds_Calculator_3-way'!B79,'True_Odds_Calculator_3-way'!C79,'Log_working_3-way'!B$1,'Log_working_3-way'!B$2)</f>
        <v>#NAME?</v>
      </c>
      <c r="F80" s="6" t="e">
        <f ca="1">IF('Log_working_3-way'!D80="","",1/'True_Odds_Calculator_3-way'!N79+1/'True_Odds_Calculator_3-way'!O79+1/'True_Odds_Calculator_3-way'!#REF!-1)</f>
        <v>#NAME?</v>
      </c>
      <c r="H80" s="6" t="e">
        <f ca="1">IF('Log_working_3-way'!$D80="","",'True_Odds_Calculator_3-way'!N79/'True_Odds_Calculator_3-way'!A79-1)</f>
        <v>#NAME?</v>
      </c>
      <c r="I80" s="6" t="e">
        <f ca="1">IF('Log_working_3-way'!$D80="","",'True_Odds_Calculator_3-way'!O79/'True_Odds_Calculator_3-way'!B79-1)</f>
        <v>#NAME?</v>
      </c>
      <c r="J80" s="6" t="e">
        <f ca="1">IF('Log_working_3-way'!$D80="","",'True_Odds_Calculator_3-way'!#REF!/'True_Odds_Calculator_3-way'!C79-1)</f>
        <v>#NAME?</v>
      </c>
      <c r="K80" s="6" t="e">
        <f ca="1">IF('Log_working_3-way'!$D80="","",1/'True_Odds_Calculator_3-way'!A79+1/'True_Odds_Calculator_3-way'!B79+1/'True_Odds_Calculator_3-way'!C79-1)</f>
        <v>#NAME?</v>
      </c>
    </row>
    <row r="81" spans="4:11" x14ac:dyDescent="0.25">
      <c r="D81" t="e">
        <f ca="1">solve_for_c('True_Odds_Calculator_3-way'!A80,'True_Odds_Calculator_3-way'!B80,'True_Odds_Calculator_3-way'!C80,'Log_working_3-way'!B$1,'Log_working_3-way'!B$2)</f>
        <v>#NAME?</v>
      </c>
      <c r="F81" s="6" t="e">
        <f ca="1">IF('Log_working_3-way'!D81="","",1/'True_Odds_Calculator_3-way'!N80+1/'True_Odds_Calculator_3-way'!O80+1/'True_Odds_Calculator_3-way'!#REF!-1)</f>
        <v>#NAME?</v>
      </c>
      <c r="H81" s="6" t="e">
        <f ca="1">IF('Log_working_3-way'!$D81="","",'True_Odds_Calculator_3-way'!N80/'True_Odds_Calculator_3-way'!A80-1)</f>
        <v>#NAME?</v>
      </c>
      <c r="I81" s="6" t="e">
        <f ca="1">IF('Log_working_3-way'!$D81="","",'True_Odds_Calculator_3-way'!O80/'True_Odds_Calculator_3-way'!B80-1)</f>
        <v>#NAME?</v>
      </c>
      <c r="J81" s="6" t="e">
        <f ca="1">IF('Log_working_3-way'!$D81="","",'True_Odds_Calculator_3-way'!#REF!/'True_Odds_Calculator_3-way'!C80-1)</f>
        <v>#NAME?</v>
      </c>
      <c r="K81" s="6" t="e">
        <f ca="1">IF('Log_working_3-way'!$D81="","",1/'True_Odds_Calculator_3-way'!A80+1/'True_Odds_Calculator_3-way'!B80+1/'True_Odds_Calculator_3-way'!C80-1)</f>
        <v>#NAME?</v>
      </c>
    </row>
    <row r="82" spans="4:11" x14ac:dyDescent="0.25">
      <c r="D82" t="e">
        <f ca="1">solve_for_c('True_Odds_Calculator_3-way'!A81,'True_Odds_Calculator_3-way'!B81,'True_Odds_Calculator_3-way'!C81,'Log_working_3-way'!B$1,'Log_working_3-way'!B$2)</f>
        <v>#NAME?</v>
      </c>
      <c r="F82" s="6" t="e">
        <f ca="1">IF('Log_working_3-way'!D82="","",1/'True_Odds_Calculator_3-way'!N81+1/'True_Odds_Calculator_3-way'!O81+1/'True_Odds_Calculator_3-way'!#REF!-1)</f>
        <v>#NAME?</v>
      </c>
      <c r="H82" s="6" t="e">
        <f ca="1">IF('Log_working_3-way'!$D82="","",'True_Odds_Calculator_3-way'!N81/'True_Odds_Calculator_3-way'!A81-1)</f>
        <v>#NAME?</v>
      </c>
      <c r="I82" s="6" t="e">
        <f ca="1">IF('Log_working_3-way'!$D82="","",'True_Odds_Calculator_3-way'!O81/'True_Odds_Calculator_3-way'!B81-1)</f>
        <v>#NAME?</v>
      </c>
      <c r="J82" s="6" t="e">
        <f ca="1">IF('Log_working_3-way'!$D82="","",'True_Odds_Calculator_3-way'!#REF!/'True_Odds_Calculator_3-way'!C81-1)</f>
        <v>#NAME?</v>
      </c>
      <c r="K82" s="6" t="e">
        <f ca="1">IF('Log_working_3-way'!$D82="","",1/'True_Odds_Calculator_3-way'!A81+1/'True_Odds_Calculator_3-way'!B81+1/'True_Odds_Calculator_3-way'!C81-1)</f>
        <v>#NAME?</v>
      </c>
    </row>
    <row r="83" spans="4:11" x14ac:dyDescent="0.25">
      <c r="D83" t="e">
        <f ca="1">solve_for_c('True_Odds_Calculator_3-way'!A82,'True_Odds_Calculator_3-way'!B82,'True_Odds_Calculator_3-way'!C82,'Log_working_3-way'!B$1,'Log_working_3-way'!B$2)</f>
        <v>#NAME?</v>
      </c>
      <c r="F83" s="6" t="e">
        <f ca="1">IF('Log_working_3-way'!D83="","",1/'True_Odds_Calculator_3-way'!N82+1/'True_Odds_Calculator_3-way'!O82+1/'True_Odds_Calculator_3-way'!#REF!-1)</f>
        <v>#NAME?</v>
      </c>
      <c r="H83" s="6" t="e">
        <f ca="1">IF('Log_working_3-way'!$D83="","",'True_Odds_Calculator_3-way'!N82/'True_Odds_Calculator_3-way'!A82-1)</f>
        <v>#NAME?</v>
      </c>
      <c r="I83" s="6" t="e">
        <f ca="1">IF('Log_working_3-way'!$D83="","",'True_Odds_Calculator_3-way'!O82/'True_Odds_Calculator_3-way'!B82-1)</f>
        <v>#NAME?</v>
      </c>
      <c r="J83" s="6" t="e">
        <f ca="1">IF('Log_working_3-way'!$D83="","",'True_Odds_Calculator_3-way'!#REF!/'True_Odds_Calculator_3-way'!C82-1)</f>
        <v>#NAME?</v>
      </c>
      <c r="K83" s="6" t="e">
        <f ca="1">IF('Log_working_3-way'!$D83="","",1/'True_Odds_Calculator_3-way'!A82+1/'True_Odds_Calculator_3-way'!B82+1/'True_Odds_Calculator_3-way'!C82-1)</f>
        <v>#NAME?</v>
      </c>
    </row>
    <row r="84" spans="4:11" x14ac:dyDescent="0.25">
      <c r="D84" t="e">
        <f ca="1">solve_for_c('True_Odds_Calculator_3-way'!A83,'True_Odds_Calculator_3-way'!B83,'True_Odds_Calculator_3-way'!C83,'Log_working_3-way'!B$1,'Log_working_3-way'!B$2)</f>
        <v>#NAME?</v>
      </c>
      <c r="F84" s="6" t="e">
        <f ca="1">IF('Log_working_3-way'!D84="","",1/'True_Odds_Calculator_3-way'!N83+1/'True_Odds_Calculator_3-way'!O83+1/'True_Odds_Calculator_3-way'!#REF!-1)</f>
        <v>#NAME?</v>
      </c>
      <c r="H84" s="6" t="e">
        <f ca="1">IF('Log_working_3-way'!$D84="","",'True_Odds_Calculator_3-way'!N83/'True_Odds_Calculator_3-way'!A83-1)</f>
        <v>#NAME?</v>
      </c>
      <c r="I84" s="6" t="e">
        <f ca="1">IF('Log_working_3-way'!$D84="","",'True_Odds_Calculator_3-way'!O83/'True_Odds_Calculator_3-way'!B83-1)</f>
        <v>#NAME?</v>
      </c>
      <c r="J84" s="6" t="e">
        <f ca="1">IF('Log_working_3-way'!$D84="","",'True_Odds_Calculator_3-way'!#REF!/'True_Odds_Calculator_3-way'!C83-1)</f>
        <v>#NAME?</v>
      </c>
      <c r="K84" s="6" t="e">
        <f ca="1">IF('Log_working_3-way'!$D84="","",1/'True_Odds_Calculator_3-way'!A83+1/'True_Odds_Calculator_3-way'!B83+1/'True_Odds_Calculator_3-way'!C83-1)</f>
        <v>#NAME?</v>
      </c>
    </row>
    <row r="85" spans="4:11" x14ac:dyDescent="0.25">
      <c r="D85" t="e">
        <f ca="1">solve_for_c('True_Odds_Calculator_3-way'!A84,'True_Odds_Calculator_3-way'!B84,'True_Odds_Calculator_3-way'!C84,'Log_working_3-way'!B$1,'Log_working_3-way'!B$2)</f>
        <v>#NAME?</v>
      </c>
      <c r="F85" s="6" t="e">
        <f ca="1">IF('Log_working_3-way'!D85="","",1/'True_Odds_Calculator_3-way'!N84+1/'True_Odds_Calculator_3-way'!O84+1/'True_Odds_Calculator_3-way'!#REF!-1)</f>
        <v>#NAME?</v>
      </c>
      <c r="H85" s="6" t="e">
        <f ca="1">IF('Log_working_3-way'!$D85="","",'True_Odds_Calculator_3-way'!N84/'True_Odds_Calculator_3-way'!A84-1)</f>
        <v>#NAME?</v>
      </c>
      <c r="I85" s="6" t="e">
        <f ca="1">IF('Log_working_3-way'!$D85="","",'True_Odds_Calculator_3-way'!O84/'True_Odds_Calculator_3-way'!B84-1)</f>
        <v>#NAME?</v>
      </c>
      <c r="J85" s="6" t="e">
        <f ca="1">IF('Log_working_3-way'!$D85="","",'True_Odds_Calculator_3-way'!#REF!/'True_Odds_Calculator_3-way'!C84-1)</f>
        <v>#NAME?</v>
      </c>
      <c r="K85" s="6" t="e">
        <f ca="1">IF('Log_working_3-way'!$D85="","",1/'True_Odds_Calculator_3-way'!A84+1/'True_Odds_Calculator_3-way'!B84+1/'True_Odds_Calculator_3-way'!C84-1)</f>
        <v>#NAME?</v>
      </c>
    </row>
    <row r="86" spans="4:11" x14ac:dyDescent="0.25">
      <c r="D86" t="e">
        <f ca="1">solve_for_c('True_Odds_Calculator_3-way'!A85,'True_Odds_Calculator_3-way'!B85,'True_Odds_Calculator_3-way'!C85,'Log_working_3-way'!B$1,'Log_working_3-way'!B$2)</f>
        <v>#NAME?</v>
      </c>
      <c r="F86" s="6" t="e">
        <f ca="1">IF('Log_working_3-way'!D86="","",1/'True_Odds_Calculator_3-way'!N85+1/'True_Odds_Calculator_3-way'!O85+1/'True_Odds_Calculator_3-way'!#REF!-1)</f>
        <v>#NAME?</v>
      </c>
      <c r="H86" s="6" t="e">
        <f ca="1">IF('Log_working_3-way'!$D86="","",'True_Odds_Calculator_3-way'!N85/'True_Odds_Calculator_3-way'!A85-1)</f>
        <v>#NAME?</v>
      </c>
      <c r="I86" s="6" t="e">
        <f ca="1">IF('Log_working_3-way'!$D86="","",'True_Odds_Calculator_3-way'!O85/'True_Odds_Calculator_3-way'!B85-1)</f>
        <v>#NAME?</v>
      </c>
      <c r="J86" s="6" t="e">
        <f ca="1">IF('Log_working_3-way'!$D86="","",'True_Odds_Calculator_3-way'!#REF!/'True_Odds_Calculator_3-way'!C85-1)</f>
        <v>#NAME?</v>
      </c>
      <c r="K86" s="6" t="e">
        <f ca="1">IF('Log_working_3-way'!$D86="","",1/'True_Odds_Calculator_3-way'!A85+1/'True_Odds_Calculator_3-way'!B85+1/'True_Odds_Calculator_3-way'!C85-1)</f>
        <v>#NAME?</v>
      </c>
    </row>
    <row r="87" spans="4:11" x14ac:dyDescent="0.25">
      <c r="D87" t="e">
        <f ca="1">solve_for_c('True_Odds_Calculator_3-way'!A86,'True_Odds_Calculator_3-way'!B86,'True_Odds_Calculator_3-way'!C86,'Log_working_3-way'!B$1,'Log_working_3-way'!B$2)</f>
        <v>#NAME?</v>
      </c>
      <c r="F87" s="6" t="e">
        <f ca="1">IF('Log_working_3-way'!D87="","",1/'True_Odds_Calculator_3-way'!N86+1/'True_Odds_Calculator_3-way'!O86+1/'True_Odds_Calculator_3-way'!#REF!-1)</f>
        <v>#NAME?</v>
      </c>
      <c r="H87" s="6" t="e">
        <f ca="1">IF('Log_working_3-way'!$D87="","",'True_Odds_Calculator_3-way'!N86/'True_Odds_Calculator_3-way'!A86-1)</f>
        <v>#NAME?</v>
      </c>
      <c r="I87" s="6" t="e">
        <f ca="1">IF('Log_working_3-way'!$D87="","",'True_Odds_Calculator_3-way'!O86/'True_Odds_Calculator_3-way'!B86-1)</f>
        <v>#NAME?</v>
      </c>
      <c r="J87" s="6" t="e">
        <f ca="1">IF('Log_working_3-way'!$D87="","",'True_Odds_Calculator_3-way'!#REF!/'True_Odds_Calculator_3-way'!C86-1)</f>
        <v>#NAME?</v>
      </c>
      <c r="K87" s="6" t="e">
        <f ca="1">IF('Log_working_3-way'!$D87="","",1/'True_Odds_Calculator_3-way'!A86+1/'True_Odds_Calculator_3-way'!B86+1/'True_Odds_Calculator_3-way'!C86-1)</f>
        <v>#NAME?</v>
      </c>
    </row>
    <row r="88" spans="4:11" x14ac:dyDescent="0.25">
      <c r="D88" t="e">
        <f ca="1">solve_for_c('True_Odds_Calculator_3-way'!A87,'True_Odds_Calculator_3-way'!B87,'True_Odds_Calculator_3-way'!C87,'Log_working_3-way'!B$1,'Log_working_3-way'!B$2)</f>
        <v>#NAME?</v>
      </c>
      <c r="F88" s="6" t="e">
        <f ca="1">IF('Log_working_3-way'!D88="","",1/'True_Odds_Calculator_3-way'!N87+1/'True_Odds_Calculator_3-way'!O87+1/'True_Odds_Calculator_3-way'!#REF!-1)</f>
        <v>#NAME?</v>
      </c>
      <c r="H88" s="6" t="e">
        <f ca="1">IF('Log_working_3-way'!$D88="","",'True_Odds_Calculator_3-way'!N87/'True_Odds_Calculator_3-way'!A87-1)</f>
        <v>#NAME?</v>
      </c>
      <c r="I88" s="6" t="e">
        <f ca="1">IF('Log_working_3-way'!$D88="","",'True_Odds_Calculator_3-way'!O87/'True_Odds_Calculator_3-way'!B87-1)</f>
        <v>#NAME?</v>
      </c>
      <c r="J88" s="6" t="e">
        <f ca="1">IF('Log_working_3-way'!$D88="","",'True_Odds_Calculator_3-way'!#REF!/'True_Odds_Calculator_3-way'!C87-1)</f>
        <v>#NAME?</v>
      </c>
      <c r="K88" s="6" t="e">
        <f ca="1">IF('Log_working_3-way'!$D88="","",1/'True_Odds_Calculator_3-way'!A87+1/'True_Odds_Calculator_3-way'!B87+1/'True_Odds_Calculator_3-way'!C87-1)</f>
        <v>#NAME?</v>
      </c>
    </row>
    <row r="89" spans="4:11" x14ac:dyDescent="0.25">
      <c r="D89" t="e">
        <f ca="1">solve_for_c('True_Odds_Calculator_3-way'!A88,'True_Odds_Calculator_3-way'!B88,'True_Odds_Calculator_3-way'!C88,'Log_working_3-way'!B$1,'Log_working_3-way'!B$2)</f>
        <v>#NAME?</v>
      </c>
      <c r="F89" s="6" t="e">
        <f ca="1">IF('Log_working_3-way'!D89="","",1/'True_Odds_Calculator_3-way'!N88+1/'True_Odds_Calculator_3-way'!O88+1/'True_Odds_Calculator_3-way'!#REF!-1)</f>
        <v>#NAME?</v>
      </c>
      <c r="H89" s="6" t="e">
        <f ca="1">IF('Log_working_3-way'!$D89="","",'True_Odds_Calculator_3-way'!N88/'True_Odds_Calculator_3-way'!A88-1)</f>
        <v>#NAME?</v>
      </c>
      <c r="I89" s="6" t="e">
        <f ca="1">IF('Log_working_3-way'!$D89="","",'True_Odds_Calculator_3-way'!O88/'True_Odds_Calculator_3-way'!B88-1)</f>
        <v>#NAME?</v>
      </c>
      <c r="J89" s="6" t="e">
        <f ca="1">IF('Log_working_3-way'!$D89="","",'True_Odds_Calculator_3-way'!#REF!/'True_Odds_Calculator_3-way'!C88-1)</f>
        <v>#NAME?</v>
      </c>
      <c r="K89" s="6" t="e">
        <f ca="1">IF('Log_working_3-way'!$D89="","",1/'True_Odds_Calculator_3-way'!A88+1/'True_Odds_Calculator_3-way'!B88+1/'True_Odds_Calculator_3-way'!C88-1)</f>
        <v>#NAME?</v>
      </c>
    </row>
    <row r="90" spans="4:11" x14ac:dyDescent="0.25">
      <c r="D90" t="e">
        <f ca="1">solve_for_c('True_Odds_Calculator_3-way'!A89,'True_Odds_Calculator_3-way'!B89,'True_Odds_Calculator_3-way'!C89,'Log_working_3-way'!B$1,'Log_working_3-way'!B$2)</f>
        <v>#NAME?</v>
      </c>
      <c r="F90" s="6" t="e">
        <f ca="1">IF('Log_working_3-way'!D90="","",1/'True_Odds_Calculator_3-way'!N89+1/'True_Odds_Calculator_3-way'!O89+1/'True_Odds_Calculator_3-way'!#REF!-1)</f>
        <v>#NAME?</v>
      </c>
      <c r="H90" s="6" t="e">
        <f ca="1">IF('Log_working_3-way'!$D90="","",'True_Odds_Calculator_3-way'!N89/'True_Odds_Calculator_3-way'!A89-1)</f>
        <v>#NAME?</v>
      </c>
      <c r="I90" s="6" t="e">
        <f ca="1">IF('Log_working_3-way'!$D90="","",'True_Odds_Calculator_3-way'!O89/'True_Odds_Calculator_3-way'!B89-1)</f>
        <v>#NAME?</v>
      </c>
      <c r="J90" s="6" t="e">
        <f ca="1">IF('Log_working_3-way'!$D90="","",'True_Odds_Calculator_3-way'!#REF!/'True_Odds_Calculator_3-way'!C89-1)</f>
        <v>#NAME?</v>
      </c>
      <c r="K90" s="6" t="e">
        <f ca="1">IF('Log_working_3-way'!$D90="","",1/'True_Odds_Calculator_3-way'!A89+1/'True_Odds_Calculator_3-way'!B89+1/'True_Odds_Calculator_3-way'!C89-1)</f>
        <v>#NAME?</v>
      </c>
    </row>
    <row r="91" spans="4:11" x14ac:dyDescent="0.25">
      <c r="D91" t="e">
        <f ca="1">solve_for_c('True_Odds_Calculator_3-way'!A90,'True_Odds_Calculator_3-way'!B90,'True_Odds_Calculator_3-way'!C90,'Log_working_3-way'!B$1,'Log_working_3-way'!B$2)</f>
        <v>#NAME?</v>
      </c>
      <c r="F91" s="6" t="e">
        <f ca="1">IF('Log_working_3-way'!D91="","",1/'True_Odds_Calculator_3-way'!N90+1/'True_Odds_Calculator_3-way'!O90+1/'True_Odds_Calculator_3-way'!#REF!-1)</f>
        <v>#NAME?</v>
      </c>
      <c r="H91" s="6" t="e">
        <f ca="1">IF('Log_working_3-way'!$D91="","",'True_Odds_Calculator_3-way'!N90/'True_Odds_Calculator_3-way'!A90-1)</f>
        <v>#NAME?</v>
      </c>
      <c r="I91" s="6" t="e">
        <f ca="1">IF('Log_working_3-way'!$D91="","",'True_Odds_Calculator_3-way'!O90/'True_Odds_Calculator_3-way'!B90-1)</f>
        <v>#NAME?</v>
      </c>
      <c r="J91" s="6" t="e">
        <f ca="1">IF('Log_working_3-way'!$D91="","",'True_Odds_Calculator_3-way'!#REF!/'True_Odds_Calculator_3-way'!C90-1)</f>
        <v>#NAME?</v>
      </c>
      <c r="K91" s="6" t="e">
        <f ca="1">IF('Log_working_3-way'!$D91="","",1/'True_Odds_Calculator_3-way'!A90+1/'True_Odds_Calculator_3-way'!B90+1/'True_Odds_Calculator_3-way'!C90-1)</f>
        <v>#NAME?</v>
      </c>
    </row>
    <row r="92" spans="4:11" x14ac:dyDescent="0.25">
      <c r="D92" t="e">
        <f ca="1">solve_for_c('True_Odds_Calculator_3-way'!A91,'True_Odds_Calculator_3-way'!B91,'True_Odds_Calculator_3-way'!C91,'Log_working_3-way'!B$1,'Log_working_3-way'!B$2)</f>
        <v>#NAME?</v>
      </c>
      <c r="F92" s="6" t="e">
        <f ca="1">IF('Log_working_3-way'!D92="","",1/'True_Odds_Calculator_3-way'!N91+1/'True_Odds_Calculator_3-way'!O91+1/'True_Odds_Calculator_3-way'!#REF!-1)</f>
        <v>#NAME?</v>
      </c>
      <c r="H92" s="6" t="e">
        <f ca="1">IF('Log_working_3-way'!$D92="","",'True_Odds_Calculator_3-way'!N91/'True_Odds_Calculator_3-way'!A91-1)</f>
        <v>#NAME?</v>
      </c>
      <c r="I92" s="6" t="e">
        <f ca="1">IF('Log_working_3-way'!$D92="","",'True_Odds_Calculator_3-way'!O91/'True_Odds_Calculator_3-way'!B91-1)</f>
        <v>#NAME?</v>
      </c>
      <c r="J92" s="6" t="e">
        <f ca="1">IF('Log_working_3-way'!$D92="","",'True_Odds_Calculator_3-way'!#REF!/'True_Odds_Calculator_3-way'!C91-1)</f>
        <v>#NAME?</v>
      </c>
      <c r="K92" s="6" t="e">
        <f ca="1">IF('Log_working_3-way'!$D92="","",1/'True_Odds_Calculator_3-way'!A91+1/'True_Odds_Calculator_3-way'!B91+1/'True_Odds_Calculator_3-way'!C91-1)</f>
        <v>#NAME?</v>
      </c>
    </row>
    <row r="93" spans="4:11" x14ac:dyDescent="0.25">
      <c r="D93" t="e">
        <f ca="1">solve_for_c('True_Odds_Calculator_3-way'!A92,'True_Odds_Calculator_3-way'!B92,'True_Odds_Calculator_3-way'!C92,'Log_working_3-way'!B$1,'Log_working_3-way'!B$2)</f>
        <v>#NAME?</v>
      </c>
      <c r="F93" s="6" t="e">
        <f ca="1">IF('Log_working_3-way'!D93="","",1/'True_Odds_Calculator_3-way'!N92+1/'True_Odds_Calculator_3-way'!O92+1/'True_Odds_Calculator_3-way'!#REF!-1)</f>
        <v>#NAME?</v>
      </c>
      <c r="H93" s="6" t="e">
        <f ca="1">IF('Log_working_3-way'!$D93="","",'True_Odds_Calculator_3-way'!N92/'True_Odds_Calculator_3-way'!A92-1)</f>
        <v>#NAME?</v>
      </c>
      <c r="I93" s="6" t="e">
        <f ca="1">IF('Log_working_3-way'!$D93="","",'True_Odds_Calculator_3-way'!O92/'True_Odds_Calculator_3-way'!B92-1)</f>
        <v>#NAME?</v>
      </c>
      <c r="J93" s="6" t="e">
        <f ca="1">IF('Log_working_3-way'!$D93="","",'True_Odds_Calculator_3-way'!#REF!/'True_Odds_Calculator_3-way'!C92-1)</f>
        <v>#NAME?</v>
      </c>
      <c r="K93" s="6" t="e">
        <f ca="1">IF('Log_working_3-way'!$D93="","",1/'True_Odds_Calculator_3-way'!A92+1/'True_Odds_Calculator_3-way'!B92+1/'True_Odds_Calculator_3-way'!C92-1)</f>
        <v>#NAME?</v>
      </c>
    </row>
    <row r="94" spans="4:11" x14ac:dyDescent="0.25">
      <c r="D94" t="e">
        <f ca="1">solve_for_c('True_Odds_Calculator_3-way'!A93,'True_Odds_Calculator_3-way'!B93,'True_Odds_Calculator_3-way'!C93,'Log_working_3-way'!B$1,'Log_working_3-way'!B$2)</f>
        <v>#NAME?</v>
      </c>
      <c r="F94" s="6" t="e">
        <f ca="1">IF('Log_working_3-way'!D94="","",1/'True_Odds_Calculator_3-way'!N93+1/'True_Odds_Calculator_3-way'!O93+1/'True_Odds_Calculator_3-way'!#REF!-1)</f>
        <v>#NAME?</v>
      </c>
      <c r="H94" s="6" t="e">
        <f ca="1">IF('Log_working_3-way'!$D94="","",'True_Odds_Calculator_3-way'!N93/'True_Odds_Calculator_3-way'!A93-1)</f>
        <v>#NAME?</v>
      </c>
      <c r="I94" s="6" t="e">
        <f ca="1">IF('Log_working_3-way'!$D94="","",'True_Odds_Calculator_3-way'!O93/'True_Odds_Calculator_3-way'!B93-1)</f>
        <v>#NAME?</v>
      </c>
      <c r="J94" s="6" t="e">
        <f ca="1">IF('Log_working_3-way'!$D94="","",'True_Odds_Calculator_3-way'!#REF!/'True_Odds_Calculator_3-way'!C93-1)</f>
        <v>#NAME?</v>
      </c>
      <c r="K94" s="6" t="e">
        <f ca="1">IF('Log_working_3-way'!$D94="","",1/'True_Odds_Calculator_3-way'!A93+1/'True_Odds_Calculator_3-way'!B93+1/'True_Odds_Calculator_3-way'!C93-1)</f>
        <v>#NAME?</v>
      </c>
    </row>
    <row r="95" spans="4:11" x14ac:dyDescent="0.25">
      <c r="D95" t="e">
        <f ca="1">solve_for_c('True_Odds_Calculator_3-way'!A94,'True_Odds_Calculator_3-way'!B94,'True_Odds_Calculator_3-way'!C94,'Log_working_3-way'!B$1,'Log_working_3-way'!B$2)</f>
        <v>#NAME?</v>
      </c>
      <c r="F95" s="6" t="e">
        <f ca="1">IF('Log_working_3-way'!D95="","",1/'True_Odds_Calculator_3-way'!N94+1/'True_Odds_Calculator_3-way'!O94+1/'True_Odds_Calculator_3-way'!#REF!-1)</f>
        <v>#NAME?</v>
      </c>
      <c r="H95" s="6" t="e">
        <f ca="1">IF('Log_working_3-way'!$D95="","",'True_Odds_Calculator_3-way'!N94/'True_Odds_Calculator_3-way'!A94-1)</f>
        <v>#NAME?</v>
      </c>
      <c r="I95" s="6" t="e">
        <f ca="1">IF('Log_working_3-way'!$D95="","",'True_Odds_Calculator_3-way'!O94/'True_Odds_Calculator_3-way'!B94-1)</f>
        <v>#NAME?</v>
      </c>
      <c r="J95" s="6" t="e">
        <f ca="1">IF('Log_working_3-way'!$D95="","",'True_Odds_Calculator_3-way'!#REF!/'True_Odds_Calculator_3-way'!C94-1)</f>
        <v>#NAME?</v>
      </c>
      <c r="K95" s="6" t="e">
        <f ca="1">IF('Log_working_3-way'!$D95="","",1/'True_Odds_Calculator_3-way'!A94+1/'True_Odds_Calculator_3-way'!B94+1/'True_Odds_Calculator_3-way'!C94-1)</f>
        <v>#NAME?</v>
      </c>
    </row>
    <row r="96" spans="4:11" x14ac:dyDescent="0.25">
      <c r="D96" t="e">
        <f ca="1">solve_for_c('True_Odds_Calculator_3-way'!A95,'True_Odds_Calculator_3-way'!B95,'True_Odds_Calculator_3-way'!C95,'Log_working_3-way'!B$1,'Log_working_3-way'!B$2)</f>
        <v>#NAME?</v>
      </c>
      <c r="F96" s="6" t="e">
        <f ca="1">IF('Log_working_3-way'!D96="","",1/'True_Odds_Calculator_3-way'!N95+1/'True_Odds_Calculator_3-way'!O95+1/'True_Odds_Calculator_3-way'!#REF!-1)</f>
        <v>#NAME?</v>
      </c>
      <c r="H96" s="6" t="e">
        <f ca="1">IF('Log_working_3-way'!$D96="","",'True_Odds_Calculator_3-way'!N95/'True_Odds_Calculator_3-way'!A95-1)</f>
        <v>#NAME?</v>
      </c>
      <c r="I96" s="6" t="e">
        <f ca="1">IF('Log_working_3-way'!$D96="","",'True_Odds_Calculator_3-way'!O95/'True_Odds_Calculator_3-way'!B95-1)</f>
        <v>#NAME?</v>
      </c>
      <c r="J96" s="6" t="e">
        <f ca="1">IF('Log_working_3-way'!$D96="","",'True_Odds_Calculator_3-way'!#REF!/'True_Odds_Calculator_3-way'!C95-1)</f>
        <v>#NAME?</v>
      </c>
      <c r="K96" s="6" t="e">
        <f ca="1">IF('Log_working_3-way'!$D96="","",1/'True_Odds_Calculator_3-way'!A95+1/'True_Odds_Calculator_3-way'!B95+1/'True_Odds_Calculator_3-way'!C95-1)</f>
        <v>#NAME?</v>
      </c>
    </row>
    <row r="97" spans="4:11" x14ac:dyDescent="0.25">
      <c r="D97" t="e">
        <f ca="1">solve_for_c('True_Odds_Calculator_3-way'!A96,'True_Odds_Calculator_3-way'!B96,'True_Odds_Calculator_3-way'!C96,'Log_working_3-way'!B$1,'Log_working_3-way'!B$2)</f>
        <v>#NAME?</v>
      </c>
      <c r="F97" s="6" t="e">
        <f ca="1">IF('Log_working_3-way'!D97="","",1/'True_Odds_Calculator_3-way'!N96+1/'True_Odds_Calculator_3-way'!O96+1/'True_Odds_Calculator_3-way'!#REF!-1)</f>
        <v>#NAME?</v>
      </c>
      <c r="H97" s="6" t="e">
        <f ca="1">IF('Log_working_3-way'!$D97="","",'True_Odds_Calculator_3-way'!N96/'True_Odds_Calculator_3-way'!A96-1)</f>
        <v>#NAME?</v>
      </c>
      <c r="I97" s="6" t="e">
        <f ca="1">IF('Log_working_3-way'!$D97="","",'True_Odds_Calculator_3-way'!O96/'True_Odds_Calculator_3-way'!B96-1)</f>
        <v>#NAME?</v>
      </c>
      <c r="J97" s="6" t="e">
        <f ca="1">IF('Log_working_3-way'!$D97="","",'True_Odds_Calculator_3-way'!#REF!/'True_Odds_Calculator_3-way'!C96-1)</f>
        <v>#NAME?</v>
      </c>
      <c r="K97" s="6" t="e">
        <f ca="1">IF('Log_working_3-way'!$D97="","",1/'True_Odds_Calculator_3-way'!A96+1/'True_Odds_Calculator_3-way'!B96+1/'True_Odds_Calculator_3-way'!C96-1)</f>
        <v>#NAME?</v>
      </c>
    </row>
    <row r="98" spans="4:11" x14ac:dyDescent="0.25">
      <c r="D98" t="e">
        <f ca="1">solve_for_c('True_Odds_Calculator_3-way'!A97,'True_Odds_Calculator_3-way'!B97,'True_Odds_Calculator_3-way'!C97,'Log_working_3-way'!B$1,'Log_working_3-way'!B$2)</f>
        <v>#NAME?</v>
      </c>
      <c r="F98" s="6" t="e">
        <f ca="1">IF('Log_working_3-way'!D98="","",1/'True_Odds_Calculator_3-way'!N97+1/'True_Odds_Calculator_3-way'!O97+1/'True_Odds_Calculator_3-way'!#REF!-1)</f>
        <v>#NAME?</v>
      </c>
      <c r="H98" s="6" t="e">
        <f ca="1">IF('Log_working_3-way'!$D98="","",'True_Odds_Calculator_3-way'!N97/'True_Odds_Calculator_3-way'!A97-1)</f>
        <v>#NAME?</v>
      </c>
      <c r="I98" s="6" t="e">
        <f ca="1">IF('Log_working_3-way'!$D98="","",'True_Odds_Calculator_3-way'!O97/'True_Odds_Calculator_3-way'!B97-1)</f>
        <v>#NAME?</v>
      </c>
      <c r="J98" s="6" t="e">
        <f ca="1">IF('Log_working_3-way'!$D98="","",'True_Odds_Calculator_3-way'!#REF!/'True_Odds_Calculator_3-way'!C97-1)</f>
        <v>#NAME?</v>
      </c>
      <c r="K98" s="6" t="e">
        <f ca="1">IF('Log_working_3-way'!$D98="","",1/'True_Odds_Calculator_3-way'!A97+1/'True_Odds_Calculator_3-way'!B97+1/'True_Odds_Calculator_3-way'!C97-1)</f>
        <v>#NAME?</v>
      </c>
    </row>
    <row r="99" spans="4:11" x14ac:dyDescent="0.25">
      <c r="D99" t="e">
        <f ca="1">solve_for_c('True_Odds_Calculator_3-way'!A98,'True_Odds_Calculator_3-way'!B98,'True_Odds_Calculator_3-way'!C98,'Log_working_3-way'!B$1,'Log_working_3-way'!B$2)</f>
        <v>#NAME?</v>
      </c>
      <c r="F99" s="6" t="e">
        <f ca="1">IF('Log_working_3-way'!D99="","",1/'True_Odds_Calculator_3-way'!N98+1/'True_Odds_Calculator_3-way'!O98+1/'True_Odds_Calculator_3-way'!#REF!-1)</f>
        <v>#NAME?</v>
      </c>
      <c r="H99" s="6" t="e">
        <f ca="1">IF('Log_working_3-way'!$D99="","",'True_Odds_Calculator_3-way'!N98/'True_Odds_Calculator_3-way'!A98-1)</f>
        <v>#NAME?</v>
      </c>
      <c r="I99" s="6" t="e">
        <f ca="1">IF('Log_working_3-way'!$D99="","",'True_Odds_Calculator_3-way'!O98/'True_Odds_Calculator_3-way'!B98-1)</f>
        <v>#NAME?</v>
      </c>
      <c r="J99" s="6" t="e">
        <f ca="1">IF('Log_working_3-way'!$D99="","",'True_Odds_Calculator_3-way'!#REF!/'True_Odds_Calculator_3-way'!C98-1)</f>
        <v>#NAME?</v>
      </c>
      <c r="K99" s="6" t="e">
        <f ca="1">IF('Log_working_3-way'!$D99="","",1/'True_Odds_Calculator_3-way'!A98+1/'True_Odds_Calculator_3-way'!B98+1/'True_Odds_Calculator_3-way'!C98-1)</f>
        <v>#NAME?</v>
      </c>
    </row>
    <row r="100" spans="4:11" x14ac:dyDescent="0.25">
      <c r="D100" t="e">
        <f ca="1">solve_for_c('True_Odds_Calculator_3-way'!A99,'True_Odds_Calculator_3-way'!B99,'True_Odds_Calculator_3-way'!C99,'Log_working_3-way'!B$1,'Log_working_3-way'!B$2)</f>
        <v>#NAME?</v>
      </c>
      <c r="F100" s="6" t="e">
        <f ca="1">IF('Log_working_3-way'!D100="","",1/'True_Odds_Calculator_3-way'!N99+1/'True_Odds_Calculator_3-way'!O99+1/'True_Odds_Calculator_3-way'!#REF!-1)</f>
        <v>#NAME?</v>
      </c>
      <c r="H100" s="6" t="e">
        <f ca="1">IF('Log_working_3-way'!$D100="","",'True_Odds_Calculator_3-way'!N99/'True_Odds_Calculator_3-way'!A99-1)</f>
        <v>#NAME?</v>
      </c>
      <c r="I100" s="6" t="e">
        <f ca="1">IF('Log_working_3-way'!$D100="","",'True_Odds_Calculator_3-way'!O99/'True_Odds_Calculator_3-way'!B99-1)</f>
        <v>#NAME?</v>
      </c>
      <c r="J100" s="6" t="e">
        <f ca="1">IF('Log_working_3-way'!$D100="","",'True_Odds_Calculator_3-way'!#REF!/'True_Odds_Calculator_3-way'!C99-1)</f>
        <v>#NAME?</v>
      </c>
      <c r="K100" s="6" t="e">
        <f ca="1">IF('Log_working_3-way'!$D100="","",1/'True_Odds_Calculator_3-way'!A99+1/'True_Odds_Calculator_3-way'!B99+1/'True_Odds_Calculator_3-way'!C99-1)</f>
        <v>#NAME?</v>
      </c>
    </row>
    <row r="101" spans="4:11" x14ac:dyDescent="0.25">
      <c r="D101" t="e">
        <f ca="1">solve_for_c('True_Odds_Calculator_3-way'!A100,'True_Odds_Calculator_3-way'!B100,'True_Odds_Calculator_3-way'!C100,'Log_working_3-way'!B$1,'Log_working_3-way'!B$2)</f>
        <v>#NAME?</v>
      </c>
      <c r="F101" s="6" t="e">
        <f ca="1">IF('Log_working_3-way'!D101="","",1/'True_Odds_Calculator_3-way'!N100+1/'True_Odds_Calculator_3-way'!O100+1/'True_Odds_Calculator_3-way'!#REF!-1)</f>
        <v>#NAME?</v>
      </c>
      <c r="H101" s="6" t="e">
        <f ca="1">IF('Log_working_3-way'!$D101="","",'True_Odds_Calculator_3-way'!N100/'True_Odds_Calculator_3-way'!A100-1)</f>
        <v>#NAME?</v>
      </c>
      <c r="I101" s="6" t="e">
        <f ca="1">IF('Log_working_3-way'!$D101="","",'True_Odds_Calculator_3-way'!O100/'True_Odds_Calculator_3-way'!B100-1)</f>
        <v>#NAME?</v>
      </c>
      <c r="J101" s="6" t="e">
        <f ca="1">IF('Log_working_3-way'!$D101="","",'True_Odds_Calculator_3-way'!#REF!/'True_Odds_Calculator_3-way'!C100-1)</f>
        <v>#NAME?</v>
      </c>
      <c r="K101" s="6" t="e">
        <f ca="1">IF('Log_working_3-way'!$D101="","",1/'True_Odds_Calculator_3-way'!A100+1/'True_Odds_Calculator_3-way'!B100+1/'True_Odds_Calculator_3-way'!C100-1)</f>
        <v>#NAME?</v>
      </c>
    </row>
    <row r="102" spans="4:11" x14ac:dyDescent="0.25">
      <c r="D102" t="e">
        <f ca="1">solve_for_c('True_Odds_Calculator_3-way'!A101,'True_Odds_Calculator_3-way'!B101,'True_Odds_Calculator_3-way'!C101,'Log_working_3-way'!B$1,'Log_working_3-way'!B$2)</f>
        <v>#NAME?</v>
      </c>
      <c r="F102" s="6" t="e">
        <f ca="1">IF('Log_working_3-way'!D102="","",1/'True_Odds_Calculator_3-way'!N101+1/'True_Odds_Calculator_3-way'!O101+1/'True_Odds_Calculator_3-way'!#REF!-1)</f>
        <v>#NAME?</v>
      </c>
      <c r="H102" s="6" t="e">
        <f ca="1">IF('Log_working_3-way'!$D102="","",'True_Odds_Calculator_3-way'!N101/'True_Odds_Calculator_3-way'!A101-1)</f>
        <v>#NAME?</v>
      </c>
      <c r="I102" s="6" t="e">
        <f ca="1">IF('Log_working_3-way'!$D102="","",'True_Odds_Calculator_3-way'!O101/'True_Odds_Calculator_3-way'!B101-1)</f>
        <v>#NAME?</v>
      </c>
      <c r="J102" s="6" t="e">
        <f ca="1">IF('Log_working_3-way'!$D102="","",'True_Odds_Calculator_3-way'!#REF!/'True_Odds_Calculator_3-way'!C101-1)</f>
        <v>#NAME?</v>
      </c>
      <c r="K102" s="6" t="e">
        <f ca="1">IF('Log_working_3-way'!$D102="","",1/'True_Odds_Calculator_3-way'!A101+1/'True_Odds_Calculator_3-way'!B101+1/'True_Odds_Calculator_3-way'!C101-1)</f>
        <v>#NAME?</v>
      </c>
    </row>
    <row r="103" spans="4:11" x14ac:dyDescent="0.25">
      <c r="D103" t="e">
        <f ca="1">solve_for_c('True_Odds_Calculator_3-way'!A102,'True_Odds_Calculator_3-way'!B102,'True_Odds_Calculator_3-way'!C102,'Log_working_3-way'!B$1,'Log_working_3-way'!B$2)</f>
        <v>#NAME?</v>
      </c>
      <c r="F103" s="6" t="e">
        <f ca="1">IF('Log_working_3-way'!D103="","",1/'True_Odds_Calculator_3-way'!N102+1/'True_Odds_Calculator_3-way'!O102+1/'True_Odds_Calculator_3-way'!#REF!-1)</f>
        <v>#NAME?</v>
      </c>
      <c r="H103" s="6" t="e">
        <f ca="1">IF('Log_working_3-way'!$D103="","",'True_Odds_Calculator_3-way'!N102/'True_Odds_Calculator_3-way'!A102-1)</f>
        <v>#NAME?</v>
      </c>
      <c r="I103" s="6" t="e">
        <f ca="1">IF('Log_working_3-way'!$D103="","",'True_Odds_Calculator_3-way'!O102/'True_Odds_Calculator_3-way'!B102-1)</f>
        <v>#NAME?</v>
      </c>
      <c r="J103" s="6" t="e">
        <f ca="1">IF('Log_working_3-way'!$D103="","",'True_Odds_Calculator_3-way'!#REF!/'True_Odds_Calculator_3-way'!C102-1)</f>
        <v>#NAME?</v>
      </c>
      <c r="K103" s="6" t="e">
        <f ca="1">IF('Log_working_3-way'!$D103="","",1/'True_Odds_Calculator_3-way'!A102+1/'True_Odds_Calculator_3-way'!B102+1/'True_Odds_Calculator_3-way'!C102-1)</f>
        <v>#NAME?</v>
      </c>
    </row>
    <row r="104" spans="4:11" x14ac:dyDescent="0.25">
      <c r="D104" t="e">
        <f ca="1">solve_for_c('True_Odds_Calculator_3-way'!A103,'True_Odds_Calculator_3-way'!B103,'True_Odds_Calculator_3-way'!C103,'Log_working_3-way'!B$1,'Log_working_3-way'!B$2)</f>
        <v>#NAME?</v>
      </c>
      <c r="F104" s="6" t="e">
        <f ca="1">IF('Log_working_3-way'!D104="","",1/'True_Odds_Calculator_3-way'!N103+1/'True_Odds_Calculator_3-way'!O103+1/'True_Odds_Calculator_3-way'!#REF!-1)</f>
        <v>#NAME?</v>
      </c>
      <c r="H104" s="6" t="e">
        <f ca="1">IF('Log_working_3-way'!$D104="","",'True_Odds_Calculator_3-way'!N103/'True_Odds_Calculator_3-way'!A103-1)</f>
        <v>#NAME?</v>
      </c>
      <c r="I104" s="6" t="e">
        <f ca="1">IF('Log_working_3-way'!$D104="","",'True_Odds_Calculator_3-way'!O103/'True_Odds_Calculator_3-way'!B103-1)</f>
        <v>#NAME?</v>
      </c>
      <c r="J104" s="6" t="e">
        <f ca="1">IF('Log_working_3-way'!$D104="","",'True_Odds_Calculator_3-way'!#REF!/'True_Odds_Calculator_3-way'!C103-1)</f>
        <v>#NAME?</v>
      </c>
      <c r="K104" s="6" t="e">
        <f ca="1">IF('Log_working_3-way'!$D104="","",1/'True_Odds_Calculator_3-way'!A103+1/'True_Odds_Calculator_3-way'!B103+1/'True_Odds_Calculator_3-way'!C103-1)</f>
        <v>#NAME?</v>
      </c>
    </row>
    <row r="105" spans="4:11" x14ac:dyDescent="0.25">
      <c r="D105" t="e">
        <f ca="1">solve_for_c('True_Odds_Calculator_3-way'!A104,'True_Odds_Calculator_3-way'!B104,'True_Odds_Calculator_3-way'!C104,'Log_working_3-way'!B$1,'Log_working_3-way'!B$2)</f>
        <v>#NAME?</v>
      </c>
      <c r="F105" s="6" t="e">
        <f ca="1">IF('Log_working_3-way'!D105="","",1/'True_Odds_Calculator_3-way'!N104+1/'True_Odds_Calculator_3-way'!O104+1/'True_Odds_Calculator_3-way'!#REF!-1)</f>
        <v>#NAME?</v>
      </c>
      <c r="H105" s="6" t="e">
        <f ca="1">IF('Log_working_3-way'!$D105="","",'True_Odds_Calculator_3-way'!N104/'True_Odds_Calculator_3-way'!A104-1)</f>
        <v>#NAME?</v>
      </c>
      <c r="I105" s="6" t="e">
        <f ca="1">IF('Log_working_3-way'!$D105="","",'True_Odds_Calculator_3-way'!O104/'True_Odds_Calculator_3-way'!B104-1)</f>
        <v>#NAME?</v>
      </c>
      <c r="J105" s="6" t="e">
        <f ca="1">IF('Log_working_3-way'!$D105="","",'True_Odds_Calculator_3-way'!#REF!/'True_Odds_Calculator_3-way'!C104-1)</f>
        <v>#NAME?</v>
      </c>
      <c r="K105" s="6" t="e">
        <f ca="1">IF('Log_working_3-way'!$D105="","",1/'True_Odds_Calculator_3-way'!A104+1/'True_Odds_Calculator_3-way'!B104+1/'True_Odds_Calculator_3-way'!C104-1)</f>
        <v>#NAME?</v>
      </c>
    </row>
    <row r="106" spans="4:11" x14ac:dyDescent="0.25">
      <c r="D106" t="e">
        <f ca="1">solve_for_c('True_Odds_Calculator_3-way'!A105,'True_Odds_Calculator_3-way'!B105,'True_Odds_Calculator_3-way'!C105,'Log_working_3-way'!B$1,'Log_working_3-way'!B$2)</f>
        <v>#NAME?</v>
      </c>
      <c r="F106" s="6" t="e">
        <f ca="1">IF('Log_working_3-way'!D106="","",1/'True_Odds_Calculator_3-way'!N105+1/'True_Odds_Calculator_3-way'!O105+1/'True_Odds_Calculator_3-way'!#REF!-1)</f>
        <v>#NAME?</v>
      </c>
      <c r="H106" s="6" t="e">
        <f ca="1">IF('Log_working_3-way'!$D106="","",'True_Odds_Calculator_3-way'!N105/'True_Odds_Calculator_3-way'!A105-1)</f>
        <v>#NAME?</v>
      </c>
      <c r="I106" s="6" t="e">
        <f ca="1">IF('Log_working_3-way'!$D106="","",'True_Odds_Calculator_3-way'!O105/'True_Odds_Calculator_3-way'!B105-1)</f>
        <v>#NAME?</v>
      </c>
      <c r="J106" s="6" t="e">
        <f ca="1">IF('Log_working_3-way'!$D106="","",'True_Odds_Calculator_3-way'!#REF!/'True_Odds_Calculator_3-way'!C105-1)</f>
        <v>#NAME?</v>
      </c>
      <c r="K106" s="6" t="e">
        <f ca="1">IF('Log_working_3-way'!$D106="","",1/'True_Odds_Calculator_3-way'!A105+1/'True_Odds_Calculator_3-way'!B105+1/'True_Odds_Calculator_3-way'!C105-1)</f>
        <v>#NAME?</v>
      </c>
    </row>
    <row r="107" spans="4:11" x14ac:dyDescent="0.25">
      <c r="D107" t="e">
        <f ca="1">solve_for_c('True_Odds_Calculator_3-way'!A106,'True_Odds_Calculator_3-way'!B106,'True_Odds_Calculator_3-way'!C106,'Log_working_3-way'!B$1,'Log_working_3-way'!B$2)</f>
        <v>#NAME?</v>
      </c>
      <c r="F107" s="6" t="e">
        <f ca="1">IF('Log_working_3-way'!D107="","",1/'True_Odds_Calculator_3-way'!N106+1/'True_Odds_Calculator_3-way'!O106+1/'True_Odds_Calculator_3-way'!#REF!-1)</f>
        <v>#NAME?</v>
      </c>
      <c r="H107" s="6" t="e">
        <f ca="1">IF('Log_working_3-way'!$D107="","",'True_Odds_Calculator_3-way'!N106/'True_Odds_Calculator_3-way'!A106-1)</f>
        <v>#NAME?</v>
      </c>
      <c r="I107" s="6" t="e">
        <f ca="1">IF('Log_working_3-way'!$D107="","",'True_Odds_Calculator_3-way'!O106/'True_Odds_Calculator_3-way'!B106-1)</f>
        <v>#NAME?</v>
      </c>
      <c r="J107" s="6" t="e">
        <f ca="1">IF('Log_working_3-way'!$D107="","",'True_Odds_Calculator_3-way'!#REF!/'True_Odds_Calculator_3-way'!C106-1)</f>
        <v>#NAME?</v>
      </c>
      <c r="K107" s="6" t="e">
        <f ca="1">IF('Log_working_3-way'!$D107="","",1/'True_Odds_Calculator_3-way'!A106+1/'True_Odds_Calculator_3-way'!B106+1/'True_Odds_Calculator_3-way'!C106-1)</f>
        <v>#NAME?</v>
      </c>
    </row>
    <row r="108" spans="4:11" x14ac:dyDescent="0.25">
      <c r="D108" t="e">
        <f ca="1">solve_for_c('True_Odds_Calculator_3-way'!A107,'True_Odds_Calculator_3-way'!B107,'True_Odds_Calculator_3-way'!C107,'Log_working_3-way'!B$1,'Log_working_3-way'!B$2)</f>
        <v>#NAME?</v>
      </c>
      <c r="F108" s="6" t="e">
        <f ca="1">IF('Log_working_3-way'!D108="","",1/'True_Odds_Calculator_3-way'!N107+1/'True_Odds_Calculator_3-way'!O107+1/'True_Odds_Calculator_3-way'!#REF!-1)</f>
        <v>#NAME?</v>
      </c>
      <c r="H108" s="6" t="e">
        <f ca="1">IF('Log_working_3-way'!$D108="","",'True_Odds_Calculator_3-way'!N107/'True_Odds_Calculator_3-way'!A107-1)</f>
        <v>#NAME?</v>
      </c>
      <c r="I108" s="6" t="e">
        <f ca="1">IF('Log_working_3-way'!$D108="","",'True_Odds_Calculator_3-way'!O107/'True_Odds_Calculator_3-way'!B107-1)</f>
        <v>#NAME?</v>
      </c>
      <c r="J108" s="6" t="e">
        <f ca="1">IF('Log_working_3-way'!$D108="","",'True_Odds_Calculator_3-way'!#REF!/'True_Odds_Calculator_3-way'!C107-1)</f>
        <v>#NAME?</v>
      </c>
      <c r="K108" s="6" t="e">
        <f ca="1">IF('Log_working_3-way'!$D108="","",1/'True_Odds_Calculator_3-way'!A107+1/'True_Odds_Calculator_3-way'!B107+1/'True_Odds_Calculator_3-way'!C107-1)</f>
        <v>#NAME?</v>
      </c>
    </row>
    <row r="109" spans="4:11" x14ac:dyDescent="0.25">
      <c r="D109" t="e">
        <f ca="1">solve_for_c('True_Odds_Calculator_3-way'!A108,'True_Odds_Calculator_3-way'!B108,'True_Odds_Calculator_3-way'!C108,'Log_working_3-way'!B$1,'Log_working_3-way'!B$2)</f>
        <v>#NAME?</v>
      </c>
      <c r="F109" s="6" t="e">
        <f ca="1">IF('Log_working_3-way'!D109="","",1/'True_Odds_Calculator_3-way'!N108+1/'True_Odds_Calculator_3-way'!O108+1/'True_Odds_Calculator_3-way'!#REF!-1)</f>
        <v>#NAME?</v>
      </c>
      <c r="H109" s="6" t="e">
        <f ca="1">IF('Log_working_3-way'!$D109="","",'True_Odds_Calculator_3-way'!N108/'True_Odds_Calculator_3-way'!A108-1)</f>
        <v>#NAME?</v>
      </c>
      <c r="I109" s="6" t="e">
        <f ca="1">IF('Log_working_3-way'!$D109="","",'True_Odds_Calculator_3-way'!O108/'True_Odds_Calculator_3-way'!B108-1)</f>
        <v>#NAME?</v>
      </c>
      <c r="J109" s="6" t="e">
        <f ca="1">IF('Log_working_3-way'!$D109="","",'True_Odds_Calculator_3-way'!#REF!/'True_Odds_Calculator_3-way'!C108-1)</f>
        <v>#NAME?</v>
      </c>
      <c r="K109" s="6" t="e">
        <f ca="1">IF('Log_working_3-way'!$D109="","",1/'True_Odds_Calculator_3-way'!A108+1/'True_Odds_Calculator_3-way'!B108+1/'True_Odds_Calculator_3-way'!C108-1)</f>
        <v>#NAME?</v>
      </c>
    </row>
    <row r="110" spans="4:11" x14ac:dyDescent="0.25">
      <c r="D110" t="e">
        <f ca="1">solve_for_c('True_Odds_Calculator_3-way'!A109,'True_Odds_Calculator_3-way'!B109,'True_Odds_Calculator_3-way'!C109,'Log_working_3-way'!B$1,'Log_working_3-way'!B$2)</f>
        <v>#NAME?</v>
      </c>
      <c r="F110" s="6" t="e">
        <f ca="1">IF('Log_working_3-way'!D110="","",1/'True_Odds_Calculator_3-way'!N109+1/'True_Odds_Calculator_3-way'!O109+1/'True_Odds_Calculator_3-way'!#REF!-1)</f>
        <v>#NAME?</v>
      </c>
      <c r="H110" s="6" t="e">
        <f ca="1">IF('Log_working_3-way'!$D110="","",'True_Odds_Calculator_3-way'!N109/'True_Odds_Calculator_3-way'!A109-1)</f>
        <v>#NAME?</v>
      </c>
      <c r="I110" s="6" t="e">
        <f ca="1">IF('Log_working_3-way'!$D110="","",'True_Odds_Calculator_3-way'!O109/'True_Odds_Calculator_3-way'!B109-1)</f>
        <v>#NAME?</v>
      </c>
      <c r="J110" s="6" t="e">
        <f ca="1">IF('Log_working_3-way'!$D110="","",'True_Odds_Calculator_3-way'!#REF!/'True_Odds_Calculator_3-way'!C109-1)</f>
        <v>#NAME?</v>
      </c>
      <c r="K110" s="6" t="e">
        <f ca="1">IF('Log_working_3-way'!$D110="","",1/'True_Odds_Calculator_3-way'!A109+1/'True_Odds_Calculator_3-way'!B109+1/'True_Odds_Calculator_3-way'!C109-1)</f>
        <v>#NAME?</v>
      </c>
    </row>
    <row r="111" spans="4:11" x14ac:dyDescent="0.25">
      <c r="D111" t="e">
        <f ca="1">solve_for_c('True_Odds_Calculator_3-way'!A110,'True_Odds_Calculator_3-way'!B110,'True_Odds_Calculator_3-way'!C110,'Log_working_3-way'!B$1,'Log_working_3-way'!B$2)</f>
        <v>#NAME?</v>
      </c>
      <c r="F111" s="6" t="e">
        <f ca="1">IF('Log_working_3-way'!D111="","",1/'True_Odds_Calculator_3-way'!N110+1/'True_Odds_Calculator_3-way'!O110+1/'True_Odds_Calculator_3-way'!#REF!-1)</f>
        <v>#NAME?</v>
      </c>
      <c r="H111" s="6" t="e">
        <f ca="1">IF('Log_working_3-way'!$D111="","",'True_Odds_Calculator_3-way'!N110/'True_Odds_Calculator_3-way'!A110-1)</f>
        <v>#NAME?</v>
      </c>
      <c r="I111" s="6" t="e">
        <f ca="1">IF('Log_working_3-way'!$D111="","",'True_Odds_Calculator_3-way'!O110/'True_Odds_Calculator_3-way'!B110-1)</f>
        <v>#NAME?</v>
      </c>
      <c r="J111" s="6" t="e">
        <f ca="1">IF('Log_working_3-way'!$D111="","",'True_Odds_Calculator_3-way'!#REF!/'True_Odds_Calculator_3-way'!C110-1)</f>
        <v>#NAME?</v>
      </c>
      <c r="K111" s="6" t="e">
        <f ca="1">IF('Log_working_3-way'!$D111="","",1/'True_Odds_Calculator_3-way'!A110+1/'True_Odds_Calculator_3-way'!B110+1/'True_Odds_Calculator_3-way'!C110-1)</f>
        <v>#NAME?</v>
      </c>
    </row>
    <row r="112" spans="4:11" x14ac:dyDescent="0.25">
      <c r="D112" t="e">
        <f ca="1">solve_for_c('True_Odds_Calculator_3-way'!A111,'True_Odds_Calculator_3-way'!B111,'True_Odds_Calculator_3-way'!C111,'Log_working_3-way'!B$1,'Log_working_3-way'!B$2)</f>
        <v>#NAME?</v>
      </c>
      <c r="F112" s="6" t="e">
        <f ca="1">IF('Log_working_3-way'!D112="","",1/'True_Odds_Calculator_3-way'!N111+1/'True_Odds_Calculator_3-way'!O111+1/'True_Odds_Calculator_3-way'!#REF!-1)</f>
        <v>#NAME?</v>
      </c>
      <c r="H112" s="6" t="e">
        <f ca="1">IF('Log_working_3-way'!$D112="","",'True_Odds_Calculator_3-way'!N111/'True_Odds_Calculator_3-way'!A111-1)</f>
        <v>#NAME?</v>
      </c>
      <c r="I112" s="6" t="e">
        <f ca="1">IF('Log_working_3-way'!$D112="","",'True_Odds_Calculator_3-way'!O111/'True_Odds_Calculator_3-way'!B111-1)</f>
        <v>#NAME?</v>
      </c>
      <c r="J112" s="6" t="e">
        <f ca="1">IF('Log_working_3-way'!$D112="","",'True_Odds_Calculator_3-way'!#REF!/'True_Odds_Calculator_3-way'!C111-1)</f>
        <v>#NAME?</v>
      </c>
      <c r="K112" s="6" t="e">
        <f ca="1">IF('Log_working_3-way'!$D112="","",1/'True_Odds_Calculator_3-way'!A111+1/'True_Odds_Calculator_3-way'!B111+1/'True_Odds_Calculator_3-way'!C111-1)</f>
        <v>#NAME?</v>
      </c>
    </row>
    <row r="113" spans="4:11" x14ac:dyDescent="0.25">
      <c r="D113" t="e">
        <f ca="1">solve_for_c('True_Odds_Calculator_3-way'!A112,'True_Odds_Calculator_3-way'!B112,'True_Odds_Calculator_3-way'!C112,'Log_working_3-way'!B$1,'Log_working_3-way'!B$2)</f>
        <v>#NAME?</v>
      </c>
      <c r="F113" s="6" t="e">
        <f ca="1">IF('Log_working_3-way'!D113="","",1/'True_Odds_Calculator_3-way'!N112+1/'True_Odds_Calculator_3-way'!O112+1/'True_Odds_Calculator_3-way'!#REF!-1)</f>
        <v>#NAME?</v>
      </c>
      <c r="H113" s="6" t="e">
        <f ca="1">IF('Log_working_3-way'!$D113="","",'True_Odds_Calculator_3-way'!N112/'True_Odds_Calculator_3-way'!A112-1)</f>
        <v>#NAME?</v>
      </c>
      <c r="I113" s="6" t="e">
        <f ca="1">IF('Log_working_3-way'!$D113="","",'True_Odds_Calculator_3-way'!O112/'True_Odds_Calculator_3-way'!B112-1)</f>
        <v>#NAME?</v>
      </c>
      <c r="J113" s="6" t="e">
        <f ca="1">IF('Log_working_3-way'!$D113="","",'True_Odds_Calculator_3-way'!#REF!/'True_Odds_Calculator_3-way'!C112-1)</f>
        <v>#NAME?</v>
      </c>
      <c r="K113" s="6" t="e">
        <f ca="1">IF('Log_working_3-way'!$D113="","",1/'True_Odds_Calculator_3-way'!A112+1/'True_Odds_Calculator_3-way'!B112+1/'True_Odds_Calculator_3-way'!C112-1)</f>
        <v>#NAME?</v>
      </c>
    </row>
    <row r="114" spans="4:11" x14ac:dyDescent="0.25">
      <c r="D114" t="e">
        <f ca="1">solve_for_c('True_Odds_Calculator_3-way'!A113,'True_Odds_Calculator_3-way'!B113,'True_Odds_Calculator_3-way'!C113,'Log_working_3-way'!B$1,'Log_working_3-way'!B$2)</f>
        <v>#NAME?</v>
      </c>
      <c r="F114" s="6" t="e">
        <f ca="1">IF('Log_working_3-way'!D114="","",1/'True_Odds_Calculator_3-way'!N113+1/'True_Odds_Calculator_3-way'!O113+1/'True_Odds_Calculator_3-way'!#REF!-1)</f>
        <v>#NAME?</v>
      </c>
      <c r="H114" s="6" t="e">
        <f ca="1">IF('Log_working_3-way'!$D114="","",'True_Odds_Calculator_3-way'!N113/'True_Odds_Calculator_3-way'!A113-1)</f>
        <v>#NAME?</v>
      </c>
      <c r="I114" s="6" t="e">
        <f ca="1">IF('Log_working_3-way'!$D114="","",'True_Odds_Calculator_3-way'!O113/'True_Odds_Calculator_3-way'!B113-1)</f>
        <v>#NAME?</v>
      </c>
      <c r="J114" s="6" t="e">
        <f ca="1">IF('Log_working_3-way'!$D114="","",'True_Odds_Calculator_3-way'!#REF!/'True_Odds_Calculator_3-way'!C113-1)</f>
        <v>#NAME?</v>
      </c>
      <c r="K114" s="6" t="e">
        <f ca="1">IF('Log_working_3-way'!$D114="","",1/'True_Odds_Calculator_3-way'!A113+1/'True_Odds_Calculator_3-way'!B113+1/'True_Odds_Calculator_3-way'!C113-1)</f>
        <v>#NAME?</v>
      </c>
    </row>
    <row r="115" spans="4:11" x14ac:dyDescent="0.25">
      <c r="D115" t="e">
        <f ca="1">solve_for_c('True_Odds_Calculator_3-way'!A114,'True_Odds_Calculator_3-way'!B114,'True_Odds_Calculator_3-way'!C114,'Log_working_3-way'!B$1,'Log_working_3-way'!B$2)</f>
        <v>#NAME?</v>
      </c>
      <c r="F115" s="6" t="e">
        <f ca="1">IF('Log_working_3-way'!D115="","",1/'True_Odds_Calculator_3-way'!N114+1/'True_Odds_Calculator_3-way'!O114+1/'True_Odds_Calculator_3-way'!#REF!-1)</f>
        <v>#NAME?</v>
      </c>
      <c r="H115" s="6" t="e">
        <f ca="1">IF('Log_working_3-way'!$D115="","",'True_Odds_Calculator_3-way'!N114/'True_Odds_Calculator_3-way'!A114-1)</f>
        <v>#NAME?</v>
      </c>
      <c r="I115" s="6" t="e">
        <f ca="1">IF('Log_working_3-way'!$D115="","",'True_Odds_Calculator_3-way'!O114/'True_Odds_Calculator_3-way'!B114-1)</f>
        <v>#NAME?</v>
      </c>
      <c r="J115" s="6" t="e">
        <f ca="1">IF('Log_working_3-way'!$D115="","",'True_Odds_Calculator_3-way'!#REF!/'True_Odds_Calculator_3-way'!C114-1)</f>
        <v>#NAME?</v>
      </c>
      <c r="K115" s="6" t="e">
        <f ca="1">IF('Log_working_3-way'!$D115="","",1/'True_Odds_Calculator_3-way'!A114+1/'True_Odds_Calculator_3-way'!B114+1/'True_Odds_Calculator_3-way'!C114-1)</f>
        <v>#NAME?</v>
      </c>
    </row>
    <row r="116" spans="4:11" x14ac:dyDescent="0.25">
      <c r="D116" t="e">
        <f ca="1">solve_for_c('True_Odds_Calculator_3-way'!A115,'True_Odds_Calculator_3-way'!B115,'True_Odds_Calculator_3-way'!C115,'Log_working_3-way'!B$1,'Log_working_3-way'!B$2)</f>
        <v>#NAME?</v>
      </c>
      <c r="F116" s="6" t="e">
        <f ca="1">IF('Log_working_3-way'!D116="","",1/'True_Odds_Calculator_3-way'!N115+1/'True_Odds_Calculator_3-way'!O115+1/'True_Odds_Calculator_3-way'!#REF!-1)</f>
        <v>#NAME?</v>
      </c>
      <c r="H116" s="6" t="e">
        <f ca="1">IF('Log_working_3-way'!$D116="","",'True_Odds_Calculator_3-way'!N115/'True_Odds_Calculator_3-way'!A115-1)</f>
        <v>#NAME?</v>
      </c>
      <c r="I116" s="6" t="e">
        <f ca="1">IF('Log_working_3-way'!$D116="","",'True_Odds_Calculator_3-way'!O115/'True_Odds_Calculator_3-way'!B115-1)</f>
        <v>#NAME?</v>
      </c>
      <c r="J116" s="6" t="e">
        <f ca="1">IF('Log_working_3-way'!$D116="","",'True_Odds_Calculator_3-way'!#REF!/'True_Odds_Calculator_3-way'!C115-1)</f>
        <v>#NAME?</v>
      </c>
      <c r="K116" s="6" t="e">
        <f ca="1">IF('Log_working_3-way'!$D116="","",1/'True_Odds_Calculator_3-way'!A115+1/'True_Odds_Calculator_3-way'!B115+1/'True_Odds_Calculator_3-way'!C115-1)</f>
        <v>#NAME?</v>
      </c>
    </row>
    <row r="117" spans="4:11" x14ac:dyDescent="0.25">
      <c r="D117" t="e">
        <f ca="1">solve_for_c('True_Odds_Calculator_3-way'!A116,'True_Odds_Calculator_3-way'!B116,'True_Odds_Calculator_3-way'!C116,'Log_working_3-way'!B$1,'Log_working_3-way'!B$2)</f>
        <v>#NAME?</v>
      </c>
      <c r="F117" s="6" t="e">
        <f ca="1">IF('Log_working_3-way'!D117="","",1/'True_Odds_Calculator_3-way'!N116+1/'True_Odds_Calculator_3-way'!O116+1/'True_Odds_Calculator_3-way'!#REF!-1)</f>
        <v>#NAME?</v>
      </c>
      <c r="H117" s="6" t="e">
        <f ca="1">IF('Log_working_3-way'!$D117="","",'True_Odds_Calculator_3-way'!N116/'True_Odds_Calculator_3-way'!A116-1)</f>
        <v>#NAME?</v>
      </c>
      <c r="I117" s="6" t="e">
        <f ca="1">IF('Log_working_3-way'!$D117="","",'True_Odds_Calculator_3-way'!O116/'True_Odds_Calculator_3-way'!B116-1)</f>
        <v>#NAME?</v>
      </c>
      <c r="J117" s="6" t="e">
        <f ca="1">IF('Log_working_3-way'!$D117="","",'True_Odds_Calculator_3-way'!#REF!/'True_Odds_Calculator_3-way'!C116-1)</f>
        <v>#NAME?</v>
      </c>
      <c r="K117" s="6" t="e">
        <f ca="1">IF('Log_working_3-way'!$D117="","",1/'True_Odds_Calculator_3-way'!A116+1/'True_Odds_Calculator_3-way'!B116+1/'True_Odds_Calculator_3-way'!C116-1)</f>
        <v>#NAME?</v>
      </c>
    </row>
    <row r="118" spans="4:11" x14ac:dyDescent="0.25">
      <c r="D118" t="e">
        <f ca="1">solve_for_c('True_Odds_Calculator_3-way'!A117,'True_Odds_Calculator_3-way'!B117,'True_Odds_Calculator_3-way'!C117,'Log_working_3-way'!B$1,'Log_working_3-way'!B$2)</f>
        <v>#NAME?</v>
      </c>
      <c r="F118" s="6" t="e">
        <f ca="1">IF('Log_working_3-way'!D118="","",1/'True_Odds_Calculator_3-way'!N117+1/'True_Odds_Calculator_3-way'!O117+1/'True_Odds_Calculator_3-way'!#REF!-1)</f>
        <v>#NAME?</v>
      </c>
      <c r="H118" s="6" t="e">
        <f ca="1">IF('Log_working_3-way'!$D118="","",'True_Odds_Calculator_3-way'!N117/'True_Odds_Calculator_3-way'!A117-1)</f>
        <v>#NAME?</v>
      </c>
      <c r="I118" s="6" t="e">
        <f ca="1">IF('Log_working_3-way'!$D118="","",'True_Odds_Calculator_3-way'!O117/'True_Odds_Calculator_3-way'!B117-1)</f>
        <v>#NAME?</v>
      </c>
      <c r="J118" s="6" t="e">
        <f ca="1">IF('Log_working_3-way'!$D118="","",'True_Odds_Calculator_3-way'!#REF!/'True_Odds_Calculator_3-way'!C117-1)</f>
        <v>#NAME?</v>
      </c>
      <c r="K118" s="6" t="e">
        <f ca="1">IF('Log_working_3-way'!$D118="","",1/'True_Odds_Calculator_3-way'!A117+1/'True_Odds_Calculator_3-way'!B117+1/'True_Odds_Calculator_3-way'!C117-1)</f>
        <v>#NAME?</v>
      </c>
    </row>
    <row r="119" spans="4:11" x14ac:dyDescent="0.25">
      <c r="D119" t="e">
        <f ca="1">solve_for_c('True_Odds_Calculator_3-way'!A118,'True_Odds_Calculator_3-way'!B118,'True_Odds_Calculator_3-way'!C118,'Log_working_3-way'!B$1,'Log_working_3-way'!B$2)</f>
        <v>#NAME?</v>
      </c>
      <c r="F119" s="6" t="e">
        <f ca="1">IF('Log_working_3-way'!D119="","",1/'True_Odds_Calculator_3-way'!N118+1/'True_Odds_Calculator_3-way'!O118+1/'True_Odds_Calculator_3-way'!#REF!-1)</f>
        <v>#NAME?</v>
      </c>
      <c r="H119" s="6" t="e">
        <f ca="1">IF('Log_working_3-way'!$D119="","",'True_Odds_Calculator_3-way'!N118/'True_Odds_Calculator_3-way'!A118-1)</f>
        <v>#NAME?</v>
      </c>
      <c r="I119" s="6" t="e">
        <f ca="1">IF('Log_working_3-way'!$D119="","",'True_Odds_Calculator_3-way'!O118/'True_Odds_Calculator_3-way'!B118-1)</f>
        <v>#NAME?</v>
      </c>
      <c r="J119" s="6" t="e">
        <f ca="1">IF('Log_working_3-way'!$D119="","",'True_Odds_Calculator_3-way'!#REF!/'True_Odds_Calculator_3-way'!C118-1)</f>
        <v>#NAME?</v>
      </c>
      <c r="K119" s="6" t="e">
        <f ca="1">IF('Log_working_3-way'!$D119="","",1/'True_Odds_Calculator_3-way'!A118+1/'True_Odds_Calculator_3-way'!B118+1/'True_Odds_Calculator_3-way'!C118-1)</f>
        <v>#NAME?</v>
      </c>
    </row>
    <row r="120" spans="4:11" x14ac:dyDescent="0.25">
      <c r="D120" t="e">
        <f ca="1">solve_for_c('True_Odds_Calculator_3-way'!A119,'True_Odds_Calculator_3-way'!B119,'True_Odds_Calculator_3-way'!C119,'Log_working_3-way'!B$1,'Log_working_3-way'!B$2)</f>
        <v>#NAME?</v>
      </c>
      <c r="F120" s="6" t="e">
        <f ca="1">IF('Log_working_3-way'!D120="","",1/'True_Odds_Calculator_3-way'!N119+1/'True_Odds_Calculator_3-way'!O119+1/'True_Odds_Calculator_3-way'!#REF!-1)</f>
        <v>#NAME?</v>
      </c>
      <c r="H120" s="6" t="e">
        <f ca="1">IF('Log_working_3-way'!$D120="","",'True_Odds_Calculator_3-way'!N119/'True_Odds_Calculator_3-way'!A119-1)</f>
        <v>#NAME?</v>
      </c>
      <c r="I120" s="6" t="e">
        <f ca="1">IF('Log_working_3-way'!$D120="","",'True_Odds_Calculator_3-way'!O119/'True_Odds_Calculator_3-way'!B119-1)</f>
        <v>#NAME?</v>
      </c>
      <c r="J120" s="6" t="e">
        <f ca="1">IF('Log_working_3-way'!$D120="","",'True_Odds_Calculator_3-way'!#REF!/'True_Odds_Calculator_3-way'!C119-1)</f>
        <v>#NAME?</v>
      </c>
      <c r="K120" s="6" t="e">
        <f ca="1">IF('Log_working_3-way'!$D120="","",1/'True_Odds_Calculator_3-way'!A119+1/'True_Odds_Calculator_3-way'!B119+1/'True_Odds_Calculator_3-way'!C119-1)</f>
        <v>#NAME?</v>
      </c>
    </row>
    <row r="121" spans="4:11" x14ac:dyDescent="0.25">
      <c r="D121" t="e">
        <f ca="1">solve_for_c('True_Odds_Calculator_3-way'!A120,'True_Odds_Calculator_3-way'!B120,'True_Odds_Calculator_3-way'!C120,'Log_working_3-way'!B$1,'Log_working_3-way'!B$2)</f>
        <v>#NAME?</v>
      </c>
      <c r="F121" s="6" t="e">
        <f ca="1">IF('Log_working_3-way'!D121="","",1/'True_Odds_Calculator_3-way'!N120+1/'True_Odds_Calculator_3-way'!O120+1/'True_Odds_Calculator_3-way'!#REF!-1)</f>
        <v>#NAME?</v>
      </c>
      <c r="H121" s="6" t="e">
        <f ca="1">IF('Log_working_3-way'!$D121="","",'True_Odds_Calculator_3-way'!N120/'True_Odds_Calculator_3-way'!A120-1)</f>
        <v>#NAME?</v>
      </c>
      <c r="I121" s="6" t="e">
        <f ca="1">IF('Log_working_3-way'!$D121="","",'True_Odds_Calculator_3-way'!O120/'True_Odds_Calculator_3-way'!B120-1)</f>
        <v>#NAME?</v>
      </c>
      <c r="J121" s="6" t="e">
        <f ca="1">IF('Log_working_3-way'!$D121="","",'True_Odds_Calculator_3-way'!#REF!/'True_Odds_Calculator_3-way'!C120-1)</f>
        <v>#NAME?</v>
      </c>
      <c r="K121" s="6" t="e">
        <f ca="1">IF('Log_working_3-way'!$D121="","",1/'True_Odds_Calculator_3-way'!A120+1/'True_Odds_Calculator_3-way'!B120+1/'True_Odds_Calculator_3-way'!C120-1)</f>
        <v>#NAME?</v>
      </c>
    </row>
    <row r="122" spans="4:11" x14ac:dyDescent="0.25">
      <c r="D122" t="e">
        <f ca="1">solve_for_c('True_Odds_Calculator_3-way'!A121,'True_Odds_Calculator_3-way'!B121,'True_Odds_Calculator_3-way'!C121,'Log_working_3-way'!B$1,'Log_working_3-way'!B$2)</f>
        <v>#NAME?</v>
      </c>
      <c r="F122" s="6" t="e">
        <f ca="1">IF('Log_working_3-way'!D122="","",1/'True_Odds_Calculator_3-way'!N121+1/'True_Odds_Calculator_3-way'!O121+1/'True_Odds_Calculator_3-way'!#REF!-1)</f>
        <v>#NAME?</v>
      </c>
      <c r="H122" s="6" t="e">
        <f ca="1">IF('Log_working_3-way'!$D122="","",'True_Odds_Calculator_3-way'!N121/'True_Odds_Calculator_3-way'!A121-1)</f>
        <v>#NAME?</v>
      </c>
      <c r="I122" s="6" t="e">
        <f ca="1">IF('Log_working_3-way'!$D122="","",'True_Odds_Calculator_3-way'!O121/'True_Odds_Calculator_3-way'!B121-1)</f>
        <v>#NAME?</v>
      </c>
      <c r="J122" s="6" t="e">
        <f ca="1">IF('Log_working_3-way'!$D122="","",'True_Odds_Calculator_3-way'!#REF!/'True_Odds_Calculator_3-way'!C121-1)</f>
        <v>#NAME?</v>
      </c>
      <c r="K122" s="6" t="e">
        <f ca="1">IF('Log_working_3-way'!$D122="","",1/'True_Odds_Calculator_3-way'!A121+1/'True_Odds_Calculator_3-way'!B121+1/'True_Odds_Calculator_3-way'!C121-1)</f>
        <v>#NAME?</v>
      </c>
    </row>
    <row r="123" spans="4:11" x14ac:dyDescent="0.25">
      <c r="D123" t="e">
        <f ca="1">solve_for_c('True_Odds_Calculator_3-way'!A122,'True_Odds_Calculator_3-way'!B122,'True_Odds_Calculator_3-way'!C122,'Log_working_3-way'!B$1,'Log_working_3-way'!B$2)</f>
        <v>#NAME?</v>
      </c>
      <c r="F123" s="6" t="e">
        <f ca="1">IF('Log_working_3-way'!D123="","",1/'True_Odds_Calculator_3-way'!N122+1/'True_Odds_Calculator_3-way'!O122+1/'True_Odds_Calculator_3-way'!#REF!-1)</f>
        <v>#NAME?</v>
      </c>
      <c r="H123" s="6" t="e">
        <f ca="1">IF('Log_working_3-way'!$D123="","",'True_Odds_Calculator_3-way'!N122/'True_Odds_Calculator_3-way'!A122-1)</f>
        <v>#NAME?</v>
      </c>
      <c r="I123" s="6" t="e">
        <f ca="1">IF('Log_working_3-way'!$D123="","",'True_Odds_Calculator_3-way'!O122/'True_Odds_Calculator_3-way'!B122-1)</f>
        <v>#NAME?</v>
      </c>
      <c r="J123" s="6" t="e">
        <f ca="1">IF('Log_working_3-way'!$D123="","",'True_Odds_Calculator_3-way'!#REF!/'True_Odds_Calculator_3-way'!C122-1)</f>
        <v>#NAME?</v>
      </c>
      <c r="K123" s="6" t="e">
        <f ca="1">IF('Log_working_3-way'!$D123="","",1/'True_Odds_Calculator_3-way'!A122+1/'True_Odds_Calculator_3-way'!B122+1/'True_Odds_Calculator_3-way'!C122-1)</f>
        <v>#NAME?</v>
      </c>
    </row>
    <row r="124" spans="4:11" x14ac:dyDescent="0.25">
      <c r="D124" t="e">
        <f ca="1">solve_for_c('True_Odds_Calculator_3-way'!A123,'True_Odds_Calculator_3-way'!B123,'True_Odds_Calculator_3-way'!C123,'Log_working_3-way'!B$1,'Log_working_3-way'!B$2)</f>
        <v>#NAME?</v>
      </c>
      <c r="F124" s="6" t="e">
        <f ca="1">IF('Log_working_3-way'!D124="","",1/'True_Odds_Calculator_3-way'!N123+1/'True_Odds_Calculator_3-way'!O123+1/'True_Odds_Calculator_3-way'!#REF!-1)</f>
        <v>#NAME?</v>
      </c>
      <c r="H124" s="6" t="e">
        <f ca="1">IF('Log_working_3-way'!$D124="","",'True_Odds_Calculator_3-way'!N123/'True_Odds_Calculator_3-way'!A123-1)</f>
        <v>#NAME?</v>
      </c>
      <c r="I124" s="6" t="e">
        <f ca="1">IF('Log_working_3-way'!$D124="","",'True_Odds_Calculator_3-way'!O123/'True_Odds_Calculator_3-way'!B123-1)</f>
        <v>#NAME?</v>
      </c>
      <c r="J124" s="6" t="e">
        <f ca="1">IF('Log_working_3-way'!$D124="","",'True_Odds_Calculator_3-way'!#REF!/'True_Odds_Calculator_3-way'!C123-1)</f>
        <v>#NAME?</v>
      </c>
      <c r="K124" s="6" t="e">
        <f ca="1">IF('Log_working_3-way'!$D124="","",1/'True_Odds_Calculator_3-way'!A123+1/'True_Odds_Calculator_3-way'!B123+1/'True_Odds_Calculator_3-way'!C123-1)</f>
        <v>#NAME?</v>
      </c>
    </row>
    <row r="125" spans="4:11" x14ac:dyDescent="0.25">
      <c r="D125" t="e">
        <f ca="1">solve_for_c('True_Odds_Calculator_3-way'!A124,'True_Odds_Calculator_3-way'!B124,'True_Odds_Calculator_3-way'!C124,'Log_working_3-way'!B$1,'Log_working_3-way'!B$2)</f>
        <v>#NAME?</v>
      </c>
      <c r="F125" s="6" t="e">
        <f ca="1">IF('Log_working_3-way'!D125="","",1/'True_Odds_Calculator_3-way'!N124+1/'True_Odds_Calculator_3-way'!O124+1/'True_Odds_Calculator_3-way'!#REF!-1)</f>
        <v>#NAME?</v>
      </c>
      <c r="H125" s="6" t="e">
        <f ca="1">IF('Log_working_3-way'!$D125="","",'True_Odds_Calculator_3-way'!N124/'True_Odds_Calculator_3-way'!A124-1)</f>
        <v>#NAME?</v>
      </c>
      <c r="I125" s="6" t="e">
        <f ca="1">IF('Log_working_3-way'!$D125="","",'True_Odds_Calculator_3-way'!O124/'True_Odds_Calculator_3-way'!B124-1)</f>
        <v>#NAME?</v>
      </c>
      <c r="J125" s="6" t="e">
        <f ca="1">IF('Log_working_3-way'!$D125="","",'True_Odds_Calculator_3-way'!#REF!/'True_Odds_Calculator_3-way'!C124-1)</f>
        <v>#NAME?</v>
      </c>
      <c r="K125" s="6" t="e">
        <f ca="1">IF('Log_working_3-way'!$D125="","",1/'True_Odds_Calculator_3-way'!A124+1/'True_Odds_Calculator_3-way'!B124+1/'True_Odds_Calculator_3-way'!C124-1)</f>
        <v>#NAME?</v>
      </c>
    </row>
    <row r="126" spans="4:11" x14ac:dyDescent="0.25">
      <c r="D126" t="e">
        <f ca="1">solve_for_c('True_Odds_Calculator_3-way'!A125,'True_Odds_Calculator_3-way'!B125,'True_Odds_Calculator_3-way'!C125,'Log_working_3-way'!B$1,'Log_working_3-way'!B$2)</f>
        <v>#NAME?</v>
      </c>
      <c r="F126" s="6" t="e">
        <f ca="1">IF('Log_working_3-way'!D126="","",1/'True_Odds_Calculator_3-way'!N125+1/'True_Odds_Calculator_3-way'!O125+1/'True_Odds_Calculator_3-way'!#REF!-1)</f>
        <v>#NAME?</v>
      </c>
      <c r="H126" s="6" t="e">
        <f ca="1">IF('Log_working_3-way'!$D126="","",'True_Odds_Calculator_3-way'!N125/'True_Odds_Calculator_3-way'!A125-1)</f>
        <v>#NAME?</v>
      </c>
      <c r="I126" s="6" t="e">
        <f ca="1">IF('Log_working_3-way'!$D126="","",'True_Odds_Calculator_3-way'!O125/'True_Odds_Calculator_3-way'!B125-1)</f>
        <v>#NAME?</v>
      </c>
      <c r="J126" s="6" t="e">
        <f ca="1">IF('Log_working_3-way'!$D126="","",'True_Odds_Calculator_3-way'!#REF!/'True_Odds_Calculator_3-way'!C125-1)</f>
        <v>#NAME?</v>
      </c>
      <c r="K126" s="6" t="e">
        <f ca="1">IF('Log_working_3-way'!$D126="","",1/'True_Odds_Calculator_3-way'!A125+1/'True_Odds_Calculator_3-way'!B125+1/'True_Odds_Calculator_3-way'!C125-1)</f>
        <v>#NAME?</v>
      </c>
    </row>
    <row r="127" spans="4:11" x14ac:dyDescent="0.25">
      <c r="D127" t="e">
        <f ca="1">solve_for_c('True_Odds_Calculator_3-way'!A126,'True_Odds_Calculator_3-way'!B126,'True_Odds_Calculator_3-way'!C126,'Log_working_3-way'!B$1,'Log_working_3-way'!B$2)</f>
        <v>#NAME?</v>
      </c>
      <c r="F127" s="6" t="e">
        <f ca="1">IF('Log_working_3-way'!D127="","",1/'True_Odds_Calculator_3-way'!N126+1/'True_Odds_Calculator_3-way'!O126+1/'True_Odds_Calculator_3-way'!#REF!-1)</f>
        <v>#NAME?</v>
      </c>
      <c r="H127" s="6" t="e">
        <f ca="1">IF('Log_working_3-way'!$D127="","",'True_Odds_Calculator_3-way'!N126/'True_Odds_Calculator_3-way'!A126-1)</f>
        <v>#NAME?</v>
      </c>
      <c r="I127" s="6" t="e">
        <f ca="1">IF('Log_working_3-way'!$D127="","",'True_Odds_Calculator_3-way'!O126/'True_Odds_Calculator_3-way'!B126-1)</f>
        <v>#NAME?</v>
      </c>
      <c r="J127" s="6" t="e">
        <f ca="1">IF('Log_working_3-way'!$D127="","",'True_Odds_Calculator_3-way'!#REF!/'True_Odds_Calculator_3-way'!C126-1)</f>
        <v>#NAME?</v>
      </c>
      <c r="K127" s="6" t="e">
        <f ca="1">IF('Log_working_3-way'!$D127="","",1/'True_Odds_Calculator_3-way'!A126+1/'True_Odds_Calculator_3-way'!B126+1/'True_Odds_Calculator_3-way'!C126-1)</f>
        <v>#NAME?</v>
      </c>
    </row>
    <row r="128" spans="4:11" x14ac:dyDescent="0.25">
      <c r="D128" t="e">
        <f ca="1">solve_for_c('True_Odds_Calculator_3-way'!A127,'True_Odds_Calculator_3-way'!B127,'True_Odds_Calculator_3-way'!C127,'Log_working_3-way'!B$1,'Log_working_3-way'!B$2)</f>
        <v>#NAME?</v>
      </c>
      <c r="F128" s="6" t="e">
        <f ca="1">IF('Log_working_3-way'!D128="","",1/'True_Odds_Calculator_3-way'!N127+1/'True_Odds_Calculator_3-way'!O127+1/'True_Odds_Calculator_3-way'!#REF!-1)</f>
        <v>#NAME?</v>
      </c>
      <c r="H128" s="6" t="e">
        <f ca="1">IF('Log_working_3-way'!$D128="","",'True_Odds_Calculator_3-way'!N127/'True_Odds_Calculator_3-way'!A127-1)</f>
        <v>#NAME?</v>
      </c>
      <c r="I128" s="6" t="e">
        <f ca="1">IF('Log_working_3-way'!$D128="","",'True_Odds_Calculator_3-way'!O127/'True_Odds_Calculator_3-way'!B127-1)</f>
        <v>#NAME?</v>
      </c>
      <c r="J128" s="6" t="e">
        <f ca="1">IF('Log_working_3-way'!$D128="","",'True_Odds_Calculator_3-way'!#REF!/'True_Odds_Calculator_3-way'!C127-1)</f>
        <v>#NAME?</v>
      </c>
      <c r="K128" s="6" t="e">
        <f ca="1">IF('Log_working_3-way'!$D128="","",1/'True_Odds_Calculator_3-way'!A127+1/'True_Odds_Calculator_3-way'!B127+1/'True_Odds_Calculator_3-way'!C127-1)</f>
        <v>#NAME?</v>
      </c>
    </row>
    <row r="129" spans="4:11" x14ac:dyDescent="0.25">
      <c r="D129" t="e">
        <f ca="1">solve_for_c('True_Odds_Calculator_3-way'!A128,'True_Odds_Calculator_3-way'!B128,'True_Odds_Calculator_3-way'!C128,'Log_working_3-way'!B$1,'Log_working_3-way'!B$2)</f>
        <v>#NAME?</v>
      </c>
      <c r="F129" s="6" t="e">
        <f ca="1">IF('Log_working_3-way'!D129="","",1/'True_Odds_Calculator_3-way'!N128+1/'True_Odds_Calculator_3-way'!O128+1/'True_Odds_Calculator_3-way'!#REF!-1)</f>
        <v>#NAME?</v>
      </c>
      <c r="H129" s="6" t="e">
        <f ca="1">IF('Log_working_3-way'!$D129="","",'True_Odds_Calculator_3-way'!N128/'True_Odds_Calculator_3-way'!A128-1)</f>
        <v>#NAME?</v>
      </c>
      <c r="I129" s="6" t="e">
        <f ca="1">IF('Log_working_3-way'!$D129="","",'True_Odds_Calculator_3-way'!O128/'True_Odds_Calculator_3-way'!B128-1)</f>
        <v>#NAME?</v>
      </c>
      <c r="J129" s="6" t="e">
        <f ca="1">IF('Log_working_3-way'!$D129="","",'True_Odds_Calculator_3-way'!#REF!/'True_Odds_Calculator_3-way'!C128-1)</f>
        <v>#NAME?</v>
      </c>
      <c r="K129" s="6" t="e">
        <f ca="1">IF('Log_working_3-way'!$D129="","",1/'True_Odds_Calculator_3-way'!A128+1/'True_Odds_Calculator_3-way'!B128+1/'True_Odds_Calculator_3-way'!C128-1)</f>
        <v>#NAME?</v>
      </c>
    </row>
    <row r="130" spans="4:11" x14ac:dyDescent="0.25">
      <c r="D130" t="e">
        <f ca="1">solve_for_c('True_Odds_Calculator_3-way'!A129,'True_Odds_Calculator_3-way'!B129,'True_Odds_Calculator_3-way'!C129,'Log_working_3-way'!B$1,'Log_working_3-way'!B$2)</f>
        <v>#NAME?</v>
      </c>
      <c r="F130" s="6" t="e">
        <f ca="1">IF('Log_working_3-way'!D130="","",1/'True_Odds_Calculator_3-way'!N129+1/'True_Odds_Calculator_3-way'!O129+1/'True_Odds_Calculator_3-way'!#REF!-1)</f>
        <v>#NAME?</v>
      </c>
      <c r="H130" s="6" t="e">
        <f ca="1">IF('Log_working_3-way'!$D130="","",'True_Odds_Calculator_3-way'!N129/'True_Odds_Calculator_3-way'!A129-1)</f>
        <v>#NAME?</v>
      </c>
      <c r="I130" s="6" t="e">
        <f ca="1">IF('Log_working_3-way'!$D130="","",'True_Odds_Calculator_3-way'!O129/'True_Odds_Calculator_3-way'!B129-1)</f>
        <v>#NAME?</v>
      </c>
      <c r="J130" s="6" t="e">
        <f ca="1">IF('Log_working_3-way'!$D130="","",'True_Odds_Calculator_3-way'!#REF!/'True_Odds_Calculator_3-way'!C129-1)</f>
        <v>#NAME?</v>
      </c>
      <c r="K130" s="6" t="e">
        <f ca="1">IF('Log_working_3-way'!$D130="","",1/'True_Odds_Calculator_3-way'!A129+1/'True_Odds_Calculator_3-way'!B129+1/'True_Odds_Calculator_3-way'!C129-1)</f>
        <v>#NAME?</v>
      </c>
    </row>
    <row r="131" spans="4:11" x14ac:dyDescent="0.25">
      <c r="D131" t="e">
        <f ca="1">solve_for_c('True_Odds_Calculator_3-way'!A130,'True_Odds_Calculator_3-way'!B130,'True_Odds_Calculator_3-way'!C130,'Log_working_3-way'!B$1,'Log_working_3-way'!B$2)</f>
        <v>#NAME?</v>
      </c>
      <c r="F131" s="6" t="e">
        <f ca="1">IF('Log_working_3-way'!D131="","",1/'True_Odds_Calculator_3-way'!N130+1/'True_Odds_Calculator_3-way'!O130+1/'True_Odds_Calculator_3-way'!#REF!-1)</f>
        <v>#NAME?</v>
      </c>
      <c r="H131" s="6" t="e">
        <f ca="1">IF('Log_working_3-way'!$D131="","",'True_Odds_Calculator_3-way'!N130/'True_Odds_Calculator_3-way'!A130-1)</f>
        <v>#NAME?</v>
      </c>
      <c r="I131" s="6" t="e">
        <f ca="1">IF('Log_working_3-way'!$D131="","",'True_Odds_Calculator_3-way'!O130/'True_Odds_Calculator_3-way'!B130-1)</f>
        <v>#NAME?</v>
      </c>
      <c r="J131" s="6" t="e">
        <f ca="1">IF('Log_working_3-way'!$D131="","",'True_Odds_Calculator_3-way'!#REF!/'True_Odds_Calculator_3-way'!C130-1)</f>
        <v>#NAME?</v>
      </c>
      <c r="K131" s="6" t="e">
        <f ca="1">IF('Log_working_3-way'!$D131="","",1/'True_Odds_Calculator_3-way'!A130+1/'True_Odds_Calculator_3-way'!B130+1/'True_Odds_Calculator_3-way'!C130-1)</f>
        <v>#NAME?</v>
      </c>
    </row>
    <row r="132" spans="4:11" x14ac:dyDescent="0.25">
      <c r="D132" t="e">
        <f ca="1">solve_for_c('True_Odds_Calculator_3-way'!A131,'True_Odds_Calculator_3-way'!B131,'True_Odds_Calculator_3-way'!C131,'Log_working_3-way'!B$1,'Log_working_3-way'!B$2)</f>
        <v>#NAME?</v>
      </c>
      <c r="F132" s="6" t="e">
        <f ca="1">IF('Log_working_3-way'!D132="","",1/'True_Odds_Calculator_3-way'!N131+1/'True_Odds_Calculator_3-way'!O131+1/'True_Odds_Calculator_3-way'!#REF!-1)</f>
        <v>#NAME?</v>
      </c>
      <c r="H132" s="6" t="e">
        <f ca="1">IF('Log_working_3-way'!$D132="","",'True_Odds_Calculator_3-way'!N131/'True_Odds_Calculator_3-way'!A131-1)</f>
        <v>#NAME?</v>
      </c>
      <c r="I132" s="6" t="e">
        <f ca="1">IF('Log_working_3-way'!$D132="","",'True_Odds_Calculator_3-way'!O131/'True_Odds_Calculator_3-way'!B131-1)</f>
        <v>#NAME?</v>
      </c>
      <c r="J132" s="6" t="e">
        <f ca="1">IF('Log_working_3-way'!$D132="","",'True_Odds_Calculator_3-way'!#REF!/'True_Odds_Calculator_3-way'!C131-1)</f>
        <v>#NAME?</v>
      </c>
      <c r="K132" s="6" t="e">
        <f ca="1">IF('Log_working_3-way'!$D132="","",1/'True_Odds_Calculator_3-way'!A131+1/'True_Odds_Calculator_3-way'!B131+1/'True_Odds_Calculator_3-way'!C131-1)</f>
        <v>#NAME?</v>
      </c>
    </row>
    <row r="133" spans="4:11" x14ac:dyDescent="0.25">
      <c r="D133" t="e">
        <f ca="1">solve_for_c('True_Odds_Calculator_3-way'!A132,'True_Odds_Calculator_3-way'!B132,'True_Odds_Calculator_3-way'!C132,'Log_working_3-way'!B$1,'Log_working_3-way'!B$2)</f>
        <v>#NAME?</v>
      </c>
      <c r="F133" s="6" t="e">
        <f ca="1">IF('Log_working_3-way'!D133="","",1/'True_Odds_Calculator_3-way'!N132+1/'True_Odds_Calculator_3-way'!O132+1/'True_Odds_Calculator_3-way'!#REF!-1)</f>
        <v>#NAME?</v>
      </c>
      <c r="H133" s="6" t="e">
        <f ca="1">IF('Log_working_3-way'!$D133="","",'True_Odds_Calculator_3-way'!N132/'True_Odds_Calculator_3-way'!A132-1)</f>
        <v>#NAME?</v>
      </c>
      <c r="I133" s="6" t="e">
        <f ca="1">IF('Log_working_3-way'!$D133="","",'True_Odds_Calculator_3-way'!O132/'True_Odds_Calculator_3-way'!B132-1)</f>
        <v>#NAME?</v>
      </c>
      <c r="J133" s="6" t="e">
        <f ca="1">IF('Log_working_3-way'!$D133="","",'True_Odds_Calculator_3-way'!#REF!/'True_Odds_Calculator_3-way'!C132-1)</f>
        <v>#NAME?</v>
      </c>
      <c r="K133" s="6" t="e">
        <f ca="1">IF('Log_working_3-way'!$D133="","",1/'True_Odds_Calculator_3-way'!A132+1/'True_Odds_Calculator_3-way'!B132+1/'True_Odds_Calculator_3-way'!C132-1)</f>
        <v>#NAME?</v>
      </c>
    </row>
    <row r="134" spans="4:11" x14ac:dyDescent="0.25">
      <c r="D134" t="e">
        <f ca="1">solve_for_c('True_Odds_Calculator_3-way'!A133,'True_Odds_Calculator_3-way'!B133,'True_Odds_Calculator_3-way'!C133,'Log_working_3-way'!B$1,'Log_working_3-way'!B$2)</f>
        <v>#NAME?</v>
      </c>
      <c r="F134" s="6" t="e">
        <f ca="1">IF('Log_working_3-way'!D134="","",1/'True_Odds_Calculator_3-way'!N133+1/'True_Odds_Calculator_3-way'!O133+1/'True_Odds_Calculator_3-way'!#REF!-1)</f>
        <v>#NAME?</v>
      </c>
      <c r="H134" s="6" t="e">
        <f ca="1">IF('Log_working_3-way'!$D134="","",'True_Odds_Calculator_3-way'!N133/'True_Odds_Calculator_3-way'!A133-1)</f>
        <v>#NAME?</v>
      </c>
      <c r="I134" s="6" t="e">
        <f ca="1">IF('Log_working_3-way'!$D134="","",'True_Odds_Calculator_3-way'!O133/'True_Odds_Calculator_3-way'!B133-1)</f>
        <v>#NAME?</v>
      </c>
      <c r="J134" s="6" t="e">
        <f ca="1">IF('Log_working_3-way'!$D134="","",'True_Odds_Calculator_3-way'!#REF!/'True_Odds_Calculator_3-way'!C133-1)</f>
        <v>#NAME?</v>
      </c>
      <c r="K134" s="6" t="e">
        <f ca="1">IF('Log_working_3-way'!$D134="","",1/'True_Odds_Calculator_3-way'!A133+1/'True_Odds_Calculator_3-way'!B133+1/'True_Odds_Calculator_3-way'!C133-1)</f>
        <v>#NAME?</v>
      </c>
    </row>
    <row r="135" spans="4:11" x14ac:dyDescent="0.25">
      <c r="D135" t="e">
        <f ca="1">solve_for_c('True_Odds_Calculator_3-way'!A134,'True_Odds_Calculator_3-way'!B134,'True_Odds_Calculator_3-way'!C134,'Log_working_3-way'!B$1,'Log_working_3-way'!B$2)</f>
        <v>#NAME?</v>
      </c>
      <c r="F135" s="6" t="e">
        <f ca="1">IF('Log_working_3-way'!D135="","",1/'True_Odds_Calculator_3-way'!N134+1/'True_Odds_Calculator_3-way'!O134+1/'True_Odds_Calculator_3-way'!#REF!-1)</f>
        <v>#NAME?</v>
      </c>
      <c r="H135" s="6" t="e">
        <f ca="1">IF('Log_working_3-way'!$D135="","",'True_Odds_Calculator_3-way'!N134/'True_Odds_Calculator_3-way'!A134-1)</f>
        <v>#NAME?</v>
      </c>
      <c r="I135" s="6" t="e">
        <f ca="1">IF('Log_working_3-way'!$D135="","",'True_Odds_Calculator_3-way'!O134/'True_Odds_Calculator_3-way'!B134-1)</f>
        <v>#NAME?</v>
      </c>
      <c r="J135" s="6" t="e">
        <f ca="1">IF('Log_working_3-way'!$D135="","",'True_Odds_Calculator_3-way'!#REF!/'True_Odds_Calculator_3-way'!C134-1)</f>
        <v>#NAME?</v>
      </c>
      <c r="K135" s="6" t="e">
        <f ca="1">IF('Log_working_3-way'!$D135="","",1/'True_Odds_Calculator_3-way'!A134+1/'True_Odds_Calculator_3-way'!B134+1/'True_Odds_Calculator_3-way'!C134-1)</f>
        <v>#NAME?</v>
      </c>
    </row>
    <row r="136" spans="4:11" x14ac:dyDescent="0.25">
      <c r="D136" t="e">
        <f ca="1">solve_for_c('True_Odds_Calculator_3-way'!A135,'True_Odds_Calculator_3-way'!B135,'True_Odds_Calculator_3-way'!C135,'Log_working_3-way'!B$1,'Log_working_3-way'!B$2)</f>
        <v>#NAME?</v>
      </c>
      <c r="F136" s="6" t="e">
        <f ca="1">IF('Log_working_3-way'!D136="","",1/'True_Odds_Calculator_3-way'!N135+1/'True_Odds_Calculator_3-way'!O135+1/'True_Odds_Calculator_3-way'!#REF!-1)</f>
        <v>#NAME?</v>
      </c>
      <c r="H136" s="6" t="e">
        <f ca="1">IF('Log_working_3-way'!$D136="","",'True_Odds_Calculator_3-way'!N135/'True_Odds_Calculator_3-way'!A135-1)</f>
        <v>#NAME?</v>
      </c>
      <c r="I136" s="6" t="e">
        <f ca="1">IF('Log_working_3-way'!$D136="","",'True_Odds_Calculator_3-way'!O135/'True_Odds_Calculator_3-way'!B135-1)</f>
        <v>#NAME?</v>
      </c>
      <c r="J136" s="6" t="e">
        <f ca="1">IF('Log_working_3-way'!$D136="","",'True_Odds_Calculator_3-way'!#REF!/'True_Odds_Calculator_3-way'!C135-1)</f>
        <v>#NAME?</v>
      </c>
      <c r="K136" s="6" t="e">
        <f ca="1">IF('Log_working_3-way'!$D136="","",1/'True_Odds_Calculator_3-way'!A135+1/'True_Odds_Calculator_3-way'!B135+1/'True_Odds_Calculator_3-way'!C135-1)</f>
        <v>#NAME?</v>
      </c>
    </row>
    <row r="137" spans="4:11" x14ac:dyDescent="0.25">
      <c r="D137" t="e">
        <f ca="1">solve_for_c('True_Odds_Calculator_3-way'!A136,'True_Odds_Calculator_3-way'!B136,'True_Odds_Calculator_3-way'!C136,'Log_working_3-way'!B$1,'Log_working_3-way'!B$2)</f>
        <v>#NAME?</v>
      </c>
      <c r="F137" s="6" t="e">
        <f ca="1">IF('Log_working_3-way'!D137="","",1/'True_Odds_Calculator_3-way'!N136+1/'True_Odds_Calculator_3-way'!O136+1/'True_Odds_Calculator_3-way'!#REF!-1)</f>
        <v>#NAME?</v>
      </c>
      <c r="H137" s="6" t="e">
        <f ca="1">IF('Log_working_3-way'!$D137="","",'True_Odds_Calculator_3-way'!N136/'True_Odds_Calculator_3-way'!A136-1)</f>
        <v>#NAME?</v>
      </c>
      <c r="I137" s="6" t="e">
        <f ca="1">IF('Log_working_3-way'!$D137="","",'True_Odds_Calculator_3-way'!O136/'True_Odds_Calculator_3-way'!B136-1)</f>
        <v>#NAME?</v>
      </c>
      <c r="J137" s="6" t="e">
        <f ca="1">IF('Log_working_3-way'!$D137="","",'True_Odds_Calculator_3-way'!#REF!/'True_Odds_Calculator_3-way'!C136-1)</f>
        <v>#NAME?</v>
      </c>
      <c r="K137" s="6" t="e">
        <f ca="1">IF('Log_working_3-way'!$D137="","",1/'True_Odds_Calculator_3-way'!A136+1/'True_Odds_Calculator_3-way'!B136+1/'True_Odds_Calculator_3-way'!C136-1)</f>
        <v>#NAME?</v>
      </c>
    </row>
    <row r="138" spans="4:11" x14ac:dyDescent="0.25">
      <c r="D138" t="e">
        <f ca="1">solve_for_c('True_Odds_Calculator_3-way'!A137,'True_Odds_Calculator_3-way'!B137,'True_Odds_Calculator_3-way'!C137,'Log_working_3-way'!B$1,'Log_working_3-way'!B$2)</f>
        <v>#NAME?</v>
      </c>
      <c r="F138" s="6" t="e">
        <f ca="1">IF('Log_working_3-way'!D138="","",1/'True_Odds_Calculator_3-way'!N137+1/'True_Odds_Calculator_3-way'!O137+1/'True_Odds_Calculator_3-way'!#REF!-1)</f>
        <v>#NAME?</v>
      </c>
      <c r="H138" s="6" t="e">
        <f ca="1">IF('Log_working_3-way'!$D138="","",'True_Odds_Calculator_3-way'!N137/'True_Odds_Calculator_3-way'!A137-1)</f>
        <v>#NAME?</v>
      </c>
      <c r="I138" s="6" t="e">
        <f ca="1">IF('Log_working_3-way'!$D138="","",'True_Odds_Calculator_3-way'!O137/'True_Odds_Calculator_3-way'!B137-1)</f>
        <v>#NAME?</v>
      </c>
      <c r="J138" s="6" t="e">
        <f ca="1">IF('Log_working_3-way'!$D138="","",'True_Odds_Calculator_3-way'!#REF!/'True_Odds_Calculator_3-way'!C137-1)</f>
        <v>#NAME?</v>
      </c>
      <c r="K138" s="6" t="e">
        <f ca="1">IF('Log_working_3-way'!$D138="","",1/'True_Odds_Calculator_3-way'!A137+1/'True_Odds_Calculator_3-way'!B137+1/'True_Odds_Calculator_3-way'!C137-1)</f>
        <v>#NAME?</v>
      </c>
    </row>
    <row r="139" spans="4:11" x14ac:dyDescent="0.25">
      <c r="D139" t="e">
        <f ca="1">solve_for_c('True_Odds_Calculator_3-way'!A138,'True_Odds_Calculator_3-way'!B138,'True_Odds_Calculator_3-way'!C138,'Log_working_3-way'!B$1,'Log_working_3-way'!B$2)</f>
        <v>#NAME?</v>
      </c>
      <c r="F139" s="6" t="e">
        <f ca="1">IF('Log_working_3-way'!D139="","",1/'True_Odds_Calculator_3-way'!N138+1/'True_Odds_Calculator_3-way'!O138+1/'True_Odds_Calculator_3-way'!#REF!-1)</f>
        <v>#NAME?</v>
      </c>
      <c r="H139" s="6" t="e">
        <f ca="1">IF('Log_working_3-way'!$D139="","",'True_Odds_Calculator_3-way'!N138/'True_Odds_Calculator_3-way'!A138-1)</f>
        <v>#NAME?</v>
      </c>
      <c r="I139" s="6" t="e">
        <f ca="1">IF('Log_working_3-way'!$D139="","",'True_Odds_Calculator_3-way'!O138/'True_Odds_Calculator_3-way'!B138-1)</f>
        <v>#NAME?</v>
      </c>
      <c r="J139" s="6" t="e">
        <f ca="1">IF('Log_working_3-way'!$D139="","",'True_Odds_Calculator_3-way'!#REF!/'True_Odds_Calculator_3-way'!C138-1)</f>
        <v>#NAME?</v>
      </c>
      <c r="K139" s="6" t="e">
        <f ca="1">IF('Log_working_3-way'!$D139="","",1/'True_Odds_Calculator_3-way'!A138+1/'True_Odds_Calculator_3-way'!B138+1/'True_Odds_Calculator_3-way'!C138-1)</f>
        <v>#NAME?</v>
      </c>
    </row>
    <row r="140" spans="4:11" x14ac:dyDescent="0.25">
      <c r="D140" t="e">
        <f ca="1">solve_for_c('True_Odds_Calculator_3-way'!A139,'True_Odds_Calculator_3-way'!B139,'True_Odds_Calculator_3-way'!C139,'Log_working_3-way'!B$1,'Log_working_3-way'!B$2)</f>
        <v>#NAME?</v>
      </c>
      <c r="F140" s="6" t="e">
        <f ca="1">IF('Log_working_3-way'!D140="","",1/'True_Odds_Calculator_3-way'!N139+1/'True_Odds_Calculator_3-way'!O139+1/'True_Odds_Calculator_3-way'!#REF!-1)</f>
        <v>#NAME?</v>
      </c>
      <c r="H140" s="6" t="e">
        <f ca="1">IF('Log_working_3-way'!$D140="","",'True_Odds_Calculator_3-way'!N139/'True_Odds_Calculator_3-way'!A139-1)</f>
        <v>#NAME?</v>
      </c>
      <c r="I140" s="6" t="e">
        <f ca="1">IF('Log_working_3-way'!$D140="","",'True_Odds_Calculator_3-way'!O139/'True_Odds_Calculator_3-way'!B139-1)</f>
        <v>#NAME?</v>
      </c>
      <c r="J140" s="6" t="e">
        <f ca="1">IF('Log_working_3-way'!$D140="","",'True_Odds_Calculator_3-way'!#REF!/'True_Odds_Calculator_3-way'!C139-1)</f>
        <v>#NAME?</v>
      </c>
      <c r="K140" s="6" t="e">
        <f ca="1">IF('Log_working_3-way'!$D140="","",1/'True_Odds_Calculator_3-way'!A139+1/'True_Odds_Calculator_3-way'!B139+1/'True_Odds_Calculator_3-way'!C139-1)</f>
        <v>#NAME?</v>
      </c>
    </row>
    <row r="141" spans="4:11" x14ac:dyDescent="0.25">
      <c r="D141" t="e">
        <f ca="1">solve_for_c('True_Odds_Calculator_3-way'!A140,'True_Odds_Calculator_3-way'!B140,'True_Odds_Calculator_3-way'!C140,'Log_working_3-way'!B$1,'Log_working_3-way'!B$2)</f>
        <v>#NAME?</v>
      </c>
      <c r="F141" s="6" t="e">
        <f ca="1">IF('Log_working_3-way'!D141="","",1/'True_Odds_Calculator_3-way'!N140+1/'True_Odds_Calculator_3-way'!O140+1/'True_Odds_Calculator_3-way'!#REF!-1)</f>
        <v>#NAME?</v>
      </c>
      <c r="H141" s="6" t="e">
        <f ca="1">IF('Log_working_3-way'!$D141="","",'True_Odds_Calculator_3-way'!N140/'True_Odds_Calculator_3-way'!A140-1)</f>
        <v>#NAME?</v>
      </c>
      <c r="I141" s="6" t="e">
        <f ca="1">IF('Log_working_3-way'!$D141="","",'True_Odds_Calculator_3-way'!O140/'True_Odds_Calculator_3-way'!B140-1)</f>
        <v>#NAME?</v>
      </c>
      <c r="J141" s="6" t="e">
        <f ca="1">IF('Log_working_3-way'!$D141="","",'True_Odds_Calculator_3-way'!#REF!/'True_Odds_Calculator_3-way'!C140-1)</f>
        <v>#NAME?</v>
      </c>
      <c r="K141" s="6" t="e">
        <f ca="1">IF('Log_working_3-way'!$D141="","",1/'True_Odds_Calculator_3-way'!A140+1/'True_Odds_Calculator_3-way'!B140+1/'True_Odds_Calculator_3-way'!C140-1)</f>
        <v>#NAME?</v>
      </c>
    </row>
    <row r="142" spans="4:11" x14ac:dyDescent="0.25">
      <c r="D142" t="e">
        <f ca="1">solve_for_c('True_Odds_Calculator_3-way'!A141,'True_Odds_Calculator_3-way'!B141,'True_Odds_Calculator_3-way'!C141,'Log_working_3-way'!B$1,'Log_working_3-way'!B$2)</f>
        <v>#NAME?</v>
      </c>
      <c r="F142" s="6" t="e">
        <f ca="1">IF('Log_working_3-way'!D142="","",1/'True_Odds_Calculator_3-way'!N141+1/'True_Odds_Calculator_3-way'!O141+1/'True_Odds_Calculator_3-way'!#REF!-1)</f>
        <v>#NAME?</v>
      </c>
      <c r="H142" s="6" t="e">
        <f ca="1">IF('Log_working_3-way'!$D142="","",'True_Odds_Calculator_3-way'!N141/'True_Odds_Calculator_3-way'!A141-1)</f>
        <v>#NAME?</v>
      </c>
      <c r="I142" s="6" t="e">
        <f ca="1">IF('Log_working_3-way'!$D142="","",'True_Odds_Calculator_3-way'!O141/'True_Odds_Calculator_3-way'!B141-1)</f>
        <v>#NAME?</v>
      </c>
      <c r="J142" s="6" t="e">
        <f ca="1">IF('Log_working_3-way'!$D142="","",'True_Odds_Calculator_3-way'!#REF!/'True_Odds_Calculator_3-way'!C141-1)</f>
        <v>#NAME?</v>
      </c>
      <c r="K142" s="6" t="e">
        <f ca="1">IF('Log_working_3-way'!$D142="","",1/'True_Odds_Calculator_3-way'!A141+1/'True_Odds_Calculator_3-way'!B141+1/'True_Odds_Calculator_3-way'!C141-1)</f>
        <v>#NAME?</v>
      </c>
    </row>
    <row r="143" spans="4:11" x14ac:dyDescent="0.25">
      <c r="D143" t="e">
        <f ca="1">solve_for_c('True_Odds_Calculator_3-way'!A142,'True_Odds_Calculator_3-way'!B142,'True_Odds_Calculator_3-way'!C142,'Log_working_3-way'!B$1,'Log_working_3-way'!B$2)</f>
        <v>#NAME?</v>
      </c>
      <c r="F143" s="6" t="e">
        <f ca="1">IF('Log_working_3-way'!D143="","",1/'True_Odds_Calculator_3-way'!N142+1/'True_Odds_Calculator_3-way'!O142+1/'True_Odds_Calculator_3-way'!#REF!-1)</f>
        <v>#NAME?</v>
      </c>
      <c r="H143" s="6" t="e">
        <f ca="1">IF('Log_working_3-way'!$D143="","",'True_Odds_Calculator_3-way'!N142/'True_Odds_Calculator_3-way'!A142-1)</f>
        <v>#NAME?</v>
      </c>
      <c r="I143" s="6" t="e">
        <f ca="1">IF('Log_working_3-way'!$D143="","",'True_Odds_Calculator_3-way'!O142/'True_Odds_Calculator_3-way'!B142-1)</f>
        <v>#NAME?</v>
      </c>
      <c r="J143" s="6" t="e">
        <f ca="1">IF('Log_working_3-way'!$D143="","",'True_Odds_Calculator_3-way'!#REF!/'True_Odds_Calculator_3-way'!C142-1)</f>
        <v>#NAME?</v>
      </c>
      <c r="K143" s="6" t="e">
        <f ca="1">IF('Log_working_3-way'!$D143="","",1/'True_Odds_Calculator_3-way'!A142+1/'True_Odds_Calculator_3-way'!B142+1/'True_Odds_Calculator_3-way'!C142-1)</f>
        <v>#NAME?</v>
      </c>
    </row>
    <row r="144" spans="4:11" x14ac:dyDescent="0.25">
      <c r="D144" t="e">
        <f ca="1">solve_for_c('True_Odds_Calculator_3-way'!A143,'True_Odds_Calculator_3-way'!B143,'True_Odds_Calculator_3-way'!C143,'Log_working_3-way'!B$1,'Log_working_3-way'!B$2)</f>
        <v>#NAME?</v>
      </c>
      <c r="F144" s="6" t="e">
        <f ca="1">IF('Log_working_3-way'!D144="","",1/'True_Odds_Calculator_3-way'!N143+1/'True_Odds_Calculator_3-way'!O143+1/'True_Odds_Calculator_3-way'!#REF!-1)</f>
        <v>#NAME?</v>
      </c>
      <c r="H144" s="6" t="e">
        <f ca="1">IF('Log_working_3-way'!$D144="","",'True_Odds_Calculator_3-way'!N143/'True_Odds_Calculator_3-way'!A143-1)</f>
        <v>#NAME?</v>
      </c>
      <c r="I144" s="6" t="e">
        <f ca="1">IF('Log_working_3-way'!$D144="","",'True_Odds_Calculator_3-way'!O143/'True_Odds_Calculator_3-way'!B143-1)</f>
        <v>#NAME?</v>
      </c>
      <c r="J144" s="6" t="e">
        <f ca="1">IF('Log_working_3-way'!$D144="","",'True_Odds_Calculator_3-way'!#REF!/'True_Odds_Calculator_3-way'!C143-1)</f>
        <v>#NAME?</v>
      </c>
      <c r="K144" s="6" t="e">
        <f ca="1">IF('Log_working_3-way'!$D144="","",1/'True_Odds_Calculator_3-way'!A143+1/'True_Odds_Calculator_3-way'!B143+1/'True_Odds_Calculator_3-way'!C143-1)</f>
        <v>#NAME?</v>
      </c>
    </row>
    <row r="145" spans="4:11" x14ac:dyDescent="0.25">
      <c r="D145" t="e">
        <f ca="1">solve_for_c('True_Odds_Calculator_3-way'!A144,'True_Odds_Calculator_3-way'!B144,'True_Odds_Calculator_3-way'!C144,'Log_working_3-way'!B$1,'Log_working_3-way'!B$2)</f>
        <v>#NAME?</v>
      </c>
      <c r="F145" s="6" t="e">
        <f ca="1">IF('Log_working_3-way'!D145="","",1/'True_Odds_Calculator_3-way'!N144+1/'True_Odds_Calculator_3-way'!O144+1/'True_Odds_Calculator_3-way'!#REF!-1)</f>
        <v>#NAME?</v>
      </c>
      <c r="H145" s="6" t="e">
        <f ca="1">IF('Log_working_3-way'!$D145="","",'True_Odds_Calculator_3-way'!N144/'True_Odds_Calculator_3-way'!A144-1)</f>
        <v>#NAME?</v>
      </c>
      <c r="I145" s="6" t="e">
        <f ca="1">IF('Log_working_3-way'!$D145="","",'True_Odds_Calculator_3-way'!O144/'True_Odds_Calculator_3-way'!B144-1)</f>
        <v>#NAME?</v>
      </c>
      <c r="J145" s="6" t="e">
        <f ca="1">IF('Log_working_3-way'!$D145="","",'True_Odds_Calculator_3-way'!#REF!/'True_Odds_Calculator_3-way'!C144-1)</f>
        <v>#NAME?</v>
      </c>
      <c r="K145" s="6" t="e">
        <f ca="1">IF('Log_working_3-way'!$D145="","",1/'True_Odds_Calculator_3-way'!A144+1/'True_Odds_Calculator_3-way'!B144+1/'True_Odds_Calculator_3-way'!C144-1)</f>
        <v>#NAME?</v>
      </c>
    </row>
    <row r="146" spans="4:11" x14ac:dyDescent="0.25">
      <c r="D146" t="e">
        <f ca="1">solve_for_c('True_Odds_Calculator_3-way'!A145,'True_Odds_Calculator_3-way'!B145,'True_Odds_Calculator_3-way'!C145,'Log_working_3-way'!B$1,'Log_working_3-way'!B$2)</f>
        <v>#NAME?</v>
      </c>
      <c r="F146" s="6" t="e">
        <f ca="1">IF('Log_working_3-way'!D146="","",1/'True_Odds_Calculator_3-way'!N145+1/'True_Odds_Calculator_3-way'!O145+1/'True_Odds_Calculator_3-way'!#REF!-1)</f>
        <v>#NAME?</v>
      </c>
      <c r="H146" s="6" t="e">
        <f ca="1">IF('Log_working_3-way'!$D146="","",'True_Odds_Calculator_3-way'!N145/'True_Odds_Calculator_3-way'!A145-1)</f>
        <v>#NAME?</v>
      </c>
      <c r="I146" s="6" t="e">
        <f ca="1">IF('Log_working_3-way'!$D146="","",'True_Odds_Calculator_3-way'!O145/'True_Odds_Calculator_3-way'!B145-1)</f>
        <v>#NAME?</v>
      </c>
      <c r="J146" s="6" t="e">
        <f ca="1">IF('Log_working_3-way'!$D146="","",'True_Odds_Calculator_3-way'!#REF!/'True_Odds_Calculator_3-way'!C145-1)</f>
        <v>#NAME?</v>
      </c>
      <c r="K146" s="6" t="e">
        <f ca="1">IF('Log_working_3-way'!$D146="","",1/'True_Odds_Calculator_3-way'!A145+1/'True_Odds_Calculator_3-way'!B145+1/'True_Odds_Calculator_3-way'!C145-1)</f>
        <v>#NAME?</v>
      </c>
    </row>
    <row r="147" spans="4:11" x14ac:dyDescent="0.25">
      <c r="D147" t="e">
        <f ca="1">solve_for_c('True_Odds_Calculator_3-way'!A146,'True_Odds_Calculator_3-way'!B146,'True_Odds_Calculator_3-way'!C146,'Log_working_3-way'!B$1,'Log_working_3-way'!B$2)</f>
        <v>#NAME?</v>
      </c>
      <c r="F147" s="6" t="e">
        <f ca="1">IF('Log_working_3-way'!D147="","",1/'True_Odds_Calculator_3-way'!N146+1/'True_Odds_Calculator_3-way'!O146+1/'True_Odds_Calculator_3-way'!#REF!-1)</f>
        <v>#NAME?</v>
      </c>
      <c r="H147" s="6" t="e">
        <f ca="1">IF('Log_working_3-way'!$D147="","",'True_Odds_Calculator_3-way'!N146/'True_Odds_Calculator_3-way'!A146-1)</f>
        <v>#NAME?</v>
      </c>
      <c r="I147" s="6" t="e">
        <f ca="1">IF('Log_working_3-way'!$D147="","",'True_Odds_Calculator_3-way'!O146/'True_Odds_Calculator_3-way'!B146-1)</f>
        <v>#NAME?</v>
      </c>
      <c r="J147" s="6" t="e">
        <f ca="1">IF('Log_working_3-way'!$D147="","",'True_Odds_Calculator_3-way'!#REF!/'True_Odds_Calculator_3-way'!C146-1)</f>
        <v>#NAME?</v>
      </c>
      <c r="K147" s="6" t="e">
        <f ca="1">IF('Log_working_3-way'!$D147="","",1/'True_Odds_Calculator_3-way'!A146+1/'True_Odds_Calculator_3-way'!B146+1/'True_Odds_Calculator_3-way'!C146-1)</f>
        <v>#NAME?</v>
      </c>
    </row>
    <row r="148" spans="4:11" x14ac:dyDescent="0.25">
      <c r="D148" t="e">
        <f ca="1">solve_for_c('True_Odds_Calculator_3-way'!A147,'True_Odds_Calculator_3-way'!B147,'True_Odds_Calculator_3-way'!C147,'Log_working_3-way'!B$1,'Log_working_3-way'!B$2)</f>
        <v>#NAME?</v>
      </c>
      <c r="F148" s="6" t="e">
        <f ca="1">IF('Log_working_3-way'!D148="","",1/'True_Odds_Calculator_3-way'!N147+1/'True_Odds_Calculator_3-way'!O147+1/'True_Odds_Calculator_3-way'!#REF!-1)</f>
        <v>#NAME?</v>
      </c>
      <c r="H148" s="6" t="e">
        <f ca="1">IF('Log_working_3-way'!$D148="","",'True_Odds_Calculator_3-way'!N147/'True_Odds_Calculator_3-way'!A147-1)</f>
        <v>#NAME?</v>
      </c>
      <c r="I148" s="6" t="e">
        <f ca="1">IF('Log_working_3-way'!$D148="","",'True_Odds_Calculator_3-way'!O147/'True_Odds_Calculator_3-way'!B147-1)</f>
        <v>#NAME?</v>
      </c>
      <c r="J148" s="6" t="e">
        <f ca="1">IF('Log_working_3-way'!$D148="","",'True_Odds_Calculator_3-way'!#REF!/'True_Odds_Calculator_3-way'!C147-1)</f>
        <v>#NAME?</v>
      </c>
      <c r="K148" s="6" t="e">
        <f ca="1">IF('Log_working_3-way'!$D148="","",1/'True_Odds_Calculator_3-way'!A147+1/'True_Odds_Calculator_3-way'!B147+1/'True_Odds_Calculator_3-way'!C147-1)</f>
        <v>#NAME?</v>
      </c>
    </row>
    <row r="149" spans="4:11" x14ac:dyDescent="0.25">
      <c r="D149" t="e">
        <f ca="1">solve_for_c('True_Odds_Calculator_3-way'!A148,'True_Odds_Calculator_3-way'!B148,'True_Odds_Calculator_3-way'!C148,'Log_working_3-way'!B$1,'Log_working_3-way'!B$2)</f>
        <v>#NAME?</v>
      </c>
      <c r="F149" s="6" t="e">
        <f ca="1">IF('Log_working_3-way'!D149="","",1/'True_Odds_Calculator_3-way'!N148+1/'True_Odds_Calculator_3-way'!O148+1/'True_Odds_Calculator_3-way'!#REF!-1)</f>
        <v>#NAME?</v>
      </c>
      <c r="H149" s="6" t="e">
        <f ca="1">IF('Log_working_3-way'!$D149="","",'True_Odds_Calculator_3-way'!N148/'True_Odds_Calculator_3-way'!A148-1)</f>
        <v>#NAME?</v>
      </c>
      <c r="I149" s="6" t="e">
        <f ca="1">IF('Log_working_3-way'!$D149="","",'True_Odds_Calculator_3-way'!O148/'True_Odds_Calculator_3-way'!B148-1)</f>
        <v>#NAME?</v>
      </c>
      <c r="J149" s="6" t="e">
        <f ca="1">IF('Log_working_3-way'!$D149="","",'True_Odds_Calculator_3-way'!#REF!/'True_Odds_Calculator_3-way'!C148-1)</f>
        <v>#NAME?</v>
      </c>
      <c r="K149" s="6" t="e">
        <f ca="1">IF('Log_working_3-way'!$D149="","",1/'True_Odds_Calculator_3-way'!A148+1/'True_Odds_Calculator_3-way'!B148+1/'True_Odds_Calculator_3-way'!C148-1)</f>
        <v>#NAME?</v>
      </c>
    </row>
    <row r="150" spans="4:11" x14ac:dyDescent="0.25">
      <c r="D150" t="e">
        <f ca="1">solve_for_c('True_Odds_Calculator_3-way'!A149,'True_Odds_Calculator_3-way'!B149,'True_Odds_Calculator_3-way'!C149,'Log_working_3-way'!B$1,'Log_working_3-way'!B$2)</f>
        <v>#NAME?</v>
      </c>
      <c r="F150" s="6" t="e">
        <f ca="1">IF('Log_working_3-way'!D150="","",1/'True_Odds_Calculator_3-way'!N149+1/'True_Odds_Calculator_3-way'!O149+1/'True_Odds_Calculator_3-way'!#REF!-1)</f>
        <v>#NAME?</v>
      </c>
      <c r="H150" s="6" t="e">
        <f ca="1">IF('Log_working_3-way'!$D150="","",'True_Odds_Calculator_3-way'!N149/'True_Odds_Calculator_3-way'!A149-1)</f>
        <v>#NAME?</v>
      </c>
      <c r="I150" s="6" t="e">
        <f ca="1">IF('Log_working_3-way'!$D150="","",'True_Odds_Calculator_3-way'!O149/'True_Odds_Calculator_3-way'!B149-1)</f>
        <v>#NAME?</v>
      </c>
      <c r="J150" s="6" t="e">
        <f ca="1">IF('Log_working_3-way'!$D150="","",'True_Odds_Calculator_3-way'!#REF!/'True_Odds_Calculator_3-way'!C149-1)</f>
        <v>#NAME?</v>
      </c>
      <c r="K150" s="6" t="e">
        <f ca="1">IF('Log_working_3-way'!$D150="","",1/'True_Odds_Calculator_3-way'!A149+1/'True_Odds_Calculator_3-way'!B149+1/'True_Odds_Calculator_3-way'!C149-1)</f>
        <v>#NAME?</v>
      </c>
    </row>
    <row r="151" spans="4:11" x14ac:dyDescent="0.25">
      <c r="D151" t="e">
        <f ca="1">solve_for_c('True_Odds_Calculator_3-way'!A150,'True_Odds_Calculator_3-way'!B150,'True_Odds_Calculator_3-way'!C150,'Log_working_3-way'!B$1,'Log_working_3-way'!B$2)</f>
        <v>#NAME?</v>
      </c>
      <c r="F151" s="6" t="e">
        <f ca="1">IF('Log_working_3-way'!D151="","",1/'True_Odds_Calculator_3-way'!N150+1/'True_Odds_Calculator_3-way'!O150+1/'True_Odds_Calculator_3-way'!#REF!-1)</f>
        <v>#NAME?</v>
      </c>
      <c r="H151" s="6" t="e">
        <f ca="1">IF('Log_working_3-way'!$D151="","",'True_Odds_Calculator_3-way'!N150/'True_Odds_Calculator_3-way'!A150-1)</f>
        <v>#NAME?</v>
      </c>
      <c r="I151" s="6" t="e">
        <f ca="1">IF('Log_working_3-way'!$D151="","",'True_Odds_Calculator_3-way'!O150/'True_Odds_Calculator_3-way'!B150-1)</f>
        <v>#NAME?</v>
      </c>
      <c r="J151" s="6" t="e">
        <f ca="1">IF('Log_working_3-way'!$D151="","",'True_Odds_Calculator_3-way'!#REF!/'True_Odds_Calculator_3-way'!C150-1)</f>
        <v>#NAME?</v>
      </c>
      <c r="K151" s="6" t="e">
        <f ca="1">IF('Log_working_3-way'!$D151="","",1/'True_Odds_Calculator_3-way'!A150+1/'True_Odds_Calculator_3-way'!B150+1/'True_Odds_Calculator_3-way'!C150-1)</f>
        <v>#NAME?</v>
      </c>
    </row>
    <row r="152" spans="4:11" x14ac:dyDescent="0.25">
      <c r="D152" t="e">
        <f ca="1">solve_for_c('True_Odds_Calculator_3-way'!A151,'True_Odds_Calculator_3-way'!B151,'True_Odds_Calculator_3-way'!C151,'Log_working_3-way'!B$1,'Log_working_3-way'!B$2)</f>
        <v>#NAME?</v>
      </c>
      <c r="F152" s="6" t="e">
        <f ca="1">IF('Log_working_3-way'!D152="","",1/'True_Odds_Calculator_3-way'!N151+1/'True_Odds_Calculator_3-way'!O151+1/'True_Odds_Calculator_3-way'!#REF!-1)</f>
        <v>#NAME?</v>
      </c>
      <c r="H152" s="6" t="e">
        <f ca="1">IF('Log_working_3-way'!$D152="","",'True_Odds_Calculator_3-way'!N151/'True_Odds_Calculator_3-way'!A151-1)</f>
        <v>#NAME?</v>
      </c>
      <c r="I152" s="6" t="e">
        <f ca="1">IF('Log_working_3-way'!$D152="","",'True_Odds_Calculator_3-way'!O151/'True_Odds_Calculator_3-way'!B151-1)</f>
        <v>#NAME?</v>
      </c>
      <c r="J152" s="6" t="e">
        <f ca="1">IF('Log_working_3-way'!$D152="","",'True_Odds_Calculator_3-way'!#REF!/'True_Odds_Calculator_3-way'!C151-1)</f>
        <v>#NAME?</v>
      </c>
      <c r="K152" s="6" t="e">
        <f ca="1">IF('Log_working_3-way'!$D152="","",1/'True_Odds_Calculator_3-way'!A151+1/'True_Odds_Calculator_3-way'!B151+1/'True_Odds_Calculator_3-way'!C151-1)</f>
        <v>#NAME?</v>
      </c>
    </row>
    <row r="153" spans="4:11" x14ac:dyDescent="0.25">
      <c r="D153" t="e">
        <f ca="1">solve_for_c('True_Odds_Calculator_3-way'!A152,'True_Odds_Calculator_3-way'!B152,'True_Odds_Calculator_3-way'!C152,'Log_working_3-way'!B$1,'Log_working_3-way'!B$2)</f>
        <v>#NAME?</v>
      </c>
      <c r="F153" s="6" t="e">
        <f ca="1">IF('Log_working_3-way'!D153="","",1/'True_Odds_Calculator_3-way'!N152+1/'True_Odds_Calculator_3-way'!O152+1/'True_Odds_Calculator_3-way'!#REF!-1)</f>
        <v>#NAME?</v>
      </c>
      <c r="H153" s="6" t="e">
        <f ca="1">IF('Log_working_3-way'!$D153="","",'True_Odds_Calculator_3-way'!N152/'True_Odds_Calculator_3-way'!A152-1)</f>
        <v>#NAME?</v>
      </c>
      <c r="I153" s="6" t="e">
        <f ca="1">IF('Log_working_3-way'!$D153="","",'True_Odds_Calculator_3-way'!O152/'True_Odds_Calculator_3-way'!B152-1)</f>
        <v>#NAME?</v>
      </c>
      <c r="J153" s="6" t="e">
        <f ca="1">IF('Log_working_3-way'!$D153="","",'True_Odds_Calculator_3-way'!#REF!/'True_Odds_Calculator_3-way'!C152-1)</f>
        <v>#NAME?</v>
      </c>
      <c r="K153" s="6" t="e">
        <f ca="1">IF('Log_working_3-way'!$D153="","",1/'True_Odds_Calculator_3-way'!A152+1/'True_Odds_Calculator_3-way'!B152+1/'True_Odds_Calculator_3-way'!C152-1)</f>
        <v>#NAME?</v>
      </c>
    </row>
    <row r="154" spans="4:11" x14ac:dyDescent="0.25">
      <c r="D154" t="e">
        <f ca="1">solve_for_c('True_Odds_Calculator_3-way'!A153,'True_Odds_Calculator_3-way'!B153,'True_Odds_Calculator_3-way'!C153,'Log_working_3-way'!B$1,'Log_working_3-way'!B$2)</f>
        <v>#NAME?</v>
      </c>
      <c r="F154" s="6" t="e">
        <f ca="1">IF('Log_working_3-way'!D154="","",1/'True_Odds_Calculator_3-way'!N153+1/'True_Odds_Calculator_3-way'!O153+1/'True_Odds_Calculator_3-way'!#REF!-1)</f>
        <v>#NAME?</v>
      </c>
      <c r="H154" s="6" t="e">
        <f ca="1">IF('Log_working_3-way'!$D154="","",'True_Odds_Calculator_3-way'!N153/'True_Odds_Calculator_3-way'!A153-1)</f>
        <v>#NAME?</v>
      </c>
      <c r="I154" s="6" t="e">
        <f ca="1">IF('Log_working_3-way'!$D154="","",'True_Odds_Calculator_3-way'!O153/'True_Odds_Calculator_3-way'!B153-1)</f>
        <v>#NAME?</v>
      </c>
      <c r="J154" s="6" t="e">
        <f ca="1">IF('Log_working_3-way'!$D154="","",'True_Odds_Calculator_3-way'!#REF!/'True_Odds_Calculator_3-way'!C153-1)</f>
        <v>#NAME?</v>
      </c>
      <c r="K154" s="6" t="e">
        <f ca="1">IF('Log_working_3-way'!$D154="","",1/'True_Odds_Calculator_3-way'!A153+1/'True_Odds_Calculator_3-way'!B153+1/'True_Odds_Calculator_3-way'!C153-1)</f>
        <v>#NAME?</v>
      </c>
    </row>
    <row r="155" spans="4:11" x14ac:dyDescent="0.25">
      <c r="D155" t="e">
        <f ca="1">solve_for_c('True_Odds_Calculator_3-way'!A154,'True_Odds_Calculator_3-way'!B154,'True_Odds_Calculator_3-way'!C154,'Log_working_3-way'!B$1,'Log_working_3-way'!B$2)</f>
        <v>#NAME?</v>
      </c>
      <c r="F155" s="6" t="e">
        <f ca="1">IF('Log_working_3-way'!D155="","",1/'True_Odds_Calculator_3-way'!N154+1/'True_Odds_Calculator_3-way'!O154+1/'True_Odds_Calculator_3-way'!#REF!-1)</f>
        <v>#NAME?</v>
      </c>
      <c r="H155" s="6" t="e">
        <f ca="1">IF('Log_working_3-way'!$D155="","",'True_Odds_Calculator_3-way'!N154/'True_Odds_Calculator_3-way'!A154-1)</f>
        <v>#NAME?</v>
      </c>
      <c r="I155" s="6" t="e">
        <f ca="1">IF('Log_working_3-way'!$D155="","",'True_Odds_Calculator_3-way'!O154/'True_Odds_Calculator_3-way'!B154-1)</f>
        <v>#NAME?</v>
      </c>
      <c r="J155" s="6" t="e">
        <f ca="1">IF('Log_working_3-way'!$D155="","",'True_Odds_Calculator_3-way'!#REF!/'True_Odds_Calculator_3-way'!C154-1)</f>
        <v>#NAME?</v>
      </c>
      <c r="K155" s="6" t="e">
        <f ca="1">IF('Log_working_3-way'!$D155="","",1/'True_Odds_Calculator_3-way'!A154+1/'True_Odds_Calculator_3-way'!B154+1/'True_Odds_Calculator_3-way'!C154-1)</f>
        <v>#NAME?</v>
      </c>
    </row>
    <row r="156" spans="4:11" x14ac:dyDescent="0.25">
      <c r="D156" t="e">
        <f ca="1">solve_for_c('True_Odds_Calculator_3-way'!A155,'True_Odds_Calculator_3-way'!B155,'True_Odds_Calculator_3-way'!C155,'Log_working_3-way'!B$1,'Log_working_3-way'!B$2)</f>
        <v>#NAME?</v>
      </c>
      <c r="F156" s="6" t="e">
        <f ca="1">IF('Log_working_3-way'!D156="","",1/'True_Odds_Calculator_3-way'!N155+1/'True_Odds_Calculator_3-way'!O155+1/'True_Odds_Calculator_3-way'!#REF!-1)</f>
        <v>#NAME?</v>
      </c>
      <c r="H156" s="6" t="e">
        <f ca="1">IF('Log_working_3-way'!$D156="","",'True_Odds_Calculator_3-way'!N155/'True_Odds_Calculator_3-way'!A155-1)</f>
        <v>#NAME?</v>
      </c>
      <c r="I156" s="6" t="e">
        <f ca="1">IF('Log_working_3-way'!$D156="","",'True_Odds_Calculator_3-way'!O155/'True_Odds_Calculator_3-way'!B155-1)</f>
        <v>#NAME?</v>
      </c>
      <c r="J156" s="6" t="e">
        <f ca="1">IF('Log_working_3-way'!$D156="","",'True_Odds_Calculator_3-way'!#REF!/'True_Odds_Calculator_3-way'!C155-1)</f>
        <v>#NAME?</v>
      </c>
      <c r="K156" s="6" t="e">
        <f ca="1">IF('Log_working_3-way'!$D156="","",1/'True_Odds_Calculator_3-way'!A155+1/'True_Odds_Calculator_3-way'!B155+1/'True_Odds_Calculator_3-way'!C155-1)</f>
        <v>#NAME?</v>
      </c>
    </row>
    <row r="157" spans="4:11" x14ac:dyDescent="0.25">
      <c r="D157" t="e">
        <f ca="1">solve_for_c('True_Odds_Calculator_3-way'!A156,'True_Odds_Calculator_3-way'!B156,'True_Odds_Calculator_3-way'!C156,'Log_working_3-way'!B$1,'Log_working_3-way'!B$2)</f>
        <v>#NAME?</v>
      </c>
      <c r="F157" s="6" t="e">
        <f ca="1">IF('Log_working_3-way'!D157="","",1/'True_Odds_Calculator_3-way'!N156+1/'True_Odds_Calculator_3-way'!O156+1/'True_Odds_Calculator_3-way'!#REF!-1)</f>
        <v>#NAME?</v>
      </c>
      <c r="H157" s="6" t="e">
        <f ca="1">IF('Log_working_3-way'!$D157="","",'True_Odds_Calculator_3-way'!N156/'True_Odds_Calculator_3-way'!A156-1)</f>
        <v>#NAME?</v>
      </c>
      <c r="I157" s="6" t="e">
        <f ca="1">IF('Log_working_3-way'!$D157="","",'True_Odds_Calculator_3-way'!O156/'True_Odds_Calculator_3-way'!B156-1)</f>
        <v>#NAME?</v>
      </c>
      <c r="J157" s="6" t="e">
        <f ca="1">IF('Log_working_3-way'!$D157="","",'True_Odds_Calculator_3-way'!#REF!/'True_Odds_Calculator_3-way'!C156-1)</f>
        <v>#NAME?</v>
      </c>
      <c r="K157" s="6" t="e">
        <f ca="1">IF('Log_working_3-way'!$D157="","",1/'True_Odds_Calculator_3-way'!A156+1/'True_Odds_Calculator_3-way'!B156+1/'True_Odds_Calculator_3-way'!C156-1)</f>
        <v>#NAME?</v>
      </c>
    </row>
    <row r="158" spans="4:11" x14ac:dyDescent="0.25">
      <c r="D158" t="e">
        <f ca="1">solve_for_c('True_Odds_Calculator_3-way'!A157,'True_Odds_Calculator_3-way'!B157,'True_Odds_Calculator_3-way'!C157,'Log_working_3-way'!B$1,'Log_working_3-way'!B$2)</f>
        <v>#NAME?</v>
      </c>
      <c r="F158" s="6" t="e">
        <f ca="1">IF('Log_working_3-way'!D158="","",1/'True_Odds_Calculator_3-way'!N157+1/'True_Odds_Calculator_3-way'!O157+1/'True_Odds_Calculator_3-way'!#REF!-1)</f>
        <v>#NAME?</v>
      </c>
      <c r="H158" s="6" t="e">
        <f ca="1">IF('Log_working_3-way'!$D158="","",'True_Odds_Calculator_3-way'!N157/'True_Odds_Calculator_3-way'!A157-1)</f>
        <v>#NAME?</v>
      </c>
      <c r="I158" s="6" t="e">
        <f ca="1">IF('Log_working_3-way'!$D158="","",'True_Odds_Calculator_3-way'!O157/'True_Odds_Calculator_3-way'!B157-1)</f>
        <v>#NAME?</v>
      </c>
      <c r="J158" s="6" t="e">
        <f ca="1">IF('Log_working_3-way'!$D158="","",'True_Odds_Calculator_3-way'!#REF!/'True_Odds_Calculator_3-way'!C157-1)</f>
        <v>#NAME?</v>
      </c>
      <c r="K158" s="6" t="e">
        <f ca="1">IF('Log_working_3-way'!$D158="","",1/'True_Odds_Calculator_3-way'!A157+1/'True_Odds_Calculator_3-way'!B157+1/'True_Odds_Calculator_3-way'!C157-1)</f>
        <v>#NAME?</v>
      </c>
    </row>
    <row r="159" spans="4:11" x14ac:dyDescent="0.25">
      <c r="D159" t="e">
        <f ca="1">solve_for_c('True_Odds_Calculator_3-way'!A158,'True_Odds_Calculator_3-way'!B158,'True_Odds_Calculator_3-way'!C158,'Log_working_3-way'!B$1,'Log_working_3-way'!B$2)</f>
        <v>#NAME?</v>
      </c>
      <c r="F159" s="6" t="e">
        <f ca="1">IF('Log_working_3-way'!D159="","",1/'True_Odds_Calculator_3-way'!N158+1/'True_Odds_Calculator_3-way'!O158+1/'True_Odds_Calculator_3-way'!#REF!-1)</f>
        <v>#NAME?</v>
      </c>
      <c r="H159" s="6" t="e">
        <f ca="1">IF('Log_working_3-way'!$D159="","",'True_Odds_Calculator_3-way'!N158/'True_Odds_Calculator_3-way'!A158-1)</f>
        <v>#NAME?</v>
      </c>
      <c r="I159" s="6" t="e">
        <f ca="1">IF('Log_working_3-way'!$D159="","",'True_Odds_Calculator_3-way'!O158/'True_Odds_Calculator_3-way'!B158-1)</f>
        <v>#NAME?</v>
      </c>
      <c r="J159" s="6" t="e">
        <f ca="1">IF('Log_working_3-way'!$D159="","",'True_Odds_Calculator_3-way'!#REF!/'True_Odds_Calculator_3-way'!C158-1)</f>
        <v>#NAME?</v>
      </c>
      <c r="K159" s="6" t="e">
        <f ca="1">IF('Log_working_3-way'!$D159="","",1/'True_Odds_Calculator_3-way'!A158+1/'True_Odds_Calculator_3-way'!B158+1/'True_Odds_Calculator_3-way'!C158-1)</f>
        <v>#NAME?</v>
      </c>
    </row>
    <row r="160" spans="4:11" x14ac:dyDescent="0.25">
      <c r="D160" t="e">
        <f ca="1">solve_for_c('True_Odds_Calculator_3-way'!A159,'True_Odds_Calculator_3-way'!B159,'True_Odds_Calculator_3-way'!C159,'Log_working_3-way'!B$1,'Log_working_3-way'!B$2)</f>
        <v>#NAME?</v>
      </c>
      <c r="F160" s="6" t="e">
        <f ca="1">IF('Log_working_3-way'!D160="","",1/'True_Odds_Calculator_3-way'!N159+1/'True_Odds_Calculator_3-way'!O159+1/'True_Odds_Calculator_3-way'!#REF!-1)</f>
        <v>#NAME?</v>
      </c>
      <c r="H160" s="6" t="e">
        <f ca="1">IF('Log_working_3-way'!$D160="","",'True_Odds_Calculator_3-way'!N159/'True_Odds_Calculator_3-way'!A159-1)</f>
        <v>#NAME?</v>
      </c>
      <c r="I160" s="6" t="e">
        <f ca="1">IF('Log_working_3-way'!$D160="","",'True_Odds_Calculator_3-way'!O159/'True_Odds_Calculator_3-way'!B159-1)</f>
        <v>#NAME?</v>
      </c>
      <c r="J160" s="6" t="e">
        <f ca="1">IF('Log_working_3-way'!$D160="","",'True_Odds_Calculator_3-way'!#REF!/'True_Odds_Calculator_3-way'!C159-1)</f>
        <v>#NAME?</v>
      </c>
      <c r="K160" s="6" t="e">
        <f ca="1">IF('Log_working_3-way'!$D160="","",1/'True_Odds_Calculator_3-way'!A159+1/'True_Odds_Calculator_3-way'!B159+1/'True_Odds_Calculator_3-way'!C159-1)</f>
        <v>#NAME?</v>
      </c>
    </row>
    <row r="161" spans="4:11" x14ac:dyDescent="0.25">
      <c r="D161" t="e">
        <f ca="1">solve_for_c('True_Odds_Calculator_3-way'!A160,'True_Odds_Calculator_3-way'!B160,'True_Odds_Calculator_3-way'!C160,'Log_working_3-way'!B$1,'Log_working_3-way'!B$2)</f>
        <v>#NAME?</v>
      </c>
      <c r="F161" s="6" t="e">
        <f ca="1">IF('Log_working_3-way'!D161="","",1/'True_Odds_Calculator_3-way'!N160+1/'True_Odds_Calculator_3-way'!O160+1/'True_Odds_Calculator_3-way'!#REF!-1)</f>
        <v>#NAME?</v>
      </c>
      <c r="H161" s="6" t="e">
        <f ca="1">IF('Log_working_3-way'!$D161="","",'True_Odds_Calculator_3-way'!N160/'True_Odds_Calculator_3-way'!A160-1)</f>
        <v>#NAME?</v>
      </c>
      <c r="I161" s="6" t="e">
        <f ca="1">IF('Log_working_3-way'!$D161="","",'True_Odds_Calculator_3-way'!O160/'True_Odds_Calculator_3-way'!B160-1)</f>
        <v>#NAME?</v>
      </c>
      <c r="J161" s="6" t="e">
        <f ca="1">IF('Log_working_3-way'!$D161="","",'True_Odds_Calculator_3-way'!#REF!/'True_Odds_Calculator_3-way'!C160-1)</f>
        <v>#NAME?</v>
      </c>
      <c r="K161" s="6" t="e">
        <f ca="1">IF('Log_working_3-way'!$D161="","",1/'True_Odds_Calculator_3-way'!A160+1/'True_Odds_Calculator_3-way'!B160+1/'True_Odds_Calculator_3-way'!C160-1)</f>
        <v>#NAME?</v>
      </c>
    </row>
    <row r="162" spans="4:11" x14ac:dyDescent="0.25">
      <c r="D162" t="e">
        <f ca="1">solve_for_c('True_Odds_Calculator_3-way'!A161,'True_Odds_Calculator_3-way'!B161,'True_Odds_Calculator_3-way'!C161,'Log_working_3-way'!B$1,'Log_working_3-way'!B$2)</f>
        <v>#NAME?</v>
      </c>
      <c r="F162" s="6" t="e">
        <f ca="1">IF('Log_working_3-way'!D162="","",1/'True_Odds_Calculator_3-way'!N161+1/'True_Odds_Calculator_3-way'!O161+1/'True_Odds_Calculator_3-way'!#REF!-1)</f>
        <v>#NAME?</v>
      </c>
      <c r="H162" s="6" t="e">
        <f ca="1">IF('Log_working_3-way'!$D162="","",'True_Odds_Calculator_3-way'!N161/'True_Odds_Calculator_3-way'!A161-1)</f>
        <v>#NAME?</v>
      </c>
      <c r="I162" s="6" t="e">
        <f ca="1">IF('Log_working_3-way'!$D162="","",'True_Odds_Calculator_3-way'!O161/'True_Odds_Calculator_3-way'!B161-1)</f>
        <v>#NAME?</v>
      </c>
      <c r="J162" s="6" t="e">
        <f ca="1">IF('Log_working_3-way'!$D162="","",'True_Odds_Calculator_3-way'!#REF!/'True_Odds_Calculator_3-way'!C161-1)</f>
        <v>#NAME?</v>
      </c>
      <c r="K162" s="6" t="e">
        <f ca="1">IF('Log_working_3-way'!$D162="","",1/'True_Odds_Calculator_3-way'!A161+1/'True_Odds_Calculator_3-way'!B161+1/'True_Odds_Calculator_3-way'!C161-1)</f>
        <v>#NAME?</v>
      </c>
    </row>
    <row r="163" spans="4:11" x14ac:dyDescent="0.25">
      <c r="D163" t="e">
        <f ca="1">solve_for_c('True_Odds_Calculator_3-way'!A162,'True_Odds_Calculator_3-way'!B162,'True_Odds_Calculator_3-way'!C162,'Log_working_3-way'!B$1,'Log_working_3-way'!B$2)</f>
        <v>#NAME?</v>
      </c>
      <c r="F163" s="6" t="e">
        <f ca="1">IF('Log_working_3-way'!D163="","",1/'True_Odds_Calculator_3-way'!N162+1/'True_Odds_Calculator_3-way'!O162+1/'True_Odds_Calculator_3-way'!#REF!-1)</f>
        <v>#NAME?</v>
      </c>
      <c r="H163" s="6" t="e">
        <f ca="1">IF('Log_working_3-way'!$D163="","",'True_Odds_Calculator_3-way'!N162/'True_Odds_Calculator_3-way'!A162-1)</f>
        <v>#NAME?</v>
      </c>
      <c r="I163" s="6" t="e">
        <f ca="1">IF('Log_working_3-way'!$D163="","",'True_Odds_Calculator_3-way'!O162/'True_Odds_Calculator_3-way'!B162-1)</f>
        <v>#NAME?</v>
      </c>
      <c r="J163" s="6" t="e">
        <f ca="1">IF('Log_working_3-way'!$D163="","",'True_Odds_Calculator_3-way'!#REF!/'True_Odds_Calculator_3-way'!C162-1)</f>
        <v>#NAME?</v>
      </c>
      <c r="K163" s="6" t="e">
        <f ca="1">IF('Log_working_3-way'!$D163="","",1/'True_Odds_Calculator_3-way'!A162+1/'True_Odds_Calculator_3-way'!B162+1/'True_Odds_Calculator_3-way'!C162-1)</f>
        <v>#NAME?</v>
      </c>
    </row>
    <row r="164" spans="4:11" x14ac:dyDescent="0.25">
      <c r="D164" t="e">
        <f ca="1">solve_for_c('True_Odds_Calculator_3-way'!A163,'True_Odds_Calculator_3-way'!B163,'True_Odds_Calculator_3-way'!C163,'Log_working_3-way'!B$1,'Log_working_3-way'!B$2)</f>
        <v>#NAME?</v>
      </c>
      <c r="F164" s="6" t="e">
        <f ca="1">IF('Log_working_3-way'!D164="","",1/'True_Odds_Calculator_3-way'!N163+1/'True_Odds_Calculator_3-way'!O163+1/'True_Odds_Calculator_3-way'!#REF!-1)</f>
        <v>#NAME?</v>
      </c>
      <c r="H164" s="6" t="e">
        <f ca="1">IF('Log_working_3-way'!$D164="","",'True_Odds_Calculator_3-way'!N163/'True_Odds_Calculator_3-way'!A163-1)</f>
        <v>#NAME?</v>
      </c>
      <c r="I164" s="6" t="e">
        <f ca="1">IF('Log_working_3-way'!$D164="","",'True_Odds_Calculator_3-way'!O163/'True_Odds_Calculator_3-way'!B163-1)</f>
        <v>#NAME?</v>
      </c>
      <c r="J164" s="6" t="e">
        <f ca="1">IF('Log_working_3-way'!$D164="","",'True_Odds_Calculator_3-way'!#REF!/'True_Odds_Calculator_3-way'!C163-1)</f>
        <v>#NAME?</v>
      </c>
      <c r="K164" s="6" t="e">
        <f ca="1">IF('Log_working_3-way'!$D164="","",1/'True_Odds_Calculator_3-way'!A163+1/'True_Odds_Calculator_3-way'!B163+1/'True_Odds_Calculator_3-way'!C163-1)</f>
        <v>#NAME?</v>
      </c>
    </row>
    <row r="165" spans="4:11" x14ac:dyDescent="0.25">
      <c r="D165" t="e">
        <f ca="1">solve_for_c('True_Odds_Calculator_3-way'!A164,'True_Odds_Calculator_3-way'!B164,'True_Odds_Calculator_3-way'!C164,'Log_working_3-way'!B$1,'Log_working_3-way'!B$2)</f>
        <v>#NAME?</v>
      </c>
      <c r="F165" s="6" t="e">
        <f ca="1">IF('Log_working_3-way'!D165="","",1/'True_Odds_Calculator_3-way'!N164+1/'True_Odds_Calculator_3-way'!O164+1/'True_Odds_Calculator_3-way'!#REF!-1)</f>
        <v>#NAME?</v>
      </c>
      <c r="H165" s="6" t="e">
        <f ca="1">IF('Log_working_3-way'!$D165="","",'True_Odds_Calculator_3-way'!N164/'True_Odds_Calculator_3-way'!A164-1)</f>
        <v>#NAME?</v>
      </c>
      <c r="I165" s="6" t="e">
        <f ca="1">IF('Log_working_3-way'!$D165="","",'True_Odds_Calculator_3-way'!O164/'True_Odds_Calculator_3-way'!B164-1)</f>
        <v>#NAME?</v>
      </c>
      <c r="J165" s="6" t="e">
        <f ca="1">IF('Log_working_3-way'!$D165="","",'True_Odds_Calculator_3-way'!#REF!/'True_Odds_Calculator_3-way'!C164-1)</f>
        <v>#NAME?</v>
      </c>
      <c r="K165" s="6" t="e">
        <f ca="1">IF('Log_working_3-way'!$D165="","",1/'True_Odds_Calculator_3-way'!A164+1/'True_Odds_Calculator_3-way'!B164+1/'True_Odds_Calculator_3-way'!C164-1)</f>
        <v>#NAME?</v>
      </c>
    </row>
    <row r="166" spans="4:11" x14ac:dyDescent="0.25">
      <c r="D166" t="e">
        <f ca="1">solve_for_c('True_Odds_Calculator_3-way'!A165,'True_Odds_Calculator_3-way'!B165,'True_Odds_Calculator_3-way'!C165,'Log_working_3-way'!B$1,'Log_working_3-way'!B$2)</f>
        <v>#NAME?</v>
      </c>
      <c r="F166" s="6" t="e">
        <f ca="1">IF('Log_working_3-way'!D166="","",1/'True_Odds_Calculator_3-way'!N165+1/'True_Odds_Calculator_3-way'!O165+1/'True_Odds_Calculator_3-way'!#REF!-1)</f>
        <v>#NAME?</v>
      </c>
      <c r="H166" s="6" t="e">
        <f ca="1">IF('Log_working_3-way'!$D166="","",'True_Odds_Calculator_3-way'!N165/'True_Odds_Calculator_3-way'!A165-1)</f>
        <v>#NAME?</v>
      </c>
      <c r="I166" s="6" t="e">
        <f ca="1">IF('Log_working_3-way'!$D166="","",'True_Odds_Calculator_3-way'!O165/'True_Odds_Calculator_3-way'!B165-1)</f>
        <v>#NAME?</v>
      </c>
      <c r="J166" s="6" t="e">
        <f ca="1">IF('Log_working_3-way'!$D166="","",'True_Odds_Calculator_3-way'!#REF!/'True_Odds_Calculator_3-way'!C165-1)</f>
        <v>#NAME?</v>
      </c>
      <c r="K166" s="6" t="e">
        <f ca="1">IF('Log_working_3-way'!$D166="","",1/'True_Odds_Calculator_3-way'!A165+1/'True_Odds_Calculator_3-way'!B165+1/'True_Odds_Calculator_3-way'!C165-1)</f>
        <v>#NAME?</v>
      </c>
    </row>
    <row r="167" spans="4:11" x14ac:dyDescent="0.25">
      <c r="D167" t="e">
        <f ca="1">solve_for_c('True_Odds_Calculator_3-way'!A166,'True_Odds_Calculator_3-way'!B166,'True_Odds_Calculator_3-way'!C166,'Log_working_3-way'!B$1,'Log_working_3-way'!B$2)</f>
        <v>#NAME?</v>
      </c>
      <c r="F167" s="6" t="e">
        <f ca="1">IF('Log_working_3-way'!D167="","",1/'True_Odds_Calculator_3-way'!N166+1/'True_Odds_Calculator_3-way'!O166+1/'True_Odds_Calculator_3-way'!#REF!-1)</f>
        <v>#NAME?</v>
      </c>
      <c r="H167" s="6" t="e">
        <f ca="1">IF('Log_working_3-way'!$D167="","",'True_Odds_Calculator_3-way'!N166/'True_Odds_Calculator_3-way'!A166-1)</f>
        <v>#NAME?</v>
      </c>
      <c r="I167" s="6" t="e">
        <f ca="1">IF('Log_working_3-way'!$D167="","",'True_Odds_Calculator_3-way'!O166/'True_Odds_Calculator_3-way'!B166-1)</f>
        <v>#NAME?</v>
      </c>
      <c r="J167" s="6" t="e">
        <f ca="1">IF('Log_working_3-way'!$D167="","",'True_Odds_Calculator_3-way'!#REF!/'True_Odds_Calculator_3-way'!C166-1)</f>
        <v>#NAME?</v>
      </c>
      <c r="K167" s="6" t="e">
        <f ca="1">IF('Log_working_3-way'!$D167="","",1/'True_Odds_Calculator_3-way'!A166+1/'True_Odds_Calculator_3-way'!B166+1/'True_Odds_Calculator_3-way'!C166-1)</f>
        <v>#NAME?</v>
      </c>
    </row>
    <row r="168" spans="4:11" x14ac:dyDescent="0.25">
      <c r="D168" t="e">
        <f ca="1">solve_for_c('True_Odds_Calculator_3-way'!A167,'True_Odds_Calculator_3-way'!B167,'True_Odds_Calculator_3-way'!C167,'Log_working_3-way'!B$1,'Log_working_3-way'!B$2)</f>
        <v>#NAME?</v>
      </c>
      <c r="F168" s="6" t="e">
        <f ca="1">IF('Log_working_3-way'!D168="","",1/'True_Odds_Calculator_3-way'!N167+1/'True_Odds_Calculator_3-way'!O167+1/'True_Odds_Calculator_3-way'!#REF!-1)</f>
        <v>#NAME?</v>
      </c>
      <c r="H168" s="6" t="e">
        <f ca="1">IF('Log_working_3-way'!$D168="","",'True_Odds_Calculator_3-way'!N167/'True_Odds_Calculator_3-way'!A167-1)</f>
        <v>#NAME?</v>
      </c>
      <c r="I168" s="6" t="e">
        <f ca="1">IF('Log_working_3-way'!$D168="","",'True_Odds_Calculator_3-way'!O167/'True_Odds_Calculator_3-way'!B167-1)</f>
        <v>#NAME?</v>
      </c>
      <c r="J168" s="6" t="e">
        <f ca="1">IF('Log_working_3-way'!$D168="","",'True_Odds_Calculator_3-way'!#REF!/'True_Odds_Calculator_3-way'!C167-1)</f>
        <v>#NAME?</v>
      </c>
      <c r="K168" s="6" t="e">
        <f ca="1">IF('Log_working_3-way'!$D168="","",1/'True_Odds_Calculator_3-way'!A167+1/'True_Odds_Calculator_3-way'!B167+1/'True_Odds_Calculator_3-way'!C167-1)</f>
        <v>#NAME?</v>
      </c>
    </row>
    <row r="169" spans="4:11" x14ac:dyDescent="0.25">
      <c r="D169" t="e">
        <f ca="1">solve_for_c('True_Odds_Calculator_3-way'!A168,'True_Odds_Calculator_3-way'!B168,'True_Odds_Calculator_3-way'!C168,'Log_working_3-way'!B$1,'Log_working_3-way'!B$2)</f>
        <v>#NAME?</v>
      </c>
      <c r="F169" s="6" t="e">
        <f ca="1">IF('Log_working_3-way'!D169="","",1/'True_Odds_Calculator_3-way'!N168+1/'True_Odds_Calculator_3-way'!O168+1/'True_Odds_Calculator_3-way'!#REF!-1)</f>
        <v>#NAME?</v>
      </c>
      <c r="H169" s="6" t="e">
        <f ca="1">IF('Log_working_3-way'!$D169="","",'True_Odds_Calculator_3-way'!N168/'True_Odds_Calculator_3-way'!A168-1)</f>
        <v>#NAME?</v>
      </c>
      <c r="I169" s="6" t="e">
        <f ca="1">IF('Log_working_3-way'!$D169="","",'True_Odds_Calculator_3-way'!O168/'True_Odds_Calculator_3-way'!B168-1)</f>
        <v>#NAME?</v>
      </c>
      <c r="J169" s="6" t="e">
        <f ca="1">IF('Log_working_3-way'!$D169="","",'True_Odds_Calculator_3-way'!#REF!/'True_Odds_Calculator_3-way'!C168-1)</f>
        <v>#NAME?</v>
      </c>
      <c r="K169" s="6" t="e">
        <f ca="1">IF('Log_working_3-way'!$D169="","",1/'True_Odds_Calculator_3-way'!A168+1/'True_Odds_Calculator_3-way'!B168+1/'True_Odds_Calculator_3-way'!C168-1)</f>
        <v>#NAME?</v>
      </c>
    </row>
    <row r="170" spans="4:11" x14ac:dyDescent="0.25">
      <c r="D170" t="e">
        <f ca="1">solve_for_c('True_Odds_Calculator_3-way'!A169,'True_Odds_Calculator_3-way'!B169,'True_Odds_Calculator_3-way'!C169,'Log_working_3-way'!B$1,'Log_working_3-way'!B$2)</f>
        <v>#NAME?</v>
      </c>
      <c r="F170" s="6" t="e">
        <f ca="1">IF('Log_working_3-way'!D170="","",1/'True_Odds_Calculator_3-way'!N169+1/'True_Odds_Calculator_3-way'!O169+1/'True_Odds_Calculator_3-way'!#REF!-1)</f>
        <v>#NAME?</v>
      </c>
      <c r="H170" s="6" t="e">
        <f ca="1">IF('Log_working_3-way'!$D170="","",'True_Odds_Calculator_3-way'!N169/'True_Odds_Calculator_3-way'!A169-1)</f>
        <v>#NAME?</v>
      </c>
      <c r="I170" s="6" t="e">
        <f ca="1">IF('Log_working_3-way'!$D170="","",'True_Odds_Calculator_3-way'!O169/'True_Odds_Calculator_3-way'!B169-1)</f>
        <v>#NAME?</v>
      </c>
      <c r="J170" s="6" t="e">
        <f ca="1">IF('Log_working_3-way'!$D170="","",'True_Odds_Calculator_3-way'!#REF!/'True_Odds_Calculator_3-way'!C169-1)</f>
        <v>#NAME?</v>
      </c>
      <c r="K170" s="6" t="e">
        <f ca="1">IF('Log_working_3-way'!$D170="","",1/'True_Odds_Calculator_3-way'!A169+1/'True_Odds_Calculator_3-way'!B169+1/'True_Odds_Calculator_3-way'!C169-1)</f>
        <v>#NAME?</v>
      </c>
    </row>
    <row r="171" spans="4:11" x14ac:dyDescent="0.25">
      <c r="D171" t="e">
        <f ca="1">solve_for_c('True_Odds_Calculator_3-way'!A170,'True_Odds_Calculator_3-way'!B170,'True_Odds_Calculator_3-way'!C170,'Log_working_3-way'!B$1,'Log_working_3-way'!B$2)</f>
        <v>#NAME?</v>
      </c>
      <c r="F171" s="6" t="e">
        <f ca="1">IF('Log_working_3-way'!D171="","",1/'True_Odds_Calculator_3-way'!N170+1/'True_Odds_Calculator_3-way'!O170+1/'True_Odds_Calculator_3-way'!#REF!-1)</f>
        <v>#NAME?</v>
      </c>
      <c r="H171" s="6" t="e">
        <f ca="1">IF('Log_working_3-way'!$D171="","",'True_Odds_Calculator_3-way'!N170/'True_Odds_Calculator_3-way'!A170-1)</f>
        <v>#NAME?</v>
      </c>
      <c r="I171" s="6" t="e">
        <f ca="1">IF('Log_working_3-way'!$D171="","",'True_Odds_Calculator_3-way'!O170/'True_Odds_Calculator_3-way'!B170-1)</f>
        <v>#NAME?</v>
      </c>
      <c r="J171" s="6" t="e">
        <f ca="1">IF('Log_working_3-way'!$D171="","",'True_Odds_Calculator_3-way'!#REF!/'True_Odds_Calculator_3-way'!C170-1)</f>
        <v>#NAME?</v>
      </c>
      <c r="K171" s="6" t="e">
        <f ca="1">IF('Log_working_3-way'!$D171="","",1/'True_Odds_Calculator_3-way'!A170+1/'True_Odds_Calculator_3-way'!B170+1/'True_Odds_Calculator_3-way'!C170-1)</f>
        <v>#NAME?</v>
      </c>
    </row>
    <row r="172" spans="4:11" x14ac:dyDescent="0.25">
      <c r="D172" t="e">
        <f ca="1">solve_for_c('True_Odds_Calculator_3-way'!A171,'True_Odds_Calculator_3-way'!B171,'True_Odds_Calculator_3-way'!C171,'Log_working_3-way'!B$1,'Log_working_3-way'!B$2)</f>
        <v>#NAME?</v>
      </c>
      <c r="F172" s="6" t="e">
        <f ca="1">IF('Log_working_3-way'!D172="","",1/'True_Odds_Calculator_3-way'!N171+1/'True_Odds_Calculator_3-way'!O171+1/'True_Odds_Calculator_3-way'!#REF!-1)</f>
        <v>#NAME?</v>
      </c>
      <c r="H172" s="6" t="e">
        <f ca="1">IF('Log_working_3-way'!$D172="","",'True_Odds_Calculator_3-way'!N171/'True_Odds_Calculator_3-way'!A171-1)</f>
        <v>#NAME?</v>
      </c>
      <c r="I172" s="6" t="e">
        <f ca="1">IF('Log_working_3-way'!$D172="","",'True_Odds_Calculator_3-way'!O171/'True_Odds_Calculator_3-way'!B171-1)</f>
        <v>#NAME?</v>
      </c>
      <c r="J172" s="6" t="e">
        <f ca="1">IF('Log_working_3-way'!$D172="","",'True_Odds_Calculator_3-way'!#REF!/'True_Odds_Calculator_3-way'!C171-1)</f>
        <v>#NAME?</v>
      </c>
      <c r="K172" s="6" t="e">
        <f ca="1">IF('Log_working_3-way'!$D172="","",1/'True_Odds_Calculator_3-way'!A171+1/'True_Odds_Calculator_3-way'!B171+1/'True_Odds_Calculator_3-way'!C171-1)</f>
        <v>#NAME?</v>
      </c>
    </row>
    <row r="173" spans="4:11" x14ac:dyDescent="0.25">
      <c r="D173" t="e">
        <f ca="1">solve_for_c('True_Odds_Calculator_3-way'!A172,'True_Odds_Calculator_3-way'!B172,'True_Odds_Calculator_3-way'!C172,'Log_working_3-way'!B$1,'Log_working_3-way'!B$2)</f>
        <v>#NAME?</v>
      </c>
      <c r="F173" s="6" t="e">
        <f ca="1">IF('Log_working_3-way'!D173="","",1/'True_Odds_Calculator_3-way'!N172+1/'True_Odds_Calculator_3-way'!O172+1/'True_Odds_Calculator_3-way'!#REF!-1)</f>
        <v>#NAME?</v>
      </c>
      <c r="H173" s="6" t="e">
        <f ca="1">IF('Log_working_3-way'!$D173="","",'True_Odds_Calculator_3-way'!N172/'True_Odds_Calculator_3-way'!A172-1)</f>
        <v>#NAME?</v>
      </c>
      <c r="I173" s="6" t="e">
        <f ca="1">IF('Log_working_3-way'!$D173="","",'True_Odds_Calculator_3-way'!O172/'True_Odds_Calculator_3-way'!B172-1)</f>
        <v>#NAME?</v>
      </c>
      <c r="J173" s="6" t="e">
        <f ca="1">IF('Log_working_3-way'!$D173="","",'True_Odds_Calculator_3-way'!#REF!/'True_Odds_Calculator_3-way'!C172-1)</f>
        <v>#NAME?</v>
      </c>
      <c r="K173" s="6" t="e">
        <f ca="1">IF('Log_working_3-way'!$D173="","",1/'True_Odds_Calculator_3-way'!A172+1/'True_Odds_Calculator_3-way'!B172+1/'True_Odds_Calculator_3-way'!C172-1)</f>
        <v>#NAME?</v>
      </c>
    </row>
    <row r="174" spans="4:11" x14ac:dyDescent="0.25">
      <c r="D174" t="e">
        <f ca="1">solve_for_c('True_Odds_Calculator_3-way'!A173,'True_Odds_Calculator_3-way'!B173,'True_Odds_Calculator_3-way'!C173,'Log_working_3-way'!B$1,'Log_working_3-way'!B$2)</f>
        <v>#NAME?</v>
      </c>
      <c r="F174" s="6" t="e">
        <f ca="1">IF('Log_working_3-way'!D174="","",1/'True_Odds_Calculator_3-way'!N173+1/'True_Odds_Calculator_3-way'!O173+1/'True_Odds_Calculator_3-way'!#REF!-1)</f>
        <v>#NAME?</v>
      </c>
      <c r="H174" s="6" t="e">
        <f ca="1">IF('Log_working_3-way'!$D174="","",'True_Odds_Calculator_3-way'!N173/'True_Odds_Calculator_3-way'!A173-1)</f>
        <v>#NAME?</v>
      </c>
      <c r="I174" s="6" t="e">
        <f ca="1">IF('Log_working_3-way'!$D174="","",'True_Odds_Calculator_3-way'!O173/'True_Odds_Calculator_3-way'!B173-1)</f>
        <v>#NAME?</v>
      </c>
      <c r="J174" s="6" t="e">
        <f ca="1">IF('Log_working_3-way'!$D174="","",'True_Odds_Calculator_3-way'!#REF!/'True_Odds_Calculator_3-way'!C173-1)</f>
        <v>#NAME?</v>
      </c>
      <c r="K174" s="6" t="e">
        <f ca="1">IF('Log_working_3-way'!$D174="","",1/'True_Odds_Calculator_3-way'!A173+1/'True_Odds_Calculator_3-way'!B173+1/'True_Odds_Calculator_3-way'!C173-1)</f>
        <v>#NAME?</v>
      </c>
    </row>
    <row r="175" spans="4:11" x14ac:dyDescent="0.25">
      <c r="D175" t="e">
        <f ca="1">solve_for_c('True_Odds_Calculator_3-way'!A174,'True_Odds_Calculator_3-way'!B174,'True_Odds_Calculator_3-way'!C174,'Log_working_3-way'!B$1,'Log_working_3-way'!B$2)</f>
        <v>#NAME?</v>
      </c>
      <c r="F175" s="6" t="e">
        <f ca="1">IF('Log_working_3-way'!D175="","",1/'True_Odds_Calculator_3-way'!N174+1/'True_Odds_Calculator_3-way'!O174+1/'True_Odds_Calculator_3-way'!#REF!-1)</f>
        <v>#NAME?</v>
      </c>
      <c r="H175" s="6" t="e">
        <f ca="1">IF('Log_working_3-way'!$D175="","",'True_Odds_Calculator_3-way'!N174/'True_Odds_Calculator_3-way'!A174-1)</f>
        <v>#NAME?</v>
      </c>
      <c r="I175" s="6" t="e">
        <f ca="1">IF('Log_working_3-way'!$D175="","",'True_Odds_Calculator_3-way'!O174/'True_Odds_Calculator_3-way'!B174-1)</f>
        <v>#NAME?</v>
      </c>
      <c r="J175" s="6" t="e">
        <f ca="1">IF('Log_working_3-way'!$D175="","",'True_Odds_Calculator_3-way'!#REF!/'True_Odds_Calculator_3-way'!C174-1)</f>
        <v>#NAME?</v>
      </c>
      <c r="K175" s="6" t="e">
        <f ca="1">IF('Log_working_3-way'!$D175="","",1/'True_Odds_Calculator_3-way'!A174+1/'True_Odds_Calculator_3-way'!B174+1/'True_Odds_Calculator_3-way'!C174-1)</f>
        <v>#NAME?</v>
      </c>
    </row>
    <row r="176" spans="4:11" x14ac:dyDescent="0.25">
      <c r="D176" t="e">
        <f ca="1">solve_for_c('True_Odds_Calculator_3-way'!A175,'True_Odds_Calculator_3-way'!B175,'True_Odds_Calculator_3-way'!C175,'Log_working_3-way'!B$1,'Log_working_3-way'!B$2)</f>
        <v>#NAME?</v>
      </c>
      <c r="F176" s="6" t="e">
        <f ca="1">IF('Log_working_3-way'!D176="","",1/'True_Odds_Calculator_3-way'!N175+1/'True_Odds_Calculator_3-way'!O175+1/'True_Odds_Calculator_3-way'!#REF!-1)</f>
        <v>#NAME?</v>
      </c>
      <c r="H176" s="6" t="e">
        <f ca="1">IF('Log_working_3-way'!$D176="","",'True_Odds_Calculator_3-way'!N175/'True_Odds_Calculator_3-way'!A175-1)</f>
        <v>#NAME?</v>
      </c>
      <c r="I176" s="6" t="e">
        <f ca="1">IF('Log_working_3-way'!$D176="","",'True_Odds_Calculator_3-way'!O175/'True_Odds_Calculator_3-way'!B175-1)</f>
        <v>#NAME?</v>
      </c>
      <c r="J176" s="6" t="e">
        <f ca="1">IF('Log_working_3-way'!$D176="","",'True_Odds_Calculator_3-way'!#REF!/'True_Odds_Calculator_3-way'!C175-1)</f>
        <v>#NAME?</v>
      </c>
      <c r="K176" s="6" t="e">
        <f ca="1">IF('Log_working_3-way'!$D176="","",1/'True_Odds_Calculator_3-way'!A175+1/'True_Odds_Calculator_3-way'!B175+1/'True_Odds_Calculator_3-way'!C175-1)</f>
        <v>#NAME?</v>
      </c>
    </row>
    <row r="177" spans="4:11" x14ac:dyDescent="0.25">
      <c r="D177" t="e">
        <f ca="1">solve_for_c('True_Odds_Calculator_3-way'!A176,'True_Odds_Calculator_3-way'!B176,'True_Odds_Calculator_3-way'!C176,'Log_working_3-way'!B$1,'Log_working_3-way'!B$2)</f>
        <v>#NAME?</v>
      </c>
      <c r="F177" s="6" t="e">
        <f ca="1">IF('Log_working_3-way'!D177="","",1/'True_Odds_Calculator_3-way'!N176+1/'True_Odds_Calculator_3-way'!O176+1/'True_Odds_Calculator_3-way'!#REF!-1)</f>
        <v>#NAME?</v>
      </c>
      <c r="H177" s="6" t="e">
        <f ca="1">IF('Log_working_3-way'!$D177="","",'True_Odds_Calculator_3-way'!N176/'True_Odds_Calculator_3-way'!A176-1)</f>
        <v>#NAME?</v>
      </c>
      <c r="I177" s="6" t="e">
        <f ca="1">IF('Log_working_3-way'!$D177="","",'True_Odds_Calculator_3-way'!O176/'True_Odds_Calculator_3-way'!B176-1)</f>
        <v>#NAME?</v>
      </c>
      <c r="J177" s="6" t="e">
        <f ca="1">IF('Log_working_3-way'!$D177="","",'True_Odds_Calculator_3-way'!#REF!/'True_Odds_Calculator_3-way'!C176-1)</f>
        <v>#NAME?</v>
      </c>
      <c r="K177" s="6" t="e">
        <f ca="1">IF('Log_working_3-way'!$D177="","",1/'True_Odds_Calculator_3-way'!A176+1/'True_Odds_Calculator_3-way'!B176+1/'True_Odds_Calculator_3-way'!C176-1)</f>
        <v>#NAME?</v>
      </c>
    </row>
    <row r="178" spans="4:11" x14ac:dyDescent="0.25">
      <c r="D178" t="e">
        <f ca="1">solve_for_c('True_Odds_Calculator_3-way'!A177,'True_Odds_Calculator_3-way'!B177,'True_Odds_Calculator_3-way'!C177,'Log_working_3-way'!B$1,'Log_working_3-way'!B$2)</f>
        <v>#NAME?</v>
      </c>
      <c r="F178" s="6" t="e">
        <f ca="1">IF('Log_working_3-way'!D178="","",1/'True_Odds_Calculator_3-way'!N177+1/'True_Odds_Calculator_3-way'!O177+1/'True_Odds_Calculator_3-way'!#REF!-1)</f>
        <v>#NAME?</v>
      </c>
      <c r="H178" s="6" t="e">
        <f ca="1">IF('Log_working_3-way'!$D178="","",'True_Odds_Calculator_3-way'!N177/'True_Odds_Calculator_3-way'!A177-1)</f>
        <v>#NAME?</v>
      </c>
      <c r="I178" s="6" t="e">
        <f ca="1">IF('Log_working_3-way'!$D178="","",'True_Odds_Calculator_3-way'!O177/'True_Odds_Calculator_3-way'!B177-1)</f>
        <v>#NAME?</v>
      </c>
      <c r="J178" s="6" t="e">
        <f ca="1">IF('Log_working_3-way'!$D178="","",'True_Odds_Calculator_3-way'!#REF!/'True_Odds_Calculator_3-way'!C177-1)</f>
        <v>#NAME?</v>
      </c>
      <c r="K178" s="6" t="e">
        <f ca="1">IF('Log_working_3-way'!$D178="","",1/'True_Odds_Calculator_3-way'!A177+1/'True_Odds_Calculator_3-way'!B177+1/'True_Odds_Calculator_3-way'!C177-1)</f>
        <v>#NAME?</v>
      </c>
    </row>
    <row r="179" spans="4:11" x14ac:dyDescent="0.25">
      <c r="D179" t="e">
        <f ca="1">solve_for_c('True_Odds_Calculator_3-way'!A178,'True_Odds_Calculator_3-way'!B178,'True_Odds_Calculator_3-way'!C178,'Log_working_3-way'!B$1,'Log_working_3-way'!B$2)</f>
        <v>#NAME?</v>
      </c>
      <c r="F179" s="6" t="e">
        <f ca="1">IF('Log_working_3-way'!D179="","",1/'True_Odds_Calculator_3-way'!N178+1/'True_Odds_Calculator_3-way'!O178+1/'True_Odds_Calculator_3-way'!#REF!-1)</f>
        <v>#NAME?</v>
      </c>
      <c r="H179" s="6" t="e">
        <f ca="1">IF('Log_working_3-way'!$D179="","",'True_Odds_Calculator_3-way'!N178/'True_Odds_Calculator_3-way'!A178-1)</f>
        <v>#NAME?</v>
      </c>
      <c r="I179" s="6" t="e">
        <f ca="1">IF('Log_working_3-way'!$D179="","",'True_Odds_Calculator_3-way'!O178/'True_Odds_Calculator_3-way'!B178-1)</f>
        <v>#NAME?</v>
      </c>
      <c r="J179" s="6" t="e">
        <f ca="1">IF('Log_working_3-way'!$D179="","",'True_Odds_Calculator_3-way'!#REF!/'True_Odds_Calculator_3-way'!C178-1)</f>
        <v>#NAME?</v>
      </c>
      <c r="K179" s="6" t="e">
        <f ca="1">IF('Log_working_3-way'!$D179="","",1/'True_Odds_Calculator_3-way'!A178+1/'True_Odds_Calculator_3-way'!B178+1/'True_Odds_Calculator_3-way'!C178-1)</f>
        <v>#NAME?</v>
      </c>
    </row>
    <row r="180" spans="4:11" x14ac:dyDescent="0.25">
      <c r="D180" t="e">
        <f ca="1">solve_for_c('True_Odds_Calculator_3-way'!A179,'True_Odds_Calculator_3-way'!B179,'True_Odds_Calculator_3-way'!C179,'Log_working_3-way'!B$1,'Log_working_3-way'!B$2)</f>
        <v>#NAME?</v>
      </c>
      <c r="F180" s="6" t="e">
        <f ca="1">IF('Log_working_3-way'!D180="","",1/'True_Odds_Calculator_3-way'!N179+1/'True_Odds_Calculator_3-way'!O179+1/'True_Odds_Calculator_3-way'!#REF!-1)</f>
        <v>#NAME?</v>
      </c>
      <c r="H180" s="6" t="e">
        <f ca="1">IF('Log_working_3-way'!$D180="","",'True_Odds_Calculator_3-way'!N179/'True_Odds_Calculator_3-way'!A179-1)</f>
        <v>#NAME?</v>
      </c>
      <c r="I180" s="6" t="e">
        <f ca="1">IF('Log_working_3-way'!$D180="","",'True_Odds_Calculator_3-way'!O179/'True_Odds_Calculator_3-way'!B179-1)</f>
        <v>#NAME?</v>
      </c>
      <c r="J180" s="6" t="e">
        <f ca="1">IF('Log_working_3-way'!$D180="","",'True_Odds_Calculator_3-way'!#REF!/'True_Odds_Calculator_3-way'!C179-1)</f>
        <v>#NAME?</v>
      </c>
      <c r="K180" s="6" t="e">
        <f ca="1">IF('Log_working_3-way'!$D180="","",1/'True_Odds_Calculator_3-way'!A179+1/'True_Odds_Calculator_3-way'!B179+1/'True_Odds_Calculator_3-way'!C179-1)</f>
        <v>#NAME?</v>
      </c>
    </row>
    <row r="181" spans="4:11" x14ac:dyDescent="0.25">
      <c r="D181" t="e">
        <f ca="1">solve_for_c('True_Odds_Calculator_3-way'!A180,'True_Odds_Calculator_3-way'!B180,'True_Odds_Calculator_3-way'!C180,'Log_working_3-way'!B$1,'Log_working_3-way'!B$2)</f>
        <v>#NAME?</v>
      </c>
      <c r="F181" s="6" t="e">
        <f ca="1">IF('Log_working_3-way'!D181="","",1/'True_Odds_Calculator_3-way'!N180+1/'True_Odds_Calculator_3-way'!O180+1/'True_Odds_Calculator_3-way'!#REF!-1)</f>
        <v>#NAME?</v>
      </c>
      <c r="H181" s="6" t="e">
        <f ca="1">IF('Log_working_3-way'!$D181="","",'True_Odds_Calculator_3-way'!N180/'True_Odds_Calculator_3-way'!A180-1)</f>
        <v>#NAME?</v>
      </c>
      <c r="I181" s="6" t="e">
        <f ca="1">IF('Log_working_3-way'!$D181="","",'True_Odds_Calculator_3-way'!O180/'True_Odds_Calculator_3-way'!B180-1)</f>
        <v>#NAME?</v>
      </c>
      <c r="J181" s="6" t="e">
        <f ca="1">IF('Log_working_3-way'!$D181="","",'True_Odds_Calculator_3-way'!#REF!/'True_Odds_Calculator_3-way'!C180-1)</f>
        <v>#NAME?</v>
      </c>
      <c r="K181" s="6" t="e">
        <f ca="1">IF('Log_working_3-way'!$D181="","",1/'True_Odds_Calculator_3-way'!A180+1/'True_Odds_Calculator_3-way'!B180+1/'True_Odds_Calculator_3-way'!C180-1)</f>
        <v>#NAME?</v>
      </c>
    </row>
    <row r="182" spans="4:11" x14ac:dyDescent="0.25">
      <c r="D182" t="e">
        <f ca="1">solve_for_c('True_Odds_Calculator_3-way'!A181,'True_Odds_Calculator_3-way'!B181,'True_Odds_Calculator_3-way'!C181,'Log_working_3-way'!B$1,'Log_working_3-way'!B$2)</f>
        <v>#NAME?</v>
      </c>
      <c r="F182" s="6" t="e">
        <f ca="1">IF('Log_working_3-way'!D182="","",1/'True_Odds_Calculator_3-way'!N181+1/'True_Odds_Calculator_3-way'!O181+1/'True_Odds_Calculator_3-way'!#REF!-1)</f>
        <v>#NAME?</v>
      </c>
      <c r="H182" s="6" t="e">
        <f ca="1">IF('Log_working_3-way'!$D182="","",'True_Odds_Calculator_3-way'!N181/'True_Odds_Calculator_3-way'!A181-1)</f>
        <v>#NAME?</v>
      </c>
      <c r="I182" s="6" t="e">
        <f ca="1">IF('Log_working_3-way'!$D182="","",'True_Odds_Calculator_3-way'!O181/'True_Odds_Calculator_3-way'!B181-1)</f>
        <v>#NAME?</v>
      </c>
      <c r="J182" s="6" t="e">
        <f ca="1">IF('Log_working_3-way'!$D182="","",'True_Odds_Calculator_3-way'!#REF!/'True_Odds_Calculator_3-way'!C181-1)</f>
        <v>#NAME?</v>
      </c>
      <c r="K182" s="6" t="e">
        <f ca="1">IF('Log_working_3-way'!$D182="","",1/'True_Odds_Calculator_3-way'!A181+1/'True_Odds_Calculator_3-way'!B181+1/'True_Odds_Calculator_3-way'!C181-1)</f>
        <v>#NAME?</v>
      </c>
    </row>
    <row r="183" spans="4:11" x14ac:dyDescent="0.25">
      <c r="D183" t="e">
        <f ca="1">solve_for_c('True_Odds_Calculator_3-way'!A182,'True_Odds_Calculator_3-way'!B182,'True_Odds_Calculator_3-way'!C182,'Log_working_3-way'!B$1,'Log_working_3-way'!B$2)</f>
        <v>#NAME?</v>
      </c>
      <c r="F183" s="6" t="e">
        <f ca="1">IF('Log_working_3-way'!D183="","",1/'True_Odds_Calculator_3-way'!N182+1/'True_Odds_Calculator_3-way'!O182+1/'True_Odds_Calculator_3-way'!#REF!-1)</f>
        <v>#NAME?</v>
      </c>
      <c r="H183" s="6" t="e">
        <f ca="1">IF('Log_working_3-way'!$D183="","",'True_Odds_Calculator_3-way'!N182/'True_Odds_Calculator_3-way'!A182-1)</f>
        <v>#NAME?</v>
      </c>
      <c r="I183" s="6" t="e">
        <f ca="1">IF('Log_working_3-way'!$D183="","",'True_Odds_Calculator_3-way'!O182/'True_Odds_Calculator_3-way'!B182-1)</f>
        <v>#NAME?</v>
      </c>
      <c r="J183" s="6" t="e">
        <f ca="1">IF('Log_working_3-way'!$D183="","",'True_Odds_Calculator_3-way'!#REF!/'True_Odds_Calculator_3-way'!C182-1)</f>
        <v>#NAME?</v>
      </c>
      <c r="K183" s="6" t="e">
        <f ca="1">IF('Log_working_3-way'!$D183="","",1/'True_Odds_Calculator_3-way'!A182+1/'True_Odds_Calculator_3-way'!B182+1/'True_Odds_Calculator_3-way'!C182-1)</f>
        <v>#NAME?</v>
      </c>
    </row>
    <row r="184" spans="4:11" x14ac:dyDescent="0.25">
      <c r="D184" t="e">
        <f ca="1">solve_for_c('True_Odds_Calculator_3-way'!A183,'True_Odds_Calculator_3-way'!B183,'True_Odds_Calculator_3-way'!C183,'Log_working_3-way'!B$1,'Log_working_3-way'!B$2)</f>
        <v>#NAME?</v>
      </c>
      <c r="F184" s="6" t="e">
        <f ca="1">IF('Log_working_3-way'!D184="","",1/'True_Odds_Calculator_3-way'!N183+1/'True_Odds_Calculator_3-way'!O183+1/'True_Odds_Calculator_3-way'!#REF!-1)</f>
        <v>#NAME?</v>
      </c>
      <c r="H184" s="6" t="e">
        <f ca="1">IF('Log_working_3-way'!$D184="","",'True_Odds_Calculator_3-way'!N183/'True_Odds_Calculator_3-way'!A183-1)</f>
        <v>#NAME?</v>
      </c>
      <c r="I184" s="6" t="e">
        <f ca="1">IF('Log_working_3-way'!$D184="","",'True_Odds_Calculator_3-way'!O183/'True_Odds_Calculator_3-way'!B183-1)</f>
        <v>#NAME?</v>
      </c>
      <c r="J184" s="6" t="e">
        <f ca="1">IF('Log_working_3-way'!$D184="","",'True_Odds_Calculator_3-way'!#REF!/'True_Odds_Calculator_3-way'!C183-1)</f>
        <v>#NAME?</v>
      </c>
      <c r="K184" s="6" t="e">
        <f ca="1">IF('Log_working_3-way'!$D184="","",1/'True_Odds_Calculator_3-way'!A183+1/'True_Odds_Calculator_3-way'!B183+1/'True_Odds_Calculator_3-way'!C183-1)</f>
        <v>#NAME?</v>
      </c>
    </row>
    <row r="185" spans="4:11" x14ac:dyDescent="0.25">
      <c r="D185" t="e">
        <f ca="1">solve_for_c('True_Odds_Calculator_3-way'!A184,'True_Odds_Calculator_3-way'!B184,'True_Odds_Calculator_3-way'!C184,'Log_working_3-way'!B$1,'Log_working_3-way'!B$2)</f>
        <v>#NAME?</v>
      </c>
      <c r="F185" s="6" t="e">
        <f ca="1">IF('Log_working_3-way'!D185="","",1/'True_Odds_Calculator_3-way'!N184+1/'True_Odds_Calculator_3-way'!O184+1/'True_Odds_Calculator_3-way'!#REF!-1)</f>
        <v>#NAME?</v>
      </c>
      <c r="H185" s="6" t="e">
        <f ca="1">IF('Log_working_3-way'!$D185="","",'True_Odds_Calculator_3-way'!N184/'True_Odds_Calculator_3-way'!A184-1)</f>
        <v>#NAME?</v>
      </c>
      <c r="I185" s="6" t="e">
        <f ca="1">IF('Log_working_3-way'!$D185="","",'True_Odds_Calculator_3-way'!O184/'True_Odds_Calculator_3-way'!B184-1)</f>
        <v>#NAME?</v>
      </c>
      <c r="J185" s="6" t="e">
        <f ca="1">IF('Log_working_3-way'!$D185="","",'True_Odds_Calculator_3-way'!#REF!/'True_Odds_Calculator_3-way'!C184-1)</f>
        <v>#NAME?</v>
      </c>
      <c r="K185" s="6" t="e">
        <f ca="1">IF('Log_working_3-way'!$D185="","",1/'True_Odds_Calculator_3-way'!A184+1/'True_Odds_Calculator_3-way'!B184+1/'True_Odds_Calculator_3-way'!C184-1)</f>
        <v>#NAME?</v>
      </c>
    </row>
    <row r="186" spans="4:11" x14ac:dyDescent="0.25">
      <c r="D186" t="e">
        <f ca="1">solve_for_c('True_Odds_Calculator_3-way'!A185,'True_Odds_Calculator_3-way'!B185,'True_Odds_Calculator_3-way'!C185,'Log_working_3-way'!B$1,'Log_working_3-way'!B$2)</f>
        <v>#NAME?</v>
      </c>
      <c r="F186" s="6" t="e">
        <f ca="1">IF('Log_working_3-way'!D186="","",1/'True_Odds_Calculator_3-way'!N185+1/'True_Odds_Calculator_3-way'!O185+1/'True_Odds_Calculator_3-way'!#REF!-1)</f>
        <v>#NAME?</v>
      </c>
      <c r="H186" s="6" t="e">
        <f ca="1">IF('Log_working_3-way'!$D186="","",'True_Odds_Calculator_3-way'!N185/'True_Odds_Calculator_3-way'!A185-1)</f>
        <v>#NAME?</v>
      </c>
      <c r="I186" s="6" t="e">
        <f ca="1">IF('Log_working_3-way'!$D186="","",'True_Odds_Calculator_3-way'!O185/'True_Odds_Calculator_3-way'!B185-1)</f>
        <v>#NAME?</v>
      </c>
      <c r="J186" s="6" t="e">
        <f ca="1">IF('Log_working_3-way'!$D186="","",'True_Odds_Calculator_3-way'!#REF!/'True_Odds_Calculator_3-way'!C185-1)</f>
        <v>#NAME?</v>
      </c>
      <c r="K186" s="6" t="e">
        <f ca="1">IF('Log_working_3-way'!$D186="","",1/'True_Odds_Calculator_3-way'!A185+1/'True_Odds_Calculator_3-way'!B185+1/'True_Odds_Calculator_3-way'!C185-1)</f>
        <v>#NAME?</v>
      </c>
    </row>
    <row r="187" spans="4:11" x14ac:dyDescent="0.25">
      <c r="D187" t="e">
        <f ca="1">solve_for_c('True_Odds_Calculator_3-way'!A186,'True_Odds_Calculator_3-way'!B186,'True_Odds_Calculator_3-way'!C186,'Log_working_3-way'!B$1,'Log_working_3-way'!B$2)</f>
        <v>#NAME?</v>
      </c>
      <c r="F187" s="6" t="e">
        <f ca="1">IF('Log_working_3-way'!D187="","",1/'True_Odds_Calculator_3-way'!N186+1/'True_Odds_Calculator_3-way'!O186+1/'True_Odds_Calculator_3-way'!#REF!-1)</f>
        <v>#NAME?</v>
      </c>
      <c r="H187" s="6" t="e">
        <f ca="1">IF('Log_working_3-way'!$D187="","",'True_Odds_Calculator_3-way'!N186/'True_Odds_Calculator_3-way'!A186-1)</f>
        <v>#NAME?</v>
      </c>
      <c r="I187" s="6" t="e">
        <f ca="1">IF('Log_working_3-way'!$D187="","",'True_Odds_Calculator_3-way'!O186/'True_Odds_Calculator_3-way'!B186-1)</f>
        <v>#NAME?</v>
      </c>
      <c r="J187" s="6" t="e">
        <f ca="1">IF('Log_working_3-way'!$D187="","",'True_Odds_Calculator_3-way'!#REF!/'True_Odds_Calculator_3-way'!C186-1)</f>
        <v>#NAME?</v>
      </c>
      <c r="K187" s="6" t="e">
        <f ca="1">IF('Log_working_3-way'!$D187="","",1/'True_Odds_Calculator_3-way'!A186+1/'True_Odds_Calculator_3-way'!B186+1/'True_Odds_Calculator_3-way'!C186-1)</f>
        <v>#NAME?</v>
      </c>
    </row>
    <row r="188" spans="4:11" x14ac:dyDescent="0.25">
      <c r="D188" t="e">
        <f ca="1">solve_for_c('True_Odds_Calculator_3-way'!A187,'True_Odds_Calculator_3-way'!B187,'True_Odds_Calculator_3-way'!C187,'Log_working_3-way'!B$1,'Log_working_3-way'!B$2)</f>
        <v>#NAME?</v>
      </c>
      <c r="F188" s="6" t="e">
        <f ca="1">IF('Log_working_3-way'!D188="","",1/'True_Odds_Calculator_3-way'!N187+1/'True_Odds_Calculator_3-way'!O187+1/'True_Odds_Calculator_3-way'!#REF!-1)</f>
        <v>#NAME?</v>
      </c>
      <c r="H188" s="6" t="e">
        <f ca="1">IF('Log_working_3-way'!$D188="","",'True_Odds_Calculator_3-way'!N187/'True_Odds_Calculator_3-way'!A187-1)</f>
        <v>#NAME?</v>
      </c>
      <c r="I188" s="6" t="e">
        <f ca="1">IF('Log_working_3-way'!$D188="","",'True_Odds_Calculator_3-way'!O187/'True_Odds_Calculator_3-way'!B187-1)</f>
        <v>#NAME?</v>
      </c>
      <c r="J188" s="6" t="e">
        <f ca="1">IF('Log_working_3-way'!$D188="","",'True_Odds_Calculator_3-way'!#REF!/'True_Odds_Calculator_3-way'!C187-1)</f>
        <v>#NAME?</v>
      </c>
      <c r="K188" s="6" t="e">
        <f ca="1">IF('Log_working_3-way'!$D188="","",1/'True_Odds_Calculator_3-way'!A187+1/'True_Odds_Calculator_3-way'!B187+1/'True_Odds_Calculator_3-way'!C187-1)</f>
        <v>#NAME?</v>
      </c>
    </row>
    <row r="189" spans="4:11" x14ac:dyDescent="0.25">
      <c r="D189" t="e">
        <f ca="1">solve_for_c('True_Odds_Calculator_3-way'!A188,'True_Odds_Calculator_3-way'!B188,'True_Odds_Calculator_3-way'!C188,'Log_working_3-way'!B$1,'Log_working_3-way'!B$2)</f>
        <v>#NAME?</v>
      </c>
      <c r="F189" s="6" t="e">
        <f ca="1">IF('Log_working_3-way'!D189="","",1/'True_Odds_Calculator_3-way'!N188+1/'True_Odds_Calculator_3-way'!O188+1/'True_Odds_Calculator_3-way'!#REF!-1)</f>
        <v>#NAME?</v>
      </c>
      <c r="H189" s="6" t="e">
        <f ca="1">IF('Log_working_3-way'!$D189="","",'True_Odds_Calculator_3-way'!N188/'True_Odds_Calculator_3-way'!A188-1)</f>
        <v>#NAME?</v>
      </c>
      <c r="I189" s="6" t="e">
        <f ca="1">IF('Log_working_3-way'!$D189="","",'True_Odds_Calculator_3-way'!O188/'True_Odds_Calculator_3-way'!B188-1)</f>
        <v>#NAME?</v>
      </c>
      <c r="J189" s="6" t="e">
        <f ca="1">IF('Log_working_3-way'!$D189="","",'True_Odds_Calculator_3-way'!#REF!/'True_Odds_Calculator_3-way'!C188-1)</f>
        <v>#NAME?</v>
      </c>
      <c r="K189" s="6" t="e">
        <f ca="1">IF('Log_working_3-way'!$D189="","",1/'True_Odds_Calculator_3-way'!A188+1/'True_Odds_Calculator_3-way'!B188+1/'True_Odds_Calculator_3-way'!C188-1)</f>
        <v>#NAME?</v>
      </c>
    </row>
    <row r="190" spans="4:11" x14ac:dyDescent="0.25">
      <c r="D190" t="e">
        <f ca="1">solve_for_c('True_Odds_Calculator_3-way'!A189,'True_Odds_Calculator_3-way'!B189,'True_Odds_Calculator_3-way'!C189,'Log_working_3-way'!B$1,'Log_working_3-way'!B$2)</f>
        <v>#NAME?</v>
      </c>
      <c r="F190" s="6" t="e">
        <f ca="1">IF('Log_working_3-way'!D190="","",1/'True_Odds_Calculator_3-way'!N189+1/'True_Odds_Calculator_3-way'!O189+1/'True_Odds_Calculator_3-way'!#REF!-1)</f>
        <v>#NAME?</v>
      </c>
      <c r="H190" s="6" t="e">
        <f ca="1">IF('Log_working_3-way'!$D190="","",'True_Odds_Calculator_3-way'!N189/'True_Odds_Calculator_3-way'!A189-1)</f>
        <v>#NAME?</v>
      </c>
      <c r="I190" s="6" t="e">
        <f ca="1">IF('Log_working_3-way'!$D190="","",'True_Odds_Calculator_3-way'!O189/'True_Odds_Calculator_3-way'!B189-1)</f>
        <v>#NAME?</v>
      </c>
      <c r="J190" s="6" t="e">
        <f ca="1">IF('Log_working_3-way'!$D190="","",'True_Odds_Calculator_3-way'!#REF!/'True_Odds_Calculator_3-way'!C189-1)</f>
        <v>#NAME?</v>
      </c>
      <c r="K190" s="6" t="e">
        <f ca="1">IF('Log_working_3-way'!$D190="","",1/'True_Odds_Calculator_3-way'!A189+1/'True_Odds_Calculator_3-way'!B189+1/'True_Odds_Calculator_3-way'!C189-1)</f>
        <v>#NAME?</v>
      </c>
    </row>
    <row r="191" spans="4:11" x14ac:dyDescent="0.25">
      <c r="D191" t="e">
        <f ca="1">solve_for_c('True_Odds_Calculator_3-way'!A190,'True_Odds_Calculator_3-way'!B190,'True_Odds_Calculator_3-way'!C190,'Log_working_3-way'!B$1,'Log_working_3-way'!B$2)</f>
        <v>#NAME?</v>
      </c>
      <c r="F191" s="6" t="e">
        <f ca="1">IF('Log_working_3-way'!D191="","",1/'True_Odds_Calculator_3-way'!N190+1/'True_Odds_Calculator_3-way'!O190+1/'True_Odds_Calculator_3-way'!#REF!-1)</f>
        <v>#NAME?</v>
      </c>
      <c r="H191" s="6" t="e">
        <f ca="1">IF('Log_working_3-way'!$D191="","",'True_Odds_Calculator_3-way'!N190/'True_Odds_Calculator_3-way'!A190-1)</f>
        <v>#NAME?</v>
      </c>
      <c r="I191" s="6" t="e">
        <f ca="1">IF('Log_working_3-way'!$D191="","",'True_Odds_Calculator_3-way'!O190/'True_Odds_Calculator_3-way'!B190-1)</f>
        <v>#NAME?</v>
      </c>
      <c r="J191" s="6" t="e">
        <f ca="1">IF('Log_working_3-way'!$D191="","",'True_Odds_Calculator_3-way'!#REF!/'True_Odds_Calculator_3-way'!C190-1)</f>
        <v>#NAME?</v>
      </c>
      <c r="K191" s="6" t="e">
        <f ca="1">IF('Log_working_3-way'!$D191="","",1/'True_Odds_Calculator_3-way'!A190+1/'True_Odds_Calculator_3-way'!B190+1/'True_Odds_Calculator_3-way'!C190-1)</f>
        <v>#NAME?</v>
      </c>
    </row>
    <row r="192" spans="4:11" x14ac:dyDescent="0.25">
      <c r="D192" t="e">
        <f ca="1">solve_for_c('True_Odds_Calculator_3-way'!A191,'True_Odds_Calculator_3-way'!B191,'True_Odds_Calculator_3-way'!C191,'Log_working_3-way'!B$1,'Log_working_3-way'!B$2)</f>
        <v>#NAME?</v>
      </c>
      <c r="F192" s="6" t="e">
        <f ca="1">IF('Log_working_3-way'!D192="","",1/'True_Odds_Calculator_3-way'!N191+1/'True_Odds_Calculator_3-way'!O191+1/'True_Odds_Calculator_3-way'!#REF!-1)</f>
        <v>#NAME?</v>
      </c>
      <c r="H192" s="6" t="e">
        <f ca="1">IF('Log_working_3-way'!$D192="","",'True_Odds_Calculator_3-way'!N191/'True_Odds_Calculator_3-way'!A191-1)</f>
        <v>#NAME?</v>
      </c>
      <c r="I192" s="6" t="e">
        <f ca="1">IF('Log_working_3-way'!$D192="","",'True_Odds_Calculator_3-way'!O191/'True_Odds_Calculator_3-way'!B191-1)</f>
        <v>#NAME?</v>
      </c>
      <c r="J192" s="6" t="e">
        <f ca="1">IF('Log_working_3-way'!$D192="","",'True_Odds_Calculator_3-way'!#REF!/'True_Odds_Calculator_3-way'!C191-1)</f>
        <v>#NAME?</v>
      </c>
      <c r="K192" s="6" t="e">
        <f ca="1">IF('Log_working_3-way'!$D192="","",1/'True_Odds_Calculator_3-way'!A191+1/'True_Odds_Calculator_3-way'!B191+1/'True_Odds_Calculator_3-way'!C191-1)</f>
        <v>#NAME?</v>
      </c>
    </row>
    <row r="193" spans="4:11" x14ac:dyDescent="0.25">
      <c r="D193" t="e">
        <f ca="1">solve_for_c('True_Odds_Calculator_3-way'!A192,'True_Odds_Calculator_3-way'!B192,'True_Odds_Calculator_3-way'!C192,'Log_working_3-way'!B$1,'Log_working_3-way'!B$2)</f>
        <v>#NAME?</v>
      </c>
      <c r="F193" s="6" t="e">
        <f ca="1">IF('Log_working_3-way'!D193="","",1/'True_Odds_Calculator_3-way'!N192+1/'True_Odds_Calculator_3-way'!O192+1/'True_Odds_Calculator_3-way'!#REF!-1)</f>
        <v>#NAME?</v>
      </c>
      <c r="H193" s="6" t="e">
        <f ca="1">IF('Log_working_3-way'!$D193="","",'True_Odds_Calculator_3-way'!N192/'True_Odds_Calculator_3-way'!A192-1)</f>
        <v>#NAME?</v>
      </c>
      <c r="I193" s="6" t="e">
        <f ca="1">IF('Log_working_3-way'!$D193="","",'True_Odds_Calculator_3-way'!O192/'True_Odds_Calculator_3-way'!B192-1)</f>
        <v>#NAME?</v>
      </c>
      <c r="J193" s="6" t="e">
        <f ca="1">IF('Log_working_3-way'!$D193="","",'True_Odds_Calculator_3-way'!#REF!/'True_Odds_Calculator_3-way'!C192-1)</f>
        <v>#NAME?</v>
      </c>
      <c r="K193" s="6" t="e">
        <f ca="1">IF('Log_working_3-way'!$D193="","",1/'True_Odds_Calculator_3-way'!A192+1/'True_Odds_Calculator_3-way'!B192+1/'True_Odds_Calculator_3-way'!C192-1)</f>
        <v>#NAME?</v>
      </c>
    </row>
    <row r="194" spans="4:11" x14ac:dyDescent="0.25">
      <c r="D194" t="e">
        <f ca="1">solve_for_c('True_Odds_Calculator_3-way'!A193,'True_Odds_Calculator_3-way'!B193,'True_Odds_Calculator_3-way'!C193,'Log_working_3-way'!B$1,'Log_working_3-way'!B$2)</f>
        <v>#NAME?</v>
      </c>
      <c r="F194" s="6" t="e">
        <f ca="1">IF('Log_working_3-way'!D194="","",1/'True_Odds_Calculator_3-way'!N193+1/'True_Odds_Calculator_3-way'!O193+1/'True_Odds_Calculator_3-way'!#REF!-1)</f>
        <v>#NAME?</v>
      </c>
      <c r="H194" s="6" t="e">
        <f ca="1">IF('Log_working_3-way'!$D194="","",'True_Odds_Calculator_3-way'!N193/'True_Odds_Calculator_3-way'!A193-1)</f>
        <v>#NAME?</v>
      </c>
      <c r="I194" s="6" t="e">
        <f ca="1">IF('Log_working_3-way'!$D194="","",'True_Odds_Calculator_3-way'!O193/'True_Odds_Calculator_3-way'!B193-1)</f>
        <v>#NAME?</v>
      </c>
      <c r="J194" s="6" t="e">
        <f ca="1">IF('Log_working_3-way'!$D194="","",'True_Odds_Calculator_3-way'!#REF!/'True_Odds_Calculator_3-way'!C193-1)</f>
        <v>#NAME?</v>
      </c>
      <c r="K194" s="6" t="e">
        <f ca="1">IF('Log_working_3-way'!$D194="","",1/'True_Odds_Calculator_3-way'!A193+1/'True_Odds_Calculator_3-way'!B193+1/'True_Odds_Calculator_3-way'!C193-1)</f>
        <v>#NAME?</v>
      </c>
    </row>
    <row r="195" spans="4:11" x14ac:dyDescent="0.25">
      <c r="D195" t="e">
        <f ca="1">solve_for_c('True_Odds_Calculator_3-way'!A194,'True_Odds_Calculator_3-way'!B194,'True_Odds_Calculator_3-way'!C194,'Log_working_3-way'!B$1,'Log_working_3-way'!B$2)</f>
        <v>#NAME?</v>
      </c>
      <c r="F195" s="6" t="e">
        <f ca="1">IF('Log_working_3-way'!D195="","",1/'True_Odds_Calculator_3-way'!N194+1/'True_Odds_Calculator_3-way'!O194+1/'True_Odds_Calculator_3-way'!#REF!-1)</f>
        <v>#NAME?</v>
      </c>
      <c r="H195" s="6" t="e">
        <f ca="1">IF('Log_working_3-way'!$D195="","",'True_Odds_Calculator_3-way'!N194/'True_Odds_Calculator_3-way'!A194-1)</f>
        <v>#NAME?</v>
      </c>
      <c r="I195" s="6" t="e">
        <f ca="1">IF('Log_working_3-way'!$D195="","",'True_Odds_Calculator_3-way'!O194/'True_Odds_Calculator_3-way'!B194-1)</f>
        <v>#NAME?</v>
      </c>
      <c r="J195" s="6" t="e">
        <f ca="1">IF('Log_working_3-way'!$D195="","",'True_Odds_Calculator_3-way'!#REF!/'True_Odds_Calculator_3-way'!C194-1)</f>
        <v>#NAME?</v>
      </c>
      <c r="K195" s="6" t="e">
        <f ca="1">IF('Log_working_3-way'!$D195="","",1/'True_Odds_Calculator_3-way'!A194+1/'True_Odds_Calculator_3-way'!B194+1/'True_Odds_Calculator_3-way'!C194-1)</f>
        <v>#NAME?</v>
      </c>
    </row>
    <row r="196" spans="4:11" x14ac:dyDescent="0.25">
      <c r="D196" t="e">
        <f ca="1">solve_for_c('True_Odds_Calculator_3-way'!A195,'True_Odds_Calculator_3-way'!B195,'True_Odds_Calculator_3-way'!C195,'Log_working_3-way'!B$1,'Log_working_3-way'!B$2)</f>
        <v>#NAME?</v>
      </c>
      <c r="F196" s="6" t="e">
        <f ca="1">IF('Log_working_3-way'!D196="","",1/'True_Odds_Calculator_3-way'!N195+1/'True_Odds_Calculator_3-way'!O195+1/'True_Odds_Calculator_3-way'!#REF!-1)</f>
        <v>#NAME?</v>
      </c>
      <c r="H196" s="6" t="e">
        <f ca="1">IF('Log_working_3-way'!$D196="","",'True_Odds_Calculator_3-way'!N195/'True_Odds_Calculator_3-way'!A195-1)</f>
        <v>#NAME?</v>
      </c>
      <c r="I196" s="6" t="e">
        <f ca="1">IF('Log_working_3-way'!$D196="","",'True_Odds_Calculator_3-way'!O195/'True_Odds_Calculator_3-way'!B195-1)</f>
        <v>#NAME?</v>
      </c>
      <c r="J196" s="6" t="e">
        <f ca="1">IF('Log_working_3-way'!$D196="","",'True_Odds_Calculator_3-way'!#REF!/'True_Odds_Calculator_3-way'!C195-1)</f>
        <v>#NAME?</v>
      </c>
      <c r="K196" s="6" t="e">
        <f ca="1">IF('Log_working_3-way'!$D196="","",1/'True_Odds_Calculator_3-way'!A195+1/'True_Odds_Calculator_3-way'!B195+1/'True_Odds_Calculator_3-way'!C195-1)</f>
        <v>#NAME?</v>
      </c>
    </row>
    <row r="197" spans="4:11" x14ac:dyDescent="0.25">
      <c r="D197" t="e">
        <f ca="1">solve_for_c('True_Odds_Calculator_3-way'!A196,'True_Odds_Calculator_3-way'!B196,'True_Odds_Calculator_3-way'!C196,'Log_working_3-way'!B$1,'Log_working_3-way'!B$2)</f>
        <v>#NAME?</v>
      </c>
      <c r="F197" s="6" t="e">
        <f ca="1">IF('Log_working_3-way'!D197="","",1/'True_Odds_Calculator_3-way'!N196+1/'True_Odds_Calculator_3-way'!O196+1/'True_Odds_Calculator_3-way'!#REF!-1)</f>
        <v>#NAME?</v>
      </c>
      <c r="H197" s="6" t="e">
        <f ca="1">IF('Log_working_3-way'!$D197="","",'True_Odds_Calculator_3-way'!N196/'True_Odds_Calculator_3-way'!A196-1)</f>
        <v>#NAME?</v>
      </c>
      <c r="I197" s="6" t="e">
        <f ca="1">IF('Log_working_3-way'!$D197="","",'True_Odds_Calculator_3-way'!O196/'True_Odds_Calculator_3-way'!B196-1)</f>
        <v>#NAME?</v>
      </c>
      <c r="J197" s="6" t="e">
        <f ca="1">IF('Log_working_3-way'!$D197="","",'True_Odds_Calculator_3-way'!#REF!/'True_Odds_Calculator_3-way'!C196-1)</f>
        <v>#NAME?</v>
      </c>
      <c r="K197" s="6" t="e">
        <f ca="1">IF('Log_working_3-way'!$D197="","",1/'True_Odds_Calculator_3-way'!A196+1/'True_Odds_Calculator_3-way'!B196+1/'True_Odds_Calculator_3-way'!C196-1)</f>
        <v>#NAME?</v>
      </c>
    </row>
    <row r="198" spans="4:11" x14ac:dyDescent="0.25">
      <c r="D198" t="e">
        <f ca="1">solve_for_c('True_Odds_Calculator_3-way'!A197,'True_Odds_Calculator_3-way'!B197,'True_Odds_Calculator_3-way'!C197,'Log_working_3-way'!B$1,'Log_working_3-way'!B$2)</f>
        <v>#NAME?</v>
      </c>
      <c r="F198" s="6" t="e">
        <f ca="1">IF('Log_working_3-way'!D198="","",1/'True_Odds_Calculator_3-way'!N197+1/'True_Odds_Calculator_3-way'!O197+1/'True_Odds_Calculator_3-way'!#REF!-1)</f>
        <v>#NAME?</v>
      </c>
      <c r="H198" s="6" t="e">
        <f ca="1">IF('Log_working_3-way'!$D198="","",'True_Odds_Calculator_3-way'!N197/'True_Odds_Calculator_3-way'!A197-1)</f>
        <v>#NAME?</v>
      </c>
      <c r="I198" s="6" t="e">
        <f ca="1">IF('Log_working_3-way'!$D198="","",'True_Odds_Calculator_3-way'!O197/'True_Odds_Calculator_3-way'!B197-1)</f>
        <v>#NAME?</v>
      </c>
      <c r="J198" s="6" t="e">
        <f ca="1">IF('Log_working_3-way'!$D198="","",'True_Odds_Calculator_3-way'!#REF!/'True_Odds_Calculator_3-way'!C197-1)</f>
        <v>#NAME?</v>
      </c>
      <c r="K198" s="6" t="e">
        <f ca="1">IF('Log_working_3-way'!$D198="","",1/'True_Odds_Calculator_3-way'!A197+1/'True_Odds_Calculator_3-way'!B197+1/'True_Odds_Calculator_3-way'!C197-1)</f>
        <v>#NAME?</v>
      </c>
    </row>
    <row r="199" spans="4:11" x14ac:dyDescent="0.25">
      <c r="D199" t="e">
        <f ca="1">solve_for_c('True_Odds_Calculator_3-way'!A198,'True_Odds_Calculator_3-way'!B198,'True_Odds_Calculator_3-way'!C198,'Log_working_3-way'!B$1,'Log_working_3-way'!B$2)</f>
        <v>#NAME?</v>
      </c>
      <c r="F199" s="6" t="e">
        <f ca="1">IF('Log_working_3-way'!D199="","",1/'True_Odds_Calculator_3-way'!N198+1/'True_Odds_Calculator_3-way'!O198+1/'True_Odds_Calculator_3-way'!#REF!-1)</f>
        <v>#NAME?</v>
      </c>
      <c r="H199" s="6" t="e">
        <f ca="1">IF('Log_working_3-way'!$D199="","",'True_Odds_Calculator_3-way'!N198/'True_Odds_Calculator_3-way'!A198-1)</f>
        <v>#NAME?</v>
      </c>
      <c r="I199" s="6" t="e">
        <f ca="1">IF('Log_working_3-way'!$D199="","",'True_Odds_Calculator_3-way'!O198/'True_Odds_Calculator_3-way'!B198-1)</f>
        <v>#NAME?</v>
      </c>
      <c r="J199" s="6" t="e">
        <f ca="1">IF('Log_working_3-way'!$D199="","",'True_Odds_Calculator_3-way'!#REF!/'True_Odds_Calculator_3-way'!C198-1)</f>
        <v>#NAME?</v>
      </c>
      <c r="K199" s="6" t="e">
        <f ca="1">IF('Log_working_3-way'!$D199="","",1/'True_Odds_Calculator_3-way'!A198+1/'True_Odds_Calculator_3-way'!B198+1/'True_Odds_Calculator_3-way'!C198-1)</f>
        <v>#NAME?</v>
      </c>
    </row>
    <row r="200" spans="4:11" x14ac:dyDescent="0.25">
      <c r="D200" t="e">
        <f ca="1">solve_for_c('True_Odds_Calculator_3-way'!A199,'True_Odds_Calculator_3-way'!B199,'True_Odds_Calculator_3-way'!C199,'Log_working_3-way'!B$1,'Log_working_3-way'!B$2)</f>
        <v>#NAME?</v>
      </c>
      <c r="F200" s="6" t="e">
        <f ca="1">IF('Log_working_3-way'!D200="","",1/'True_Odds_Calculator_3-way'!N199+1/'True_Odds_Calculator_3-way'!O199+1/'True_Odds_Calculator_3-way'!#REF!-1)</f>
        <v>#NAME?</v>
      </c>
      <c r="H200" s="6" t="e">
        <f ca="1">IF('Log_working_3-way'!$D200="","",'True_Odds_Calculator_3-way'!N199/'True_Odds_Calculator_3-way'!A199-1)</f>
        <v>#NAME?</v>
      </c>
      <c r="I200" s="6" t="e">
        <f ca="1">IF('Log_working_3-way'!$D200="","",'True_Odds_Calculator_3-way'!O199/'True_Odds_Calculator_3-way'!B199-1)</f>
        <v>#NAME?</v>
      </c>
      <c r="J200" s="6" t="e">
        <f ca="1">IF('Log_working_3-way'!$D200="","",'True_Odds_Calculator_3-way'!#REF!/'True_Odds_Calculator_3-way'!C199-1)</f>
        <v>#NAME?</v>
      </c>
      <c r="K200" s="6" t="e">
        <f ca="1">IF('Log_working_3-way'!$D200="","",1/'True_Odds_Calculator_3-way'!A199+1/'True_Odds_Calculator_3-way'!B199+1/'True_Odds_Calculator_3-way'!C199-1)</f>
        <v>#NAME?</v>
      </c>
    </row>
    <row r="201" spans="4:11" x14ac:dyDescent="0.25">
      <c r="D201" t="e">
        <f ca="1">solve_for_c('True_Odds_Calculator_3-way'!A200,'True_Odds_Calculator_3-way'!B200,'True_Odds_Calculator_3-way'!C200,'Log_working_3-way'!B$1,'Log_working_3-way'!B$2)</f>
        <v>#NAME?</v>
      </c>
      <c r="F201" s="6" t="e">
        <f ca="1">IF('Log_working_3-way'!D201="","",1/'True_Odds_Calculator_3-way'!N200+1/'True_Odds_Calculator_3-way'!O200+1/'True_Odds_Calculator_3-way'!#REF!-1)</f>
        <v>#NAME?</v>
      </c>
      <c r="H201" s="6" t="e">
        <f ca="1">IF('Log_working_3-way'!$D201="","",'True_Odds_Calculator_3-way'!N200/'True_Odds_Calculator_3-way'!A200-1)</f>
        <v>#NAME?</v>
      </c>
      <c r="I201" s="6" t="e">
        <f ca="1">IF('Log_working_3-way'!$D201="","",'True_Odds_Calculator_3-way'!O200/'True_Odds_Calculator_3-way'!B200-1)</f>
        <v>#NAME?</v>
      </c>
      <c r="J201" s="6" t="e">
        <f ca="1">IF('Log_working_3-way'!$D201="","",'True_Odds_Calculator_3-way'!#REF!/'True_Odds_Calculator_3-way'!C200-1)</f>
        <v>#NAME?</v>
      </c>
      <c r="K201" s="6" t="e">
        <f ca="1">IF('Log_working_3-way'!$D201="","",1/'True_Odds_Calculator_3-way'!A200+1/'True_Odds_Calculator_3-way'!B200+1/'True_Odds_Calculator_3-way'!C200-1)</f>
        <v>#NAME?</v>
      </c>
    </row>
    <row r="202" spans="4:11" x14ac:dyDescent="0.25">
      <c r="D202" t="e">
        <f ca="1">solve_for_c('True_Odds_Calculator_3-way'!A201,'True_Odds_Calculator_3-way'!B201,'True_Odds_Calculator_3-way'!C201,'Log_working_3-way'!B$1,'Log_working_3-way'!B$2)</f>
        <v>#NAME?</v>
      </c>
      <c r="F202" s="6" t="e">
        <f ca="1">IF('Log_working_3-way'!D202="","",1/'True_Odds_Calculator_3-way'!N201+1/'True_Odds_Calculator_3-way'!O201+1/'True_Odds_Calculator_3-way'!#REF!-1)</f>
        <v>#NAME?</v>
      </c>
      <c r="H202" s="6" t="e">
        <f ca="1">IF('Log_working_3-way'!$D202="","",'True_Odds_Calculator_3-way'!N201/'True_Odds_Calculator_3-way'!A201-1)</f>
        <v>#NAME?</v>
      </c>
      <c r="I202" s="6" t="e">
        <f ca="1">IF('Log_working_3-way'!$D202="","",'True_Odds_Calculator_3-way'!O201/'True_Odds_Calculator_3-way'!B201-1)</f>
        <v>#NAME?</v>
      </c>
      <c r="J202" s="6" t="e">
        <f ca="1">IF('Log_working_3-way'!$D202="","",'True_Odds_Calculator_3-way'!#REF!/'True_Odds_Calculator_3-way'!C201-1)</f>
        <v>#NAME?</v>
      </c>
      <c r="K202" s="6" t="e">
        <f ca="1">IF('Log_working_3-way'!$D202="","",1/'True_Odds_Calculator_3-way'!A201+1/'True_Odds_Calculator_3-way'!B201+1/'True_Odds_Calculator_3-way'!C201-1)</f>
        <v>#NAME?</v>
      </c>
    </row>
    <row r="203" spans="4:11" x14ac:dyDescent="0.25">
      <c r="D203" t="e">
        <f ca="1">solve_for_c('True_Odds_Calculator_3-way'!A202,'True_Odds_Calculator_3-way'!B202,'True_Odds_Calculator_3-way'!C202,'Log_working_3-way'!B$1,'Log_working_3-way'!B$2)</f>
        <v>#NAME?</v>
      </c>
      <c r="F203" s="6" t="e">
        <f ca="1">IF('Log_working_3-way'!D203="","",1/'True_Odds_Calculator_3-way'!N202+1/'True_Odds_Calculator_3-way'!O202+1/'True_Odds_Calculator_3-way'!#REF!-1)</f>
        <v>#NAME?</v>
      </c>
      <c r="H203" s="6" t="e">
        <f ca="1">IF('Log_working_3-way'!$D203="","",'True_Odds_Calculator_3-way'!N202/'True_Odds_Calculator_3-way'!A202-1)</f>
        <v>#NAME?</v>
      </c>
      <c r="I203" s="6" t="e">
        <f ca="1">IF('Log_working_3-way'!$D203="","",'True_Odds_Calculator_3-way'!O202/'True_Odds_Calculator_3-way'!B202-1)</f>
        <v>#NAME?</v>
      </c>
      <c r="J203" s="6" t="e">
        <f ca="1">IF('Log_working_3-way'!$D203="","",'True_Odds_Calculator_3-way'!#REF!/'True_Odds_Calculator_3-way'!C202-1)</f>
        <v>#NAME?</v>
      </c>
      <c r="K203" s="6" t="e">
        <f ca="1">IF('Log_working_3-way'!$D203="","",1/'True_Odds_Calculator_3-way'!A202+1/'True_Odds_Calculator_3-way'!B202+1/'True_Odds_Calculator_3-way'!C202-1)</f>
        <v>#NAME?</v>
      </c>
    </row>
    <row r="204" spans="4:11" x14ac:dyDescent="0.25">
      <c r="D204" t="e">
        <f ca="1">solve_for_c('True_Odds_Calculator_3-way'!A203,'True_Odds_Calculator_3-way'!B203,'True_Odds_Calculator_3-way'!C203,'Log_working_3-way'!B$1,'Log_working_3-way'!B$2)</f>
        <v>#NAME?</v>
      </c>
      <c r="F204" s="6" t="e">
        <f ca="1">IF('Log_working_3-way'!D204="","",1/'True_Odds_Calculator_3-way'!N203+1/'True_Odds_Calculator_3-way'!O203+1/'True_Odds_Calculator_3-way'!#REF!-1)</f>
        <v>#NAME?</v>
      </c>
      <c r="H204" s="6" t="e">
        <f ca="1">IF('Log_working_3-way'!$D204="","",'True_Odds_Calculator_3-way'!N203/'True_Odds_Calculator_3-way'!A203-1)</f>
        <v>#NAME?</v>
      </c>
      <c r="I204" s="6" t="e">
        <f ca="1">IF('Log_working_3-way'!$D204="","",'True_Odds_Calculator_3-way'!O203/'True_Odds_Calculator_3-way'!B203-1)</f>
        <v>#NAME?</v>
      </c>
      <c r="J204" s="6" t="e">
        <f ca="1">IF('Log_working_3-way'!$D204="","",'True_Odds_Calculator_3-way'!#REF!/'True_Odds_Calculator_3-way'!C203-1)</f>
        <v>#NAME?</v>
      </c>
      <c r="K204" s="6" t="e">
        <f ca="1">IF('Log_working_3-way'!$D204="","",1/'True_Odds_Calculator_3-way'!A203+1/'True_Odds_Calculator_3-way'!B203+1/'True_Odds_Calculator_3-way'!C203-1)</f>
        <v>#NAME?</v>
      </c>
    </row>
    <row r="205" spans="4:11" x14ac:dyDescent="0.25">
      <c r="D205" t="e">
        <f ca="1">solve_for_c('True_Odds_Calculator_3-way'!A204,'True_Odds_Calculator_3-way'!B204,'True_Odds_Calculator_3-way'!C204,'Log_working_3-way'!B$1,'Log_working_3-way'!B$2)</f>
        <v>#NAME?</v>
      </c>
      <c r="F205" s="6" t="e">
        <f ca="1">IF('Log_working_3-way'!D205="","",1/'True_Odds_Calculator_3-way'!N204+1/'True_Odds_Calculator_3-way'!O204+1/'True_Odds_Calculator_3-way'!#REF!-1)</f>
        <v>#NAME?</v>
      </c>
      <c r="H205" s="6" t="e">
        <f ca="1">IF('Log_working_3-way'!$D205="","",'True_Odds_Calculator_3-way'!N204/'True_Odds_Calculator_3-way'!A204-1)</f>
        <v>#NAME?</v>
      </c>
      <c r="I205" s="6" t="e">
        <f ca="1">IF('Log_working_3-way'!$D205="","",'True_Odds_Calculator_3-way'!O204/'True_Odds_Calculator_3-way'!B204-1)</f>
        <v>#NAME?</v>
      </c>
      <c r="J205" s="6" t="e">
        <f ca="1">IF('Log_working_3-way'!$D205="","",'True_Odds_Calculator_3-way'!#REF!/'True_Odds_Calculator_3-way'!C204-1)</f>
        <v>#NAME?</v>
      </c>
      <c r="K205" s="6" t="e">
        <f ca="1">IF('Log_working_3-way'!$D205="","",1/'True_Odds_Calculator_3-way'!A204+1/'True_Odds_Calculator_3-way'!B204+1/'True_Odds_Calculator_3-way'!C204-1)</f>
        <v>#NAME?</v>
      </c>
    </row>
    <row r="206" spans="4:11" x14ac:dyDescent="0.25">
      <c r="D206" t="e">
        <f ca="1">solve_for_c('True_Odds_Calculator_3-way'!A205,'True_Odds_Calculator_3-way'!B205,'True_Odds_Calculator_3-way'!C205,'Log_working_3-way'!B$1,'Log_working_3-way'!B$2)</f>
        <v>#NAME?</v>
      </c>
      <c r="F206" s="6" t="e">
        <f ca="1">IF('Log_working_3-way'!D206="","",1/'True_Odds_Calculator_3-way'!N205+1/'True_Odds_Calculator_3-way'!O205+1/'True_Odds_Calculator_3-way'!#REF!-1)</f>
        <v>#NAME?</v>
      </c>
      <c r="H206" s="6" t="e">
        <f ca="1">IF('Log_working_3-way'!$D206="","",'True_Odds_Calculator_3-way'!N205/'True_Odds_Calculator_3-way'!A205-1)</f>
        <v>#NAME?</v>
      </c>
      <c r="I206" s="6" t="e">
        <f ca="1">IF('Log_working_3-way'!$D206="","",'True_Odds_Calculator_3-way'!O205/'True_Odds_Calculator_3-way'!B205-1)</f>
        <v>#NAME?</v>
      </c>
      <c r="J206" s="6" t="e">
        <f ca="1">IF('Log_working_3-way'!$D206="","",'True_Odds_Calculator_3-way'!#REF!/'True_Odds_Calculator_3-way'!C205-1)</f>
        <v>#NAME?</v>
      </c>
      <c r="K206" s="6" t="e">
        <f ca="1">IF('Log_working_3-way'!$D206="","",1/'True_Odds_Calculator_3-way'!A205+1/'True_Odds_Calculator_3-way'!B205+1/'True_Odds_Calculator_3-way'!C205-1)</f>
        <v>#NAME?</v>
      </c>
    </row>
    <row r="207" spans="4:11" x14ac:dyDescent="0.25">
      <c r="D207" t="e">
        <f ca="1">solve_for_c('True_Odds_Calculator_3-way'!A206,'True_Odds_Calculator_3-way'!B206,'True_Odds_Calculator_3-way'!C206,'Log_working_3-way'!B$1,'Log_working_3-way'!B$2)</f>
        <v>#NAME?</v>
      </c>
      <c r="F207" s="6" t="e">
        <f ca="1">IF('Log_working_3-way'!D207="","",1/'True_Odds_Calculator_3-way'!N206+1/'True_Odds_Calculator_3-way'!O206+1/'True_Odds_Calculator_3-way'!#REF!-1)</f>
        <v>#NAME?</v>
      </c>
      <c r="H207" s="6" t="e">
        <f ca="1">IF('Log_working_3-way'!$D207="","",'True_Odds_Calculator_3-way'!N206/'True_Odds_Calculator_3-way'!A206-1)</f>
        <v>#NAME?</v>
      </c>
      <c r="I207" s="6" t="e">
        <f ca="1">IF('Log_working_3-way'!$D207="","",'True_Odds_Calculator_3-way'!O206/'True_Odds_Calculator_3-way'!B206-1)</f>
        <v>#NAME?</v>
      </c>
      <c r="J207" s="6" t="e">
        <f ca="1">IF('Log_working_3-way'!$D207="","",'True_Odds_Calculator_3-way'!#REF!/'True_Odds_Calculator_3-way'!C206-1)</f>
        <v>#NAME?</v>
      </c>
      <c r="K207" s="6" t="e">
        <f ca="1">IF('Log_working_3-way'!$D207="","",1/'True_Odds_Calculator_3-way'!A206+1/'True_Odds_Calculator_3-way'!B206+1/'True_Odds_Calculator_3-way'!C206-1)</f>
        <v>#NAME?</v>
      </c>
    </row>
    <row r="208" spans="4:11" x14ac:dyDescent="0.25">
      <c r="D208" t="e">
        <f ca="1">solve_for_c('True_Odds_Calculator_3-way'!A207,'True_Odds_Calculator_3-way'!B207,'True_Odds_Calculator_3-way'!C207,'Log_working_3-way'!B$1,'Log_working_3-way'!B$2)</f>
        <v>#NAME?</v>
      </c>
      <c r="F208" s="6" t="e">
        <f ca="1">IF('Log_working_3-way'!D208="","",1/'True_Odds_Calculator_3-way'!N207+1/'True_Odds_Calculator_3-way'!O207+1/'True_Odds_Calculator_3-way'!#REF!-1)</f>
        <v>#NAME?</v>
      </c>
      <c r="H208" s="6" t="e">
        <f ca="1">IF('Log_working_3-way'!$D208="","",'True_Odds_Calculator_3-way'!N207/'True_Odds_Calculator_3-way'!A207-1)</f>
        <v>#NAME?</v>
      </c>
      <c r="I208" s="6" t="e">
        <f ca="1">IF('Log_working_3-way'!$D208="","",'True_Odds_Calculator_3-way'!O207/'True_Odds_Calculator_3-way'!B207-1)</f>
        <v>#NAME?</v>
      </c>
      <c r="J208" s="6" t="e">
        <f ca="1">IF('Log_working_3-way'!$D208="","",'True_Odds_Calculator_3-way'!#REF!/'True_Odds_Calculator_3-way'!C207-1)</f>
        <v>#NAME?</v>
      </c>
      <c r="K208" s="6" t="e">
        <f ca="1">IF('Log_working_3-way'!$D208="","",1/'True_Odds_Calculator_3-way'!A207+1/'True_Odds_Calculator_3-way'!B207+1/'True_Odds_Calculator_3-way'!C207-1)</f>
        <v>#NAME?</v>
      </c>
    </row>
    <row r="209" spans="4:11" x14ac:dyDescent="0.25">
      <c r="D209" t="e">
        <f ca="1">solve_for_c('True_Odds_Calculator_3-way'!A208,'True_Odds_Calculator_3-way'!B208,'True_Odds_Calculator_3-way'!C208,'Log_working_3-way'!B$1,'Log_working_3-way'!B$2)</f>
        <v>#NAME?</v>
      </c>
      <c r="F209" s="6" t="e">
        <f ca="1">IF('Log_working_3-way'!D209="","",1/'True_Odds_Calculator_3-way'!N208+1/'True_Odds_Calculator_3-way'!O208+1/'True_Odds_Calculator_3-way'!#REF!-1)</f>
        <v>#NAME?</v>
      </c>
      <c r="H209" s="6" t="e">
        <f ca="1">IF('Log_working_3-way'!$D209="","",'True_Odds_Calculator_3-way'!N208/'True_Odds_Calculator_3-way'!A208-1)</f>
        <v>#NAME?</v>
      </c>
      <c r="I209" s="6" t="e">
        <f ca="1">IF('Log_working_3-way'!$D209="","",'True_Odds_Calculator_3-way'!O208/'True_Odds_Calculator_3-way'!B208-1)</f>
        <v>#NAME?</v>
      </c>
      <c r="J209" s="6" t="e">
        <f ca="1">IF('Log_working_3-way'!$D209="","",'True_Odds_Calculator_3-way'!#REF!/'True_Odds_Calculator_3-way'!C208-1)</f>
        <v>#NAME?</v>
      </c>
      <c r="K209" s="6" t="e">
        <f ca="1">IF('Log_working_3-way'!$D209="","",1/'True_Odds_Calculator_3-way'!A208+1/'True_Odds_Calculator_3-way'!B208+1/'True_Odds_Calculator_3-way'!C208-1)</f>
        <v>#NAME?</v>
      </c>
    </row>
    <row r="210" spans="4:11" x14ac:dyDescent="0.25">
      <c r="D210" t="e">
        <f ca="1">solve_for_c('True_Odds_Calculator_3-way'!A209,'True_Odds_Calculator_3-way'!B209,'True_Odds_Calculator_3-way'!C209,'Log_working_3-way'!B$1,'Log_working_3-way'!B$2)</f>
        <v>#NAME?</v>
      </c>
      <c r="F210" s="6" t="e">
        <f ca="1">IF('Log_working_3-way'!D210="","",1/'True_Odds_Calculator_3-way'!N209+1/'True_Odds_Calculator_3-way'!O209+1/'True_Odds_Calculator_3-way'!#REF!-1)</f>
        <v>#NAME?</v>
      </c>
      <c r="H210" s="6" t="e">
        <f ca="1">IF('Log_working_3-way'!$D210="","",'True_Odds_Calculator_3-way'!N209/'True_Odds_Calculator_3-way'!A209-1)</f>
        <v>#NAME?</v>
      </c>
      <c r="I210" s="6" t="e">
        <f ca="1">IF('Log_working_3-way'!$D210="","",'True_Odds_Calculator_3-way'!O209/'True_Odds_Calculator_3-way'!B209-1)</f>
        <v>#NAME?</v>
      </c>
      <c r="J210" s="6" t="e">
        <f ca="1">IF('Log_working_3-way'!$D210="","",'True_Odds_Calculator_3-way'!#REF!/'True_Odds_Calculator_3-way'!C209-1)</f>
        <v>#NAME?</v>
      </c>
      <c r="K210" s="6" t="e">
        <f ca="1">IF('Log_working_3-way'!$D210="","",1/'True_Odds_Calculator_3-way'!A209+1/'True_Odds_Calculator_3-way'!B209+1/'True_Odds_Calculator_3-way'!C209-1)</f>
        <v>#NAME?</v>
      </c>
    </row>
    <row r="211" spans="4:11" x14ac:dyDescent="0.25">
      <c r="D211" t="e">
        <f ca="1">solve_for_c('True_Odds_Calculator_3-way'!A210,'True_Odds_Calculator_3-way'!B210,'True_Odds_Calculator_3-way'!C210,'Log_working_3-way'!B$1,'Log_working_3-way'!B$2)</f>
        <v>#NAME?</v>
      </c>
      <c r="F211" s="6" t="e">
        <f ca="1">IF('Log_working_3-way'!D211="","",1/'True_Odds_Calculator_3-way'!N210+1/'True_Odds_Calculator_3-way'!O210+1/'True_Odds_Calculator_3-way'!#REF!-1)</f>
        <v>#NAME?</v>
      </c>
      <c r="H211" s="6" t="e">
        <f ca="1">IF('Log_working_3-way'!$D211="","",'True_Odds_Calculator_3-way'!N210/'True_Odds_Calculator_3-way'!A210-1)</f>
        <v>#NAME?</v>
      </c>
      <c r="I211" s="6" t="e">
        <f ca="1">IF('Log_working_3-way'!$D211="","",'True_Odds_Calculator_3-way'!O210/'True_Odds_Calculator_3-way'!B210-1)</f>
        <v>#NAME?</v>
      </c>
      <c r="J211" s="6" t="e">
        <f ca="1">IF('Log_working_3-way'!$D211="","",'True_Odds_Calculator_3-way'!#REF!/'True_Odds_Calculator_3-way'!C210-1)</f>
        <v>#NAME?</v>
      </c>
      <c r="K211" s="6" t="e">
        <f ca="1">IF('Log_working_3-way'!$D211="","",1/'True_Odds_Calculator_3-way'!A210+1/'True_Odds_Calculator_3-way'!B210+1/'True_Odds_Calculator_3-way'!C210-1)</f>
        <v>#NAME?</v>
      </c>
    </row>
    <row r="212" spans="4:11" x14ac:dyDescent="0.25">
      <c r="D212" t="e">
        <f ca="1">solve_for_c('True_Odds_Calculator_3-way'!A211,'True_Odds_Calculator_3-way'!B211,'True_Odds_Calculator_3-way'!C211,'Log_working_3-way'!B$1,'Log_working_3-way'!B$2)</f>
        <v>#NAME?</v>
      </c>
      <c r="F212" s="6" t="e">
        <f ca="1">IF('Log_working_3-way'!D212="","",1/'True_Odds_Calculator_3-way'!N211+1/'True_Odds_Calculator_3-way'!O211+1/'True_Odds_Calculator_3-way'!#REF!-1)</f>
        <v>#NAME?</v>
      </c>
      <c r="H212" s="6" t="e">
        <f ca="1">IF('Log_working_3-way'!$D212="","",'True_Odds_Calculator_3-way'!N211/'True_Odds_Calculator_3-way'!A211-1)</f>
        <v>#NAME?</v>
      </c>
      <c r="I212" s="6" t="e">
        <f ca="1">IF('Log_working_3-way'!$D212="","",'True_Odds_Calculator_3-way'!O211/'True_Odds_Calculator_3-way'!B211-1)</f>
        <v>#NAME?</v>
      </c>
      <c r="J212" s="6" t="e">
        <f ca="1">IF('Log_working_3-way'!$D212="","",'True_Odds_Calculator_3-way'!#REF!/'True_Odds_Calculator_3-way'!C211-1)</f>
        <v>#NAME?</v>
      </c>
      <c r="K212" s="6" t="e">
        <f ca="1">IF('Log_working_3-way'!$D212="","",1/'True_Odds_Calculator_3-way'!A211+1/'True_Odds_Calculator_3-way'!B211+1/'True_Odds_Calculator_3-way'!C211-1)</f>
        <v>#NAME?</v>
      </c>
    </row>
    <row r="213" spans="4:11" x14ac:dyDescent="0.25">
      <c r="D213" t="e">
        <f ca="1">solve_for_c('True_Odds_Calculator_3-way'!A212,'True_Odds_Calculator_3-way'!B212,'True_Odds_Calculator_3-way'!C212,'Log_working_3-way'!B$1,'Log_working_3-way'!B$2)</f>
        <v>#NAME?</v>
      </c>
      <c r="F213" s="6" t="e">
        <f ca="1">IF('Log_working_3-way'!D213="","",1/'True_Odds_Calculator_3-way'!N212+1/'True_Odds_Calculator_3-way'!O212+1/'True_Odds_Calculator_3-way'!#REF!-1)</f>
        <v>#NAME?</v>
      </c>
      <c r="H213" s="6" t="e">
        <f ca="1">IF('Log_working_3-way'!$D213="","",'True_Odds_Calculator_3-way'!N212/'True_Odds_Calculator_3-way'!A212-1)</f>
        <v>#NAME?</v>
      </c>
      <c r="I213" s="6" t="e">
        <f ca="1">IF('Log_working_3-way'!$D213="","",'True_Odds_Calculator_3-way'!O212/'True_Odds_Calculator_3-way'!B212-1)</f>
        <v>#NAME?</v>
      </c>
      <c r="J213" s="6" t="e">
        <f ca="1">IF('Log_working_3-way'!$D213="","",'True_Odds_Calculator_3-way'!#REF!/'True_Odds_Calculator_3-way'!C212-1)</f>
        <v>#NAME?</v>
      </c>
      <c r="K213" s="6" t="e">
        <f ca="1">IF('Log_working_3-way'!$D213="","",1/'True_Odds_Calculator_3-way'!A212+1/'True_Odds_Calculator_3-way'!B212+1/'True_Odds_Calculator_3-way'!C212-1)</f>
        <v>#NAME?</v>
      </c>
    </row>
    <row r="214" spans="4:11" x14ac:dyDescent="0.25">
      <c r="D214" t="e">
        <f ca="1">solve_for_c('True_Odds_Calculator_3-way'!A213,'True_Odds_Calculator_3-way'!B213,'True_Odds_Calculator_3-way'!C213,'Log_working_3-way'!B$1,'Log_working_3-way'!B$2)</f>
        <v>#NAME?</v>
      </c>
      <c r="F214" s="6" t="e">
        <f ca="1">IF('Log_working_3-way'!D214="","",1/'True_Odds_Calculator_3-way'!N213+1/'True_Odds_Calculator_3-way'!O213+1/'True_Odds_Calculator_3-way'!#REF!-1)</f>
        <v>#NAME?</v>
      </c>
      <c r="H214" s="6" t="e">
        <f ca="1">IF('Log_working_3-way'!$D214="","",'True_Odds_Calculator_3-way'!N213/'True_Odds_Calculator_3-way'!A213-1)</f>
        <v>#NAME?</v>
      </c>
      <c r="I214" s="6" t="e">
        <f ca="1">IF('Log_working_3-way'!$D214="","",'True_Odds_Calculator_3-way'!O213/'True_Odds_Calculator_3-way'!B213-1)</f>
        <v>#NAME?</v>
      </c>
      <c r="J214" s="6" t="e">
        <f ca="1">IF('Log_working_3-way'!$D214="","",'True_Odds_Calculator_3-way'!#REF!/'True_Odds_Calculator_3-way'!C213-1)</f>
        <v>#NAME?</v>
      </c>
      <c r="K214" s="6" t="e">
        <f ca="1">IF('Log_working_3-way'!$D214="","",1/'True_Odds_Calculator_3-way'!A213+1/'True_Odds_Calculator_3-way'!B213+1/'True_Odds_Calculator_3-way'!C213-1)</f>
        <v>#NAME?</v>
      </c>
    </row>
    <row r="215" spans="4:11" x14ac:dyDescent="0.25">
      <c r="D215" t="e">
        <f ca="1">solve_for_c('True_Odds_Calculator_3-way'!A214,'True_Odds_Calculator_3-way'!B214,'True_Odds_Calculator_3-way'!C214,'Log_working_3-way'!B$1,'Log_working_3-way'!B$2)</f>
        <v>#NAME?</v>
      </c>
      <c r="F215" s="6" t="e">
        <f ca="1">IF('Log_working_3-way'!D215="","",1/'True_Odds_Calculator_3-way'!N214+1/'True_Odds_Calculator_3-way'!O214+1/'True_Odds_Calculator_3-way'!#REF!-1)</f>
        <v>#NAME?</v>
      </c>
      <c r="H215" s="6" t="e">
        <f ca="1">IF('Log_working_3-way'!$D215="","",'True_Odds_Calculator_3-way'!N214/'True_Odds_Calculator_3-way'!A214-1)</f>
        <v>#NAME?</v>
      </c>
      <c r="I215" s="6" t="e">
        <f ca="1">IF('Log_working_3-way'!$D215="","",'True_Odds_Calculator_3-way'!O214/'True_Odds_Calculator_3-way'!B214-1)</f>
        <v>#NAME?</v>
      </c>
      <c r="J215" s="6" t="e">
        <f ca="1">IF('Log_working_3-way'!$D215="","",'True_Odds_Calculator_3-way'!#REF!/'True_Odds_Calculator_3-way'!C214-1)</f>
        <v>#NAME?</v>
      </c>
      <c r="K215" s="6" t="e">
        <f ca="1">IF('Log_working_3-way'!$D215="","",1/'True_Odds_Calculator_3-way'!A214+1/'True_Odds_Calculator_3-way'!B214+1/'True_Odds_Calculator_3-way'!C214-1)</f>
        <v>#NAME?</v>
      </c>
    </row>
    <row r="216" spans="4:11" x14ac:dyDescent="0.25">
      <c r="D216" t="e">
        <f ca="1">solve_for_c('True_Odds_Calculator_3-way'!A215,'True_Odds_Calculator_3-way'!B215,'True_Odds_Calculator_3-way'!C215,'Log_working_3-way'!B$1,'Log_working_3-way'!B$2)</f>
        <v>#NAME?</v>
      </c>
      <c r="F216" s="6" t="e">
        <f ca="1">IF('Log_working_3-way'!D216="","",1/'True_Odds_Calculator_3-way'!N215+1/'True_Odds_Calculator_3-way'!O215+1/'True_Odds_Calculator_3-way'!#REF!-1)</f>
        <v>#NAME?</v>
      </c>
      <c r="H216" s="6" t="e">
        <f ca="1">IF('Log_working_3-way'!$D216="","",'True_Odds_Calculator_3-way'!N215/'True_Odds_Calculator_3-way'!A215-1)</f>
        <v>#NAME?</v>
      </c>
      <c r="I216" s="6" t="e">
        <f ca="1">IF('Log_working_3-way'!$D216="","",'True_Odds_Calculator_3-way'!O215/'True_Odds_Calculator_3-way'!B215-1)</f>
        <v>#NAME?</v>
      </c>
      <c r="J216" s="6" t="e">
        <f ca="1">IF('Log_working_3-way'!$D216="","",'True_Odds_Calculator_3-way'!#REF!/'True_Odds_Calculator_3-way'!C215-1)</f>
        <v>#NAME?</v>
      </c>
      <c r="K216" s="6" t="e">
        <f ca="1">IF('Log_working_3-way'!$D216="","",1/'True_Odds_Calculator_3-way'!A215+1/'True_Odds_Calculator_3-way'!B215+1/'True_Odds_Calculator_3-way'!C215-1)</f>
        <v>#NAME?</v>
      </c>
    </row>
    <row r="217" spans="4:11" x14ac:dyDescent="0.25">
      <c r="D217" t="e">
        <f ca="1">solve_for_c('True_Odds_Calculator_3-way'!A216,'True_Odds_Calculator_3-way'!B216,'True_Odds_Calculator_3-way'!C216,'Log_working_3-way'!B$1,'Log_working_3-way'!B$2)</f>
        <v>#NAME?</v>
      </c>
      <c r="F217" s="6" t="e">
        <f ca="1">IF('Log_working_3-way'!D217="","",1/'True_Odds_Calculator_3-way'!N216+1/'True_Odds_Calculator_3-way'!O216+1/'True_Odds_Calculator_3-way'!#REF!-1)</f>
        <v>#NAME?</v>
      </c>
      <c r="H217" s="6" t="e">
        <f ca="1">IF('Log_working_3-way'!$D217="","",'True_Odds_Calculator_3-way'!N216/'True_Odds_Calculator_3-way'!A216-1)</f>
        <v>#NAME?</v>
      </c>
      <c r="I217" s="6" t="e">
        <f ca="1">IF('Log_working_3-way'!$D217="","",'True_Odds_Calculator_3-way'!O216/'True_Odds_Calculator_3-way'!B216-1)</f>
        <v>#NAME?</v>
      </c>
      <c r="J217" s="6" t="e">
        <f ca="1">IF('Log_working_3-way'!$D217="","",'True_Odds_Calculator_3-way'!#REF!/'True_Odds_Calculator_3-way'!C216-1)</f>
        <v>#NAME?</v>
      </c>
      <c r="K217" s="6" t="e">
        <f ca="1">IF('Log_working_3-way'!$D217="","",1/'True_Odds_Calculator_3-way'!A216+1/'True_Odds_Calculator_3-way'!B216+1/'True_Odds_Calculator_3-way'!C216-1)</f>
        <v>#NAME?</v>
      </c>
    </row>
    <row r="218" spans="4:11" x14ac:dyDescent="0.25">
      <c r="D218" t="e">
        <f ca="1">solve_for_c('True_Odds_Calculator_3-way'!A217,'True_Odds_Calculator_3-way'!B217,'True_Odds_Calculator_3-way'!C217,'Log_working_3-way'!B$1,'Log_working_3-way'!B$2)</f>
        <v>#NAME?</v>
      </c>
      <c r="F218" s="6" t="e">
        <f ca="1">IF('Log_working_3-way'!D218="","",1/'True_Odds_Calculator_3-way'!N217+1/'True_Odds_Calculator_3-way'!O217+1/'True_Odds_Calculator_3-way'!#REF!-1)</f>
        <v>#NAME?</v>
      </c>
      <c r="H218" s="6" t="e">
        <f ca="1">IF('Log_working_3-way'!$D218="","",'True_Odds_Calculator_3-way'!N217/'True_Odds_Calculator_3-way'!A217-1)</f>
        <v>#NAME?</v>
      </c>
      <c r="I218" s="6" t="e">
        <f ca="1">IF('Log_working_3-way'!$D218="","",'True_Odds_Calculator_3-way'!O217/'True_Odds_Calculator_3-way'!B217-1)</f>
        <v>#NAME?</v>
      </c>
      <c r="J218" s="6" t="e">
        <f ca="1">IF('Log_working_3-way'!$D218="","",'True_Odds_Calculator_3-way'!#REF!/'True_Odds_Calculator_3-way'!C217-1)</f>
        <v>#NAME?</v>
      </c>
      <c r="K218" s="6" t="e">
        <f ca="1">IF('Log_working_3-way'!$D218="","",1/'True_Odds_Calculator_3-way'!A217+1/'True_Odds_Calculator_3-way'!B217+1/'True_Odds_Calculator_3-way'!C217-1)</f>
        <v>#NAME?</v>
      </c>
    </row>
    <row r="219" spans="4:11" x14ac:dyDescent="0.25">
      <c r="D219" t="e">
        <f ca="1">solve_for_c('True_Odds_Calculator_3-way'!A218,'True_Odds_Calculator_3-way'!B218,'True_Odds_Calculator_3-way'!C218,'Log_working_3-way'!B$1,'Log_working_3-way'!B$2)</f>
        <v>#NAME?</v>
      </c>
      <c r="F219" s="6" t="e">
        <f ca="1">IF('Log_working_3-way'!D219="","",1/'True_Odds_Calculator_3-way'!N218+1/'True_Odds_Calculator_3-way'!O218+1/'True_Odds_Calculator_3-way'!#REF!-1)</f>
        <v>#NAME?</v>
      </c>
      <c r="H219" s="6" t="e">
        <f ca="1">IF('Log_working_3-way'!$D219="","",'True_Odds_Calculator_3-way'!N218/'True_Odds_Calculator_3-way'!A218-1)</f>
        <v>#NAME?</v>
      </c>
      <c r="I219" s="6" t="e">
        <f ca="1">IF('Log_working_3-way'!$D219="","",'True_Odds_Calculator_3-way'!O218/'True_Odds_Calculator_3-way'!B218-1)</f>
        <v>#NAME?</v>
      </c>
      <c r="J219" s="6" t="e">
        <f ca="1">IF('Log_working_3-way'!$D219="","",'True_Odds_Calculator_3-way'!#REF!/'True_Odds_Calculator_3-way'!C218-1)</f>
        <v>#NAME?</v>
      </c>
      <c r="K219" s="6" t="e">
        <f ca="1">IF('Log_working_3-way'!$D219="","",1/'True_Odds_Calculator_3-way'!A218+1/'True_Odds_Calculator_3-way'!B218+1/'True_Odds_Calculator_3-way'!C218-1)</f>
        <v>#NAME?</v>
      </c>
    </row>
    <row r="220" spans="4:11" x14ac:dyDescent="0.25">
      <c r="D220" t="e">
        <f ca="1">solve_for_c('True_Odds_Calculator_3-way'!A219,'True_Odds_Calculator_3-way'!B219,'True_Odds_Calculator_3-way'!C219,'Log_working_3-way'!B$1,'Log_working_3-way'!B$2)</f>
        <v>#NAME?</v>
      </c>
      <c r="F220" s="6" t="e">
        <f ca="1">IF('Log_working_3-way'!D220="","",1/'True_Odds_Calculator_3-way'!N219+1/'True_Odds_Calculator_3-way'!O219+1/'True_Odds_Calculator_3-way'!#REF!-1)</f>
        <v>#NAME?</v>
      </c>
      <c r="H220" s="6" t="e">
        <f ca="1">IF('Log_working_3-way'!$D220="","",'True_Odds_Calculator_3-way'!N219/'True_Odds_Calculator_3-way'!A219-1)</f>
        <v>#NAME?</v>
      </c>
      <c r="I220" s="6" t="e">
        <f ca="1">IF('Log_working_3-way'!$D220="","",'True_Odds_Calculator_3-way'!O219/'True_Odds_Calculator_3-way'!B219-1)</f>
        <v>#NAME?</v>
      </c>
      <c r="J220" s="6" t="e">
        <f ca="1">IF('Log_working_3-way'!$D220="","",'True_Odds_Calculator_3-way'!#REF!/'True_Odds_Calculator_3-way'!C219-1)</f>
        <v>#NAME?</v>
      </c>
      <c r="K220" s="6" t="e">
        <f ca="1">IF('Log_working_3-way'!$D220="","",1/'True_Odds_Calculator_3-way'!A219+1/'True_Odds_Calculator_3-way'!B219+1/'True_Odds_Calculator_3-way'!C219-1)</f>
        <v>#NAME?</v>
      </c>
    </row>
    <row r="221" spans="4:11" x14ac:dyDescent="0.25">
      <c r="D221" t="e">
        <f ca="1">solve_for_c('True_Odds_Calculator_3-way'!A220,'True_Odds_Calculator_3-way'!B220,'True_Odds_Calculator_3-way'!C220,'Log_working_3-way'!B$1,'Log_working_3-way'!B$2)</f>
        <v>#NAME?</v>
      </c>
      <c r="F221" s="6" t="e">
        <f ca="1">IF('Log_working_3-way'!D221="","",1/'True_Odds_Calculator_3-way'!N220+1/'True_Odds_Calculator_3-way'!O220+1/'True_Odds_Calculator_3-way'!#REF!-1)</f>
        <v>#NAME?</v>
      </c>
      <c r="H221" s="6" t="e">
        <f ca="1">IF('Log_working_3-way'!$D221="","",'True_Odds_Calculator_3-way'!N220/'True_Odds_Calculator_3-way'!A220-1)</f>
        <v>#NAME?</v>
      </c>
      <c r="I221" s="6" t="e">
        <f ca="1">IF('Log_working_3-way'!$D221="","",'True_Odds_Calculator_3-way'!O220/'True_Odds_Calculator_3-way'!B220-1)</f>
        <v>#NAME?</v>
      </c>
      <c r="J221" s="6" t="e">
        <f ca="1">IF('Log_working_3-way'!$D221="","",'True_Odds_Calculator_3-way'!#REF!/'True_Odds_Calculator_3-way'!C220-1)</f>
        <v>#NAME?</v>
      </c>
      <c r="K221" s="6" t="e">
        <f ca="1">IF('Log_working_3-way'!$D221="","",1/'True_Odds_Calculator_3-way'!A220+1/'True_Odds_Calculator_3-way'!B220+1/'True_Odds_Calculator_3-way'!C220-1)</f>
        <v>#NAME?</v>
      </c>
    </row>
    <row r="222" spans="4:11" x14ac:dyDescent="0.25">
      <c r="D222" t="e">
        <f ca="1">solve_for_c('True_Odds_Calculator_3-way'!A221,'True_Odds_Calculator_3-way'!B221,'True_Odds_Calculator_3-way'!C221,'Log_working_3-way'!B$1,'Log_working_3-way'!B$2)</f>
        <v>#NAME?</v>
      </c>
      <c r="F222" s="6" t="e">
        <f ca="1">IF('Log_working_3-way'!D222="","",1/'True_Odds_Calculator_3-way'!N221+1/'True_Odds_Calculator_3-way'!O221+1/'True_Odds_Calculator_3-way'!#REF!-1)</f>
        <v>#NAME?</v>
      </c>
      <c r="H222" s="6" t="e">
        <f ca="1">IF('Log_working_3-way'!$D222="","",'True_Odds_Calculator_3-way'!N221/'True_Odds_Calculator_3-way'!A221-1)</f>
        <v>#NAME?</v>
      </c>
      <c r="I222" s="6" t="e">
        <f ca="1">IF('Log_working_3-way'!$D222="","",'True_Odds_Calculator_3-way'!O221/'True_Odds_Calculator_3-way'!B221-1)</f>
        <v>#NAME?</v>
      </c>
      <c r="J222" s="6" t="e">
        <f ca="1">IF('Log_working_3-way'!$D222="","",'True_Odds_Calculator_3-way'!#REF!/'True_Odds_Calculator_3-way'!C221-1)</f>
        <v>#NAME?</v>
      </c>
      <c r="K222" s="6" t="e">
        <f ca="1">IF('Log_working_3-way'!$D222="","",1/'True_Odds_Calculator_3-way'!A221+1/'True_Odds_Calculator_3-way'!B221+1/'True_Odds_Calculator_3-way'!C221-1)</f>
        <v>#NAME?</v>
      </c>
    </row>
    <row r="223" spans="4:11" x14ac:dyDescent="0.25">
      <c r="D223" t="e">
        <f ca="1">solve_for_c('True_Odds_Calculator_3-way'!A222,'True_Odds_Calculator_3-way'!B222,'True_Odds_Calculator_3-way'!C222,'Log_working_3-way'!B$1,'Log_working_3-way'!B$2)</f>
        <v>#NAME?</v>
      </c>
      <c r="F223" s="6" t="e">
        <f ca="1">IF('Log_working_3-way'!D223="","",1/'True_Odds_Calculator_3-way'!N222+1/'True_Odds_Calculator_3-way'!O222+1/'True_Odds_Calculator_3-way'!#REF!-1)</f>
        <v>#NAME?</v>
      </c>
      <c r="H223" s="6" t="e">
        <f ca="1">IF('Log_working_3-way'!$D223="","",'True_Odds_Calculator_3-way'!N222/'True_Odds_Calculator_3-way'!A222-1)</f>
        <v>#NAME?</v>
      </c>
      <c r="I223" s="6" t="e">
        <f ca="1">IF('Log_working_3-way'!$D223="","",'True_Odds_Calculator_3-way'!O222/'True_Odds_Calculator_3-way'!B222-1)</f>
        <v>#NAME?</v>
      </c>
      <c r="J223" s="6" t="e">
        <f ca="1">IF('Log_working_3-way'!$D223="","",'True_Odds_Calculator_3-way'!#REF!/'True_Odds_Calculator_3-way'!C222-1)</f>
        <v>#NAME?</v>
      </c>
      <c r="K223" s="6" t="e">
        <f ca="1">IF('Log_working_3-way'!$D223="","",1/'True_Odds_Calculator_3-way'!A222+1/'True_Odds_Calculator_3-way'!B222+1/'True_Odds_Calculator_3-way'!C222-1)</f>
        <v>#NAME?</v>
      </c>
    </row>
    <row r="224" spans="4:11" x14ac:dyDescent="0.25">
      <c r="D224" t="e">
        <f ca="1">solve_for_c('True_Odds_Calculator_3-way'!A223,'True_Odds_Calculator_3-way'!B223,'True_Odds_Calculator_3-way'!C223,'Log_working_3-way'!B$1,'Log_working_3-way'!B$2)</f>
        <v>#NAME?</v>
      </c>
      <c r="F224" s="6" t="e">
        <f ca="1">IF('Log_working_3-way'!D224="","",1/'True_Odds_Calculator_3-way'!N223+1/'True_Odds_Calculator_3-way'!O223+1/'True_Odds_Calculator_3-way'!#REF!-1)</f>
        <v>#NAME?</v>
      </c>
      <c r="H224" s="6" t="e">
        <f ca="1">IF('Log_working_3-way'!$D224="","",'True_Odds_Calculator_3-way'!N223/'True_Odds_Calculator_3-way'!A223-1)</f>
        <v>#NAME?</v>
      </c>
      <c r="I224" s="6" t="e">
        <f ca="1">IF('Log_working_3-way'!$D224="","",'True_Odds_Calculator_3-way'!O223/'True_Odds_Calculator_3-way'!B223-1)</f>
        <v>#NAME?</v>
      </c>
      <c r="J224" s="6" t="e">
        <f ca="1">IF('Log_working_3-way'!$D224="","",'True_Odds_Calculator_3-way'!#REF!/'True_Odds_Calculator_3-way'!C223-1)</f>
        <v>#NAME?</v>
      </c>
      <c r="K224" s="6" t="e">
        <f ca="1">IF('Log_working_3-way'!$D224="","",1/'True_Odds_Calculator_3-way'!A223+1/'True_Odds_Calculator_3-way'!B223+1/'True_Odds_Calculator_3-way'!C223-1)</f>
        <v>#NAME?</v>
      </c>
    </row>
    <row r="225" spans="4:11" x14ac:dyDescent="0.25">
      <c r="D225" t="e">
        <f ca="1">solve_for_c('True_Odds_Calculator_3-way'!A224,'True_Odds_Calculator_3-way'!B224,'True_Odds_Calculator_3-way'!C224,'Log_working_3-way'!B$1,'Log_working_3-way'!B$2)</f>
        <v>#NAME?</v>
      </c>
      <c r="F225" s="6" t="e">
        <f ca="1">IF('Log_working_3-way'!D225="","",1/'True_Odds_Calculator_3-way'!N224+1/'True_Odds_Calculator_3-way'!O224+1/'True_Odds_Calculator_3-way'!#REF!-1)</f>
        <v>#NAME?</v>
      </c>
      <c r="H225" s="6" t="e">
        <f ca="1">IF('Log_working_3-way'!$D225="","",'True_Odds_Calculator_3-way'!N224/'True_Odds_Calculator_3-way'!A224-1)</f>
        <v>#NAME?</v>
      </c>
      <c r="I225" s="6" t="e">
        <f ca="1">IF('Log_working_3-way'!$D225="","",'True_Odds_Calculator_3-way'!O224/'True_Odds_Calculator_3-way'!B224-1)</f>
        <v>#NAME?</v>
      </c>
      <c r="J225" s="6" t="e">
        <f ca="1">IF('Log_working_3-way'!$D225="","",'True_Odds_Calculator_3-way'!#REF!/'True_Odds_Calculator_3-way'!C224-1)</f>
        <v>#NAME?</v>
      </c>
      <c r="K225" s="6" t="e">
        <f ca="1">IF('Log_working_3-way'!$D225="","",1/'True_Odds_Calculator_3-way'!A224+1/'True_Odds_Calculator_3-way'!B224+1/'True_Odds_Calculator_3-way'!C224-1)</f>
        <v>#NAME?</v>
      </c>
    </row>
    <row r="226" spans="4:11" x14ac:dyDescent="0.25">
      <c r="D226" t="e">
        <f ca="1">solve_for_c('True_Odds_Calculator_3-way'!A225,'True_Odds_Calculator_3-way'!B225,'True_Odds_Calculator_3-way'!C225,'Log_working_3-way'!B$1,'Log_working_3-way'!B$2)</f>
        <v>#NAME?</v>
      </c>
      <c r="F226" s="6" t="e">
        <f ca="1">IF('Log_working_3-way'!D226="","",1/'True_Odds_Calculator_3-way'!N225+1/'True_Odds_Calculator_3-way'!O225+1/'True_Odds_Calculator_3-way'!#REF!-1)</f>
        <v>#NAME?</v>
      </c>
      <c r="H226" s="6" t="e">
        <f ca="1">IF('Log_working_3-way'!$D226="","",'True_Odds_Calculator_3-way'!N225/'True_Odds_Calculator_3-way'!A225-1)</f>
        <v>#NAME?</v>
      </c>
      <c r="I226" s="6" t="e">
        <f ca="1">IF('Log_working_3-way'!$D226="","",'True_Odds_Calculator_3-way'!O225/'True_Odds_Calculator_3-way'!B225-1)</f>
        <v>#NAME?</v>
      </c>
      <c r="J226" s="6" t="e">
        <f ca="1">IF('Log_working_3-way'!$D226="","",'True_Odds_Calculator_3-way'!#REF!/'True_Odds_Calculator_3-way'!C225-1)</f>
        <v>#NAME?</v>
      </c>
      <c r="K226" s="6" t="e">
        <f ca="1">IF('Log_working_3-way'!$D226="","",1/'True_Odds_Calculator_3-way'!A225+1/'True_Odds_Calculator_3-way'!B225+1/'True_Odds_Calculator_3-way'!C225-1)</f>
        <v>#NAME?</v>
      </c>
    </row>
    <row r="227" spans="4:11" x14ac:dyDescent="0.25">
      <c r="D227" t="e">
        <f ca="1">solve_for_c('True_Odds_Calculator_3-way'!A226,'True_Odds_Calculator_3-way'!B226,'True_Odds_Calculator_3-way'!C226,'Log_working_3-way'!B$1,'Log_working_3-way'!B$2)</f>
        <v>#NAME?</v>
      </c>
      <c r="F227" s="6" t="e">
        <f ca="1">IF('Log_working_3-way'!D227="","",1/'True_Odds_Calculator_3-way'!N226+1/'True_Odds_Calculator_3-way'!O226+1/'True_Odds_Calculator_3-way'!#REF!-1)</f>
        <v>#NAME?</v>
      </c>
      <c r="H227" s="6" t="e">
        <f ca="1">IF('Log_working_3-way'!$D227="","",'True_Odds_Calculator_3-way'!N226/'True_Odds_Calculator_3-way'!A226-1)</f>
        <v>#NAME?</v>
      </c>
      <c r="I227" s="6" t="e">
        <f ca="1">IF('Log_working_3-way'!$D227="","",'True_Odds_Calculator_3-way'!O226/'True_Odds_Calculator_3-way'!B226-1)</f>
        <v>#NAME?</v>
      </c>
      <c r="J227" s="6" t="e">
        <f ca="1">IF('Log_working_3-way'!$D227="","",'True_Odds_Calculator_3-way'!#REF!/'True_Odds_Calculator_3-way'!C226-1)</f>
        <v>#NAME?</v>
      </c>
      <c r="K227" s="6" t="e">
        <f ca="1">IF('Log_working_3-way'!$D227="","",1/'True_Odds_Calculator_3-way'!A226+1/'True_Odds_Calculator_3-way'!B226+1/'True_Odds_Calculator_3-way'!C226-1)</f>
        <v>#NAME?</v>
      </c>
    </row>
    <row r="228" spans="4:11" x14ac:dyDescent="0.25">
      <c r="D228" t="e">
        <f ca="1">solve_for_c('True_Odds_Calculator_3-way'!A227,'True_Odds_Calculator_3-way'!B227,'True_Odds_Calculator_3-way'!C227,'Log_working_3-way'!B$1,'Log_working_3-way'!B$2)</f>
        <v>#NAME?</v>
      </c>
      <c r="F228" s="6" t="e">
        <f ca="1">IF('Log_working_3-way'!D228="","",1/'True_Odds_Calculator_3-way'!N227+1/'True_Odds_Calculator_3-way'!O227+1/'True_Odds_Calculator_3-way'!#REF!-1)</f>
        <v>#NAME?</v>
      </c>
      <c r="H228" s="6" t="e">
        <f ca="1">IF('Log_working_3-way'!$D228="","",'True_Odds_Calculator_3-way'!N227/'True_Odds_Calculator_3-way'!A227-1)</f>
        <v>#NAME?</v>
      </c>
      <c r="I228" s="6" t="e">
        <f ca="1">IF('Log_working_3-way'!$D228="","",'True_Odds_Calculator_3-way'!O227/'True_Odds_Calculator_3-way'!B227-1)</f>
        <v>#NAME?</v>
      </c>
      <c r="J228" s="6" t="e">
        <f ca="1">IF('Log_working_3-way'!$D228="","",'True_Odds_Calculator_3-way'!#REF!/'True_Odds_Calculator_3-way'!C227-1)</f>
        <v>#NAME?</v>
      </c>
      <c r="K228" s="6" t="e">
        <f ca="1">IF('Log_working_3-way'!$D228="","",1/'True_Odds_Calculator_3-way'!A227+1/'True_Odds_Calculator_3-way'!B227+1/'True_Odds_Calculator_3-way'!C227-1)</f>
        <v>#NAME?</v>
      </c>
    </row>
    <row r="229" spans="4:11" x14ac:dyDescent="0.25">
      <c r="D229" t="e">
        <f ca="1">solve_for_c('True_Odds_Calculator_3-way'!A228,'True_Odds_Calculator_3-way'!B228,'True_Odds_Calculator_3-way'!C228,'Log_working_3-way'!B$1,'Log_working_3-way'!B$2)</f>
        <v>#NAME?</v>
      </c>
      <c r="F229" s="6" t="e">
        <f ca="1">IF('Log_working_3-way'!D229="","",1/'True_Odds_Calculator_3-way'!N228+1/'True_Odds_Calculator_3-way'!O228+1/'True_Odds_Calculator_3-way'!#REF!-1)</f>
        <v>#NAME?</v>
      </c>
      <c r="H229" s="6" t="e">
        <f ca="1">IF('Log_working_3-way'!$D229="","",'True_Odds_Calculator_3-way'!N228/'True_Odds_Calculator_3-way'!A228-1)</f>
        <v>#NAME?</v>
      </c>
      <c r="I229" s="6" t="e">
        <f ca="1">IF('Log_working_3-way'!$D229="","",'True_Odds_Calculator_3-way'!O228/'True_Odds_Calculator_3-way'!B228-1)</f>
        <v>#NAME?</v>
      </c>
      <c r="J229" s="6" t="e">
        <f ca="1">IF('Log_working_3-way'!$D229="","",'True_Odds_Calculator_3-way'!#REF!/'True_Odds_Calculator_3-way'!C228-1)</f>
        <v>#NAME?</v>
      </c>
      <c r="K229" s="6" t="e">
        <f ca="1">IF('Log_working_3-way'!$D229="","",1/'True_Odds_Calculator_3-way'!A228+1/'True_Odds_Calculator_3-way'!B228+1/'True_Odds_Calculator_3-way'!C228-1)</f>
        <v>#NAME?</v>
      </c>
    </row>
    <row r="230" spans="4:11" x14ac:dyDescent="0.25">
      <c r="D230" t="e">
        <f ca="1">solve_for_c('True_Odds_Calculator_3-way'!A229,'True_Odds_Calculator_3-way'!B229,'True_Odds_Calculator_3-way'!C229,'Log_working_3-way'!B$1,'Log_working_3-way'!B$2)</f>
        <v>#NAME?</v>
      </c>
      <c r="F230" s="6" t="e">
        <f ca="1">IF('Log_working_3-way'!D230="","",1/'True_Odds_Calculator_3-way'!N229+1/'True_Odds_Calculator_3-way'!O229+1/'True_Odds_Calculator_3-way'!#REF!-1)</f>
        <v>#NAME?</v>
      </c>
      <c r="H230" s="6" t="e">
        <f ca="1">IF('Log_working_3-way'!$D230="","",'True_Odds_Calculator_3-way'!N229/'True_Odds_Calculator_3-way'!A229-1)</f>
        <v>#NAME?</v>
      </c>
      <c r="I230" s="6" t="e">
        <f ca="1">IF('Log_working_3-way'!$D230="","",'True_Odds_Calculator_3-way'!O229/'True_Odds_Calculator_3-way'!B229-1)</f>
        <v>#NAME?</v>
      </c>
      <c r="J230" s="6" t="e">
        <f ca="1">IF('Log_working_3-way'!$D230="","",'True_Odds_Calculator_3-way'!#REF!/'True_Odds_Calculator_3-way'!C229-1)</f>
        <v>#NAME?</v>
      </c>
      <c r="K230" s="6" t="e">
        <f ca="1">IF('Log_working_3-way'!$D230="","",1/'True_Odds_Calculator_3-way'!A229+1/'True_Odds_Calculator_3-way'!B229+1/'True_Odds_Calculator_3-way'!C229-1)</f>
        <v>#NAME?</v>
      </c>
    </row>
    <row r="231" spans="4:11" x14ac:dyDescent="0.25">
      <c r="D231" t="e">
        <f ca="1">solve_for_c('True_Odds_Calculator_3-way'!A230,'True_Odds_Calculator_3-way'!B230,'True_Odds_Calculator_3-way'!C230,'Log_working_3-way'!B$1,'Log_working_3-way'!B$2)</f>
        <v>#NAME?</v>
      </c>
      <c r="F231" s="6" t="e">
        <f ca="1">IF('Log_working_3-way'!D231="","",1/'True_Odds_Calculator_3-way'!N230+1/'True_Odds_Calculator_3-way'!O230+1/'True_Odds_Calculator_3-way'!#REF!-1)</f>
        <v>#NAME?</v>
      </c>
      <c r="H231" s="6" t="e">
        <f ca="1">IF('Log_working_3-way'!$D231="","",'True_Odds_Calculator_3-way'!N230/'True_Odds_Calculator_3-way'!A230-1)</f>
        <v>#NAME?</v>
      </c>
      <c r="I231" s="6" t="e">
        <f ca="1">IF('Log_working_3-way'!$D231="","",'True_Odds_Calculator_3-way'!O230/'True_Odds_Calculator_3-way'!B230-1)</f>
        <v>#NAME?</v>
      </c>
      <c r="J231" s="6" t="e">
        <f ca="1">IF('Log_working_3-way'!$D231="","",'True_Odds_Calculator_3-way'!#REF!/'True_Odds_Calculator_3-way'!C230-1)</f>
        <v>#NAME?</v>
      </c>
      <c r="K231" s="6" t="e">
        <f ca="1">IF('Log_working_3-way'!$D231="","",1/'True_Odds_Calculator_3-way'!A230+1/'True_Odds_Calculator_3-way'!B230+1/'True_Odds_Calculator_3-way'!C230-1)</f>
        <v>#NAME?</v>
      </c>
    </row>
    <row r="232" spans="4:11" x14ac:dyDescent="0.25">
      <c r="D232" t="e">
        <f ca="1">solve_for_c('True_Odds_Calculator_3-way'!A231,'True_Odds_Calculator_3-way'!B231,'True_Odds_Calculator_3-way'!C231,'Log_working_3-way'!B$1,'Log_working_3-way'!B$2)</f>
        <v>#NAME?</v>
      </c>
      <c r="F232" s="6" t="e">
        <f ca="1">IF('Log_working_3-way'!D232="","",1/'True_Odds_Calculator_3-way'!N231+1/'True_Odds_Calculator_3-way'!O231+1/'True_Odds_Calculator_3-way'!#REF!-1)</f>
        <v>#NAME?</v>
      </c>
      <c r="H232" s="6" t="e">
        <f ca="1">IF('Log_working_3-way'!$D232="","",'True_Odds_Calculator_3-way'!N231/'True_Odds_Calculator_3-way'!A231-1)</f>
        <v>#NAME?</v>
      </c>
      <c r="I232" s="6" t="e">
        <f ca="1">IF('Log_working_3-way'!$D232="","",'True_Odds_Calculator_3-way'!O231/'True_Odds_Calculator_3-way'!B231-1)</f>
        <v>#NAME?</v>
      </c>
      <c r="J232" s="6" t="e">
        <f ca="1">IF('Log_working_3-way'!$D232="","",'True_Odds_Calculator_3-way'!#REF!/'True_Odds_Calculator_3-way'!C231-1)</f>
        <v>#NAME?</v>
      </c>
      <c r="K232" s="6" t="e">
        <f ca="1">IF('Log_working_3-way'!$D232="","",1/'True_Odds_Calculator_3-way'!A231+1/'True_Odds_Calculator_3-way'!B231+1/'True_Odds_Calculator_3-way'!C231-1)</f>
        <v>#NAME?</v>
      </c>
    </row>
    <row r="233" spans="4:11" x14ac:dyDescent="0.25">
      <c r="D233" t="e">
        <f ca="1">solve_for_c('True_Odds_Calculator_3-way'!A232,'True_Odds_Calculator_3-way'!B232,'True_Odds_Calculator_3-way'!C232,'Log_working_3-way'!B$1,'Log_working_3-way'!B$2)</f>
        <v>#NAME?</v>
      </c>
      <c r="F233" s="6" t="e">
        <f ca="1">IF('Log_working_3-way'!D233="","",1/'True_Odds_Calculator_3-way'!N232+1/'True_Odds_Calculator_3-way'!O232+1/'True_Odds_Calculator_3-way'!#REF!-1)</f>
        <v>#NAME?</v>
      </c>
      <c r="H233" s="6" t="e">
        <f ca="1">IF('Log_working_3-way'!$D233="","",'True_Odds_Calculator_3-way'!N232/'True_Odds_Calculator_3-way'!A232-1)</f>
        <v>#NAME?</v>
      </c>
      <c r="I233" s="6" t="e">
        <f ca="1">IF('Log_working_3-way'!$D233="","",'True_Odds_Calculator_3-way'!O232/'True_Odds_Calculator_3-way'!B232-1)</f>
        <v>#NAME?</v>
      </c>
      <c r="J233" s="6" t="e">
        <f ca="1">IF('Log_working_3-way'!$D233="","",'True_Odds_Calculator_3-way'!#REF!/'True_Odds_Calculator_3-way'!C232-1)</f>
        <v>#NAME?</v>
      </c>
      <c r="K233" s="6" t="e">
        <f ca="1">IF('Log_working_3-way'!$D233="","",1/'True_Odds_Calculator_3-way'!A232+1/'True_Odds_Calculator_3-way'!B232+1/'True_Odds_Calculator_3-way'!C232-1)</f>
        <v>#NAME?</v>
      </c>
    </row>
    <row r="234" spans="4:11" x14ac:dyDescent="0.25">
      <c r="D234" t="e">
        <f ca="1">solve_for_c('True_Odds_Calculator_3-way'!A233,'True_Odds_Calculator_3-way'!B233,'True_Odds_Calculator_3-way'!C233,'Log_working_3-way'!B$1,'Log_working_3-way'!B$2)</f>
        <v>#NAME?</v>
      </c>
      <c r="F234" s="6" t="e">
        <f ca="1">IF('Log_working_3-way'!D234="","",1/'True_Odds_Calculator_3-way'!N233+1/'True_Odds_Calculator_3-way'!O233+1/'True_Odds_Calculator_3-way'!#REF!-1)</f>
        <v>#NAME?</v>
      </c>
      <c r="H234" s="6" t="e">
        <f ca="1">IF('Log_working_3-way'!$D234="","",'True_Odds_Calculator_3-way'!N233/'True_Odds_Calculator_3-way'!A233-1)</f>
        <v>#NAME?</v>
      </c>
      <c r="I234" s="6" t="e">
        <f ca="1">IF('Log_working_3-way'!$D234="","",'True_Odds_Calculator_3-way'!O233/'True_Odds_Calculator_3-way'!B233-1)</f>
        <v>#NAME?</v>
      </c>
      <c r="J234" s="6" t="e">
        <f ca="1">IF('Log_working_3-way'!$D234="","",'True_Odds_Calculator_3-way'!#REF!/'True_Odds_Calculator_3-way'!C233-1)</f>
        <v>#NAME?</v>
      </c>
      <c r="K234" s="6" t="e">
        <f ca="1">IF('Log_working_3-way'!$D234="","",1/'True_Odds_Calculator_3-way'!A233+1/'True_Odds_Calculator_3-way'!B233+1/'True_Odds_Calculator_3-way'!C233-1)</f>
        <v>#NAME?</v>
      </c>
    </row>
    <row r="235" spans="4:11" x14ac:dyDescent="0.25">
      <c r="D235" t="e">
        <f ca="1">solve_for_c('True_Odds_Calculator_3-way'!A234,'True_Odds_Calculator_3-way'!B234,'True_Odds_Calculator_3-way'!C234,'Log_working_3-way'!B$1,'Log_working_3-way'!B$2)</f>
        <v>#NAME?</v>
      </c>
      <c r="F235" s="6" t="e">
        <f ca="1">IF('Log_working_3-way'!D235="","",1/'True_Odds_Calculator_3-way'!N234+1/'True_Odds_Calculator_3-way'!O234+1/'True_Odds_Calculator_3-way'!#REF!-1)</f>
        <v>#NAME?</v>
      </c>
      <c r="H235" s="6" t="e">
        <f ca="1">IF('Log_working_3-way'!$D235="","",'True_Odds_Calculator_3-way'!N234/'True_Odds_Calculator_3-way'!A234-1)</f>
        <v>#NAME?</v>
      </c>
      <c r="I235" s="6" t="e">
        <f ca="1">IF('Log_working_3-way'!$D235="","",'True_Odds_Calculator_3-way'!O234/'True_Odds_Calculator_3-way'!B234-1)</f>
        <v>#NAME?</v>
      </c>
      <c r="J235" s="6" t="e">
        <f ca="1">IF('Log_working_3-way'!$D235="","",'True_Odds_Calculator_3-way'!#REF!/'True_Odds_Calculator_3-way'!C234-1)</f>
        <v>#NAME?</v>
      </c>
      <c r="K235" s="6" t="e">
        <f ca="1">IF('Log_working_3-way'!$D235="","",1/'True_Odds_Calculator_3-way'!A234+1/'True_Odds_Calculator_3-way'!B234+1/'True_Odds_Calculator_3-way'!C234-1)</f>
        <v>#NAME?</v>
      </c>
    </row>
    <row r="236" spans="4:11" x14ac:dyDescent="0.25">
      <c r="D236" t="e">
        <f ca="1">solve_for_c('True_Odds_Calculator_3-way'!A235,'True_Odds_Calculator_3-way'!B235,'True_Odds_Calculator_3-way'!C235,'Log_working_3-way'!B$1,'Log_working_3-way'!B$2)</f>
        <v>#NAME?</v>
      </c>
      <c r="F236" s="6" t="e">
        <f ca="1">IF('Log_working_3-way'!D236="","",1/'True_Odds_Calculator_3-way'!N235+1/'True_Odds_Calculator_3-way'!O235+1/'True_Odds_Calculator_3-way'!#REF!-1)</f>
        <v>#NAME?</v>
      </c>
      <c r="H236" s="6" t="e">
        <f ca="1">IF('Log_working_3-way'!$D236="","",'True_Odds_Calculator_3-way'!N235/'True_Odds_Calculator_3-way'!A235-1)</f>
        <v>#NAME?</v>
      </c>
      <c r="I236" s="6" t="e">
        <f ca="1">IF('Log_working_3-way'!$D236="","",'True_Odds_Calculator_3-way'!O235/'True_Odds_Calculator_3-way'!B235-1)</f>
        <v>#NAME?</v>
      </c>
      <c r="J236" s="6" t="e">
        <f ca="1">IF('Log_working_3-way'!$D236="","",'True_Odds_Calculator_3-way'!#REF!/'True_Odds_Calculator_3-way'!C235-1)</f>
        <v>#NAME?</v>
      </c>
      <c r="K236" s="6" t="e">
        <f ca="1">IF('Log_working_3-way'!$D236="","",1/'True_Odds_Calculator_3-way'!A235+1/'True_Odds_Calculator_3-way'!B235+1/'True_Odds_Calculator_3-way'!C235-1)</f>
        <v>#NAME?</v>
      </c>
    </row>
    <row r="237" spans="4:11" x14ac:dyDescent="0.25">
      <c r="D237" t="e">
        <f ca="1">solve_for_c('True_Odds_Calculator_3-way'!A236,'True_Odds_Calculator_3-way'!B236,'True_Odds_Calculator_3-way'!C236,'Log_working_3-way'!B$1,'Log_working_3-way'!B$2)</f>
        <v>#NAME?</v>
      </c>
      <c r="F237" s="6" t="e">
        <f ca="1">IF('Log_working_3-way'!D237="","",1/'True_Odds_Calculator_3-way'!N236+1/'True_Odds_Calculator_3-way'!O236+1/'True_Odds_Calculator_3-way'!#REF!-1)</f>
        <v>#NAME?</v>
      </c>
      <c r="H237" s="6" t="e">
        <f ca="1">IF('Log_working_3-way'!$D237="","",'True_Odds_Calculator_3-way'!N236/'True_Odds_Calculator_3-way'!A236-1)</f>
        <v>#NAME?</v>
      </c>
      <c r="I237" s="6" t="e">
        <f ca="1">IF('Log_working_3-way'!$D237="","",'True_Odds_Calculator_3-way'!O236/'True_Odds_Calculator_3-way'!B236-1)</f>
        <v>#NAME?</v>
      </c>
      <c r="J237" s="6" t="e">
        <f ca="1">IF('Log_working_3-way'!$D237="","",'True_Odds_Calculator_3-way'!#REF!/'True_Odds_Calculator_3-way'!C236-1)</f>
        <v>#NAME?</v>
      </c>
      <c r="K237" s="6" t="e">
        <f ca="1">IF('Log_working_3-way'!$D237="","",1/'True_Odds_Calculator_3-way'!A236+1/'True_Odds_Calculator_3-way'!B236+1/'True_Odds_Calculator_3-way'!C236-1)</f>
        <v>#NAME?</v>
      </c>
    </row>
    <row r="238" spans="4:11" x14ac:dyDescent="0.25">
      <c r="D238" t="e">
        <f ca="1">solve_for_c('True_Odds_Calculator_3-way'!A237,'True_Odds_Calculator_3-way'!B237,'True_Odds_Calculator_3-way'!C237,'Log_working_3-way'!B$1,'Log_working_3-way'!B$2)</f>
        <v>#NAME?</v>
      </c>
      <c r="F238" s="6" t="e">
        <f ca="1">IF('Log_working_3-way'!D238="","",1/'True_Odds_Calculator_3-way'!N237+1/'True_Odds_Calculator_3-way'!O237+1/'True_Odds_Calculator_3-way'!#REF!-1)</f>
        <v>#NAME?</v>
      </c>
      <c r="H238" s="6" t="e">
        <f ca="1">IF('Log_working_3-way'!$D238="","",'True_Odds_Calculator_3-way'!N237/'True_Odds_Calculator_3-way'!A237-1)</f>
        <v>#NAME?</v>
      </c>
      <c r="I238" s="6" t="e">
        <f ca="1">IF('Log_working_3-way'!$D238="","",'True_Odds_Calculator_3-way'!O237/'True_Odds_Calculator_3-way'!B237-1)</f>
        <v>#NAME?</v>
      </c>
      <c r="J238" s="6" t="e">
        <f ca="1">IF('Log_working_3-way'!$D238="","",'True_Odds_Calculator_3-way'!#REF!/'True_Odds_Calculator_3-way'!C237-1)</f>
        <v>#NAME?</v>
      </c>
      <c r="K238" s="6" t="e">
        <f ca="1">IF('Log_working_3-way'!$D238="","",1/'True_Odds_Calculator_3-way'!A237+1/'True_Odds_Calculator_3-way'!B237+1/'True_Odds_Calculator_3-way'!C237-1)</f>
        <v>#NAME?</v>
      </c>
    </row>
    <row r="239" spans="4:11" x14ac:dyDescent="0.25">
      <c r="D239" t="e">
        <f ca="1">solve_for_c('True_Odds_Calculator_3-way'!A238,'True_Odds_Calculator_3-way'!B238,'True_Odds_Calculator_3-way'!C238,'Log_working_3-way'!B$1,'Log_working_3-way'!B$2)</f>
        <v>#NAME?</v>
      </c>
      <c r="F239" s="6" t="e">
        <f ca="1">IF('Log_working_3-way'!D239="","",1/'True_Odds_Calculator_3-way'!N238+1/'True_Odds_Calculator_3-way'!O238+1/'True_Odds_Calculator_3-way'!#REF!-1)</f>
        <v>#NAME?</v>
      </c>
      <c r="H239" s="6" t="e">
        <f ca="1">IF('Log_working_3-way'!$D239="","",'True_Odds_Calculator_3-way'!N238/'True_Odds_Calculator_3-way'!A238-1)</f>
        <v>#NAME?</v>
      </c>
      <c r="I239" s="6" t="e">
        <f ca="1">IF('Log_working_3-way'!$D239="","",'True_Odds_Calculator_3-way'!O238/'True_Odds_Calculator_3-way'!B238-1)</f>
        <v>#NAME?</v>
      </c>
      <c r="J239" s="6" t="e">
        <f ca="1">IF('Log_working_3-way'!$D239="","",'True_Odds_Calculator_3-way'!#REF!/'True_Odds_Calculator_3-way'!C238-1)</f>
        <v>#NAME?</v>
      </c>
      <c r="K239" s="6" t="e">
        <f ca="1">IF('Log_working_3-way'!$D239="","",1/'True_Odds_Calculator_3-way'!A238+1/'True_Odds_Calculator_3-way'!B238+1/'True_Odds_Calculator_3-way'!C238-1)</f>
        <v>#NAME?</v>
      </c>
    </row>
    <row r="240" spans="4:11" x14ac:dyDescent="0.25">
      <c r="D240" t="e">
        <f ca="1">solve_for_c('True_Odds_Calculator_3-way'!A239,'True_Odds_Calculator_3-way'!B239,'True_Odds_Calculator_3-way'!C239,'Log_working_3-way'!B$1,'Log_working_3-way'!B$2)</f>
        <v>#NAME?</v>
      </c>
      <c r="F240" s="6" t="e">
        <f ca="1">IF('Log_working_3-way'!D240="","",1/'True_Odds_Calculator_3-way'!N239+1/'True_Odds_Calculator_3-way'!O239+1/'True_Odds_Calculator_3-way'!#REF!-1)</f>
        <v>#NAME?</v>
      </c>
      <c r="H240" s="6" t="e">
        <f ca="1">IF('Log_working_3-way'!$D240="","",'True_Odds_Calculator_3-way'!N239/'True_Odds_Calculator_3-way'!A239-1)</f>
        <v>#NAME?</v>
      </c>
      <c r="I240" s="6" t="e">
        <f ca="1">IF('Log_working_3-way'!$D240="","",'True_Odds_Calculator_3-way'!O239/'True_Odds_Calculator_3-way'!B239-1)</f>
        <v>#NAME?</v>
      </c>
      <c r="J240" s="6" t="e">
        <f ca="1">IF('Log_working_3-way'!$D240="","",'True_Odds_Calculator_3-way'!#REF!/'True_Odds_Calculator_3-way'!C239-1)</f>
        <v>#NAME?</v>
      </c>
      <c r="K240" s="6" t="e">
        <f ca="1">IF('Log_working_3-way'!$D240="","",1/'True_Odds_Calculator_3-way'!A239+1/'True_Odds_Calculator_3-way'!B239+1/'True_Odds_Calculator_3-way'!C239-1)</f>
        <v>#NAME?</v>
      </c>
    </row>
    <row r="241" spans="4:11" x14ac:dyDescent="0.25">
      <c r="D241" t="e">
        <f ca="1">solve_for_c('True_Odds_Calculator_3-way'!A240,'True_Odds_Calculator_3-way'!B240,'True_Odds_Calculator_3-way'!C240,'Log_working_3-way'!B$1,'Log_working_3-way'!B$2)</f>
        <v>#NAME?</v>
      </c>
      <c r="F241" s="6" t="e">
        <f ca="1">IF('Log_working_3-way'!D241="","",1/'True_Odds_Calculator_3-way'!N240+1/'True_Odds_Calculator_3-way'!O240+1/'True_Odds_Calculator_3-way'!#REF!-1)</f>
        <v>#NAME?</v>
      </c>
      <c r="H241" s="6" t="e">
        <f ca="1">IF('Log_working_3-way'!$D241="","",'True_Odds_Calculator_3-way'!N240/'True_Odds_Calculator_3-way'!A240-1)</f>
        <v>#NAME?</v>
      </c>
      <c r="I241" s="6" t="e">
        <f ca="1">IF('Log_working_3-way'!$D241="","",'True_Odds_Calculator_3-way'!O240/'True_Odds_Calculator_3-way'!B240-1)</f>
        <v>#NAME?</v>
      </c>
      <c r="J241" s="6" t="e">
        <f ca="1">IF('Log_working_3-way'!$D241="","",'True_Odds_Calculator_3-way'!#REF!/'True_Odds_Calculator_3-way'!C240-1)</f>
        <v>#NAME?</v>
      </c>
      <c r="K241" s="6" t="e">
        <f ca="1">IF('Log_working_3-way'!$D241="","",1/'True_Odds_Calculator_3-way'!A240+1/'True_Odds_Calculator_3-way'!B240+1/'True_Odds_Calculator_3-way'!C240-1)</f>
        <v>#NAME?</v>
      </c>
    </row>
    <row r="242" spans="4:11" x14ac:dyDescent="0.25">
      <c r="D242" t="e">
        <f ca="1">solve_for_c('True_Odds_Calculator_3-way'!A241,'True_Odds_Calculator_3-way'!B241,'True_Odds_Calculator_3-way'!C241,'Log_working_3-way'!B$1,'Log_working_3-way'!B$2)</f>
        <v>#NAME?</v>
      </c>
      <c r="F242" s="6" t="e">
        <f ca="1">IF('Log_working_3-way'!D242="","",1/'True_Odds_Calculator_3-way'!N241+1/'True_Odds_Calculator_3-way'!O241+1/'True_Odds_Calculator_3-way'!#REF!-1)</f>
        <v>#NAME?</v>
      </c>
      <c r="H242" s="6" t="e">
        <f ca="1">IF('Log_working_3-way'!$D242="","",'True_Odds_Calculator_3-way'!N241/'True_Odds_Calculator_3-way'!A241-1)</f>
        <v>#NAME?</v>
      </c>
      <c r="I242" s="6" t="e">
        <f ca="1">IF('Log_working_3-way'!$D242="","",'True_Odds_Calculator_3-way'!O241/'True_Odds_Calculator_3-way'!B241-1)</f>
        <v>#NAME?</v>
      </c>
      <c r="J242" s="6" t="e">
        <f ca="1">IF('Log_working_3-way'!$D242="","",'True_Odds_Calculator_3-way'!#REF!/'True_Odds_Calculator_3-way'!C241-1)</f>
        <v>#NAME?</v>
      </c>
      <c r="K242" s="6" t="e">
        <f ca="1">IF('Log_working_3-way'!$D242="","",1/'True_Odds_Calculator_3-way'!A241+1/'True_Odds_Calculator_3-way'!B241+1/'True_Odds_Calculator_3-way'!C241-1)</f>
        <v>#NAME?</v>
      </c>
    </row>
    <row r="243" spans="4:11" x14ac:dyDescent="0.25">
      <c r="D243" t="e">
        <f ca="1">solve_for_c('True_Odds_Calculator_3-way'!A242,'True_Odds_Calculator_3-way'!B242,'True_Odds_Calculator_3-way'!C242,'Log_working_3-way'!B$1,'Log_working_3-way'!B$2)</f>
        <v>#NAME?</v>
      </c>
      <c r="F243" s="6" t="e">
        <f ca="1">IF('Log_working_3-way'!D243="","",1/'True_Odds_Calculator_3-way'!N242+1/'True_Odds_Calculator_3-way'!O242+1/'True_Odds_Calculator_3-way'!#REF!-1)</f>
        <v>#NAME?</v>
      </c>
      <c r="H243" s="6" t="e">
        <f ca="1">IF('Log_working_3-way'!$D243="","",'True_Odds_Calculator_3-way'!N242/'True_Odds_Calculator_3-way'!A242-1)</f>
        <v>#NAME?</v>
      </c>
      <c r="I243" s="6" t="e">
        <f ca="1">IF('Log_working_3-way'!$D243="","",'True_Odds_Calculator_3-way'!O242/'True_Odds_Calculator_3-way'!B242-1)</f>
        <v>#NAME?</v>
      </c>
      <c r="J243" s="6" t="e">
        <f ca="1">IF('Log_working_3-way'!$D243="","",'True_Odds_Calculator_3-way'!#REF!/'True_Odds_Calculator_3-way'!C242-1)</f>
        <v>#NAME?</v>
      </c>
      <c r="K243" s="6" t="e">
        <f ca="1">IF('Log_working_3-way'!$D243="","",1/'True_Odds_Calculator_3-way'!A242+1/'True_Odds_Calculator_3-way'!B242+1/'True_Odds_Calculator_3-way'!C242-1)</f>
        <v>#NAME?</v>
      </c>
    </row>
    <row r="244" spans="4:11" x14ac:dyDescent="0.25">
      <c r="D244" t="e">
        <f ca="1">solve_for_c('True_Odds_Calculator_3-way'!A243,'True_Odds_Calculator_3-way'!B243,'True_Odds_Calculator_3-way'!C243,'Log_working_3-way'!B$1,'Log_working_3-way'!B$2)</f>
        <v>#NAME?</v>
      </c>
      <c r="F244" s="6" t="e">
        <f ca="1">IF('Log_working_3-way'!D244="","",1/'True_Odds_Calculator_3-way'!N243+1/'True_Odds_Calculator_3-way'!O243+1/'True_Odds_Calculator_3-way'!#REF!-1)</f>
        <v>#NAME?</v>
      </c>
      <c r="H244" s="6" t="e">
        <f ca="1">IF('Log_working_3-way'!$D244="","",'True_Odds_Calculator_3-way'!N243/'True_Odds_Calculator_3-way'!A243-1)</f>
        <v>#NAME?</v>
      </c>
      <c r="I244" s="6" t="e">
        <f ca="1">IF('Log_working_3-way'!$D244="","",'True_Odds_Calculator_3-way'!O243/'True_Odds_Calculator_3-way'!B243-1)</f>
        <v>#NAME?</v>
      </c>
      <c r="J244" s="6" t="e">
        <f ca="1">IF('Log_working_3-way'!$D244="","",'True_Odds_Calculator_3-way'!#REF!/'True_Odds_Calculator_3-way'!C243-1)</f>
        <v>#NAME?</v>
      </c>
      <c r="K244" s="6" t="e">
        <f ca="1">IF('Log_working_3-way'!$D244="","",1/'True_Odds_Calculator_3-way'!A243+1/'True_Odds_Calculator_3-way'!B243+1/'True_Odds_Calculator_3-way'!C243-1)</f>
        <v>#NAME?</v>
      </c>
    </row>
    <row r="245" spans="4:11" x14ac:dyDescent="0.25">
      <c r="D245" t="e">
        <f ca="1">solve_for_c('True_Odds_Calculator_3-way'!A244,'True_Odds_Calculator_3-way'!B244,'True_Odds_Calculator_3-way'!C244,'Log_working_3-way'!B$1,'Log_working_3-way'!B$2)</f>
        <v>#NAME?</v>
      </c>
      <c r="F245" s="6" t="e">
        <f ca="1">IF('Log_working_3-way'!D245="","",1/'True_Odds_Calculator_3-way'!N244+1/'True_Odds_Calculator_3-way'!O244+1/'True_Odds_Calculator_3-way'!#REF!-1)</f>
        <v>#NAME?</v>
      </c>
      <c r="H245" s="6" t="e">
        <f ca="1">IF('Log_working_3-way'!$D245="","",'True_Odds_Calculator_3-way'!N244/'True_Odds_Calculator_3-way'!A244-1)</f>
        <v>#NAME?</v>
      </c>
      <c r="I245" s="6" t="e">
        <f ca="1">IF('Log_working_3-way'!$D245="","",'True_Odds_Calculator_3-way'!O244/'True_Odds_Calculator_3-way'!B244-1)</f>
        <v>#NAME?</v>
      </c>
      <c r="J245" s="6" t="e">
        <f ca="1">IF('Log_working_3-way'!$D245="","",'True_Odds_Calculator_3-way'!#REF!/'True_Odds_Calculator_3-way'!C244-1)</f>
        <v>#NAME?</v>
      </c>
      <c r="K245" s="6" t="e">
        <f ca="1">IF('Log_working_3-way'!$D245="","",1/'True_Odds_Calculator_3-way'!A244+1/'True_Odds_Calculator_3-way'!B244+1/'True_Odds_Calculator_3-way'!C244-1)</f>
        <v>#NAME?</v>
      </c>
    </row>
    <row r="246" spans="4:11" x14ac:dyDescent="0.25">
      <c r="D246" t="e">
        <f ca="1">solve_for_c('True_Odds_Calculator_3-way'!A245,'True_Odds_Calculator_3-way'!B245,'True_Odds_Calculator_3-way'!C245,'Log_working_3-way'!B$1,'Log_working_3-way'!B$2)</f>
        <v>#NAME?</v>
      </c>
      <c r="F246" s="6" t="e">
        <f ca="1">IF('Log_working_3-way'!D246="","",1/'True_Odds_Calculator_3-way'!N245+1/'True_Odds_Calculator_3-way'!O245+1/'True_Odds_Calculator_3-way'!#REF!-1)</f>
        <v>#NAME?</v>
      </c>
      <c r="H246" s="6" t="e">
        <f ca="1">IF('Log_working_3-way'!$D246="","",'True_Odds_Calculator_3-way'!N245/'True_Odds_Calculator_3-way'!A245-1)</f>
        <v>#NAME?</v>
      </c>
      <c r="I246" s="6" t="e">
        <f ca="1">IF('Log_working_3-way'!$D246="","",'True_Odds_Calculator_3-way'!O245/'True_Odds_Calculator_3-way'!B245-1)</f>
        <v>#NAME?</v>
      </c>
      <c r="J246" s="6" t="e">
        <f ca="1">IF('Log_working_3-way'!$D246="","",'True_Odds_Calculator_3-way'!#REF!/'True_Odds_Calculator_3-way'!C245-1)</f>
        <v>#NAME?</v>
      </c>
      <c r="K246" s="6" t="e">
        <f ca="1">IF('Log_working_3-way'!$D246="","",1/'True_Odds_Calculator_3-way'!A245+1/'True_Odds_Calculator_3-way'!B245+1/'True_Odds_Calculator_3-way'!C245-1)</f>
        <v>#NAME?</v>
      </c>
    </row>
    <row r="247" spans="4:11" x14ac:dyDescent="0.25">
      <c r="D247" t="e">
        <f ca="1">solve_for_c('True_Odds_Calculator_3-way'!A246,'True_Odds_Calculator_3-way'!B246,'True_Odds_Calculator_3-way'!C246,'Log_working_3-way'!B$1,'Log_working_3-way'!B$2)</f>
        <v>#NAME?</v>
      </c>
      <c r="F247" s="6" t="e">
        <f ca="1">IF('Log_working_3-way'!D247="","",1/'True_Odds_Calculator_3-way'!N246+1/'True_Odds_Calculator_3-way'!O246+1/'True_Odds_Calculator_3-way'!#REF!-1)</f>
        <v>#NAME?</v>
      </c>
      <c r="H247" s="6" t="e">
        <f ca="1">IF('Log_working_3-way'!$D247="","",'True_Odds_Calculator_3-way'!N246/'True_Odds_Calculator_3-way'!A246-1)</f>
        <v>#NAME?</v>
      </c>
      <c r="I247" s="6" t="e">
        <f ca="1">IF('Log_working_3-way'!$D247="","",'True_Odds_Calculator_3-way'!O246/'True_Odds_Calculator_3-way'!B246-1)</f>
        <v>#NAME?</v>
      </c>
      <c r="J247" s="6" t="e">
        <f ca="1">IF('Log_working_3-way'!$D247="","",'True_Odds_Calculator_3-way'!#REF!/'True_Odds_Calculator_3-way'!C246-1)</f>
        <v>#NAME?</v>
      </c>
      <c r="K247" s="6" t="e">
        <f ca="1">IF('Log_working_3-way'!$D247="","",1/'True_Odds_Calculator_3-way'!A246+1/'True_Odds_Calculator_3-way'!B246+1/'True_Odds_Calculator_3-way'!C246-1)</f>
        <v>#NAME?</v>
      </c>
    </row>
    <row r="248" spans="4:11" x14ac:dyDescent="0.25">
      <c r="D248" t="e">
        <f ca="1">solve_for_c('True_Odds_Calculator_3-way'!A247,'True_Odds_Calculator_3-way'!B247,'True_Odds_Calculator_3-way'!C247,'Log_working_3-way'!B$1,'Log_working_3-way'!B$2)</f>
        <v>#NAME?</v>
      </c>
      <c r="F248" s="6" t="e">
        <f ca="1">IF('Log_working_3-way'!D248="","",1/'True_Odds_Calculator_3-way'!N247+1/'True_Odds_Calculator_3-way'!O247+1/'True_Odds_Calculator_3-way'!#REF!-1)</f>
        <v>#NAME?</v>
      </c>
      <c r="H248" s="6" t="e">
        <f ca="1">IF('Log_working_3-way'!$D248="","",'True_Odds_Calculator_3-way'!N247/'True_Odds_Calculator_3-way'!A247-1)</f>
        <v>#NAME?</v>
      </c>
      <c r="I248" s="6" t="e">
        <f ca="1">IF('Log_working_3-way'!$D248="","",'True_Odds_Calculator_3-way'!O247/'True_Odds_Calculator_3-way'!B247-1)</f>
        <v>#NAME?</v>
      </c>
      <c r="J248" s="6" t="e">
        <f ca="1">IF('Log_working_3-way'!$D248="","",'True_Odds_Calculator_3-way'!#REF!/'True_Odds_Calculator_3-way'!C247-1)</f>
        <v>#NAME?</v>
      </c>
      <c r="K248" s="6" t="e">
        <f ca="1">IF('Log_working_3-way'!$D248="","",1/'True_Odds_Calculator_3-way'!A247+1/'True_Odds_Calculator_3-way'!B247+1/'True_Odds_Calculator_3-way'!C247-1)</f>
        <v>#NAME?</v>
      </c>
    </row>
    <row r="249" spans="4:11" x14ac:dyDescent="0.25">
      <c r="D249" t="e">
        <f ca="1">solve_for_c('True_Odds_Calculator_3-way'!A248,'True_Odds_Calculator_3-way'!B248,'True_Odds_Calculator_3-way'!C248,'Log_working_3-way'!B$1,'Log_working_3-way'!B$2)</f>
        <v>#NAME?</v>
      </c>
      <c r="F249" s="6" t="e">
        <f ca="1">IF('Log_working_3-way'!D249="","",1/'True_Odds_Calculator_3-way'!N248+1/'True_Odds_Calculator_3-way'!O248+1/'True_Odds_Calculator_3-way'!#REF!-1)</f>
        <v>#NAME?</v>
      </c>
      <c r="H249" s="6" t="e">
        <f ca="1">IF('Log_working_3-way'!$D249="","",'True_Odds_Calculator_3-way'!N248/'True_Odds_Calculator_3-way'!A248-1)</f>
        <v>#NAME?</v>
      </c>
      <c r="I249" s="6" t="e">
        <f ca="1">IF('Log_working_3-way'!$D249="","",'True_Odds_Calculator_3-way'!O248/'True_Odds_Calculator_3-way'!B248-1)</f>
        <v>#NAME?</v>
      </c>
      <c r="J249" s="6" t="e">
        <f ca="1">IF('Log_working_3-way'!$D249="","",'True_Odds_Calculator_3-way'!#REF!/'True_Odds_Calculator_3-way'!C248-1)</f>
        <v>#NAME?</v>
      </c>
      <c r="K249" s="6" t="e">
        <f ca="1">IF('Log_working_3-way'!$D249="","",1/'True_Odds_Calculator_3-way'!A248+1/'True_Odds_Calculator_3-way'!B248+1/'True_Odds_Calculator_3-way'!C248-1)</f>
        <v>#NAME?</v>
      </c>
    </row>
    <row r="250" spans="4:11" x14ac:dyDescent="0.25">
      <c r="D250" t="e">
        <f ca="1">solve_for_c('True_Odds_Calculator_3-way'!A249,'True_Odds_Calculator_3-way'!B249,'True_Odds_Calculator_3-way'!C249,'Log_working_3-way'!B$1,'Log_working_3-way'!B$2)</f>
        <v>#NAME?</v>
      </c>
      <c r="F250" s="6" t="e">
        <f ca="1">IF('Log_working_3-way'!D250="","",1/'True_Odds_Calculator_3-way'!N249+1/'True_Odds_Calculator_3-way'!O249+1/'True_Odds_Calculator_3-way'!#REF!-1)</f>
        <v>#NAME?</v>
      </c>
      <c r="H250" s="6" t="e">
        <f ca="1">IF('Log_working_3-way'!$D250="","",'True_Odds_Calculator_3-way'!N249/'True_Odds_Calculator_3-way'!A249-1)</f>
        <v>#NAME?</v>
      </c>
      <c r="I250" s="6" t="e">
        <f ca="1">IF('Log_working_3-way'!$D250="","",'True_Odds_Calculator_3-way'!O249/'True_Odds_Calculator_3-way'!B249-1)</f>
        <v>#NAME?</v>
      </c>
      <c r="J250" s="6" t="e">
        <f ca="1">IF('Log_working_3-way'!$D250="","",'True_Odds_Calculator_3-way'!#REF!/'True_Odds_Calculator_3-way'!C249-1)</f>
        <v>#NAME?</v>
      </c>
      <c r="K250" s="6" t="e">
        <f ca="1">IF('Log_working_3-way'!$D250="","",1/'True_Odds_Calculator_3-way'!A249+1/'True_Odds_Calculator_3-way'!B249+1/'True_Odds_Calculator_3-way'!C249-1)</f>
        <v>#NAME?</v>
      </c>
    </row>
    <row r="251" spans="4:11" x14ac:dyDescent="0.25">
      <c r="D251" t="e">
        <f ca="1">solve_for_c('True_Odds_Calculator_3-way'!A250,'True_Odds_Calculator_3-way'!B250,'True_Odds_Calculator_3-way'!C250,'Log_working_3-way'!B$1,'Log_working_3-way'!B$2)</f>
        <v>#NAME?</v>
      </c>
      <c r="F251" s="6" t="e">
        <f ca="1">IF('Log_working_3-way'!D251="","",1/'True_Odds_Calculator_3-way'!N250+1/'True_Odds_Calculator_3-way'!O250+1/'True_Odds_Calculator_3-way'!#REF!-1)</f>
        <v>#NAME?</v>
      </c>
      <c r="H251" s="6" t="e">
        <f ca="1">IF('Log_working_3-way'!$D251="","",'True_Odds_Calculator_3-way'!N250/'True_Odds_Calculator_3-way'!A250-1)</f>
        <v>#NAME?</v>
      </c>
      <c r="I251" s="6" t="e">
        <f ca="1">IF('Log_working_3-way'!$D251="","",'True_Odds_Calculator_3-way'!O250/'True_Odds_Calculator_3-way'!B250-1)</f>
        <v>#NAME?</v>
      </c>
      <c r="J251" s="6" t="e">
        <f ca="1">IF('Log_working_3-way'!$D251="","",'True_Odds_Calculator_3-way'!#REF!/'True_Odds_Calculator_3-way'!C250-1)</f>
        <v>#NAME?</v>
      </c>
      <c r="K251" s="6" t="e">
        <f ca="1">IF('Log_working_3-way'!$D251="","",1/'True_Odds_Calculator_3-way'!A250+1/'True_Odds_Calculator_3-way'!B250+1/'True_Odds_Calculator_3-way'!C250-1)</f>
        <v>#NAME?</v>
      </c>
    </row>
    <row r="252" spans="4:11" x14ac:dyDescent="0.25">
      <c r="D252" t="e">
        <f ca="1">solve_for_c('True_Odds_Calculator_3-way'!A251,'True_Odds_Calculator_3-way'!B251,'True_Odds_Calculator_3-way'!C251,'Log_working_3-way'!B$1,'Log_working_3-way'!B$2)</f>
        <v>#NAME?</v>
      </c>
      <c r="F252" s="6" t="e">
        <f ca="1">IF('Log_working_3-way'!D252="","",1/'True_Odds_Calculator_3-way'!N251+1/'True_Odds_Calculator_3-way'!O251+1/'True_Odds_Calculator_3-way'!#REF!-1)</f>
        <v>#NAME?</v>
      </c>
      <c r="H252" s="6" t="e">
        <f ca="1">IF('Log_working_3-way'!$D252="","",'True_Odds_Calculator_3-way'!N251/'True_Odds_Calculator_3-way'!A251-1)</f>
        <v>#NAME?</v>
      </c>
      <c r="I252" s="6" t="e">
        <f ca="1">IF('Log_working_3-way'!$D252="","",'True_Odds_Calculator_3-way'!O251/'True_Odds_Calculator_3-way'!B251-1)</f>
        <v>#NAME?</v>
      </c>
      <c r="J252" s="6" t="e">
        <f ca="1">IF('Log_working_3-way'!$D252="","",'True_Odds_Calculator_3-way'!#REF!/'True_Odds_Calculator_3-way'!C251-1)</f>
        <v>#NAME?</v>
      </c>
      <c r="K252" s="6" t="e">
        <f ca="1">IF('Log_working_3-way'!$D252="","",1/'True_Odds_Calculator_3-way'!A251+1/'True_Odds_Calculator_3-way'!B251+1/'True_Odds_Calculator_3-way'!C251-1)</f>
        <v>#NAME?</v>
      </c>
    </row>
    <row r="253" spans="4:11" x14ac:dyDescent="0.25">
      <c r="D253" t="e">
        <f ca="1">solve_for_c('True_Odds_Calculator_3-way'!A252,'True_Odds_Calculator_3-way'!B252,'True_Odds_Calculator_3-way'!C252,'Log_working_3-way'!B$1,'Log_working_3-way'!B$2)</f>
        <v>#NAME?</v>
      </c>
      <c r="F253" s="6" t="e">
        <f ca="1">IF('Log_working_3-way'!D253="","",1/'True_Odds_Calculator_3-way'!N252+1/'True_Odds_Calculator_3-way'!O252+1/'True_Odds_Calculator_3-way'!#REF!-1)</f>
        <v>#NAME?</v>
      </c>
      <c r="H253" s="6" t="e">
        <f ca="1">IF('Log_working_3-way'!$D253="","",'True_Odds_Calculator_3-way'!N252/'True_Odds_Calculator_3-way'!A252-1)</f>
        <v>#NAME?</v>
      </c>
      <c r="I253" s="6" t="e">
        <f ca="1">IF('Log_working_3-way'!$D253="","",'True_Odds_Calculator_3-way'!O252/'True_Odds_Calculator_3-way'!B252-1)</f>
        <v>#NAME?</v>
      </c>
      <c r="J253" s="6" t="e">
        <f ca="1">IF('Log_working_3-way'!$D253="","",'True_Odds_Calculator_3-way'!#REF!/'True_Odds_Calculator_3-way'!C252-1)</f>
        <v>#NAME?</v>
      </c>
      <c r="K253" s="6" t="e">
        <f ca="1">IF('Log_working_3-way'!$D253="","",1/'True_Odds_Calculator_3-way'!A252+1/'True_Odds_Calculator_3-way'!B252+1/'True_Odds_Calculator_3-way'!C252-1)</f>
        <v>#NAME?</v>
      </c>
    </row>
    <row r="254" spans="4:11" x14ac:dyDescent="0.25">
      <c r="D254" t="e">
        <f ca="1">solve_for_c('True_Odds_Calculator_3-way'!A253,'True_Odds_Calculator_3-way'!B253,'True_Odds_Calculator_3-way'!C253,'Log_working_3-way'!B$1,'Log_working_3-way'!B$2)</f>
        <v>#NAME?</v>
      </c>
      <c r="F254" s="6" t="e">
        <f ca="1">IF('Log_working_3-way'!D254="","",1/'True_Odds_Calculator_3-way'!N253+1/'True_Odds_Calculator_3-way'!O253+1/'True_Odds_Calculator_3-way'!#REF!-1)</f>
        <v>#NAME?</v>
      </c>
      <c r="H254" s="6" t="e">
        <f ca="1">IF('Log_working_3-way'!$D254="","",'True_Odds_Calculator_3-way'!N253/'True_Odds_Calculator_3-way'!A253-1)</f>
        <v>#NAME?</v>
      </c>
      <c r="I254" s="6" t="e">
        <f ca="1">IF('Log_working_3-way'!$D254="","",'True_Odds_Calculator_3-way'!O253/'True_Odds_Calculator_3-way'!B253-1)</f>
        <v>#NAME?</v>
      </c>
      <c r="J254" s="6" t="e">
        <f ca="1">IF('Log_working_3-way'!$D254="","",'True_Odds_Calculator_3-way'!#REF!/'True_Odds_Calculator_3-way'!C253-1)</f>
        <v>#NAME?</v>
      </c>
      <c r="K254" s="6" t="e">
        <f ca="1">IF('Log_working_3-way'!$D254="","",1/'True_Odds_Calculator_3-way'!A253+1/'True_Odds_Calculator_3-way'!B253+1/'True_Odds_Calculator_3-way'!C253-1)</f>
        <v>#NAME?</v>
      </c>
    </row>
    <row r="255" spans="4:11" x14ac:dyDescent="0.25">
      <c r="D255" t="e">
        <f ca="1">solve_for_c('True_Odds_Calculator_3-way'!A254,'True_Odds_Calculator_3-way'!B254,'True_Odds_Calculator_3-way'!C254,'Log_working_3-way'!B$1,'Log_working_3-way'!B$2)</f>
        <v>#NAME?</v>
      </c>
      <c r="F255" s="6" t="e">
        <f ca="1">IF('Log_working_3-way'!D255="","",1/'True_Odds_Calculator_3-way'!N254+1/'True_Odds_Calculator_3-way'!O254+1/'True_Odds_Calculator_3-way'!#REF!-1)</f>
        <v>#NAME?</v>
      </c>
      <c r="H255" s="6" t="e">
        <f ca="1">IF('Log_working_3-way'!$D255="","",'True_Odds_Calculator_3-way'!N254/'True_Odds_Calculator_3-way'!A254-1)</f>
        <v>#NAME?</v>
      </c>
      <c r="I255" s="6" t="e">
        <f ca="1">IF('Log_working_3-way'!$D255="","",'True_Odds_Calculator_3-way'!O254/'True_Odds_Calculator_3-way'!B254-1)</f>
        <v>#NAME?</v>
      </c>
      <c r="J255" s="6" t="e">
        <f ca="1">IF('Log_working_3-way'!$D255="","",'True_Odds_Calculator_3-way'!#REF!/'True_Odds_Calculator_3-way'!C254-1)</f>
        <v>#NAME?</v>
      </c>
      <c r="K255" s="6" t="e">
        <f ca="1">IF('Log_working_3-way'!$D255="","",1/'True_Odds_Calculator_3-way'!A254+1/'True_Odds_Calculator_3-way'!B254+1/'True_Odds_Calculator_3-way'!C254-1)</f>
        <v>#NAME?</v>
      </c>
    </row>
    <row r="256" spans="4:11" x14ac:dyDescent="0.25">
      <c r="D256" t="e">
        <f ca="1">solve_for_c('True_Odds_Calculator_3-way'!A255,'True_Odds_Calculator_3-way'!B255,'True_Odds_Calculator_3-way'!C255,'Log_working_3-way'!B$1,'Log_working_3-way'!B$2)</f>
        <v>#NAME?</v>
      </c>
      <c r="F256" s="6" t="e">
        <f ca="1">IF('Log_working_3-way'!D256="","",1/'True_Odds_Calculator_3-way'!N255+1/'True_Odds_Calculator_3-way'!O255+1/'True_Odds_Calculator_3-way'!#REF!-1)</f>
        <v>#NAME?</v>
      </c>
      <c r="H256" s="6" t="e">
        <f ca="1">IF('Log_working_3-way'!$D256="","",'True_Odds_Calculator_3-way'!N255/'True_Odds_Calculator_3-way'!A255-1)</f>
        <v>#NAME?</v>
      </c>
      <c r="I256" s="6" t="e">
        <f ca="1">IF('Log_working_3-way'!$D256="","",'True_Odds_Calculator_3-way'!O255/'True_Odds_Calculator_3-way'!B255-1)</f>
        <v>#NAME?</v>
      </c>
      <c r="J256" s="6" t="e">
        <f ca="1">IF('Log_working_3-way'!$D256="","",'True_Odds_Calculator_3-way'!#REF!/'True_Odds_Calculator_3-way'!C255-1)</f>
        <v>#NAME?</v>
      </c>
      <c r="K256" s="6" t="e">
        <f ca="1">IF('Log_working_3-way'!$D256="","",1/'True_Odds_Calculator_3-way'!A255+1/'True_Odds_Calculator_3-way'!B255+1/'True_Odds_Calculator_3-way'!C255-1)</f>
        <v>#NAME?</v>
      </c>
    </row>
    <row r="257" spans="4:11" x14ac:dyDescent="0.25">
      <c r="D257" t="e">
        <f ca="1">solve_for_c('True_Odds_Calculator_3-way'!A256,'True_Odds_Calculator_3-way'!B256,'True_Odds_Calculator_3-way'!C256,'Log_working_3-way'!B$1,'Log_working_3-way'!B$2)</f>
        <v>#NAME?</v>
      </c>
      <c r="F257" s="6" t="e">
        <f ca="1">IF('Log_working_3-way'!D257="","",1/'True_Odds_Calculator_3-way'!N256+1/'True_Odds_Calculator_3-way'!O256+1/'True_Odds_Calculator_3-way'!#REF!-1)</f>
        <v>#NAME?</v>
      </c>
      <c r="H257" s="6" t="e">
        <f ca="1">IF('Log_working_3-way'!$D257="","",'True_Odds_Calculator_3-way'!N256/'True_Odds_Calculator_3-way'!A256-1)</f>
        <v>#NAME?</v>
      </c>
      <c r="I257" s="6" t="e">
        <f ca="1">IF('Log_working_3-way'!$D257="","",'True_Odds_Calculator_3-way'!O256/'True_Odds_Calculator_3-way'!B256-1)</f>
        <v>#NAME?</v>
      </c>
      <c r="J257" s="6" t="e">
        <f ca="1">IF('Log_working_3-way'!$D257="","",'True_Odds_Calculator_3-way'!#REF!/'True_Odds_Calculator_3-way'!C256-1)</f>
        <v>#NAME?</v>
      </c>
      <c r="K257" s="6" t="e">
        <f ca="1">IF('Log_working_3-way'!$D257="","",1/'True_Odds_Calculator_3-way'!A256+1/'True_Odds_Calculator_3-way'!B256+1/'True_Odds_Calculator_3-way'!C256-1)</f>
        <v>#NAME?</v>
      </c>
    </row>
    <row r="258" spans="4:11" x14ac:dyDescent="0.25">
      <c r="D258" t="e">
        <f ca="1">solve_for_c('True_Odds_Calculator_3-way'!A257,'True_Odds_Calculator_3-way'!B257,'True_Odds_Calculator_3-way'!C257,'Log_working_3-way'!B$1,'Log_working_3-way'!B$2)</f>
        <v>#NAME?</v>
      </c>
      <c r="F258" s="6" t="e">
        <f ca="1">IF('Log_working_3-way'!D258="","",1/'True_Odds_Calculator_3-way'!N257+1/'True_Odds_Calculator_3-way'!O257+1/'True_Odds_Calculator_3-way'!#REF!-1)</f>
        <v>#NAME?</v>
      </c>
      <c r="H258" s="6" t="e">
        <f ca="1">IF('Log_working_3-way'!$D258="","",'True_Odds_Calculator_3-way'!N257/'True_Odds_Calculator_3-way'!A257-1)</f>
        <v>#NAME?</v>
      </c>
      <c r="I258" s="6" t="e">
        <f ca="1">IF('Log_working_3-way'!$D258="","",'True_Odds_Calculator_3-way'!O257/'True_Odds_Calculator_3-way'!B257-1)</f>
        <v>#NAME?</v>
      </c>
      <c r="J258" s="6" t="e">
        <f ca="1">IF('Log_working_3-way'!$D258="","",'True_Odds_Calculator_3-way'!#REF!/'True_Odds_Calculator_3-way'!C257-1)</f>
        <v>#NAME?</v>
      </c>
      <c r="K258" s="6" t="e">
        <f ca="1">IF('Log_working_3-way'!$D258="","",1/'True_Odds_Calculator_3-way'!A257+1/'True_Odds_Calculator_3-way'!B257+1/'True_Odds_Calculator_3-way'!C257-1)</f>
        <v>#NAME?</v>
      </c>
    </row>
    <row r="259" spans="4:11" x14ac:dyDescent="0.25">
      <c r="D259" t="e">
        <f ca="1">solve_for_c('True_Odds_Calculator_3-way'!A258,'True_Odds_Calculator_3-way'!B258,'True_Odds_Calculator_3-way'!C258,'Log_working_3-way'!B$1,'Log_working_3-way'!B$2)</f>
        <v>#NAME?</v>
      </c>
      <c r="F259" s="6" t="e">
        <f ca="1">IF('Log_working_3-way'!D259="","",1/'True_Odds_Calculator_3-way'!N258+1/'True_Odds_Calculator_3-way'!O258+1/'True_Odds_Calculator_3-way'!#REF!-1)</f>
        <v>#NAME?</v>
      </c>
      <c r="H259" s="6" t="e">
        <f ca="1">IF('Log_working_3-way'!$D259="","",'True_Odds_Calculator_3-way'!N258/'True_Odds_Calculator_3-way'!A258-1)</f>
        <v>#NAME?</v>
      </c>
      <c r="I259" s="6" t="e">
        <f ca="1">IF('Log_working_3-way'!$D259="","",'True_Odds_Calculator_3-way'!O258/'True_Odds_Calculator_3-way'!B258-1)</f>
        <v>#NAME?</v>
      </c>
      <c r="J259" s="6" t="e">
        <f ca="1">IF('Log_working_3-way'!$D259="","",'True_Odds_Calculator_3-way'!#REF!/'True_Odds_Calculator_3-way'!C258-1)</f>
        <v>#NAME?</v>
      </c>
      <c r="K259" s="6" t="e">
        <f ca="1">IF('Log_working_3-way'!$D259="","",1/'True_Odds_Calculator_3-way'!A258+1/'True_Odds_Calculator_3-way'!B258+1/'True_Odds_Calculator_3-way'!C258-1)</f>
        <v>#NAME?</v>
      </c>
    </row>
    <row r="260" spans="4:11" x14ac:dyDescent="0.25">
      <c r="D260" t="e">
        <f ca="1">solve_for_c('True_Odds_Calculator_3-way'!A259,'True_Odds_Calculator_3-way'!B259,'True_Odds_Calculator_3-way'!C259,'Log_working_3-way'!B$1,'Log_working_3-way'!B$2)</f>
        <v>#NAME?</v>
      </c>
      <c r="F260" s="6" t="e">
        <f ca="1">IF('Log_working_3-way'!D260="","",1/'True_Odds_Calculator_3-way'!N259+1/'True_Odds_Calculator_3-way'!O259+1/'True_Odds_Calculator_3-way'!#REF!-1)</f>
        <v>#NAME?</v>
      </c>
      <c r="H260" s="6" t="e">
        <f ca="1">IF('Log_working_3-way'!$D260="","",'True_Odds_Calculator_3-way'!N259/'True_Odds_Calculator_3-way'!A259-1)</f>
        <v>#NAME?</v>
      </c>
      <c r="I260" s="6" t="e">
        <f ca="1">IF('Log_working_3-way'!$D260="","",'True_Odds_Calculator_3-way'!O259/'True_Odds_Calculator_3-way'!B259-1)</f>
        <v>#NAME?</v>
      </c>
      <c r="J260" s="6" t="e">
        <f ca="1">IF('Log_working_3-way'!$D260="","",'True_Odds_Calculator_3-way'!#REF!/'True_Odds_Calculator_3-way'!C259-1)</f>
        <v>#NAME?</v>
      </c>
      <c r="K260" s="6" t="e">
        <f ca="1">IF('Log_working_3-way'!$D260="","",1/'True_Odds_Calculator_3-way'!A259+1/'True_Odds_Calculator_3-way'!B259+1/'True_Odds_Calculator_3-way'!C259-1)</f>
        <v>#NAME?</v>
      </c>
    </row>
    <row r="261" spans="4:11" x14ac:dyDescent="0.25">
      <c r="D261" t="e">
        <f ca="1">solve_for_c('True_Odds_Calculator_3-way'!A260,'True_Odds_Calculator_3-way'!B260,'True_Odds_Calculator_3-way'!C260,'Log_working_3-way'!B$1,'Log_working_3-way'!B$2)</f>
        <v>#NAME?</v>
      </c>
      <c r="F261" s="6" t="e">
        <f ca="1">IF('Log_working_3-way'!D261="","",1/'True_Odds_Calculator_3-way'!N260+1/'True_Odds_Calculator_3-way'!O260+1/'True_Odds_Calculator_3-way'!#REF!-1)</f>
        <v>#NAME?</v>
      </c>
      <c r="H261" s="6" t="e">
        <f ca="1">IF('Log_working_3-way'!$D261="","",'True_Odds_Calculator_3-way'!N260/'True_Odds_Calculator_3-way'!A260-1)</f>
        <v>#NAME?</v>
      </c>
      <c r="I261" s="6" t="e">
        <f ca="1">IF('Log_working_3-way'!$D261="","",'True_Odds_Calculator_3-way'!O260/'True_Odds_Calculator_3-way'!B260-1)</f>
        <v>#NAME?</v>
      </c>
      <c r="J261" s="6" t="e">
        <f ca="1">IF('Log_working_3-way'!$D261="","",'True_Odds_Calculator_3-way'!#REF!/'True_Odds_Calculator_3-way'!C260-1)</f>
        <v>#NAME?</v>
      </c>
      <c r="K261" s="6" t="e">
        <f ca="1">IF('Log_working_3-way'!$D261="","",1/'True_Odds_Calculator_3-way'!A260+1/'True_Odds_Calculator_3-way'!B260+1/'True_Odds_Calculator_3-way'!C260-1)</f>
        <v>#NAME?</v>
      </c>
    </row>
    <row r="262" spans="4:11" x14ac:dyDescent="0.25">
      <c r="D262" t="e">
        <f ca="1">solve_for_c('True_Odds_Calculator_3-way'!A261,'True_Odds_Calculator_3-way'!B261,'True_Odds_Calculator_3-way'!C261,'Log_working_3-way'!B$1,'Log_working_3-way'!B$2)</f>
        <v>#NAME?</v>
      </c>
      <c r="F262" s="6" t="e">
        <f ca="1">IF('Log_working_3-way'!D262="","",1/'True_Odds_Calculator_3-way'!N261+1/'True_Odds_Calculator_3-way'!O261+1/'True_Odds_Calculator_3-way'!#REF!-1)</f>
        <v>#NAME?</v>
      </c>
      <c r="H262" s="6" t="e">
        <f ca="1">IF('Log_working_3-way'!$D262="","",'True_Odds_Calculator_3-way'!N261/'True_Odds_Calculator_3-way'!A261-1)</f>
        <v>#NAME?</v>
      </c>
      <c r="I262" s="6" t="e">
        <f ca="1">IF('Log_working_3-way'!$D262="","",'True_Odds_Calculator_3-way'!O261/'True_Odds_Calculator_3-way'!B261-1)</f>
        <v>#NAME?</v>
      </c>
      <c r="J262" s="6" t="e">
        <f ca="1">IF('Log_working_3-way'!$D262="","",'True_Odds_Calculator_3-way'!#REF!/'True_Odds_Calculator_3-way'!C261-1)</f>
        <v>#NAME?</v>
      </c>
      <c r="K262" s="6" t="e">
        <f ca="1">IF('Log_working_3-way'!$D262="","",1/'True_Odds_Calculator_3-way'!A261+1/'True_Odds_Calculator_3-way'!B261+1/'True_Odds_Calculator_3-way'!C261-1)</f>
        <v>#NAME?</v>
      </c>
    </row>
    <row r="263" spans="4:11" x14ac:dyDescent="0.25">
      <c r="D263" t="e">
        <f ca="1">solve_for_c('True_Odds_Calculator_3-way'!A262,'True_Odds_Calculator_3-way'!B262,'True_Odds_Calculator_3-way'!C262,'Log_working_3-way'!B$1,'Log_working_3-way'!B$2)</f>
        <v>#NAME?</v>
      </c>
      <c r="F263" s="6" t="e">
        <f ca="1">IF('Log_working_3-way'!D263="","",1/'True_Odds_Calculator_3-way'!N262+1/'True_Odds_Calculator_3-way'!O262+1/'True_Odds_Calculator_3-way'!#REF!-1)</f>
        <v>#NAME?</v>
      </c>
      <c r="H263" s="6" t="e">
        <f ca="1">IF('Log_working_3-way'!$D263="","",'True_Odds_Calculator_3-way'!N262/'True_Odds_Calculator_3-way'!A262-1)</f>
        <v>#NAME?</v>
      </c>
      <c r="I263" s="6" t="e">
        <f ca="1">IF('Log_working_3-way'!$D263="","",'True_Odds_Calculator_3-way'!O262/'True_Odds_Calculator_3-way'!B262-1)</f>
        <v>#NAME?</v>
      </c>
      <c r="J263" s="6" t="e">
        <f ca="1">IF('Log_working_3-way'!$D263="","",'True_Odds_Calculator_3-way'!#REF!/'True_Odds_Calculator_3-way'!C262-1)</f>
        <v>#NAME?</v>
      </c>
      <c r="K263" s="6" t="e">
        <f ca="1">IF('Log_working_3-way'!$D263="","",1/'True_Odds_Calculator_3-way'!A262+1/'True_Odds_Calculator_3-way'!B262+1/'True_Odds_Calculator_3-way'!C262-1)</f>
        <v>#NAME?</v>
      </c>
    </row>
    <row r="264" spans="4:11" x14ac:dyDescent="0.25">
      <c r="D264" t="e">
        <f ca="1">solve_for_c('True_Odds_Calculator_3-way'!A263,'True_Odds_Calculator_3-way'!B263,'True_Odds_Calculator_3-way'!C263,'Log_working_3-way'!B$1,'Log_working_3-way'!B$2)</f>
        <v>#NAME?</v>
      </c>
      <c r="F264" s="6" t="e">
        <f ca="1">IF('Log_working_3-way'!D264="","",1/'True_Odds_Calculator_3-way'!N263+1/'True_Odds_Calculator_3-way'!O263+1/'True_Odds_Calculator_3-way'!#REF!-1)</f>
        <v>#NAME?</v>
      </c>
      <c r="H264" s="6" t="e">
        <f ca="1">IF('Log_working_3-way'!$D264="","",'True_Odds_Calculator_3-way'!N263/'True_Odds_Calculator_3-way'!A263-1)</f>
        <v>#NAME?</v>
      </c>
      <c r="I264" s="6" t="e">
        <f ca="1">IF('Log_working_3-way'!$D264="","",'True_Odds_Calculator_3-way'!O263/'True_Odds_Calculator_3-way'!B263-1)</f>
        <v>#NAME?</v>
      </c>
      <c r="J264" s="6" t="e">
        <f ca="1">IF('Log_working_3-way'!$D264="","",'True_Odds_Calculator_3-way'!#REF!/'True_Odds_Calculator_3-way'!C263-1)</f>
        <v>#NAME?</v>
      </c>
      <c r="K264" s="6" t="e">
        <f ca="1">IF('Log_working_3-way'!$D264="","",1/'True_Odds_Calculator_3-way'!A263+1/'True_Odds_Calculator_3-way'!B263+1/'True_Odds_Calculator_3-way'!C263-1)</f>
        <v>#NAME?</v>
      </c>
    </row>
    <row r="265" spans="4:11" x14ac:dyDescent="0.25">
      <c r="D265" t="e">
        <f ca="1">solve_for_c('True_Odds_Calculator_3-way'!A264,'True_Odds_Calculator_3-way'!B264,'True_Odds_Calculator_3-way'!C264,'Log_working_3-way'!B$1,'Log_working_3-way'!B$2)</f>
        <v>#NAME?</v>
      </c>
      <c r="F265" s="6" t="e">
        <f ca="1">IF('Log_working_3-way'!D265="","",1/'True_Odds_Calculator_3-way'!N264+1/'True_Odds_Calculator_3-way'!O264+1/'True_Odds_Calculator_3-way'!#REF!-1)</f>
        <v>#NAME?</v>
      </c>
      <c r="H265" s="6" t="e">
        <f ca="1">IF('Log_working_3-way'!$D265="","",'True_Odds_Calculator_3-way'!N264/'True_Odds_Calculator_3-way'!A264-1)</f>
        <v>#NAME?</v>
      </c>
      <c r="I265" s="6" t="e">
        <f ca="1">IF('Log_working_3-way'!$D265="","",'True_Odds_Calculator_3-way'!O264/'True_Odds_Calculator_3-way'!B264-1)</f>
        <v>#NAME?</v>
      </c>
      <c r="J265" s="6" t="e">
        <f ca="1">IF('Log_working_3-way'!$D265="","",'True_Odds_Calculator_3-way'!#REF!/'True_Odds_Calculator_3-way'!C264-1)</f>
        <v>#NAME?</v>
      </c>
      <c r="K265" s="6" t="e">
        <f ca="1">IF('Log_working_3-way'!$D265="","",1/'True_Odds_Calculator_3-way'!A264+1/'True_Odds_Calculator_3-way'!B264+1/'True_Odds_Calculator_3-way'!C264-1)</f>
        <v>#NAME?</v>
      </c>
    </row>
    <row r="266" spans="4:11" x14ac:dyDescent="0.25">
      <c r="D266" t="e">
        <f ca="1">solve_for_c('True_Odds_Calculator_3-way'!A265,'True_Odds_Calculator_3-way'!B265,'True_Odds_Calculator_3-way'!C265,'Log_working_3-way'!B$1,'Log_working_3-way'!B$2)</f>
        <v>#NAME?</v>
      </c>
      <c r="F266" s="6" t="e">
        <f ca="1">IF('Log_working_3-way'!D266="","",1/'True_Odds_Calculator_3-way'!N265+1/'True_Odds_Calculator_3-way'!O265+1/'True_Odds_Calculator_3-way'!#REF!-1)</f>
        <v>#NAME?</v>
      </c>
      <c r="H266" s="6" t="e">
        <f ca="1">IF('Log_working_3-way'!$D266="","",'True_Odds_Calculator_3-way'!N265/'True_Odds_Calculator_3-way'!A265-1)</f>
        <v>#NAME?</v>
      </c>
      <c r="I266" s="6" t="e">
        <f ca="1">IF('Log_working_3-way'!$D266="","",'True_Odds_Calculator_3-way'!O265/'True_Odds_Calculator_3-way'!B265-1)</f>
        <v>#NAME?</v>
      </c>
      <c r="J266" s="6" t="e">
        <f ca="1">IF('Log_working_3-way'!$D266="","",'True_Odds_Calculator_3-way'!#REF!/'True_Odds_Calculator_3-way'!C265-1)</f>
        <v>#NAME?</v>
      </c>
      <c r="K266" s="6" t="e">
        <f ca="1">IF('Log_working_3-way'!$D266="","",1/'True_Odds_Calculator_3-way'!A265+1/'True_Odds_Calculator_3-way'!B265+1/'True_Odds_Calculator_3-way'!C265-1)</f>
        <v>#NAME?</v>
      </c>
    </row>
    <row r="267" spans="4:11" x14ac:dyDescent="0.25">
      <c r="D267" t="e">
        <f ca="1">solve_for_c('True_Odds_Calculator_3-way'!A266,'True_Odds_Calculator_3-way'!B266,'True_Odds_Calculator_3-way'!C266,'Log_working_3-way'!B$1,'Log_working_3-way'!B$2)</f>
        <v>#NAME?</v>
      </c>
      <c r="F267" s="6" t="e">
        <f ca="1">IF('Log_working_3-way'!D267="","",1/'True_Odds_Calculator_3-way'!N266+1/'True_Odds_Calculator_3-way'!O266+1/'True_Odds_Calculator_3-way'!#REF!-1)</f>
        <v>#NAME?</v>
      </c>
      <c r="H267" s="6" t="e">
        <f ca="1">IF('Log_working_3-way'!$D267="","",'True_Odds_Calculator_3-way'!N266/'True_Odds_Calculator_3-way'!A266-1)</f>
        <v>#NAME?</v>
      </c>
      <c r="I267" s="6" t="e">
        <f ca="1">IF('Log_working_3-way'!$D267="","",'True_Odds_Calculator_3-way'!O266/'True_Odds_Calculator_3-way'!B266-1)</f>
        <v>#NAME?</v>
      </c>
      <c r="J267" s="6" t="e">
        <f ca="1">IF('Log_working_3-way'!$D267="","",'True_Odds_Calculator_3-way'!#REF!/'True_Odds_Calculator_3-way'!C266-1)</f>
        <v>#NAME?</v>
      </c>
      <c r="K267" s="6" t="e">
        <f ca="1">IF('Log_working_3-way'!$D267="","",1/'True_Odds_Calculator_3-way'!A266+1/'True_Odds_Calculator_3-way'!B266+1/'True_Odds_Calculator_3-way'!C266-1)</f>
        <v>#NAME?</v>
      </c>
    </row>
    <row r="268" spans="4:11" x14ac:dyDescent="0.25">
      <c r="D268" t="e">
        <f ca="1">solve_for_c('True_Odds_Calculator_3-way'!A267,'True_Odds_Calculator_3-way'!B267,'True_Odds_Calculator_3-way'!C267,'Log_working_3-way'!B$1,'Log_working_3-way'!B$2)</f>
        <v>#NAME?</v>
      </c>
      <c r="F268" s="6" t="e">
        <f ca="1">IF('Log_working_3-way'!D268="","",1/'True_Odds_Calculator_3-way'!N267+1/'True_Odds_Calculator_3-way'!O267+1/'True_Odds_Calculator_3-way'!#REF!-1)</f>
        <v>#NAME?</v>
      </c>
      <c r="H268" s="6" t="e">
        <f ca="1">IF('Log_working_3-way'!$D268="","",'True_Odds_Calculator_3-way'!N267/'True_Odds_Calculator_3-way'!A267-1)</f>
        <v>#NAME?</v>
      </c>
      <c r="I268" s="6" t="e">
        <f ca="1">IF('Log_working_3-way'!$D268="","",'True_Odds_Calculator_3-way'!O267/'True_Odds_Calculator_3-way'!B267-1)</f>
        <v>#NAME?</v>
      </c>
      <c r="J268" s="6" t="e">
        <f ca="1">IF('Log_working_3-way'!$D268="","",'True_Odds_Calculator_3-way'!#REF!/'True_Odds_Calculator_3-way'!C267-1)</f>
        <v>#NAME?</v>
      </c>
      <c r="K268" s="6" t="e">
        <f ca="1">IF('Log_working_3-way'!$D268="","",1/'True_Odds_Calculator_3-way'!A267+1/'True_Odds_Calculator_3-way'!B267+1/'True_Odds_Calculator_3-way'!C267-1)</f>
        <v>#NAME?</v>
      </c>
    </row>
    <row r="269" spans="4:11" x14ac:dyDescent="0.25">
      <c r="D269" t="e">
        <f ca="1">solve_for_c('True_Odds_Calculator_3-way'!A268,'True_Odds_Calculator_3-way'!B268,'True_Odds_Calculator_3-way'!C268,'Log_working_3-way'!B$1,'Log_working_3-way'!B$2)</f>
        <v>#NAME?</v>
      </c>
      <c r="F269" s="6" t="e">
        <f ca="1">IF('Log_working_3-way'!D269="","",1/'True_Odds_Calculator_3-way'!N268+1/'True_Odds_Calculator_3-way'!O268+1/'True_Odds_Calculator_3-way'!#REF!-1)</f>
        <v>#NAME?</v>
      </c>
      <c r="H269" s="6" t="e">
        <f ca="1">IF('Log_working_3-way'!$D269="","",'True_Odds_Calculator_3-way'!N268/'True_Odds_Calculator_3-way'!A268-1)</f>
        <v>#NAME?</v>
      </c>
      <c r="I269" s="6" t="e">
        <f ca="1">IF('Log_working_3-way'!$D269="","",'True_Odds_Calculator_3-way'!O268/'True_Odds_Calculator_3-way'!B268-1)</f>
        <v>#NAME?</v>
      </c>
      <c r="J269" s="6" t="e">
        <f ca="1">IF('Log_working_3-way'!$D269="","",'True_Odds_Calculator_3-way'!#REF!/'True_Odds_Calculator_3-way'!C268-1)</f>
        <v>#NAME?</v>
      </c>
      <c r="K269" s="6" t="e">
        <f ca="1">IF('Log_working_3-way'!$D269="","",1/'True_Odds_Calculator_3-way'!A268+1/'True_Odds_Calculator_3-way'!B268+1/'True_Odds_Calculator_3-way'!C268-1)</f>
        <v>#NAME?</v>
      </c>
    </row>
    <row r="270" spans="4:11" x14ac:dyDescent="0.25">
      <c r="D270" t="e">
        <f ca="1">solve_for_c('True_Odds_Calculator_3-way'!A269,'True_Odds_Calculator_3-way'!B269,'True_Odds_Calculator_3-way'!C269,'Log_working_3-way'!B$1,'Log_working_3-way'!B$2)</f>
        <v>#NAME?</v>
      </c>
      <c r="F270" s="6" t="e">
        <f ca="1">IF('Log_working_3-way'!D270="","",1/'True_Odds_Calculator_3-way'!N269+1/'True_Odds_Calculator_3-way'!O269+1/'True_Odds_Calculator_3-way'!#REF!-1)</f>
        <v>#NAME?</v>
      </c>
      <c r="H270" s="6" t="e">
        <f ca="1">IF('Log_working_3-way'!$D270="","",'True_Odds_Calculator_3-way'!N269/'True_Odds_Calculator_3-way'!A269-1)</f>
        <v>#NAME?</v>
      </c>
      <c r="I270" s="6" t="e">
        <f ca="1">IF('Log_working_3-way'!$D270="","",'True_Odds_Calculator_3-way'!O269/'True_Odds_Calculator_3-way'!B269-1)</f>
        <v>#NAME?</v>
      </c>
      <c r="J270" s="6" t="e">
        <f ca="1">IF('Log_working_3-way'!$D270="","",'True_Odds_Calculator_3-way'!#REF!/'True_Odds_Calculator_3-way'!C269-1)</f>
        <v>#NAME?</v>
      </c>
      <c r="K270" s="6" t="e">
        <f ca="1">IF('Log_working_3-way'!$D270="","",1/'True_Odds_Calculator_3-way'!A269+1/'True_Odds_Calculator_3-way'!B269+1/'True_Odds_Calculator_3-way'!C269-1)</f>
        <v>#NAME?</v>
      </c>
    </row>
    <row r="271" spans="4:11" x14ac:dyDescent="0.25">
      <c r="D271" t="e">
        <f ca="1">solve_for_c('True_Odds_Calculator_3-way'!A270,'True_Odds_Calculator_3-way'!B270,'True_Odds_Calculator_3-way'!C270,'Log_working_3-way'!B$1,'Log_working_3-way'!B$2)</f>
        <v>#NAME?</v>
      </c>
      <c r="F271" s="6" t="e">
        <f ca="1">IF('Log_working_3-way'!D271="","",1/'True_Odds_Calculator_3-way'!N270+1/'True_Odds_Calculator_3-way'!O270+1/'True_Odds_Calculator_3-way'!#REF!-1)</f>
        <v>#NAME?</v>
      </c>
      <c r="H271" s="6" t="e">
        <f ca="1">IF('Log_working_3-way'!$D271="","",'True_Odds_Calculator_3-way'!N270/'True_Odds_Calculator_3-way'!A270-1)</f>
        <v>#NAME?</v>
      </c>
      <c r="I271" s="6" t="e">
        <f ca="1">IF('Log_working_3-way'!$D271="","",'True_Odds_Calculator_3-way'!O270/'True_Odds_Calculator_3-way'!B270-1)</f>
        <v>#NAME?</v>
      </c>
      <c r="J271" s="6" t="e">
        <f ca="1">IF('Log_working_3-way'!$D271="","",'True_Odds_Calculator_3-way'!#REF!/'True_Odds_Calculator_3-way'!C270-1)</f>
        <v>#NAME?</v>
      </c>
      <c r="K271" s="6" t="e">
        <f ca="1">IF('Log_working_3-way'!$D271="","",1/'True_Odds_Calculator_3-way'!A270+1/'True_Odds_Calculator_3-way'!B270+1/'True_Odds_Calculator_3-way'!C270-1)</f>
        <v>#NAME?</v>
      </c>
    </row>
    <row r="272" spans="4:11" x14ac:dyDescent="0.25">
      <c r="D272" t="e">
        <f ca="1">solve_for_c('True_Odds_Calculator_3-way'!A271,'True_Odds_Calculator_3-way'!B271,'True_Odds_Calculator_3-way'!C271,'Log_working_3-way'!B$1,'Log_working_3-way'!B$2)</f>
        <v>#NAME?</v>
      </c>
      <c r="F272" s="6" t="e">
        <f ca="1">IF('Log_working_3-way'!D272="","",1/'True_Odds_Calculator_3-way'!N271+1/'True_Odds_Calculator_3-way'!O271+1/'True_Odds_Calculator_3-way'!#REF!-1)</f>
        <v>#NAME?</v>
      </c>
      <c r="H272" s="6" t="e">
        <f ca="1">IF('Log_working_3-way'!$D272="","",'True_Odds_Calculator_3-way'!N271/'True_Odds_Calculator_3-way'!A271-1)</f>
        <v>#NAME?</v>
      </c>
      <c r="I272" s="6" t="e">
        <f ca="1">IF('Log_working_3-way'!$D272="","",'True_Odds_Calculator_3-way'!O271/'True_Odds_Calculator_3-way'!B271-1)</f>
        <v>#NAME?</v>
      </c>
      <c r="J272" s="6" t="e">
        <f ca="1">IF('Log_working_3-way'!$D272="","",'True_Odds_Calculator_3-way'!#REF!/'True_Odds_Calculator_3-way'!C271-1)</f>
        <v>#NAME?</v>
      </c>
      <c r="K272" s="6" t="e">
        <f ca="1">IF('Log_working_3-way'!$D272="","",1/'True_Odds_Calculator_3-way'!A271+1/'True_Odds_Calculator_3-way'!B271+1/'True_Odds_Calculator_3-way'!C271-1)</f>
        <v>#NAME?</v>
      </c>
    </row>
    <row r="273" spans="4:11" x14ac:dyDescent="0.25">
      <c r="D273" t="e">
        <f ca="1">solve_for_c('True_Odds_Calculator_3-way'!A272,'True_Odds_Calculator_3-way'!B272,'True_Odds_Calculator_3-way'!C272,'Log_working_3-way'!B$1,'Log_working_3-way'!B$2)</f>
        <v>#NAME?</v>
      </c>
      <c r="F273" s="6" t="e">
        <f ca="1">IF('Log_working_3-way'!D273="","",1/'True_Odds_Calculator_3-way'!N272+1/'True_Odds_Calculator_3-way'!O272+1/'True_Odds_Calculator_3-way'!#REF!-1)</f>
        <v>#NAME?</v>
      </c>
      <c r="H273" s="6" t="e">
        <f ca="1">IF('Log_working_3-way'!$D273="","",'True_Odds_Calculator_3-way'!N272/'True_Odds_Calculator_3-way'!A272-1)</f>
        <v>#NAME?</v>
      </c>
      <c r="I273" s="6" t="e">
        <f ca="1">IF('Log_working_3-way'!$D273="","",'True_Odds_Calculator_3-way'!O272/'True_Odds_Calculator_3-way'!B272-1)</f>
        <v>#NAME?</v>
      </c>
      <c r="J273" s="6" t="e">
        <f ca="1">IF('Log_working_3-way'!$D273="","",'True_Odds_Calculator_3-way'!#REF!/'True_Odds_Calculator_3-way'!C272-1)</f>
        <v>#NAME?</v>
      </c>
      <c r="K273" s="6" t="e">
        <f ca="1">IF('Log_working_3-way'!$D273="","",1/'True_Odds_Calculator_3-way'!A272+1/'True_Odds_Calculator_3-way'!B272+1/'True_Odds_Calculator_3-way'!C272-1)</f>
        <v>#NAME?</v>
      </c>
    </row>
    <row r="274" spans="4:11" x14ac:dyDescent="0.25">
      <c r="D274" t="e">
        <f ca="1">solve_for_c('True_Odds_Calculator_3-way'!A273,'True_Odds_Calculator_3-way'!B273,'True_Odds_Calculator_3-way'!C273,'Log_working_3-way'!B$1,'Log_working_3-way'!B$2)</f>
        <v>#NAME?</v>
      </c>
      <c r="F274" s="6" t="e">
        <f ca="1">IF('Log_working_3-way'!D274="","",1/'True_Odds_Calculator_3-way'!N273+1/'True_Odds_Calculator_3-way'!O273+1/'True_Odds_Calculator_3-way'!#REF!-1)</f>
        <v>#NAME?</v>
      </c>
      <c r="H274" s="6" t="e">
        <f ca="1">IF('Log_working_3-way'!$D274="","",'True_Odds_Calculator_3-way'!N273/'True_Odds_Calculator_3-way'!A273-1)</f>
        <v>#NAME?</v>
      </c>
      <c r="I274" s="6" t="e">
        <f ca="1">IF('Log_working_3-way'!$D274="","",'True_Odds_Calculator_3-way'!O273/'True_Odds_Calculator_3-way'!B273-1)</f>
        <v>#NAME?</v>
      </c>
      <c r="J274" s="6" t="e">
        <f ca="1">IF('Log_working_3-way'!$D274="","",'True_Odds_Calculator_3-way'!#REF!/'True_Odds_Calculator_3-way'!C273-1)</f>
        <v>#NAME?</v>
      </c>
      <c r="K274" s="6" t="e">
        <f ca="1">IF('Log_working_3-way'!$D274="","",1/'True_Odds_Calculator_3-way'!A273+1/'True_Odds_Calculator_3-way'!B273+1/'True_Odds_Calculator_3-way'!C273-1)</f>
        <v>#NAME?</v>
      </c>
    </row>
    <row r="275" spans="4:11" x14ac:dyDescent="0.25">
      <c r="D275" t="e">
        <f ca="1">solve_for_c('True_Odds_Calculator_3-way'!A274,'True_Odds_Calculator_3-way'!B274,'True_Odds_Calculator_3-way'!C274,'Log_working_3-way'!B$1,'Log_working_3-way'!B$2)</f>
        <v>#NAME?</v>
      </c>
      <c r="F275" s="6" t="e">
        <f ca="1">IF('Log_working_3-way'!D275="","",1/'True_Odds_Calculator_3-way'!N274+1/'True_Odds_Calculator_3-way'!O274+1/'True_Odds_Calculator_3-way'!#REF!-1)</f>
        <v>#NAME?</v>
      </c>
      <c r="H275" s="6" t="e">
        <f ca="1">IF('Log_working_3-way'!$D275="","",'True_Odds_Calculator_3-way'!N274/'True_Odds_Calculator_3-way'!A274-1)</f>
        <v>#NAME?</v>
      </c>
      <c r="I275" s="6" t="e">
        <f ca="1">IF('Log_working_3-way'!$D275="","",'True_Odds_Calculator_3-way'!O274/'True_Odds_Calculator_3-way'!B274-1)</f>
        <v>#NAME?</v>
      </c>
      <c r="J275" s="6" t="e">
        <f ca="1">IF('Log_working_3-way'!$D275="","",'True_Odds_Calculator_3-way'!#REF!/'True_Odds_Calculator_3-way'!C274-1)</f>
        <v>#NAME?</v>
      </c>
      <c r="K275" s="6" t="e">
        <f ca="1">IF('Log_working_3-way'!$D275="","",1/'True_Odds_Calculator_3-way'!A274+1/'True_Odds_Calculator_3-way'!B274+1/'True_Odds_Calculator_3-way'!C274-1)</f>
        <v>#NAME?</v>
      </c>
    </row>
    <row r="276" spans="4:11" x14ac:dyDescent="0.25">
      <c r="D276" t="e">
        <f ca="1">solve_for_c('True_Odds_Calculator_3-way'!A275,'True_Odds_Calculator_3-way'!B275,'True_Odds_Calculator_3-way'!C275,'Log_working_3-way'!B$1,'Log_working_3-way'!B$2)</f>
        <v>#NAME?</v>
      </c>
      <c r="F276" s="6" t="e">
        <f ca="1">IF('Log_working_3-way'!D276="","",1/'True_Odds_Calculator_3-way'!N275+1/'True_Odds_Calculator_3-way'!O275+1/'True_Odds_Calculator_3-way'!#REF!-1)</f>
        <v>#NAME?</v>
      </c>
      <c r="H276" s="6" t="e">
        <f ca="1">IF('Log_working_3-way'!$D276="","",'True_Odds_Calculator_3-way'!N275/'True_Odds_Calculator_3-way'!A275-1)</f>
        <v>#NAME?</v>
      </c>
      <c r="I276" s="6" t="e">
        <f ca="1">IF('Log_working_3-way'!$D276="","",'True_Odds_Calculator_3-way'!O275/'True_Odds_Calculator_3-way'!B275-1)</f>
        <v>#NAME?</v>
      </c>
      <c r="J276" s="6" t="e">
        <f ca="1">IF('Log_working_3-way'!$D276="","",'True_Odds_Calculator_3-way'!#REF!/'True_Odds_Calculator_3-way'!C275-1)</f>
        <v>#NAME?</v>
      </c>
      <c r="K276" s="6" t="e">
        <f ca="1">IF('Log_working_3-way'!$D276="","",1/'True_Odds_Calculator_3-way'!A275+1/'True_Odds_Calculator_3-way'!B275+1/'True_Odds_Calculator_3-way'!C275-1)</f>
        <v>#NAME?</v>
      </c>
    </row>
    <row r="277" spans="4:11" x14ac:dyDescent="0.25">
      <c r="D277" t="e">
        <f ca="1">solve_for_c('True_Odds_Calculator_3-way'!A276,'True_Odds_Calculator_3-way'!B276,'True_Odds_Calculator_3-way'!C276,'Log_working_3-way'!B$1,'Log_working_3-way'!B$2)</f>
        <v>#NAME?</v>
      </c>
      <c r="F277" s="6" t="e">
        <f ca="1">IF('Log_working_3-way'!D277="","",1/'True_Odds_Calculator_3-way'!N276+1/'True_Odds_Calculator_3-way'!O276+1/'True_Odds_Calculator_3-way'!#REF!-1)</f>
        <v>#NAME?</v>
      </c>
      <c r="H277" s="6" t="e">
        <f ca="1">IF('Log_working_3-way'!$D277="","",'True_Odds_Calculator_3-way'!N276/'True_Odds_Calculator_3-way'!A276-1)</f>
        <v>#NAME?</v>
      </c>
      <c r="I277" s="6" t="e">
        <f ca="1">IF('Log_working_3-way'!$D277="","",'True_Odds_Calculator_3-way'!O276/'True_Odds_Calculator_3-way'!B276-1)</f>
        <v>#NAME?</v>
      </c>
      <c r="J277" s="6" t="e">
        <f ca="1">IF('Log_working_3-way'!$D277="","",'True_Odds_Calculator_3-way'!#REF!/'True_Odds_Calculator_3-way'!C276-1)</f>
        <v>#NAME?</v>
      </c>
      <c r="K277" s="6" t="e">
        <f ca="1">IF('Log_working_3-way'!$D277="","",1/'True_Odds_Calculator_3-way'!A276+1/'True_Odds_Calculator_3-way'!B276+1/'True_Odds_Calculator_3-way'!C276-1)</f>
        <v>#NAME?</v>
      </c>
    </row>
    <row r="278" spans="4:11" x14ac:dyDescent="0.25">
      <c r="D278" t="e">
        <f ca="1">solve_for_c('True_Odds_Calculator_3-way'!A277,'True_Odds_Calculator_3-way'!B277,'True_Odds_Calculator_3-way'!C277,'Log_working_3-way'!B$1,'Log_working_3-way'!B$2)</f>
        <v>#NAME?</v>
      </c>
      <c r="F278" s="6" t="e">
        <f ca="1">IF('Log_working_3-way'!D278="","",1/'True_Odds_Calculator_3-way'!N277+1/'True_Odds_Calculator_3-way'!O277+1/'True_Odds_Calculator_3-way'!#REF!-1)</f>
        <v>#NAME?</v>
      </c>
      <c r="H278" s="6" t="e">
        <f ca="1">IF('Log_working_3-way'!$D278="","",'True_Odds_Calculator_3-way'!N277/'True_Odds_Calculator_3-way'!A277-1)</f>
        <v>#NAME?</v>
      </c>
      <c r="I278" s="6" t="e">
        <f ca="1">IF('Log_working_3-way'!$D278="","",'True_Odds_Calculator_3-way'!O277/'True_Odds_Calculator_3-way'!B277-1)</f>
        <v>#NAME?</v>
      </c>
      <c r="J278" s="6" t="e">
        <f ca="1">IF('Log_working_3-way'!$D278="","",'True_Odds_Calculator_3-way'!#REF!/'True_Odds_Calculator_3-way'!C277-1)</f>
        <v>#NAME?</v>
      </c>
      <c r="K278" s="6" t="e">
        <f ca="1">IF('Log_working_3-way'!$D278="","",1/'True_Odds_Calculator_3-way'!A277+1/'True_Odds_Calculator_3-way'!B277+1/'True_Odds_Calculator_3-way'!C277-1)</f>
        <v>#NAME?</v>
      </c>
    </row>
    <row r="279" spans="4:11" x14ac:dyDescent="0.25">
      <c r="D279" t="e">
        <f ca="1">solve_for_c('True_Odds_Calculator_3-way'!A278,'True_Odds_Calculator_3-way'!B278,'True_Odds_Calculator_3-way'!C278,'Log_working_3-way'!B$1,'Log_working_3-way'!B$2)</f>
        <v>#NAME?</v>
      </c>
      <c r="F279" s="6" t="e">
        <f ca="1">IF('Log_working_3-way'!D279="","",1/'True_Odds_Calculator_3-way'!N278+1/'True_Odds_Calculator_3-way'!O278+1/'True_Odds_Calculator_3-way'!#REF!-1)</f>
        <v>#NAME?</v>
      </c>
      <c r="H279" s="6" t="e">
        <f ca="1">IF('Log_working_3-way'!$D279="","",'True_Odds_Calculator_3-way'!N278/'True_Odds_Calculator_3-way'!A278-1)</f>
        <v>#NAME?</v>
      </c>
      <c r="I279" s="6" t="e">
        <f ca="1">IF('Log_working_3-way'!$D279="","",'True_Odds_Calculator_3-way'!O278/'True_Odds_Calculator_3-way'!B278-1)</f>
        <v>#NAME?</v>
      </c>
      <c r="J279" s="6" t="e">
        <f ca="1">IF('Log_working_3-way'!$D279="","",'True_Odds_Calculator_3-way'!#REF!/'True_Odds_Calculator_3-way'!C278-1)</f>
        <v>#NAME?</v>
      </c>
      <c r="K279" s="6" t="e">
        <f ca="1">IF('Log_working_3-way'!$D279="","",1/'True_Odds_Calculator_3-way'!A278+1/'True_Odds_Calculator_3-way'!B278+1/'True_Odds_Calculator_3-way'!C278-1)</f>
        <v>#NAME?</v>
      </c>
    </row>
    <row r="280" spans="4:11" x14ac:dyDescent="0.25">
      <c r="D280" t="e">
        <f ca="1">solve_for_c('True_Odds_Calculator_3-way'!A279,'True_Odds_Calculator_3-way'!B279,'True_Odds_Calculator_3-way'!C279,'Log_working_3-way'!B$1,'Log_working_3-way'!B$2)</f>
        <v>#NAME?</v>
      </c>
      <c r="F280" s="6" t="e">
        <f ca="1">IF('Log_working_3-way'!D280="","",1/'True_Odds_Calculator_3-way'!N279+1/'True_Odds_Calculator_3-way'!O279+1/'True_Odds_Calculator_3-way'!#REF!-1)</f>
        <v>#NAME?</v>
      </c>
      <c r="H280" s="6" t="e">
        <f ca="1">IF('Log_working_3-way'!$D280="","",'True_Odds_Calculator_3-way'!N279/'True_Odds_Calculator_3-way'!A279-1)</f>
        <v>#NAME?</v>
      </c>
      <c r="I280" s="6" t="e">
        <f ca="1">IF('Log_working_3-way'!$D280="","",'True_Odds_Calculator_3-way'!O279/'True_Odds_Calculator_3-way'!B279-1)</f>
        <v>#NAME?</v>
      </c>
      <c r="J280" s="6" t="e">
        <f ca="1">IF('Log_working_3-way'!$D280="","",'True_Odds_Calculator_3-way'!#REF!/'True_Odds_Calculator_3-way'!C279-1)</f>
        <v>#NAME?</v>
      </c>
      <c r="K280" s="6" t="e">
        <f ca="1">IF('Log_working_3-way'!$D280="","",1/'True_Odds_Calculator_3-way'!A279+1/'True_Odds_Calculator_3-way'!B279+1/'True_Odds_Calculator_3-way'!C279-1)</f>
        <v>#NAME?</v>
      </c>
    </row>
    <row r="281" spans="4:11" x14ac:dyDescent="0.25">
      <c r="D281" t="e">
        <f ca="1">solve_for_c('True_Odds_Calculator_3-way'!A280,'True_Odds_Calculator_3-way'!B280,'True_Odds_Calculator_3-way'!C280,'Log_working_3-way'!B$1,'Log_working_3-way'!B$2)</f>
        <v>#NAME?</v>
      </c>
      <c r="F281" s="6" t="e">
        <f ca="1">IF('Log_working_3-way'!D281="","",1/'True_Odds_Calculator_3-way'!N280+1/'True_Odds_Calculator_3-way'!O280+1/'True_Odds_Calculator_3-way'!#REF!-1)</f>
        <v>#NAME?</v>
      </c>
      <c r="H281" s="6" t="e">
        <f ca="1">IF('Log_working_3-way'!$D281="","",'True_Odds_Calculator_3-way'!N280/'True_Odds_Calculator_3-way'!A280-1)</f>
        <v>#NAME?</v>
      </c>
      <c r="I281" s="6" t="e">
        <f ca="1">IF('Log_working_3-way'!$D281="","",'True_Odds_Calculator_3-way'!O280/'True_Odds_Calculator_3-way'!B280-1)</f>
        <v>#NAME?</v>
      </c>
      <c r="J281" s="6" t="e">
        <f ca="1">IF('Log_working_3-way'!$D281="","",'True_Odds_Calculator_3-way'!#REF!/'True_Odds_Calculator_3-way'!C280-1)</f>
        <v>#NAME?</v>
      </c>
      <c r="K281" s="6" t="e">
        <f ca="1">IF('Log_working_3-way'!$D281="","",1/'True_Odds_Calculator_3-way'!A280+1/'True_Odds_Calculator_3-way'!B280+1/'True_Odds_Calculator_3-way'!C280-1)</f>
        <v>#NAME?</v>
      </c>
    </row>
    <row r="282" spans="4:11" x14ac:dyDescent="0.25">
      <c r="D282" t="e">
        <f ca="1">solve_for_c('True_Odds_Calculator_3-way'!A281,'True_Odds_Calculator_3-way'!B281,'True_Odds_Calculator_3-way'!C281,'Log_working_3-way'!B$1,'Log_working_3-way'!B$2)</f>
        <v>#NAME?</v>
      </c>
      <c r="F282" s="6" t="e">
        <f ca="1">IF('Log_working_3-way'!D282="","",1/'True_Odds_Calculator_3-way'!N281+1/'True_Odds_Calculator_3-way'!O281+1/'True_Odds_Calculator_3-way'!#REF!-1)</f>
        <v>#NAME?</v>
      </c>
      <c r="H282" s="6" t="e">
        <f ca="1">IF('Log_working_3-way'!$D282="","",'True_Odds_Calculator_3-way'!N281/'True_Odds_Calculator_3-way'!A281-1)</f>
        <v>#NAME?</v>
      </c>
      <c r="I282" s="6" t="e">
        <f ca="1">IF('Log_working_3-way'!$D282="","",'True_Odds_Calculator_3-way'!O281/'True_Odds_Calculator_3-way'!B281-1)</f>
        <v>#NAME?</v>
      </c>
      <c r="J282" s="6" t="e">
        <f ca="1">IF('Log_working_3-way'!$D282="","",'True_Odds_Calculator_3-way'!#REF!/'True_Odds_Calculator_3-way'!C281-1)</f>
        <v>#NAME?</v>
      </c>
      <c r="K282" s="6" t="e">
        <f ca="1">IF('Log_working_3-way'!$D282="","",1/'True_Odds_Calculator_3-way'!A281+1/'True_Odds_Calculator_3-way'!B281+1/'True_Odds_Calculator_3-way'!C281-1)</f>
        <v>#NAME?</v>
      </c>
    </row>
    <row r="283" spans="4:11" x14ac:dyDescent="0.25">
      <c r="D283" t="e">
        <f ca="1">solve_for_c('True_Odds_Calculator_3-way'!A282,'True_Odds_Calculator_3-way'!B282,'True_Odds_Calculator_3-way'!C282,'Log_working_3-way'!B$1,'Log_working_3-way'!B$2)</f>
        <v>#NAME?</v>
      </c>
      <c r="F283" s="6" t="e">
        <f ca="1">IF('Log_working_3-way'!D283="","",1/'True_Odds_Calculator_3-way'!N282+1/'True_Odds_Calculator_3-way'!O282+1/'True_Odds_Calculator_3-way'!#REF!-1)</f>
        <v>#NAME?</v>
      </c>
      <c r="H283" s="6" t="e">
        <f ca="1">IF('Log_working_3-way'!$D283="","",'True_Odds_Calculator_3-way'!N282/'True_Odds_Calculator_3-way'!A282-1)</f>
        <v>#NAME?</v>
      </c>
      <c r="I283" s="6" t="e">
        <f ca="1">IF('Log_working_3-way'!$D283="","",'True_Odds_Calculator_3-way'!O282/'True_Odds_Calculator_3-way'!B282-1)</f>
        <v>#NAME?</v>
      </c>
      <c r="J283" s="6" t="e">
        <f ca="1">IF('Log_working_3-way'!$D283="","",'True_Odds_Calculator_3-way'!#REF!/'True_Odds_Calculator_3-way'!C282-1)</f>
        <v>#NAME?</v>
      </c>
      <c r="K283" s="6" t="e">
        <f ca="1">IF('Log_working_3-way'!$D283="","",1/'True_Odds_Calculator_3-way'!A282+1/'True_Odds_Calculator_3-way'!B282+1/'True_Odds_Calculator_3-way'!C282-1)</f>
        <v>#NAME?</v>
      </c>
    </row>
    <row r="284" spans="4:11" x14ac:dyDescent="0.25">
      <c r="D284" t="e">
        <f ca="1">solve_for_c('True_Odds_Calculator_3-way'!A283,'True_Odds_Calculator_3-way'!B283,'True_Odds_Calculator_3-way'!C283,'Log_working_3-way'!B$1,'Log_working_3-way'!B$2)</f>
        <v>#NAME?</v>
      </c>
      <c r="F284" s="6" t="e">
        <f ca="1">IF('Log_working_3-way'!D284="","",1/'True_Odds_Calculator_3-way'!N283+1/'True_Odds_Calculator_3-way'!O283+1/'True_Odds_Calculator_3-way'!#REF!-1)</f>
        <v>#NAME?</v>
      </c>
      <c r="H284" s="6" t="e">
        <f ca="1">IF('Log_working_3-way'!$D284="","",'True_Odds_Calculator_3-way'!N283/'True_Odds_Calculator_3-way'!A283-1)</f>
        <v>#NAME?</v>
      </c>
      <c r="I284" s="6" t="e">
        <f ca="1">IF('Log_working_3-way'!$D284="","",'True_Odds_Calculator_3-way'!O283/'True_Odds_Calculator_3-way'!B283-1)</f>
        <v>#NAME?</v>
      </c>
      <c r="J284" s="6" t="e">
        <f ca="1">IF('Log_working_3-way'!$D284="","",'True_Odds_Calculator_3-way'!#REF!/'True_Odds_Calculator_3-way'!C283-1)</f>
        <v>#NAME?</v>
      </c>
      <c r="K284" s="6" t="e">
        <f ca="1">IF('Log_working_3-way'!$D284="","",1/'True_Odds_Calculator_3-way'!A283+1/'True_Odds_Calculator_3-way'!B283+1/'True_Odds_Calculator_3-way'!C283-1)</f>
        <v>#NAME?</v>
      </c>
    </row>
    <row r="285" spans="4:11" x14ac:dyDescent="0.25">
      <c r="D285" t="e">
        <f ca="1">solve_for_c('True_Odds_Calculator_3-way'!A284,'True_Odds_Calculator_3-way'!B284,'True_Odds_Calculator_3-way'!C284,'Log_working_3-way'!B$1,'Log_working_3-way'!B$2)</f>
        <v>#NAME?</v>
      </c>
      <c r="F285" s="6" t="e">
        <f ca="1">IF('Log_working_3-way'!D285="","",1/'True_Odds_Calculator_3-way'!N284+1/'True_Odds_Calculator_3-way'!O284+1/'True_Odds_Calculator_3-way'!#REF!-1)</f>
        <v>#NAME?</v>
      </c>
      <c r="H285" s="6" t="e">
        <f ca="1">IF('Log_working_3-way'!$D285="","",'True_Odds_Calculator_3-way'!N284/'True_Odds_Calculator_3-way'!A284-1)</f>
        <v>#NAME?</v>
      </c>
      <c r="I285" s="6" t="e">
        <f ca="1">IF('Log_working_3-way'!$D285="","",'True_Odds_Calculator_3-way'!O284/'True_Odds_Calculator_3-way'!B284-1)</f>
        <v>#NAME?</v>
      </c>
      <c r="J285" s="6" t="e">
        <f ca="1">IF('Log_working_3-way'!$D285="","",'True_Odds_Calculator_3-way'!#REF!/'True_Odds_Calculator_3-way'!C284-1)</f>
        <v>#NAME?</v>
      </c>
      <c r="K285" s="6" t="e">
        <f ca="1">IF('Log_working_3-way'!$D285="","",1/'True_Odds_Calculator_3-way'!A284+1/'True_Odds_Calculator_3-way'!B284+1/'True_Odds_Calculator_3-way'!C284-1)</f>
        <v>#NAME?</v>
      </c>
    </row>
    <row r="286" spans="4:11" x14ac:dyDescent="0.25">
      <c r="D286" t="e">
        <f ca="1">solve_for_c('True_Odds_Calculator_3-way'!A285,'True_Odds_Calculator_3-way'!B285,'True_Odds_Calculator_3-way'!C285,'Log_working_3-way'!B$1,'Log_working_3-way'!B$2)</f>
        <v>#NAME?</v>
      </c>
      <c r="F286" s="6" t="e">
        <f ca="1">IF('Log_working_3-way'!D286="","",1/'True_Odds_Calculator_3-way'!N285+1/'True_Odds_Calculator_3-way'!O285+1/'True_Odds_Calculator_3-way'!#REF!-1)</f>
        <v>#NAME?</v>
      </c>
      <c r="H286" s="6" t="e">
        <f ca="1">IF('Log_working_3-way'!$D286="","",'True_Odds_Calculator_3-way'!N285/'True_Odds_Calculator_3-way'!A285-1)</f>
        <v>#NAME?</v>
      </c>
      <c r="I286" s="6" t="e">
        <f ca="1">IF('Log_working_3-way'!$D286="","",'True_Odds_Calculator_3-way'!O285/'True_Odds_Calculator_3-way'!B285-1)</f>
        <v>#NAME?</v>
      </c>
      <c r="J286" s="6" t="e">
        <f ca="1">IF('Log_working_3-way'!$D286="","",'True_Odds_Calculator_3-way'!#REF!/'True_Odds_Calculator_3-way'!C285-1)</f>
        <v>#NAME?</v>
      </c>
      <c r="K286" s="6" t="e">
        <f ca="1">IF('Log_working_3-way'!$D286="","",1/'True_Odds_Calculator_3-way'!A285+1/'True_Odds_Calculator_3-way'!B285+1/'True_Odds_Calculator_3-way'!C285-1)</f>
        <v>#NAME?</v>
      </c>
    </row>
    <row r="287" spans="4:11" x14ac:dyDescent="0.25">
      <c r="D287" t="e">
        <f ca="1">solve_for_c('True_Odds_Calculator_3-way'!A286,'True_Odds_Calculator_3-way'!B286,'True_Odds_Calculator_3-way'!C286,'Log_working_3-way'!B$1,'Log_working_3-way'!B$2)</f>
        <v>#NAME?</v>
      </c>
      <c r="F287" s="6" t="e">
        <f ca="1">IF('Log_working_3-way'!D287="","",1/'True_Odds_Calculator_3-way'!N286+1/'True_Odds_Calculator_3-way'!O286+1/'True_Odds_Calculator_3-way'!#REF!-1)</f>
        <v>#NAME?</v>
      </c>
      <c r="H287" s="6" t="e">
        <f ca="1">IF('Log_working_3-way'!$D287="","",'True_Odds_Calculator_3-way'!N286/'True_Odds_Calculator_3-way'!A286-1)</f>
        <v>#NAME?</v>
      </c>
      <c r="I287" s="6" t="e">
        <f ca="1">IF('Log_working_3-way'!$D287="","",'True_Odds_Calculator_3-way'!O286/'True_Odds_Calculator_3-way'!B286-1)</f>
        <v>#NAME?</v>
      </c>
      <c r="J287" s="6" t="e">
        <f ca="1">IF('Log_working_3-way'!$D287="","",'True_Odds_Calculator_3-way'!#REF!/'True_Odds_Calculator_3-way'!C286-1)</f>
        <v>#NAME?</v>
      </c>
      <c r="K287" s="6" t="e">
        <f ca="1">IF('Log_working_3-way'!$D287="","",1/'True_Odds_Calculator_3-way'!A286+1/'True_Odds_Calculator_3-way'!B286+1/'True_Odds_Calculator_3-way'!C286-1)</f>
        <v>#NAME?</v>
      </c>
    </row>
    <row r="288" spans="4:11" x14ac:dyDescent="0.25">
      <c r="D288" t="e">
        <f ca="1">solve_for_c('True_Odds_Calculator_3-way'!A287,'True_Odds_Calculator_3-way'!B287,'True_Odds_Calculator_3-way'!C287,'Log_working_3-way'!B$1,'Log_working_3-way'!B$2)</f>
        <v>#NAME?</v>
      </c>
      <c r="F288" s="6" t="e">
        <f ca="1">IF('Log_working_3-way'!D288="","",1/'True_Odds_Calculator_3-way'!N287+1/'True_Odds_Calculator_3-way'!O287+1/'True_Odds_Calculator_3-way'!#REF!-1)</f>
        <v>#NAME?</v>
      </c>
      <c r="H288" s="6" t="e">
        <f ca="1">IF('Log_working_3-way'!$D288="","",'True_Odds_Calculator_3-way'!N287/'True_Odds_Calculator_3-way'!A287-1)</f>
        <v>#NAME?</v>
      </c>
      <c r="I288" s="6" t="e">
        <f ca="1">IF('Log_working_3-way'!$D288="","",'True_Odds_Calculator_3-way'!O287/'True_Odds_Calculator_3-way'!B287-1)</f>
        <v>#NAME?</v>
      </c>
      <c r="J288" s="6" t="e">
        <f ca="1">IF('Log_working_3-way'!$D288="","",'True_Odds_Calculator_3-way'!#REF!/'True_Odds_Calculator_3-way'!C287-1)</f>
        <v>#NAME?</v>
      </c>
      <c r="K288" s="6" t="e">
        <f ca="1">IF('Log_working_3-way'!$D288="","",1/'True_Odds_Calculator_3-way'!A287+1/'True_Odds_Calculator_3-way'!B287+1/'True_Odds_Calculator_3-way'!C287-1)</f>
        <v>#NAME?</v>
      </c>
    </row>
    <row r="289" spans="4:11" x14ac:dyDescent="0.25">
      <c r="D289" t="e">
        <f ca="1">solve_for_c('True_Odds_Calculator_3-way'!A288,'True_Odds_Calculator_3-way'!B288,'True_Odds_Calculator_3-way'!C288,'Log_working_3-way'!B$1,'Log_working_3-way'!B$2)</f>
        <v>#NAME?</v>
      </c>
      <c r="F289" s="6" t="e">
        <f ca="1">IF('Log_working_3-way'!D289="","",1/'True_Odds_Calculator_3-way'!N288+1/'True_Odds_Calculator_3-way'!O288+1/'True_Odds_Calculator_3-way'!#REF!-1)</f>
        <v>#NAME?</v>
      </c>
      <c r="H289" s="6" t="e">
        <f ca="1">IF('Log_working_3-way'!$D289="","",'True_Odds_Calculator_3-way'!N288/'True_Odds_Calculator_3-way'!A288-1)</f>
        <v>#NAME?</v>
      </c>
      <c r="I289" s="6" t="e">
        <f ca="1">IF('Log_working_3-way'!$D289="","",'True_Odds_Calculator_3-way'!O288/'True_Odds_Calculator_3-way'!B288-1)</f>
        <v>#NAME?</v>
      </c>
      <c r="J289" s="6" t="e">
        <f ca="1">IF('Log_working_3-way'!$D289="","",'True_Odds_Calculator_3-way'!#REF!/'True_Odds_Calculator_3-way'!C288-1)</f>
        <v>#NAME?</v>
      </c>
      <c r="K289" s="6" t="e">
        <f ca="1">IF('Log_working_3-way'!$D289="","",1/'True_Odds_Calculator_3-way'!A288+1/'True_Odds_Calculator_3-way'!B288+1/'True_Odds_Calculator_3-way'!C288-1)</f>
        <v>#NAME?</v>
      </c>
    </row>
    <row r="290" spans="4:11" x14ac:dyDescent="0.25">
      <c r="D290" t="e">
        <f ca="1">solve_for_c('True_Odds_Calculator_3-way'!A289,'True_Odds_Calculator_3-way'!B289,'True_Odds_Calculator_3-way'!C289,'Log_working_3-way'!B$1,'Log_working_3-way'!B$2)</f>
        <v>#NAME?</v>
      </c>
      <c r="F290" s="6" t="e">
        <f ca="1">IF('Log_working_3-way'!D290="","",1/'True_Odds_Calculator_3-way'!N289+1/'True_Odds_Calculator_3-way'!O289+1/'True_Odds_Calculator_3-way'!#REF!-1)</f>
        <v>#NAME?</v>
      </c>
      <c r="H290" s="6" t="e">
        <f ca="1">IF('Log_working_3-way'!$D290="","",'True_Odds_Calculator_3-way'!N289/'True_Odds_Calculator_3-way'!A289-1)</f>
        <v>#NAME?</v>
      </c>
      <c r="I290" s="6" t="e">
        <f ca="1">IF('Log_working_3-way'!$D290="","",'True_Odds_Calculator_3-way'!O289/'True_Odds_Calculator_3-way'!B289-1)</f>
        <v>#NAME?</v>
      </c>
      <c r="J290" s="6" t="e">
        <f ca="1">IF('Log_working_3-way'!$D290="","",'True_Odds_Calculator_3-way'!#REF!/'True_Odds_Calculator_3-way'!C289-1)</f>
        <v>#NAME?</v>
      </c>
      <c r="K290" s="6" t="e">
        <f ca="1">IF('Log_working_3-way'!$D290="","",1/'True_Odds_Calculator_3-way'!A289+1/'True_Odds_Calculator_3-way'!B289+1/'True_Odds_Calculator_3-way'!C289-1)</f>
        <v>#NAME?</v>
      </c>
    </row>
    <row r="291" spans="4:11" x14ac:dyDescent="0.25">
      <c r="D291" t="e">
        <f ca="1">solve_for_c('True_Odds_Calculator_3-way'!A290,'True_Odds_Calculator_3-way'!B290,'True_Odds_Calculator_3-way'!C290,'Log_working_3-way'!B$1,'Log_working_3-way'!B$2)</f>
        <v>#NAME?</v>
      </c>
      <c r="F291" s="6" t="e">
        <f ca="1">IF('Log_working_3-way'!D291="","",1/'True_Odds_Calculator_3-way'!N290+1/'True_Odds_Calculator_3-way'!O290+1/'True_Odds_Calculator_3-way'!#REF!-1)</f>
        <v>#NAME?</v>
      </c>
      <c r="H291" s="6" t="e">
        <f ca="1">IF('Log_working_3-way'!$D291="","",'True_Odds_Calculator_3-way'!N290/'True_Odds_Calculator_3-way'!A290-1)</f>
        <v>#NAME?</v>
      </c>
      <c r="I291" s="6" t="e">
        <f ca="1">IF('Log_working_3-way'!$D291="","",'True_Odds_Calculator_3-way'!O290/'True_Odds_Calculator_3-way'!B290-1)</f>
        <v>#NAME?</v>
      </c>
      <c r="J291" s="6" t="e">
        <f ca="1">IF('Log_working_3-way'!$D291="","",'True_Odds_Calculator_3-way'!#REF!/'True_Odds_Calculator_3-way'!C290-1)</f>
        <v>#NAME?</v>
      </c>
      <c r="K291" s="6" t="e">
        <f ca="1">IF('Log_working_3-way'!$D291="","",1/'True_Odds_Calculator_3-way'!A290+1/'True_Odds_Calculator_3-way'!B290+1/'True_Odds_Calculator_3-way'!C290-1)</f>
        <v>#NAME?</v>
      </c>
    </row>
    <row r="292" spans="4:11" x14ac:dyDescent="0.25">
      <c r="D292" t="e">
        <f ca="1">solve_for_c('True_Odds_Calculator_3-way'!A291,'True_Odds_Calculator_3-way'!B291,'True_Odds_Calculator_3-way'!C291,'Log_working_3-way'!B$1,'Log_working_3-way'!B$2)</f>
        <v>#NAME?</v>
      </c>
      <c r="F292" s="6" t="e">
        <f ca="1">IF('Log_working_3-way'!D292="","",1/'True_Odds_Calculator_3-way'!N291+1/'True_Odds_Calculator_3-way'!O291+1/'True_Odds_Calculator_3-way'!#REF!-1)</f>
        <v>#NAME?</v>
      </c>
      <c r="H292" s="6" t="e">
        <f ca="1">IF('Log_working_3-way'!$D292="","",'True_Odds_Calculator_3-way'!N291/'True_Odds_Calculator_3-way'!A291-1)</f>
        <v>#NAME?</v>
      </c>
      <c r="I292" s="6" t="e">
        <f ca="1">IF('Log_working_3-way'!$D292="","",'True_Odds_Calculator_3-way'!O291/'True_Odds_Calculator_3-way'!B291-1)</f>
        <v>#NAME?</v>
      </c>
      <c r="J292" s="6" t="e">
        <f ca="1">IF('Log_working_3-way'!$D292="","",'True_Odds_Calculator_3-way'!#REF!/'True_Odds_Calculator_3-way'!C291-1)</f>
        <v>#NAME?</v>
      </c>
      <c r="K292" s="6" t="e">
        <f ca="1">IF('Log_working_3-way'!$D292="","",1/'True_Odds_Calculator_3-way'!A291+1/'True_Odds_Calculator_3-way'!B291+1/'True_Odds_Calculator_3-way'!C291-1)</f>
        <v>#NAME?</v>
      </c>
    </row>
    <row r="293" spans="4:11" x14ac:dyDescent="0.25">
      <c r="D293" t="e">
        <f ca="1">solve_for_c('True_Odds_Calculator_3-way'!A292,'True_Odds_Calculator_3-way'!B292,'True_Odds_Calculator_3-way'!C292,'Log_working_3-way'!B$1,'Log_working_3-way'!B$2)</f>
        <v>#NAME?</v>
      </c>
      <c r="F293" s="6" t="e">
        <f ca="1">IF('Log_working_3-way'!D293="","",1/'True_Odds_Calculator_3-way'!N292+1/'True_Odds_Calculator_3-way'!O292+1/'True_Odds_Calculator_3-way'!#REF!-1)</f>
        <v>#NAME?</v>
      </c>
      <c r="H293" s="6" t="e">
        <f ca="1">IF('Log_working_3-way'!$D293="","",'True_Odds_Calculator_3-way'!N292/'True_Odds_Calculator_3-way'!A292-1)</f>
        <v>#NAME?</v>
      </c>
      <c r="I293" s="6" t="e">
        <f ca="1">IF('Log_working_3-way'!$D293="","",'True_Odds_Calculator_3-way'!O292/'True_Odds_Calculator_3-way'!B292-1)</f>
        <v>#NAME?</v>
      </c>
      <c r="J293" s="6" t="e">
        <f ca="1">IF('Log_working_3-way'!$D293="","",'True_Odds_Calculator_3-way'!#REF!/'True_Odds_Calculator_3-way'!C292-1)</f>
        <v>#NAME?</v>
      </c>
      <c r="K293" s="6" t="e">
        <f ca="1">IF('Log_working_3-way'!$D293="","",1/'True_Odds_Calculator_3-way'!A292+1/'True_Odds_Calculator_3-way'!B292+1/'True_Odds_Calculator_3-way'!C292-1)</f>
        <v>#NAME?</v>
      </c>
    </row>
    <row r="294" spans="4:11" x14ac:dyDescent="0.25">
      <c r="D294" t="e">
        <f ca="1">solve_for_c('True_Odds_Calculator_3-way'!A293,'True_Odds_Calculator_3-way'!B293,'True_Odds_Calculator_3-way'!C293,'Log_working_3-way'!B$1,'Log_working_3-way'!B$2)</f>
        <v>#NAME?</v>
      </c>
      <c r="F294" s="6" t="e">
        <f ca="1">IF('Log_working_3-way'!D294="","",1/'True_Odds_Calculator_3-way'!N293+1/'True_Odds_Calculator_3-way'!O293+1/'True_Odds_Calculator_3-way'!#REF!-1)</f>
        <v>#NAME?</v>
      </c>
      <c r="H294" s="6" t="e">
        <f ca="1">IF('Log_working_3-way'!$D294="","",'True_Odds_Calculator_3-way'!N293/'True_Odds_Calculator_3-way'!A293-1)</f>
        <v>#NAME?</v>
      </c>
      <c r="I294" s="6" t="e">
        <f ca="1">IF('Log_working_3-way'!$D294="","",'True_Odds_Calculator_3-way'!O293/'True_Odds_Calculator_3-way'!B293-1)</f>
        <v>#NAME?</v>
      </c>
      <c r="J294" s="6" t="e">
        <f ca="1">IF('Log_working_3-way'!$D294="","",'True_Odds_Calculator_3-way'!#REF!/'True_Odds_Calculator_3-way'!C293-1)</f>
        <v>#NAME?</v>
      </c>
      <c r="K294" s="6" t="e">
        <f ca="1">IF('Log_working_3-way'!$D294="","",1/'True_Odds_Calculator_3-way'!A293+1/'True_Odds_Calculator_3-way'!B293+1/'True_Odds_Calculator_3-way'!C293-1)</f>
        <v>#NAME?</v>
      </c>
    </row>
    <row r="295" spans="4:11" x14ac:dyDescent="0.25">
      <c r="D295" t="e">
        <f ca="1">solve_for_c('True_Odds_Calculator_3-way'!A294,'True_Odds_Calculator_3-way'!B294,'True_Odds_Calculator_3-way'!C294,'Log_working_3-way'!B$1,'Log_working_3-way'!B$2)</f>
        <v>#NAME?</v>
      </c>
      <c r="F295" s="6" t="e">
        <f ca="1">IF('Log_working_3-way'!D295="","",1/'True_Odds_Calculator_3-way'!N294+1/'True_Odds_Calculator_3-way'!O294+1/'True_Odds_Calculator_3-way'!#REF!-1)</f>
        <v>#NAME?</v>
      </c>
      <c r="H295" s="6" t="e">
        <f ca="1">IF('Log_working_3-way'!$D295="","",'True_Odds_Calculator_3-way'!N294/'True_Odds_Calculator_3-way'!A294-1)</f>
        <v>#NAME?</v>
      </c>
      <c r="I295" s="6" t="e">
        <f ca="1">IF('Log_working_3-way'!$D295="","",'True_Odds_Calculator_3-way'!O294/'True_Odds_Calculator_3-way'!B294-1)</f>
        <v>#NAME?</v>
      </c>
      <c r="J295" s="6" t="e">
        <f ca="1">IF('Log_working_3-way'!$D295="","",'True_Odds_Calculator_3-way'!#REF!/'True_Odds_Calculator_3-way'!C294-1)</f>
        <v>#NAME?</v>
      </c>
      <c r="K295" s="6" t="e">
        <f ca="1">IF('Log_working_3-way'!$D295="","",1/'True_Odds_Calculator_3-way'!A294+1/'True_Odds_Calculator_3-way'!B294+1/'True_Odds_Calculator_3-way'!C294-1)</f>
        <v>#NAME?</v>
      </c>
    </row>
    <row r="296" spans="4:11" x14ac:dyDescent="0.25">
      <c r="D296" t="e">
        <f ca="1">solve_for_c('True_Odds_Calculator_3-way'!A295,'True_Odds_Calculator_3-way'!B295,'True_Odds_Calculator_3-way'!C295,'Log_working_3-way'!B$1,'Log_working_3-way'!B$2)</f>
        <v>#NAME?</v>
      </c>
      <c r="F296" s="6" t="e">
        <f ca="1">IF('Log_working_3-way'!D296="","",1/'True_Odds_Calculator_3-way'!N295+1/'True_Odds_Calculator_3-way'!O295+1/'True_Odds_Calculator_3-way'!#REF!-1)</f>
        <v>#NAME?</v>
      </c>
      <c r="H296" s="6" t="e">
        <f ca="1">IF('Log_working_3-way'!$D296="","",'True_Odds_Calculator_3-way'!N295/'True_Odds_Calculator_3-way'!A295-1)</f>
        <v>#NAME?</v>
      </c>
      <c r="I296" s="6" t="e">
        <f ca="1">IF('Log_working_3-way'!$D296="","",'True_Odds_Calculator_3-way'!O295/'True_Odds_Calculator_3-way'!B295-1)</f>
        <v>#NAME?</v>
      </c>
      <c r="J296" s="6" t="e">
        <f ca="1">IF('Log_working_3-way'!$D296="","",'True_Odds_Calculator_3-way'!#REF!/'True_Odds_Calculator_3-way'!C295-1)</f>
        <v>#NAME?</v>
      </c>
      <c r="K296" s="6" t="e">
        <f ca="1">IF('Log_working_3-way'!$D296="","",1/'True_Odds_Calculator_3-way'!A295+1/'True_Odds_Calculator_3-way'!B295+1/'True_Odds_Calculator_3-way'!C295-1)</f>
        <v>#NAME?</v>
      </c>
    </row>
    <row r="297" spans="4:11" x14ac:dyDescent="0.25">
      <c r="D297" t="e">
        <f ca="1">solve_for_c('True_Odds_Calculator_3-way'!A296,'True_Odds_Calculator_3-way'!B296,'True_Odds_Calculator_3-way'!C296,'Log_working_3-way'!B$1,'Log_working_3-way'!B$2)</f>
        <v>#NAME?</v>
      </c>
      <c r="F297" s="6" t="e">
        <f ca="1">IF('Log_working_3-way'!D297="","",1/'True_Odds_Calculator_3-way'!N296+1/'True_Odds_Calculator_3-way'!O296+1/'True_Odds_Calculator_3-way'!#REF!-1)</f>
        <v>#NAME?</v>
      </c>
      <c r="H297" s="6" t="e">
        <f ca="1">IF('Log_working_3-way'!$D297="","",'True_Odds_Calculator_3-way'!N296/'True_Odds_Calculator_3-way'!A296-1)</f>
        <v>#NAME?</v>
      </c>
      <c r="I297" s="6" t="e">
        <f ca="1">IF('Log_working_3-way'!$D297="","",'True_Odds_Calculator_3-way'!O296/'True_Odds_Calculator_3-way'!B296-1)</f>
        <v>#NAME?</v>
      </c>
      <c r="J297" s="6" t="e">
        <f ca="1">IF('Log_working_3-way'!$D297="","",'True_Odds_Calculator_3-way'!#REF!/'True_Odds_Calculator_3-way'!C296-1)</f>
        <v>#NAME?</v>
      </c>
      <c r="K297" s="6" t="e">
        <f ca="1">IF('Log_working_3-way'!$D297="","",1/'True_Odds_Calculator_3-way'!A296+1/'True_Odds_Calculator_3-way'!B296+1/'True_Odds_Calculator_3-way'!C296-1)</f>
        <v>#NAME?</v>
      </c>
    </row>
    <row r="298" spans="4:11" x14ac:dyDescent="0.25">
      <c r="D298" t="e">
        <f ca="1">solve_for_c('True_Odds_Calculator_3-way'!A297,'True_Odds_Calculator_3-way'!B297,'True_Odds_Calculator_3-way'!C297,'Log_working_3-way'!B$1,'Log_working_3-way'!B$2)</f>
        <v>#NAME?</v>
      </c>
      <c r="F298" s="6" t="e">
        <f ca="1">IF('Log_working_3-way'!D298="","",1/'True_Odds_Calculator_3-way'!N297+1/'True_Odds_Calculator_3-way'!O297+1/'True_Odds_Calculator_3-way'!#REF!-1)</f>
        <v>#NAME?</v>
      </c>
      <c r="H298" s="6" t="e">
        <f ca="1">IF('Log_working_3-way'!$D298="","",'True_Odds_Calculator_3-way'!N297/'True_Odds_Calculator_3-way'!A297-1)</f>
        <v>#NAME?</v>
      </c>
      <c r="I298" s="6" t="e">
        <f ca="1">IF('Log_working_3-way'!$D298="","",'True_Odds_Calculator_3-way'!O297/'True_Odds_Calculator_3-way'!B297-1)</f>
        <v>#NAME?</v>
      </c>
      <c r="J298" s="6" t="e">
        <f ca="1">IF('Log_working_3-way'!$D298="","",'True_Odds_Calculator_3-way'!#REF!/'True_Odds_Calculator_3-way'!C297-1)</f>
        <v>#NAME?</v>
      </c>
      <c r="K298" s="6" t="e">
        <f ca="1">IF('Log_working_3-way'!$D298="","",1/'True_Odds_Calculator_3-way'!A297+1/'True_Odds_Calculator_3-way'!B297+1/'True_Odds_Calculator_3-way'!C297-1)</f>
        <v>#NAME?</v>
      </c>
    </row>
    <row r="299" spans="4:11" x14ac:dyDescent="0.25">
      <c r="D299" t="e">
        <f ca="1">solve_for_c('True_Odds_Calculator_3-way'!A298,'True_Odds_Calculator_3-way'!B298,'True_Odds_Calculator_3-way'!C298,'Log_working_3-way'!B$1,'Log_working_3-way'!B$2)</f>
        <v>#NAME?</v>
      </c>
      <c r="F299" s="6" t="e">
        <f ca="1">IF('Log_working_3-way'!D299="","",1/'True_Odds_Calculator_3-way'!N298+1/'True_Odds_Calculator_3-way'!O298+1/'True_Odds_Calculator_3-way'!#REF!-1)</f>
        <v>#NAME?</v>
      </c>
      <c r="H299" s="6" t="e">
        <f ca="1">IF('Log_working_3-way'!$D299="","",'True_Odds_Calculator_3-way'!N298/'True_Odds_Calculator_3-way'!A298-1)</f>
        <v>#NAME?</v>
      </c>
      <c r="I299" s="6" t="e">
        <f ca="1">IF('Log_working_3-way'!$D299="","",'True_Odds_Calculator_3-way'!O298/'True_Odds_Calculator_3-way'!B298-1)</f>
        <v>#NAME?</v>
      </c>
      <c r="J299" s="6" t="e">
        <f ca="1">IF('Log_working_3-way'!$D299="","",'True_Odds_Calculator_3-way'!#REF!/'True_Odds_Calculator_3-way'!C298-1)</f>
        <v>#NAME?</v>
      </c>
      <c r="K299" s="6" t="e">
        <f ca="1">IF('Log_working_3-way'!$D299="","",1/'True_Odds_Calculator_3-way'!A298+1/'True_Odds_Calculator_3-way'!B298+1/'True_Odds_Calculator_3-way'!C298-1)</f>
        <v>#NAME?</v>
      </c>
    </row>
    <row r="300" spans="4:11" x14ac:dyDescent="0.25">
      <c r="D300" t="e">
        <f ca="1">solve_for_c('True_Odds_Calculator_3-way'!A299,'True_Odds_Calculator_3-way'!B299,'True_Odds_Calculator_3-way'!C299,'Log_working_3-way'!B$1,'Log_working_3-way'!B$2)</f>
        <v>#NAME?</v>
      </c>
      <c r="F300" s="6" t="e">
        <f ca="1">IF('Log_working_3-way'!D300="","",1/'True_Odds_Calculator_3-way'!N299+1/'True_Odds_Calculator_3-way'!O299+1/'True_Odds_Calculator_3-way'!#REF!-1)</f>
        <v>#NAME?</v>
      </c>
      <c r="H300" s="6" t="e">
        <f ca="1">IF('Log_working_3-way'!$D300="","",'True_Odds_Calculator_3-way'!N299/'True_Odds_Calculator_3-way'!A299-1)</f>
        <v>#NAME?</v>
      </c>
      <c r="I300" s="6" t="e">
        <f ca="1">IF('Log_working_3-way'!$D300="","",'True_Odds_Calculator_3-way'!O299/'True_Odds_Calculator_3-way'!B299-1)</f>
        <v>#NAME?</v>
      </c>
      <c r="J300" s="6" t="e">
        <f ca="1">IF('Log_working_3-way'!$D300="","",'True_Odds_Calculator_3-way'!#REF!/'True_Odds_Calculator_3-way'!C299-1)</f>
        <v>#NAME?</v>
      </c>
      <c r="K300" s="6" t="e">
        <f ca="1">IF('Log_working_3-way'!$D300="","",1/'True_Odds_Calculator_3-way'!A299+1/'True_Odds_Calculator_3-way'!B299+1/'True_Odds_Calculator_3-way'!C299-1)</f>
        <v>#NAME?</v>
      </c>
    </row>
    <row r="301" spans="4:11" x14ac:dyDescent="0.25">
      <c r="D301" t="e">
        <f ca="1">solve_for_c('True_Odds_Calculator_3-way'!A300,'True_Odds_Calculator_3-way'!B300,'True_Odds_Calculator_3-way'!C300,'Log_working_3-way'!B$1,'Log_working_3-way'!B$2)</f>
        <v>#NAME?</v>
      </c>
      <c r="F301" s="6" t="e">
        <f ca="1">IF('Log_working_3-way'!D301="","",1/'True_Odds_Calculator_3-way'!N300+1/'True_Odds_Calculator_3-way'!O300+1/'True_Odds_Calculator_3-way'!#REF!-1)</f>
        <v>#NAME?</v>
      </c>
      <c r="H301" s="6" t="e">
        <f ca="1">IF('Log_working_3-way'!$D301="","",'True_Odds_Calculator_3-way'!N300/'True_Odds_Calculator_3-way'!A300-1)</f>
        <v>#NAME?</v>
      </c>
      <c r="I301" s="6" t="e">
        <f ca="1">IF('Log_working_3-way'!$D301="","",'True_Odds_Calculator_3-way'!O300/'True_Odds_Calculator_3-way'!B300-1)</f>
        <v>#NAME?</v>
      </c>
      <c r="J301" s="6" t="e">
        <f ca="1">IF('Log_working_3-way'!$D301="","",'True_Odds_Calculator_3-way'!#REF!/'True_Odds_Calculator_3-way'!C300-1)</f>
        <v>#NAME?</v>
      </c>
      <c r="K301" s="6" t="e">
        <f ca="1">IF('Log_working_3-way'!$D301="","",1/'True_Odds_Calculator_3-way'!A300+1/'True_Odds_Calculator_3-way'!B300+1/'True_Odds_Calculator_3-way'!C300-1)</f>
        <v>#NAME?</v>
      </c>
    </row>
    <row r="302" spans="4:11" x14ac:dyDescent="0.25">
      <c r="D302" t="e">
        <f ca="1">solve_for_c('True_Odds_Calculator_3-way'!A301,'True_Odds_Calculator_3-way'!B301,'True_Odds_Calculator_3-way'!C301,'Log_working_3-way'!B$1,'Log_working_3-way'!B$2)</f>
        <v>#NAME?</v>
      </c>
      <c r="F302" s="6" t="e">
        <f ca="1">IF('Log_working_3-way'!D302="","",1/'True_Odds_Calculator_3-way'!N301+1/'True_Odds_Calculator_3-way'!O301+1/'True_Odds_Calculator_3-way'!#REF!-1)</f>
        <v>#NAME?</v>
      </c>
      <c r="H302" s="6" t="e">
        <f ca="1">IF('Log_working_3-way'!$D302="","",'True_Odds_Calculator_3-way'!N301/'True_Odds_Calculator_3-way'!A301-1)</f>
        <v>#NAME?</v>
      </c>
      <c r="I302" s="6" t="e">
        <f ca="1">IF('Log_working_3-way'!$D302="","",'True_Odds_Calculator_3-way'!O301/'True_Odds_Calculator_3-way'!B301-1)</f>
        <v>#NAME?</v>
      </c>
      <c r="J302" s="6" t="e">
        <f ca="1">IF('Log_working_3-way'!$D302="","",'True_Odds_Calculator_3-way'!#REF!/'True_Odds_Calculator_3-way'!C301-1)</f>
        <v>#NAME?</v>
      </c>
      <c r="K302" s="6" t="e">
        <f ca="1">IF('Log_working_3-way'!$D302="","",1/'True_Odds_Calculator_3-way'!A301+1/'True_Odds_Calculator_3-way'!B301+1/'True_Odds_Calculator_3-way'!C301-1)</f>
        <v>#NAME?</v>
      </c>
    </row>
    <row r="303" spans="4:11" x14ac:dyDescent="0.25">
      <c r="D303" t="e">
        <f ca="1">solve_for_c('True_Odds_Calculator_3-way'!A302,'True_Odds_Calculator_3-way'!B302,'True_Odds_Calculator_3-way'!C302,'Log_working_3-way'!B$1,'Log_working_3-way'!B$2)</f>
        <v>#NAME?</v>
      </c>
      <c r="F303" s="6" t="e">
        <f ca="1">IF('Log_working_3-way'!D303="","",1/'True_Odds_Calculator_3-way'!N302+1/'True_Odds_Calculator_3-way'!O302+1/'True_Odds_Calculator_3-way'!#REF!-1)</f>
        <v>#NAME?</v>
      </c>
      <c r="H303" s="6" t="e">
        <f ca="1">IF('Log_working_3-way'!$D303="","",'True_Odds_Calculator_3-way'!N302/'True_Odds_Calculator_3-way'!A302-1)</f>
        <v>#NAME?</v>
      </c>
      <c r="I303" s="6" t="e">
        <f ca="1">IF('Log_working_3-way'!$D303="","",'True_Odds_Calculator_3-way'!O302/'True_Odds_Calculator_3-way'!B302-1)</f>
        <v>#NAME?</v>
      </c>
      <c r="J303" s="6" t="e">
        <f ca="1">IF('Log_working_3-way'!$D303="","",'True_Odds_Calculator_3-way'!#REF!/'True_Odds_Calculator_3-way'!C302-1)</f>
        <v>#NAME?</v>
      </c>
      <c r="K303" s="6" t="e">
        <f ca="1">IF('Log_working_3-way'!$D303="","",1/'True_Odds_Calculator_3-way'!A302+1/'True_Odds_Calculator_3-way'!B302+1/'True_Odds_Calculator_3-way'!C302-1)</f>
        <v>#NAME?</v>
      </c>
    </row>
    <row r="304" spans="4:11" x14ac:dyDescent="0.25">
      <c r="D304" t="e">
        <f ca="1">solve_for_c('True_Odds_Calculator_3-way'!A303,'True_Odds_Calculator_3-way'!B303,'True_Odds_Calculator_3-way'!C303,'Log_working_3-way'!B$1,'Log_working_3-way'!B$2)</f>
        <v>#NAME?</v>
      </c>
      <c r="F304" s="6" t="e">
        <f ca="1">IF('Log_working_3-way'!D304="","",1/'True_Odds_Calculator_3-way'!N303+1/'True_Odds_Calculator_3-way'!O303+1/'True_Odds_Calculator_3-way'!#REF!-1)</f>
        <v>#NAME?</v>
      </c>
      <c r="H304" s="6" t="e">
        <f ca="1">IF('Log_working_3-way'!$D304="","",'True_Odds_Calculator_3-way'!N303/'True_Odds_Calculator_3-way'!A303-1)</f>
        <v>#NAME?</v>
      </c>
      <c r="I304" s="6" t="e">
        <f ca="1">IF('Log_working_3-way'!$D304="","",'True_Odds_Calculator_3-way'!O303/'True_Odds_Calculator_3-way'!B303-1)</f>
        <v>#NAME?</v>
      </c>
      <c r="J304" s="6" t="e">
        <f ca="1">IF('Log_working_3-way'!$D304="","",'True_Odds_Calculator_3-way'!#REF!/'True_Odds_Calculator_3-way'!C303-1)</f>
        <v>#NAME?</v>
      </c>
      <c r="K304" s="6" t="e">
        <f ca="1">IF('Log_working_3-way'!$D304="","",1/'True_Odds_Calculator_3-way'!A303+1/'True_Odds_Calculator_3-way'!B303+1/'True_Odds_Calculator_3-way'!C303-1)</f>
        <v>#NAME?</v>
      </c>
    </row>
    <row r="305" spans="4:11" x14ac:dyDescent="0.25">
      <c r="D305" t="e">
        <f ca="1">solve_for_c('True_Odds_Calculator_3-way'!A304,'True_Odds_Calculator_3-way'!B304,'True_Odds_Calculator_3-way'!C304,'Log_working_3-way'!B$1,'Log_working_3-way'!B$2)</f>
        <v>#NAME?</v>
      </c>
      <c r="F305" s="6" t="e">
        <f ca="1">IF('Log_working_3-way'!D305="","",1/'True_Odds_Calculator_3-way'!N304+1/'True_Odds_Calculator_3-way'!O304+1/'True_Odds_Calculator_3-way'!#REF!-1)</f>
        <v>#NAME?</v>
      </c>
      <c r="H305" s="6" t="e">
        <f ca="1">IF('Log_working_3-way'!$D305="","",'True_Odds_Calculator_3-way'!N304/'True_Odds_Calculator_3-way'!A304-1)</f>
        <v>#NAME?</v>
      </c>
      <c r="I305" s="6" t="e">
        <f ca="1">IF('Log_working_3-way'!$D305="","",'True_Odds_Calculator_3-way'!O304/'True_Odds_Calculator_3-way'!B304-1)</f>
        <v>#NAME?</v>
      </c>
      <c r="J305" s="6" t="e">
        <f ca="1">IF('Log_working_3-way'!$D305="","",'True_Odds_Calculator_3-way'!#REF!/'True_Odds_Calculator_3-way'!C304-1)</f>
        <v>#NAME?</v>
      </c>
      <c r="K305" s="6" t="e">
        <f ca="1">IF('Log_working_3-way'!$D305="","",1/'True_Odds_Calculator_3-way'!A304+1/'True_Odds_Calculator_3-way'!B304+1/'True_Odds_Calculator_3-way'!C304-1)</f>
        <v>#NAME?</v>
      </c>
    </row>
    <row r="306" spans="4:11" x14ac:dyDescent="0.25">
      <c r="D306" t="e">
        <f ca="1">solve_for_c('True_Odds_Calculator_3-way'!A305,'True_Odds_Calculator_3-way'!B305,'True_Odds_Calculator_3-way'!C305,'Log_working_3-way'!B$1,'Log_working_3-way'!B$2)</f>
        <v>#NAME?</v>
      </c>
      <c r="F306" s="6" t="e">
        <f ca="1">IF('Log_working_3-way'!D306="","",1/'True_Odds_Calculator_3-way'!N305+1/'True_Odds_Calculator_3-way'!O305+1/'True_Odds_Calculator_3-way'!#REF!-1)</f>
        <v>#NAME?</v>
      </c>
      <c r="H306" s="6" t="e">
        <f ca="1">IF('Log_working_3-way'!$D306="","",'True_Odds_Calculator_3-way'!N305/'True_Odds_Calculator_3-way'!A305-1)</f>
        <v>#NAME?</v>
      </c>
      <c r="I306" s="6" t="e">
        <f ca="1">IF('Log_working_3-way'!$D306="","",'True_Odds_Calculator_3-way'!O305/'True_Odds_Calculator_3-way'!B305-1)</f>
        <v>#NAME?</v>
      </c>
      <c r="J306" s="6" t="e">
        <f ca="1">IF('Log_working_3-way'!$D306="","",'True_Odds_Calculator_3-way'!#REF!/'True_Odds_Calculator_3-way'!C305-1)</f>
        <v>#NAME?</v>
      </c>
      <c r="K306" s="6" t="e">
        <f ca="1">IF('Log_working_3-way'!$D306="","",1/'True_Odds_Calculator_3-way'!A305+1/'True_Odds_Calculator_3-way'!B305+1/'True_Odds_Calculator_3-way'!C305-1)</f>
        <v>#NAME?</v>
      </c>
    </row>
    <row r="307" spans="4:11" x14ac:dyDescent="0.25">
      <c r="D307" t="e">
        <f ca="1">solve_for_c('True_Odds_Calculator_3-way'!A306,'True_Odds_Calculator_3-way'!B306,'True_Odds_Calculator_3-way'!C306,'Log_working_3-way'!B$1,'Log_working_3-way'!B$2)</f>
        <v>#NAME?</v>
      </c>
      <c r="F307" s="6" t="e">
        <f ca="1">IF('Log_working_3-way'!D307="","",1/'True_Odds_Calculator_3-way'!N306+1/'True_Odds_Calculator_3-way'!O306+1/'True_Odds_Calculator_3-way'!#REF!-1)</f>
        <v>#NAME?</v>
      </c>
      <c r="H307" s="6" t="e">
        <f ca="1">IF('Log_working_3-way'!$D307="","",'True_Odds_Calculator_3-way'!N306/'True_Odds_Calculator_3-way'!A306-1)</f>
        <v>#NAME?</v>
      </c>
      <c r="I307" s="6" t="e">
        <f ca="1">IF('Log_working_3-way'!$D307="","",'True_Odds_Calculator_3-way'!O306/'True_Odds_Calculator_3-way'!B306-1)</f>
        <v>#NAME?</v>
      </c>
      <c r="J307" s="6" t="e">
        <f ca="1">IF('Log_working_3-way'!$D307="","",'True_Odds_Calculator_3-way'!#REF!/'True_Odds_Calculator_3-way'!C306-1)</f>
        <v>#NAME?</v>
      </c>
      <c r="K307" s="6" t="e">
        <f ca="1">IF('Log_working_3-way'!$D307="","",1/'True_Odds_Calculator_3-way'!A306+1/'True_Odds_Calculator_3-way'!B306+1/'True_Odds_Calculator_3-way'!C306-1)</f>
        <v>#NAME?</v>
      </c>
    </row>
    <row r="308" spans="4:11" x14ac:dyDescent="0.25">
      <c r="D308" t="e">
        <f ca="1">solve_for_c('True_Odds_Calculator_3-way'!A307,'True_Odds_Calculator_3-way'!B307,'True_Odds_Calculator_3-way'!C307,'Log_working_3-way'!B$1,'Log_working_3-way'!B$2)</f>
        <v>#NAME?</v>
      </c>
      <c r="F308" s="6" t="e">
        <f ca="1">IF('Log_working_3-way'!D308="","",1/'True_Odds_Calculator_3-way'!N307+1/'True_Odds_Calculator_3-way'!O307+1/'True_Odds_Calculator_3-way'!#REF!-1)</f>
        <v>#NAME?</v>
      </c>
      <c r="H308" s="6" t="e">
        <f ca="1">IF('Log_working_3-way'!$D308="","",'True_Odds_Calculator_3-way'!N307/'True_Odds_Calculator_3-way'!A307-1)</f>
        <v>#NAME?</v>
      </c>
      <c r="I308" s="6" t="e">
        <f ca="1">IF('Log_working_3-way'!$D308="","",'True_Odds_Calculator_3-way'!O307/'True_Odds_Calculator_3-way'!B307-1)</f>
        <v>#NAME?</v>
      </c>
      <c r="J308" s="6" t="e">
        <f ca="1">IF('Log_working_3-way'!$D308="","",'True_Odds_Calculator_3-way'!#REF!/'True_Odds_Calculator_3-way'!C307-1)</f>
        <v>#NAME?</v>
      </c>
      <c r="K308" s="6" t="e">
        <f ca="1">IF('Log_working_3-way'!$D308="","",1/'True_Odds_Calculator_3-way'!A307+1/'True_Odds_Calculator_3-way'!B307+1/'True_Odds_Calculator_3-way'!C307-1)</f>
        <v>#NAME?</v>
      </c>
    </row>
    <row r="309" spans="4:11" x14ac:dyDescent="0.25">
      <c r="D309" t="e">
        <f ca="1">solve_for_c('True_Odds_Calculator_3-way'!A308,'True_Odds_Calculator_3-way'!B308,'True_Odds_Calculator_3-way'!C308,'Log_working_3-way'!B$1,'Log_working_3-way'!B$2)</f>
        <v>#NAME?</v>
      </c>
      <c r="F309" s="6" t="e">
        <f ca="1">IF('Log_working_3-way'!D309="","",1/'True_Odds_Calculator_3-way'!N308+1/'True_Odds_Calculator_3-way'!O308+1/'True_Odds_Calculator_3-way'!#REF!-1)</f>
        <v>#NAME?</v>
      </c>
      <c r="H309" s="6" t="e">
        <f ca="1">IF('Log_working_3-way'!$D309="","",'True_Odds_Calculator_3-way'!N308/'True_Odds_Calculator_3-way'!A308-1)</f>
        <v>#NAME?</v>
      </c>
      <c r="I309" s="6" t="e">
        <f ca="1">IF('Log_working_3-way'!$D309="","",'True_Odds_Calculator_3-way'!O308/'True_Odds_Calculator_3-way'!B308-1)</f>
        <v>#NAME?</v>
      </c>
      <c r="J309" s="6" t="e">
        <f ca="1">IF('Log_working_3-way'!$D309="","",'True_Odds_Calculator_3-way'!#REF!/'True_Odds_Calculator_3-way'!C308-1)</f>
        <v>#NAME?</v>
      </c>
      <c r="K309" s="6" t="e">
        <f ca="1">IF('Log_working_3-way'!$D309="","",1/'True_Odds_Calculator_3-way'!A308+1/'True_Odds_Calculator_3-way'!B308+1/'True_Odds_Calculator_3-way'!C308-1)</f>
        <v>#NAME?</v>
      </c>
    </row>
    <row r="310" spans="4:11" x14ac:dyDescent="0.25">
      <c r="D310" t="e">
        <f ca="1">solve_for_c('True_Odds_Calculator_3-way'!A309,'True_Odds_Calculator_3-way'!B309,'True_Odds_Calculator_3-way'!C309,'Log_working_3-way'!B$1,'Log_working_3-way'!B$2)</f>
        <v>#NAME?</v>
      </c>
      <c r="F310" s="6" t="e">
        <f ca="1">IF('Log_working_3-way'!D310="","",1/'True_Odds_Calculator_3-way'!N309+1/'True_Odds_Calculator_3-way'!O309+1/'True_Odds_Calculator_3-way'!#REF!-1)</f>
        <v>#NAME?</v>
      </c>
      <c r="H310" s="6" t="e">
        <f ca="1">IF('Log_working_3-way'!$D310="","",'True_Odds_Calculator_3-way'!N309/'True_Odds_Calculator_3-way'!A309-1)</f>
        <v>#NAME?</v>
      </c>
      <c r="I310" s="6" t="e">
        <f ca="1">IF('Log_working_3-way'!$D310="","",'True_Odds_Calculator_3-way'!O309/'True_Odds_Calculator_3-way'!B309-1)</f>
        <v>#NAME?</v>
      </c>
      <c r="J310" s="6" t="e">
        <f ca="1">IF('Log_working_3-way'!$D310="","",'True_Odds_Calculator_3-way'!#REF!/'True_Odds_Calculator_3-way'!C309-1)</f>
        <v>#NAME?</v>
      </c>
      <c r="K310" s="6" t="e">
        <f ca="1">IF('Log_working_3-way'!$D310="","",1/'True_Odds_Calculator_3-way'!A309+1/'True_Odds_Calculator_3-way'!B309+1/'True_Odds_Calculator_3-way'!C309-1)</f>
        <v>#NAME?</v>
      </c>
    </row>
    <row r="311" spans="4:11" x14ac:dyDescent="0.25">
      <c r="D311" t="e">
        <f ca="1">solve_for_c('True_Odds_Calculator_3-way'!A310,'True_Odds_Calculator_3-way'!B310,'True_Odds_Calculator_3-way'!C310,'Log_working_3-way'!B$1,'Log_working_3-way'!B$2)</f>
        <v>#NAME?</v>
      </c>
      <c r="F311" s="6" t="e">
        <f ca="1">IF('Log_working_3-way'!D311="","",1/'True_Odds_Calculator_3-way'!N310+1/'True_Odds_Calculator_3-way'!O310+1/'True_Odds_Calculator_3-way'!#REF!-1)</f>
        <v>#NAME?</v>
      </c>
      <c r="H311" s="6" t="e">
        <f ca="1">IF('Log_working_3-way'!$D311="","",'True_Odds_Calculator_3-way'!N310/'True_Odds_Calculator_3-way'!A310-1)</f>
        <v>#NAME?</v>
      </c>
      <c r="I311" s="6" t="e">
        <f ca="1">IF('Log_working_3-way'!$D311="","",'True_Odds_Calculator_3-way'!O310/'True_Odds_Calculator_3-way'!B310-1)</f>
        <v>#NAME?</v>
      </c>
      <c r="J311" s="6" t="e">
        <f ca="1">IF('Log_working_3-way'!$D311="","",'True_Odds_Calculator_3-way'!#REF!/'True_Odds_Calculator_3-way'!C310-1)</f>
        <v>#NAME?</v>
      </c>
      <c r="K311" s="6" t="e">
        <f ca="1">IF('Log_working_3-way'!$D311="","",1/'True_Odds_Calculator_3-way'!A310+1/'True_Odds_Calculator_3-way'!B310+1/'True_Odds_Calculator_3-way'!C310-1)</f>
        <v>#NAME?</v>
      </c>
    </row>
    <row r="312" spans="4:11" x14ac:dyDescent="0.25">
      <c r="D312" t="e">
        <f ca="1">solve_for_c('True_Odds_Calculator_3-way'!A311,'True_Odds_Calculator_3-way'!B311,'True_Odds_Calculator_3-way'!C311,'Log_working_3-way'!B$1,'Log_working_3-way'!B$2)</f>
        <v>#NAME?</v>
      </c>
      <c r="F312" s="6" t="e">
        <f ca="1">IF('Log_working_3-way'!D312="","",1/'True_Odds_Calculator_3-way'!N311+1/'True_Odds_Calculator_3-way'!O311+1/'True_Odds_Calculator_3-way'!#REF!-1)</f>
        <v>#NAME?</v>
      </c>
      <c r="H312" s="6" t="e">
        <f ca="1">IF('Log_working_3-way'!$D312="","",'True_Odds_Calculator_3-way'!N311/'True_Odds_Calculator_3-way'!A311-1)</f>
        <v>#NAME?</v>
      </c>
      <c r="I312" s="6" t="e">
        <f ca="1">IF('Log_working_3-way'!$D312="","",'True_Odds_Calculator_3-way'!O311/'True_Odds_Calculator_3-way'!B311-1)</f>
        <v>#NAME?</v>
      </c>
      <c r="J312" s="6" t="e">
        <f ca="1">IF('Log_working_3-way'!$D312="","",'True_Odds_Calculator_3-way'!#REF!/'True_Odds_Calculator_3-way'!C311-1)</f>
        <v>#NAME?</v>
      </c>
      <c r="K312" s="6" t="e">
        <f ca="1">IF('Log_working_3-way'!$D312="","",1/'True_Odds_Calculator_3-way'!A311+1/'True_Odds_Calculator_3-way'!B311+1/'True_Odds_Calculator_3-way'!C311-1)</f>
        <v>#NAME?</v>
      </c>
    </row>
    <row r="313" spans="4:11" x14ac:dyDescent="0.25">
      <c r="D313" t="e">
        <f ca="1">solve_for_c('True_Odds_Calculator_3-way'!A312,'True_Odds_Calculator_3-way'!B312,'True_Odds_Calculator_3-way'!C312,'Log_working_3-way'!B$1,'Log_working_3-way'!B$2)</f>
        <v>#NAME?</v>
      </c>
      <c r="F313" s="6" t="e">
        <f ca="1">IF('Log_working_3-way'!D313="","",1/'True_Odds_Calculator_3-way'!N312+1/'True_Odds_Calculator_3-way'!O312+1/'True_Odds_Calculator_3-way'!#REF!-1)</f>
        <v>#NAME?</v>
      </c>
      <c r="H313" s="6" t="e">
        <f ca="1">IF('Log_working_3-way'!$D313="","",'True_Odds_Calculator_3-way'!N312/'True_Odds_Calculator_3-way'!A312-1)</f>
        <v>#NAME?</v>
      </c>
      <c r="I313" s="6" t="e">
        <f ca="1">IF('Log_working_3-way'!$D313="","",'True_Odds_Calculator_3-way'!O312/'True_Odds_Calculator_3-way'!B312-1)</f>
        <v>#NAME?</v>
      </c>
      <c r="J313" s="6" t="e">
        <f ca="1">IF('Log_working_3-way'!$D313="","",'True_Odds_Calculator_3-way'!#REF!/'True_Odds_Calculator_3-way'!C312-1)</f>
        <v>#NAME?</v>
      </c>
      <c r="K313" s="6" t="e">
        <f ca="1">IF('Log_working_3-way'!$D313="","",1/'True_Odds_Calculator_3-way'!A312+1/'True_Odds_Calculator_3-way'!B312+1/'True_Odds_Calculator_3-way'!C312-1)</f>
        <v>#NAME?</v>
      </c>
    </row>
    <row r="314" spans="4:11" x14ac:dyDescent="0.25">
      <c r="D314" t="e">
        <f ca="1">solve_for_c('True_Odds_Calculator_3-way'!A313,'True_Odds_Calculator_3-way'!B313,'True_Odds_Calculator_3-way'!C313,'Log_working_3-way'!B$1,'Log_working_3-way'!B$2)</f>
        <v>#NAME?</v>
      </c>
      <c r="F314" s="6" t="e">
        <f ca="1">IF('Log_working_3-way'!D314="","",1/'True_Odds_Calculator_3-way'!N313+1/'True_Odds_Calculator_3-way'!O313+1/'True_Odds_Calculator_3-way'!#REF!-1)</f>
        <v>#NAME?</v>
      </c>
      <c r="H314" s="6" t="e">
        <f ca="1">IF('Log_working_3-way'!$D314="","",'True_Odds_Calculator_3-way'!N313/'True_Odds_Calculator_3-way'!A313-1)</f>
        <v>#NAME?</v>
      </c>
      <c r="I314" s="6" t="e">
        <f ca="1">IF('Log_working_3-way'!$D314="","",'True_Odds_Calculator_3-way'!O313/'True_Odds_Calculator_3-way'!B313-1)</f>
        <v>#NAME?</v>
      </c>
      <c r="J314" s="6" t="e">
        <f ca="1">IF('Log_working_3-way'!$D314="","",'True_Odds_Calculator_3-way'!#REF!/'True_Odds_Calculator_3-way'!C313-1)</f>
        <v>#NAME?</v>
      </c>
      <c r="K314" s="6" t="e">
        <f ca="1">IF('Log_working_3-way'!$D314="","",1/'True_Odds_Calculator_3-way'!A313+1/'True_Odds_Calculator_3-way'!B313+1/'True_Odds_Calculator_3-way'!C313-1)</f>
        <v>#NAME?</v>
      </c>
    </row>
    <row r="315" spans="4:11" x14ac:dyDescent="0.25">
      <c r="D315" t="e">
        <f ca="1">solve_for_c('True_Odds_Calculator_3-way'!A314,'True_Odds_Calculator_3-way'!B314,'True_Odds_Calculator_3-way'!C314,'Log_working_3-way'!B$1,'Log_working_3-way'!B$2)</f>
        <v>#NAME?</v>
      </c>
      <c r="F315" s="6" t="e">
        <f ca="1">IF('Log_working_3-way'!D315="","",1/'True_Odds_Calculator_3-way'!N314+1/'True_Odds_Calculator_3-way'!O314+1/'True_Odds_Calculator_3-way'!#REF!-1)</f>
        <v>#NAME?</v>
      </c>
      <c r="H315" s="6" t="e">
        <f ca="1">IF('Log_working_3-way'!$D315="","",'True_Odds_Calculator_3-way'!N314/'True_Odds_Calculator_3-way'!A314-1)</f>
        <v>#NAME?</v>
      </c>
      <c r="I315" s="6" t="e">
        <f ca="1">IF('Log_working_3-way'!$D315="","",'True_Odds_Calculator_3-way'!O314/'True_Odds_Calculator_3-way'!B314-1)</f>
        <v>#NAME?</v>
      </c>
      <c r="J315" s="6" t="e">
        <f ca="1">IF('Log_working_3-way'!$D315="","",'True_Odds_Calculator_3-way'!#REF!/'True_Odds_Calculator_3-way'!C314-1)</f>
        <v>#NAME?</v>
      </c>
      <c r="K315" s="6" t="e">
        <f ca="1">IF('Log_working_3-way'!$D315="","",1/'True_Odds_Calculator_3-way'!A314+1/'True_Odds_Calculator_3-way'!B314+1/'True_Odds_Calculator_3-way'!C314-1)</f>
        <v>#NAME?</v>
      </c>
    </row>
    <row r="316" spans="4:11" x14ac:dyDescent="0.25">
      <c r="D316" t="e">
        <f ca="1">solve_for_c('True_Odds_Calculator_3-way'!A315,'True_Odds_Calculator_3-way'!B315,'True_Odds_Calculator_3-way'!C315,'Log_working_3-way'!B$1,'Log_working_3-way'!B$2)</f>
        <v>#NAME?</v>
      </c>
      <c r="F316" s="6" t="e">
        <f ca="1">IF('Log_working_3-way'!D316="","",1/'True_Odds_Calculator_3-way'!N315+1/'True_Odds_Calculator_3-way'!O315+1/'True_Odds_Calculator_3-way'!#REF!-1)</f>
        <v>#NAME?</v>
      </c>
      <c r="H316" s="6" t="e">
        <f ca="1">IF('Log_working_3-way'!$D316="","",'True_Odds_Calculator_3-way'!N315/'True_Odds_Calculator_3-way'!A315-1)</f>
        <v>#NAME?</v>
      </c>
      <c r="I316" s="6" t="e">
        <f ca="1">IF('Log_working_3-way'!$D316="","",'True_Odds_Calculator_3-way'!O315/'True_Odds_Calculator_3-way'!B315-1)</f>
        <v>#NAME?</v>
      </c>
      <c r="J316" s="6" t="e">
        <f ca="1">IF('Log_working_3-way'!$D316="","",'True_Odds_Calculator_3-way'!#REF!/'True_Odds_Calculator_3-way'!C315-1)</f>
        <v>#NAME?</v>
      </c>
      <c r="K316" s="6" t="e">
        <f ca="1">IF('Log_working_3-way'!$D316="","",1/'True_Odds_Calculator_3-way'!A315+1/'True_Odds_Calculator_3-way'!B315+1/'True_Odds_Calculator_3-way'!C315-1)</f>
        <v>#NAME?</v>
      </c>
    </row>
    <row r="317" spans="4:11" x14ac:dyDescent="0.25">
      <c r="D317" t="e">
        <f ca="1">solve_for_c('True_Odds_Calculator_3-way'!A316,'True_Odds_Calculator_3-way'!B316,'True_Odds_Calculator_3-way'!C316,'Log_working_3-way'!B$1,'Log_working_3-way'!B$2)</f>
        <v>#NAME?</v>
      </c>
      <c r="F317" s="6" t="e">
        <f ca="1">IF('Log_working_3-way'!D317="","",1/'True_Odds_Calculator_3-way'!N316+1/'True_Odds_Calculator_3-way'!O316+1/'True_Odds_Calculator_3-way'!#REF!-1)</f>
        <v>#NAME?</v>
      </c>
      <c r="H317" s="6" t="e">
        <f ca="1">IF('Log_working_3-way'!$D317="","",'True_Odds_Calculator_3-way'!N316/'True_Odds_Calculator_3-way'!A316-1)</f>
        <v>#NAME?</v>
      </c>
      <c r="I317" s="6" t="e">
        <f ca="1">IF('Log_working_3-way'!$D317="","",'True_Odds_Calculator_3-way'!O316/'True_Odds_Calculator_3-way'!B316-1)</f>
        <v>#NAME?</v>
      </c>
      <c r="J317" s="6" t="e">
        <f ca="1">IF('Log_working_3-way'!$D317="","",'True_Odds_Calculator_3-way'!#REF!/'True_Odds_Calculator_3-way'!C316-1)</f>
        <v>#NAME?</v>
      </c>
      <c r="K317" s="6" t="e">
        <f ca="1">IF('Log_working_3-way'!$D317="","",1/'True_Odds_Calculator_3-way'!A316+1/'True_Odds_Calculator_3-way'!B316+1/'True_Odds_Calculator_3-way'!C316-1)</f>
        <v>#NAME?</v>
      </c>
    </row>
    <row r="318" spans="4:11" x14ac:dyDescent="0.25">
      <c r="D318" t="e">
        <f ca="1">solve_for_c('True_Odds_Calculator_3-way'!A317,'True_Odds_Calculator_3-way'!B317,'True_Odds_Calculator_3-way'!C317,'Log_working_3-way'!B$1,'Log_working_3-way'!B$2)</f>
        <v>#NAME?</v>
      </c>
      <c r="F318" s="6" t="e">
        <f ca="1">IF('Log_working_3-way'!D318="","",1/'True_Odds_Calculator_3-way'!N317+1/'True_Odds_Calculator_3-way'!O317+1/'True_Odds_Calculator_3-way'!#REF!-1)</f>
        <v>#NAME?</v>
      </c>
      <c r="H318" s="6" t="e">
        <f ca="1">IF('Log_working_3-way'!$D318="","",'True_Odds_Calculator_3-way'!N317/'True_Odds_Calculator_3-way'!A317-1)</f>
        <v>#NAME?</v>
      </c>
      <c r="I318" s="6" t="e">
        <f ca="1">IF('Log_working_3-way'!$D318="","",'True_Odds_Calculator_3-way'!O317/'True_Odds_Calculator_3-way'!B317-1)</f>
        <v>#NAME?</v>
      </c>
      <c r="J318" s="6" t="e">
        <f ca="1">IF('Log_working_3-way'!$D318="","",'True_Odds_Calculator_3-way'!#REF!/'True_Odds_Calculator_3-way'!C317-1)</f>
        <v>#NAME?</v>
      </c>
      <c r="K318" s="6" t="e">
        <f ca="1">IF('Log_working_3-way'!$D318="","",1/'True_Odds_Calculator_3-way'!A317+1/'True_Odds_Calculator_3-way'!B317+1/'True_Odds_Calculator_3-way'!C317-1)</f>
        <v>#NAME?</v>
      </c>
    </row>
    <row r="319" spans="4:11" x14ac:dyDescent="0.25">
      <c r="D319" t="e">
        <f ca="1">solve_for_c('True_Odds_Calculator_3-way'!A318,'True_Odds_Calculator_3-way'!B318,'True_Odds_Calculator_3-way'!C318,'Log_working_3-way'!B$1,'Log_working_3-way'!B$2)</f>
        <v>#NAME?</v>
      </c>
      <c r="F319" s="6" t="e">
        <f ca="1">IF('Log_working_3-way'!D319="","",1/'True_Odds_Calculator_3-way'!N318+1/'True_Odds_Calculator_3-way'!O318+1/'True_Odds_Calculator_3-way'!#REF!-1)</f>
        <v>#NAME?</v>
      </c>
      <c r="H319" s="6" t="e">
        <f ca="1">IF('Log_working_3-way'!$D319="","",'True_Odds_Calculator_3-way'!N318/'True_Odds_Calculator_3-way'!A318-1)</f>
        <v>#NAME?</v>
      </c>
      <c r="I319" s="6" t="e">
        <f ca="1">IF('Log_working_3-way'!$D319="","",'True_Odds_Calculator_3-way'!O318/'True_Odds_Calculator_3-way'!B318-1)</f>
        <v>#NAME?</v>
      </c>
      <c r="J319" s="6" t="e">
        <f ca="1">IF('Log_working_3-way'!$D319="","",'True_Odds_Calculator_3-way'!#REF!/'True_Odds_Calculator_3-way'!C318-1)</f>
        <v>#NAME?</v>
      </c>
      <c r="K319" s="6" t="e">
        <f ca="1">IF('Log_working_3-way'!$D319="","",1/'True_Odds_Calculator_3-way'!A318+1/'True_Odds_Calculator_3-way'!B318+1/'True_Odds_Calculator_3-way'!C318-1)</f>
        <v>#NAME?</v>
      </c>
    </row>
    <row r="320" spans="4:11" x14ac:dyDescent="0.25">
      <c r="D320" t="e">
        <f ca="1">solve_for_c('True_Odds_Calculator_3-way'!A319,'True_Odds_Calculator_3-way'!B319,'True_Odds_Calculator_3-way'!C319,'Log_working_3-way'!B$1,'Log_working_3-way'!B$2)</f>
        <v>#NAME?</v>
      </c>
      <c r="F320" s="6" t="e">
        <f ca="1">IF('Log_working_3-way'!D320="","",1/'True_Odds_Calculator_3-way'!N319+1/'True_Odds_Calculator_3-way'!O319+1/'True_Odds_Calculator_3-way'!#REF!-1)</f>
        <v>#NAME?</v>
      </c>
      <c r="H320" s="6" t="e">
        <f ca="1">IF('Log_working_3-way'!$D320="","",'True_Odds_Calculator_3-way'!N319/'True_Odds_Calculator_3-way'!A319-1)</f>
        <v>#NAME?</v>
      </c>
      <c r="I320" s="6" t="e">
        <f ca="1">IF('Log_working_3-way'!$D320="","",'True_Odds_Calculator_3-way'!O319/'True_Odds_Calculator_3-way'!B319-1)</f>
        <v>#NAME?</v>
      </c>
      <c r="J320" s="6" t="e">
        <f ca="1">IF('Log_working_3-way'!$D320="","",'True_Odds_Calculator_3-way'!#REF!/'True_Odds_Calculator_3-way'!C319-1)</f>
        <v>#NAME?</v>
      </c>
      <c r="K320" s="6" t="e">
        <f ca="1">IF('Log_working_3-way'!$D320="","",1/'True_Odds_Calculator_3-way'!A319+1/'True_Odds_Calculator_3-way'!B319+1/'True_Odds_Calculator_3-way'!C319-1)</f>
        <v>#NAME?</v>
      </c>
    </row>
    <row r="321" spans="4:11" x14ac:dyDescent="0.25">
      <c r="D321" t="e">
        <f ca="1">solve_for_c('True_Odds_Calculator_3-way'!A320,'True_Odds_Calculator_3-way'!B320,'True_Odds_Calculator_3-way'!C320,'Log_working_3-way'!B$1,'Log_working_3-way'!B$2)</f>
        <v>#NAME?</v>
      </c>
      <c r="F321" s="6" t="e">
        <f ca="1">IF('Log_working_3-way'!D321="","",1/'True_Odds_Calculator_3-way'!N320+1/'True_Odds_Calculator_3-way'!O320+1/'True_Odds_Calculator_3-way'!#REF!-1)</f>
        <v>#NAME?</v>
      </c>
      <c r="H321" s="6" t="e">
        <f ca="1">IF('Log_working_3-way'!$D321="","",'True_Odds_Calculator_3-way'!N320/'True_Odds_Calculator_3-way'!A320-1)</f>
        <v>#NAME?</v>
      </c>
      <c r="I321" s="6" t="e">
        <f ca="1">IF('Log_working_3-way'!$D321="","",'True_Odds_Calculator_3-way'!O320/'True_Odds_Calculator_3-way'!B320-1)</f>
        <v>#NAME?</v>
      </c>
      <c r="J321" s="6" t="e">
        <f ca="1">IF('Log_working_3-way'!$D321="","",'True_Odds_Calculator_3-way'!#REF!/'True_Odds_Calculator_3-way'!C320-1)</f>
        <v>#NAME?</v>
      </c>
      <c r="K321" s="6" t="e">
        <f ca="1">IF('Log_working_3-way'!$D321="","",1/'True_Odds_Calculator_3-way'!A320+1/'True_Odds_Calculator_3-way'!B320+1/'True_Odds_Calculator_3-way'!C320-1)</f>
        <v>#NAME?</v>
      </c>
    </row>
    <row r="322" spans="4:11" x14ac:dyDescent="0.25">
      <c r="D322" t="e">
        <f ca="1">solve_for_c('True_Odds_Calculator_3-way'!A321,'True_Odds_Calculator_3-way'!B321,'True_Odds_Calculator_3-way'!C321,'Log_working_3-way'!B$1,'Log_working_3-way'!B$2)</f>
        <v>#NAME?</v>
      </c>
      <c r="F322" s="6" t="e">
        <f ca="1">IF('Log_working_3-way'!D322="","",1/'True_Odds_Calculator_3-way'!N321+1/'True_Odds_Calculator_3-way'!O321+1/'True_Odds_Calculator_3-way'!#REF!-1)</f>
        <v>#NAME?</v>
      </c>
      <c r="H322" s="6" t="e">
        <f ca="1">IF('Log_working_3-way'!$D322="","",'True_Odds_Calculator_3-way'!N321/'True_Odds_Calculator_3-way'!A321-1)</f>
        <v>#NAME?</v>
      </c>
      <c r="I322" s="6" t="e">
        <f ca="1">IF('Log_working_3-way'!$D322="","",'True_Odds_Calculator_3-way'!O321/'True_Odds_Calculator_3-way'!B321-1)</f>
        <v>#NAME?</v>
      </c>
      <c r="J322" s="6" t="e">
        <f ca="1">IF('Log_working_3-way'!$D322="","",'True_Odds_Calculator_3-way'!#REF!/'True_Odds_Calculator_3-way'!C321-1)</f>
        <v>#NAME?</v>
      </c>
      <c r="K322" s="6" t="e">
        <f ca="1">IF('Log_working_3-way'!$D322="","",1/'True_Odds_Calculator_3-way'!A321+1/'True_Odds_Calculator_3-way'!B321+1/'True_Odds_Calculator_3-way'!C321-1)</f>
        <v>#NAME?</v>
      </c>
    </row>
    <row r="323" spans="4:11" x14ac:dyDescent="0.25">
      <c r="D323" t="e">
        <f ca="1">solve_for_c('True_Odds_Calculator_3-way'!A322,'True_Odds_Calculator_3-way'!B322,'True_Odds_Calculator_3-way'!C322,'Log_working_3-way'!B$1,'Log_working_3-way'!B$2)</f>
        <v>#NAME?</v>
      </c>
      <c r="F323" s="6" t="e">
        <f ca="1">IF('Log_working_3-way'!D323="","",1/'True_Odds_Calculator_3-way'!N322+1/'True_Odds_Calculator_3-way'!O322+1/'True_Odds_Calculator_3-way'!#REF!-1)</f>
        <v>#NAME?</v>
      </c>
      <c r="H323" s="6" t="e">
        <f ca="1">IF('Log_working_3-way'!$D323="","",'True_Odds_Calculator_3-way'!N322/'True_Odds_Calculator_3-way'!A322-1)</f>
        <v>#NAME?</v>
      </c>
      <c r="I323" s="6" t="e">
        <f ca="1">IF('Log_working_3-way'!$D323="","",'True_Odds_Calculator_3-way'!O322/'True_Odds_Calculator_3-way'!B322-1)</f>
        <v>#NAME?</v>
      </c>
      <c r="J323" s="6" t="e">
        <f ca="1">IF('Log_working_3-way'!$D323="","",'True_Odds_Calculator_3-way'!#REF!/'True_Odds_Calculator_3-way'!C322-1)</f>
        <v>#NAME?</v>
      </c>
      <c r="K323" s="6" t="e">
        <f ca="1">IF('Log_working_3-way'!$D323="","",1/'True_Odds_Calculator_3-way'!A322+1/'True_Odds_Calculator_3-way'!B322+1/'True_Odds_Calculator_3-way'!C322-1)</f>
        <v>#NAME?</v>
      </c>
    </row>
    <row r="324" spans="4:11" x14ac:dyDescent="0.25">
      <c r="D324" t="e">
        <f ca="1">solve_for_c('True_Odds_Calculator_3-way'!A323,'True_Odds_Calculator_3-way'!B323,'True_Odds_Calculator_3-way'!C323,'Log_working_3-way'!B$1,'Log_working_3-way'!B$2)</f>
        <v>#NAME?</v>
      </c>
      <c r="F324" s="6" t="e">
        <f ca="1">IF('Log_working_3-way'!D324="","",1/'True_Odds_Calculator_3-way'!N323+1/'True_Odds_Calculator_3-way'!O323+1/'True_Odds_Calculator_3-way'!#REF!-1)</f>
        <v>#NAME?</v>
      </c>
      <c r="H324" s="6" t="e">
        <f ca="1">IF('Log_working_3-way'!$D324="","",'True_Odds_Calculator_3-way'!N323/'True_Odds_Calculator_3-way'!A323-1)</f>
        <v>#NAME?</v>
      </c>
      <c r="I324" s="6" t="e">
        <f ca="1">IF('Log_working_3-way'!$D324="","",'True_Odds_Calculator_3-way'!O323/'True_Odds_Calculator_3-way'!B323-1)</f>
        <v>#NAME?</v>
      </c>
      <c r="J324" s="6" t="e">
        <f ca="1">IF('Log_working_3-way'!$D324="","",'True_Odds_Calculator_3-way'!#REF!/'True_Odds_Calculator_3-way'!C323-1)</f>
        <v>#NAME?</v>
      </c>
      <c r="K324" s="6" t="e">
        <f ca="1">IF('Log_working_3-way'!$D324="","",1/'True_Odds_Calculator_3-way'!A323+1/'True_Odds_Calculator_3-way'!B323+1/'True_Odds_Calculator_3-way'!C323-1)</f>
        <v>#NAME?</v>
      </c>
    </row>
    <row r="325" spans="4:11" x14ac:dyDescent="0.25">
      <c r="D325" t="e">
        <f ca="1">solve_for_c('True_Odds_Calculator_3-way'!A324,'True_Odds_Calculator_3-way'!B324,'True_Odds_Calculator_3-way'!C324,'Log_working_3-way'!B$1,'Log_working_3-way'!B$2)</f>
        <v>#NAME?</v>
      </c>
      <c r="F325" s="6" t="e">
        <f ca="1">IF('Log_working_3-way'!D325="","",1/'True_Odds_Calculator_3-way'!N324+1/'True_Odds_Calculator_3-way'!O324+1/'True_Odds_Calculator_3-way'!#REF!-1)</f>
        <v>#NAME?</v>
      </c>
      <c r="H325" s="6" t="e">
        <f ca="1">IF('Log_working_3-way'!$D325="","",'True_Odds_Calculator_3-way'!N324/'True_Odds_Calculator_3-way'!A324-1)</f>
        <v>#NAME?</v>
      </c>
      <c r="I325" s="6" t="e">
        <f ca="1">IF('Log_working_3-way'!$D325="","",'True_Odds_Calculator_3-way'!O324/'True_Odds_Calculator_3-way'!B324-1)</f>
        <v>#NAME?</v>
      </c>
      <c r="J325" s="6" t="e">
        <f ca="1">IF('Log_working_3-way'!$D325="","",'True_Odds_Calculator_3-way'!#REF!/'True_Odds_Calculator_3-way'!C324-1)</f>
        <v>#NAME?</v>
      </c>
      <c r="K325" s="6" t="e">
        <f ca="1">IF('Log_working_3-way'!$D325="","",1/'True_Odds_Calculator_3-way'!A324+1/'True_Odds_Calculator_3-way'!B324+1/'True_Odds_Calculator_3-way'!C324-1)</f>
        <v>#NAME?</v>
      </c>
    </row>
    <row r="326" spans="4:11" x14ac:dyDescent="0.25">
      <c r="D326" t="e">
        <f ca="1">solve_for_c('True_Odds_Calculator_3-way'!A325,'True_Odds_Calculator_3-way'!B325,'True_Odds_Calculator_3-way'!C325,'Log_working_3-way'!B$1,'Log_working_3-way'!B$2)</f>
        <v>#NAME?</v>
      </c>
      <c r="F326" s="6" t="e">
        <f ca="1">IF('Log_working_3-way'!D326="","",1/'True_Odds_Calculator_3-way'!N325+1/'True_Odds_Calculator_3-way'!O325+1/'True_Odds_Calculator_3-way'!#REF!-1)</f>
        <v>#NAME?</v>
      </c>
      <c r="H326" s="6" t="e">
        <f ca="1">IF('Log_working_3-way'!$D326="","",'True_Odds_Calculator_3-way'!N325/'True_Odds_Calculator_3-way'!A325-1)</f>
        <v>#NAME?</v>
      </c>
      <c r="I326" s="6" t="e">
        <f ca="1">IF('Log_working_3-way'!$D326="","",'True_Odds_Calculator_3-way'!O325/'True_Odds_Calculator_3-way'!B325-1)</f>
        <v>#NAME?</v>
      </c>
      <c r="J326" s="6" t="e">
        <f ca="1">IF('Log_working_3-way'!$D326="","",'True_Odds_Calculator_3-way'!#REF!/'True_Odds_Calculator_3-way'!C325-1)</f>
        <v>#NAME?</v>
      </c>
      <c r="K326" s="6" t="e">
        <f ca="1">IF('Log_working_3-way'!$D326="","",1/'True_Odds_Calculator_3-way'!A325+1/'True_Odds_Calculator_3-way'!B325+1/'True_Odds_Calculator_3-way'!C325-1)</f>
        <v>#NAME?</v>
      </c>
    </row>
    <row r="327" spans="4:11" x14ac:dyDescent="0.25">
      <c r="D327" t="e">
        <f ca="1">solve_for_c('True_Odds_Calculator_3-way'!A326,'True_Odds_Calculator_3-way'!B326,'True_Odds_Calculator_3-way'!C326,'Log_working_3-way'!B$1,'Log_working_3-way'!B$2)</f>
        <v>#NAME?</v>
      </c>
      <c r="F327" s="6" t="e">
        <f ca="1">IF('Log_working_3-way'!D327="","",1/'True_Odds_Calculator_3-way'!N326+1/'True_Odds_Calculator_3-way'!O326+1/'True_Odds_Calculator_3-way'!#REF!-1)</f>
        <v>#NAME?</v>
      </c>
      <c r="H327" s="6" t="e">
        <f ca="1">IF('Log_working_3-way'!$D327="","",'True_Odds_Calculator_3-way'!N326/'True_Odds_Calculator_3-way'!A326-1)</f>
        <v>#NAME?</v>
      </c>
      <c r="I327" s="6" t="e">
        <f ca="1">IF('Log_working_3-way'!$D327="","",'True_Odds_Calculator_3-way'!O326/'True_Odds_Calculator_3-way'!B326-1)</f>
        <v>#NAME?</v>
      </c>
      <c r="J327" s="6" t="e">
        <f ca="1">IF('Log_working_3-way'!$D327="","",'True_Odds_Calculator_3-way'!#REF!/'True_Odds_Calculator_3-way'!C326-1)</f>
        <v>#NAME?</v>
      </c>
      <c r="K327" s="6" t="e">
        <f ca="1">IF('Log_working_3-way'!$D327="","",1/'True_Odds_Calculator_3-way'!A326+1/'True_Odds_Calculator_3-way'!B326+1/'True_Odds_Calculator_3-way'!C326-1)</f>
        <v>#NAME?</v>
      </c>
    </row>
    <row r="328" spans="4:11" x14ac:dyDescent="0.25">
      <c r="D328" t="e">
        <f ca="1">solve_for_c('True_Odds_Calculator_3-way'!A327,'True_Odds_Calculator_3-way'!B327,'True_Odds_Calculator_3-way'!C327,'Log_working_3-way'!B$1,'Log_working_3-way'!B$2)</f>
        <v>#NAME?</v>
      </c>
      <c r="F328" s="6" t="e">
        <f ca="1">IF('Log_working_3-way'!D328="","",1/'True_Odds_Calculator_3-way'!N327+1/'True_Odds_Calculator_3-way'!O327+1/'True_Odds_Calculator_3-way'!#REF!-1)</f>
        <v>#NAME?</v>
      </c>
      <c r="H328" s="6" t="e">
        <f ca="1">IF('Log_working_3-way'!$D328="","",'True_Odds_Calculator_3-way'!N327/'True_Odds_Calculator_3-way'!A327-1)</f>
        <v>#NAME?</v>
      </c>
      <c r="I328" s="6" t="e">
        <f ca="1">IF('Log_working_3-way'!$D328="","",'True_Odds_Calculator_3-way'!O327/'True_Odds_Calculator_3-way'!B327-1)</f>
        <v>#NAME?</v>
      </c>
      <c r="J328" s="6" t="e">
        <f ca="1">IF('Log_working_3-way'!$D328="","",'True_Odds_Calculator_3-way'!#REF!/'True_Odds_Calculator_3-way'!C327-1)</f>
        <v>#NAME?</v>
      </c>
      <c r="K328" s="6" t="e">
        <f ca="1">IF('Log_working_3-way'!$D328="","",1/'True_Odds_Calculator_3-way'!A327+1/'True_Odds_Calculator_3-way'!B327+1/'True_Odds_Calculator_3-way'!C327-1)</f>
        <v>#NAME?</v>
      </c>
    </row>
    <row r="329" spans="4:11" x14ac:dyDescent="0.25">
      <c r="D329" t="e">
        <f ca="1">solve_for_c('True_Odds_Calculator_3-way'!A328,'True_Odds_Calculator_3-way'!B328,'True_Odds_Calculator_3-way'!C328,'Log_working_3-way'!B$1,'Log_working_3-way'!B$2)</f>
        <v>#NAME?</v>
      </c>
      <c r="F329" s="6" t="e">
        <f ca="1">IF('Log_working_3-way'!D329="","",1/'True_Odds_Calculator_3-way'!N328+1/'True_Odds_Calculator_3-way'!O328+1/'True_Odds_Calculator_3-way'!#REF!-1)</f>
        <v>#NAME?</v>
      </c>
      <c r="H329" s="6" t="e">
        <f ca="1">IF('Log_working_3-way'!$D329="","",'True_Odds_Calculator_3-way'!N328/'True_Odds_Calculator_3-way'!A328-1)</f>
        <v>#NAME?</v>
      </c>
      <c r="I329" s="6" t="e">
        <f ca="1">IF('Log_working_3-way'!$D329="","",'True_Odds_Calculator_3-way'!O328/'True_Odds_Calculator_3-way'!B328-1)</f>
        <v>#NAME?</v>
      </c>
      <c r="J329" s="6" t="e">
        <f ca="1">IF('Log_working_3-way'!$D329="","",'True_Odds_Calculator_3-way'!#REF!/'True_Odds_Calculator_3-way'!C328-1)</f>
        <v>#NAME?</v>
      </c>
      <c r="K329" s="6" t="e">
        <f ca="1">IF('Log_working_3-way'!$D329="","",1/'True_Odds_Calculator_3-way'!A328+1/'True_Odds_Calculator_3-way'!B328+1/'True_Odds_Calculator_3-way'!C328-1)</f>
        <v>#NAME?</v>
      </c>
    </row>
    <row r="330" spans="4:11" x14ac:dyDescent="0.25">
      <c r="D330" t="e">
        <f ca="1">solve_for_c('True_Odds_Calculator_3-way'!A329,'True_Odds_Calculator_3-way'!B329,'True_Odds_Calculator_3-way'!C329,'Log_working_3-way'!B$1,'Log_working_3-way'!B$2)</f>
        <v>#NAME?</v>
      </c>
      <c r="F330" s="6" t="e">
        <f ca="1">IF('Log_working_3-way'!D330="","",1/'True_Odds_Calculator_3-way'!N329+1/'True_Odds_Calculator_3-way'!O329+1/'True_Odds_Calculator_3-way'!#REF!-1)</f>
        <v>#NAME?</v>
      </c>
      <c r="H330" s="6" t="e">
        <f ca="1">IF('Log_working_3-way'!$D330="","",'True_Odds_Calculator_3-way'!N329/'True_Odds_Calculator_3-way'!A329-1)</f>
        <v>#NAME?</v>
      </c>
      <c r="I330" s="6" t="e">
        <f ca="1">IF('Log_working_3-way'!$D330="","",'True_Odds_Calculator_3-way'!O329/'True_Odds_Calculator_3-way'!B329-1)</f>
        <v>#NAME?</v>
      </c>
      <c r="J330" s="6" t="e">
        <f ca="1">IF('Log_working_3-way'!$D330="","",'True_Odds_Calculator_3-way'!#REF!/'True_Odds_Calculator_3-way'!C329-1)</f>
        <v>#NAME?</v>
      </c>
      <c r="K330" s="6" t="e">
        <f ca="1">IF('Log_working_3-way'!$D330="","",1/'True_Odds_Calculator_3-way'!A329+1/'True_Odds_Calculator_3-way'!B329+1/'True_Odds_Calculator_3-way'!C329-1)</f>
        <v>#NAME?</v>
      </c>
    </row>
    <row r="331" spans="4:11" x14ac:dyDescent="0.25">
      <c r="D331" t="e">
        <f ca="1">solve_for_c('True_Odds_Calculator_3-way'!A330,'True_Odds_Calculator_3-way'!B330,'True_Odds_Calculator_3-way'!C330,'Log_working_3-way'!B$1,'Log_working_3-way'!B$2)</f>
        <v>#NAME?</v>
      </c>
      <c r="F331" s="6" t="e">
        <f ca="1">IF('Log_working_3-way'!D331="","",1/'True_Odds_Calculator_3-way'!N330+1/'True_Odds_Calculator_3-way'!O330+1/'True_Odds_Calculator_3-way'!#REF!-1)</f>
        <v>#NAME?</v>
      </c>
      <c r="H331" s="6" t="e">
        <f ca="1">IF('Log_working_3-way'!$D331="","",'True_Odds_Calculator_3-way'!N330/'True_Odds_Calculator_3-way'!A330-1)</f>
        <v>#NAME?</v>
      </c>
      <c r="I331" s="6" t="e">
        <f ca="1">IF('Log_working_3-way'!$D331="","",'True_Odds_Calculator_3-way'!O330/'True_Odds_Calculator_3-way'!B330-1)</f>
        <v>#NAME?</v>
      </c>
      <c r="J331" s="6" t="e">
        <f ca="1">IF('Log_working_3-way'!$D331="","",'True_Odds_Calculator_3-way'!#REF!/'True_Odds_Calculator_3-way'!C330-1)</f>
        <v>#NAME?</v>
      </c>
      <c r="K331" s="6" t="e">
        <f ca="1">IF('Log_working_3-way'!$D331="","",1/'True_Odds_Calculator_3-way'!A330+1/'True_Odds_Calculator_3-way'!B330+1/'True_Odds_Calculator_3-way'!C330-1)</f>
        <v>#NAME?</v>
      </c>
    </row>
    <row r="332" spans="4:11" x14ac:dyDescent="0.25">
      <c r="D332" t="e">
        <f ca="1">solve_for_c('True_Odds_Calculator_3-way'!A331,'True_Odds_Calculator_3-way'!B331,'True_Odds_Calculator_3-way'!C331,'Log_working_3-way'!B$1,'Log_working_3-way'!B$2)</f>
        <v>#NAME?</v>
      </c>
      <c r="F332" s="6" t="e">
        <f ca="1">IF('Log_working_3-way'!D332="","",1/'True_Odds_Calculator_3-way'!N331+1/'True_Odds_Calculator_3-way'!O331+1/'True_Odds_Calculator_3-way'!#REF!-1)</f>
        <v>#NAME?</v>
      </c>
      <c r="H332" s="6" t="e">
        <f ca="1">IF('Log_working_3-way'!$D332="","",'True_Odds_Calculator_3-way'!N331/'True_Odds_Calculator_3-way'!A331-1)</f>
        <v>#NAME?</v>
      </c>
      <c r="I332" s="6" t="e">
        <f ca="1">IF('Log_working_3-way'!$D332="","",'True_Odds_Calculator_3-way'!O331/'True_Odds_Calculator_3-way'!B331-1)</f>
        <v>#NAME?</v>
      </c>
      <c r="J332" s="6" t="e">
        <f ca="1">IF('Log_working_3-way'!$D332="","",'True_Odds_Calculator_3-way'!#REF!/'True_Odds_Calculator_3-way'!C331-1)</f>
        <v>#NAME?</v>
      </c>
      <c r="K332" s="6" t="e">
        <f ca="1">IF('Log_working_3-way'!$D332="","",1/'True_Odds_Calculator_3-way'!A331+1/'True_Odds_Calculator_3-way'!B331+1/'True_Odds_Calculator_3-way'!C331-1)</f>
        <v>#NAME?</v>
      </c>
    </row>
    <row r="333" spans="4:11" x14ac:dyDescent="0.25">
      <c r="D333" t="e">
        <f ca="1">solve_for_c('True_Odds_Calculator_3-way'!A332,'True_Odds_Calculator_3-way'!B332,'True_Odds_Calculator_3-way'!C332,'Log_working_3-way'!B$1,'Log_working_3-way'!B$2)</f>
        <v>#NAME?</v>
      </c>
      <c r="F333" s="6" t="e">
        <f ca="1">IF('Log_working_3-way'!D333="","",1/'True_Odds_Calculator_3-way'!N332+1/'True_Odds_Calculator_3-way'!O332+1/'True_Odds_Calculator_3-way'!#REF!-1)</f>
        <v>#NAME?</v>
      </c>
      <c r="H333" s="6" t="e">
        <f ca="1">IF('Log_working_3-way'!$D333="","",'True_Odds_Calculator_3-way'!N332/'True_Odds_Calculator_3-way'!A332-1)</f>
        <v>#NAME?</v>
      </c>
      <c r="I333" s="6" t="e">
        <f ca="1">IF('Log_working_3-way'!$D333="","",'True_Odds_Calculator_3-way'!O332/'True_Odds_Calculator_3-way'!B332-1)</f>
        <v>#NAME?</v>
      </c>
      <c r="J333" s="6" t="e">
        <f ca="1">IF('Log_working_3-way'!$D333="","",'True_Odds_Calculator_3-way'!#REF!/'True_Odds_Calculator_3-way'!C332-1)</f>
        <v>#NAME?</v>
      </c>
      <c r="K333" s="6" t="e">
        <f ca="1">IF('Log_working_3-way'!$D333="","",1/'True_Odds_Calculator_3-way'!A332+1/'True_Odds_Calculator_3-way'!B332+1/'True_Odds_Calculator_3-way'!C332-1)</f>
        <v>#NAME?</v>
      </c>
    </row>
    <row r="334" spans="4:11" x14ac:dyDescent="0.25">
      <c r="D334" t="e">
        <f ca="1">solve_for_c('True_Odds_Calculator_3-way'!A333,'True_Odds_Calculator_3-way'!B333,'True_Odds_Calculator_3-way'!C333,'Log_working_3-way'!B$1,'Log_working_3-way'!B$2)</f>
        <v>#NAME?</v>
      </c>
      <c r="F334" s="6" t="e">
        <f ca="1">IF('Log_working_3-way'!D334="","",1/'True_Odds_Calculator_3-way'!N333+1/'True_Odds_Calculator_3-way'!O333+1/'True_Odds_Calculator_3-way'!#REF!-1)</f>
        <v>#NAME?</v>
      </c>
      <c r="H334" s="6" t="e">
        <f ca="1">IF('Log_working_3-way'!$D334="","",'True_Odds_Calculator_3-way'!N333/'True_Odds_Calculator_3-way'!A333-1)</f>
        <v>#NAME?</v>
      </c>
      <c r="I334" s="6" t="e">
        <f ca="1">IF('Log_working_3-way'!$D334="","",'True_Odds_Calculator_3-way'!O333/'True_Odds_Calculator_3-way'!B333-1)</f>
        <v>#NAME?</v>
      </c>
      <c r="J334" s="6" t="e">
        <f ca="1">IF('Log_working_3-way'!$D334="","",'True_Odds_Calculator_3-way'!#REF!/'True_Odds_Calculator_3-way'!C333-1)</f>
        <v>#NAME?</v>
      </c>
      <c r="K334" s="6" t="e">
        <f ca="1">IF('Log_working_3-way'!$D334="","",1/'True_Odds_Calculator_3-way'!A333+1/'True_Odds_Calculator_3-way'!B333+1/'True_Odds_Calculator_3-way'!C333-1)</f>
        <v>#NAME?</v>
      </c>
    </row>
    <row r="335" spans="4:11" x14ac:dyDescent="0.25">
      <c r="D335" t="e">
        <f ca="1">solve_for_c('True_Odds_Calculator_3-way'!A334,'True_Odds_Calculator_3-way'!B334,'True_Odds_Calculator_3-way'!C334,'Log_working_3-way'!B$1,'Log_working_3-way'!B$2)</f>
        <v>#NAME?</v>
      </c>
      <c r="F335" s="6" t="e">
        <f ca="1">IF('Log_working_3-way'!D335="","",1/'True_Odds_Calculator_3-way'!N334+1/'True_Odds_Calculator_3-way'!O334+1/'True_Odds_Calculator_3-way'!#REF!-1)</f>
        <v>#NAME?</v>
      </c>
      <c r="H335" s="6" t="e">
        <f ca="1">IF('Log_working_3-way'!$D335="","",'True_Odds_Calculator_3-way'!N334/'True_Odds_Calculator_3-way'!A334-1)</f>
        <v>#NAME?</v>
      </c>
      <c r="I335" s="6" t="e">
        <f ca="1">IF('Log_working_3-way'!$D335="","",'True_Odds_Calculator_3-way'!O334/'True_Odds_Calculator_3-way'!B334-1)</f>
        <v>#NAME?</v>
      </c>
      <c r="J335" s="6" t="e">
        <f ca="1">IF('Log_working_3-way'!$D335="","",'True_Odds_Calculator_3-way'!#REF!/'True_Odds_Calculator_3-way'!C334-1)</f>
        <v>#NAME?</v>
      </c>
      <c r="K335" s="6" t="e">
        <f ca="1">IF('Log_working_3-way'!$D335="","",1/'True_Odds_Calculator_3-way'!A334+1/'True_Odds_Calculator_3-way'!B334+1/'True_Odds_Calculator_3-way'!C334-1)</f>
        <v>#NAME?</v>
      </c>
    </row>
    <row r="336" spans="4:11" x14ac:dyDescent="0.25">
      <c r="D336" t="e">
        <f ca="1">solve_for_c('True_Odds_Calculator_3-way'!A335,'True_Odds_Calculator_3-way'!B335,'True_Odds_Calculator_3-way'!C335,'Log_working_3-way'!B$1,'Log_working_3-way'!B$2)</f>
        <v>#NAME?</v>
      </c>
      <c r="F336" s="6" t="e">
        <f ca="1">IF('Log_working_3-way'!D336="","",1/'True_Odds_Calculator_3-way'!N335+1/'True_Odds_Calculator_3-way'!O335+1/'True_Odds_Calculator_3-way'!#REF!-1)</f>
        <v>#NAME?</v>
      </c>
      <c r="H336" s="6" t="e">
        <f ca="1">IF('Log_working_3-way'!$D336="","",'True_Odds_Calculator_3-way'!N335/'True_Odds_Calculator_3-way'!A335-1)</f>
        <v>#NAME?</v>
      </c>
      <c r="I336" s="6" t="e">
        <f ca="1">IF('Log_working_3-way'!$D336="","",'True_Odds_Calculator_3-way'!O335/'True_Odds_Calculator_3-way'!B335-1)</f>
        <v>#NAME?</v>
      </c>
      <c r="J336" s="6" t="e">
        <f ca="1">IF('Log_working_3-way'!$D336="","",'True_Odds_Calculator_3-way'!#REF!/'True_Odds_Calculator_3-way'!C335-1)</f>
        <v>#NAME?</v>
      </c>
      <c r="K336" s="6" t="e">
        <f ca="1">IF('Log_working_3-way'!$D336="","",1/'True_Odds_Calculator_3-way'!A335+1/'True_Odds_Calculator_3-way'!B335+1/'True_Odds_Calculator_3-way'!C335-1)</f>
        <v>#NAME?</v>
      </c>
    </row>
    <row r="337" spans="4:11" x14ac:dyDescent="0.25">
      <c r="D337" t="e">
        <f ca="1">solve_for_c('True_Odds_Calculator_3-way'!A336,'True_Odds_Calculator_3-way'!B336,'True_Odds_Calculator_3-way'!C336,'Log_working_3-way'!B$1,'Log_working_3-way'!B$2)</f>
        <v>#NAME?</v>
      </c>
      <c r="F337" s="6" t="e">
        <f ca="1">IF('Log_working_3-way'!D337="","",1/'True_Odds_Calculator_3-way'!N336+1/'True_Odds_Calculator_3-way'!O336+1/'True_Odds_Calculator_3-way'!#REF!-1)</f>
        <v>#NAME?</v>
      </c>
      <c r="H337" s="6" t="e">
        <f ca="1">IF('Log_working_3-way'!$D337="","",'True_Odds_Calculator_3-way'!N336/'True_Odds_Calculator_3-way'!A336-1)</f>
        <v>#NAME?</v>
      </c>
      <c r="I337" s="6" t="e">
        <f ca="1">IF('Log_working_3-way'!$D337="","",'True_Odds_Calculator_3-way'!O336/'True_Odds_Calculator_3-way'!B336-1)</f>
        <v>#NAME?</v>
      </c>
      <c r="J337" s="6" t="e">
        <f ca="1">IF('Log_working_3-way'!$D337="","",'True_Odds_Calculator_3-way'!#REF!/'True_Odds_Calculator_3-way'!C336-1)</f>
        <v>#NAME?</v>
      </c>
      <c r="K337" s="6" t="e">
        <f ca="1">IF('Log_working_3-way'!$D337="","",1/'True_Odds_Calculator_3-way'!A336+1/'True_Odds_Calculator_3-way'!B336+1/'True_Odds_Calculator_3-way'!C336-1)</f>
        <v>#NAME?</v>
      </c>
    </row>
    <row r="338" spans="4:11" x14ac:dyDescent="0.25">
      <c r="D338" t="e">
        <f ca="1">solve_for_c('True_Odds_Calculator_3-way'!A337,'True_Odds_Calculator_3-way'!B337,'True_Odds_Calculator_3-way'!C337,'Log_working_3-way'!B$1,'Log_working_3-way'!B$2)</f>
        <v>#NAME?</v>
      </c>
      <c r="F338" s="6" t="e">
        <f ca="1">IF('Log_working_3-way'!D338="","",1/'True_Odds_Calculator_3-way'!N337+1/'True_Odds_Calculator_3-way'!O337+1/'True_Odds_Calculator_3-way'!#REF!-1)</f>
        <v>#NAME?</v>
      </c>
      <c r="H338" s="6" t="e">
        <f ca="1">IF('Log_working_3-way'!$D338="","",'True_Odds_Calculator_3-way'!N337/'True_Odds_Calculator_3-way'!A337-1)</f>
        <v>#NAME?</v>
      </c>
      <c r="I338" s="6" t="e">
        <f ca="1">IF('Log_working_3-way'!$D338="","",'True_Odds_Calculator_3-way'!O337/'True_Odds_Calculator_3-way'!B337-1)</f>
        <v>#NAME?</v>
      </c>
      <c r="J338" s="6" t="e">
        <f ca="1">IF('Log_working_3-way'!$D338="","",'True_Odds_Calculator_3-way'!#REF!/'True_Odds_Calculator_3-way'!C337-1)</f>
        <v>#NAME?</v>
      </c>
      <c r="K338" s="6" t="e">
        <f ca="1">IF('Log_working_3-way'!$D338="","",1/'True_Odds_Calculator_3-way'!A337+1/'True_Odds_Calculator_3-way'!B337+1/'True_Odds_Calculator_3-way'!C337-1)</f>
        <v>#NAME?</v>
      </c>
    </row>
    <row r="339" spans="4:11" x14ac:dyDescent="0.25">
      <c r="D339" t="e">
        <f ca="1">solve_for_c('True_Odds_Calculator_3-way'!A338,'True_Odds_Calculator_3-way'!B338,'True_Odds_Calculator_3-way'!C338,'Log_working_3-way'!B$1,'Log_working_3-way'!B$2)</f>
        <v>#NAME?</v>
      </c>
      <c r="F339" s="6" t="e">
        <f ca="1">IF('Log_working_3-way'!D339="","",1/'True_Odds_Calculator_3-way'!N338+1/'True_Odds_Calculator_3-way'!O338+1/'True_Odds_Calculator_3-way'!#REF!-1)</f>
        <v>#NAME?</v>
      </c>
      <c r="H339" s="6" t="e">
        <f ca="1">IF('Log_working_3-way'!$D339="","",'True_Odds_Calculator_3-way'!N338/'True_Odds_Calculator_3-way'!A338-1)</f>
        <v>#NAME?</v>
      </c>
      <c r="I339" s="6" t="e">
        <f ca="1">IF('Log_working_3-way'!$D339="","",'True_Odds_Calculator_3-way'!O338/'True_Odds_Calculator_3-way'!B338-1)</f>
        <v>#NAME?</v>
      </c>
      <c r="J339" s="6" t="e">
        <f ca="1">IF('Log_working_3-way'!$D339="","",'True_Odds_Calculator_3-way'!#REF!/'True_Odds_Calculator_3-way'!C338-1)</f>
        <v>#NAME?</v>
      </c>
      <c r="K339" s="6" t="e">
        <f ca="1">IF('Log_working_3-way'!$D339="","",1/'True_Odds_Calculator_3-way'!A338+1/'True_Odds_Calculator_3-way'!B338+1/'True_Odds_Calculator_3-way'!C338-1)</f>
        <v>#NAME?</v>
      </c>
    </row>
    <row r="340" spans="4:11" x14ac:dyDescent="0.25">
      <c r="D340" t="e">
        <f ca="1">solve_for_c('True_Odds_Calculator_3-way'!A339,'True_Odds_Calculator_3-way'!B339,'True_Odds_Calculator_3-way'!C339,'Log_working_3-way'!B$1,'Log_working_3-way'!B$2)</f>
        <v>#NAME?</v>
      </c>
      <c r="F340" s="6" t="e">
        <f ca="1">IF('Log_working_3-way'!D340="","",1/'True_Odds_Calculator_3-way'!N339+1/'True_Odds_Calculator_3-way'!O339+1/'True_Odds_Calculator_3-way'!#REF!-1)</f>
        <v>#NAME?</v>
      </c>
      <c r="H340" s="6" t="e">
        <f ca="1">IF('Log_working_3-way'!$D340="","",'True_Odds_Calculator_3-way'!N339/'True_Odds_Calculator_3-way'!A339-1)</f>
        <v>#NAME?</v>
      </c>
      <c r="I340" s="6" t="e">
        <f ca="1">IF('Log_working_3-way'!$D340="","",'True_Odds_Calculator_3-way'!O339/'True_Odds_Calculator_3-way'!B339-1)</f>
        <v>#NAME?</v>
      </c>
      <c r="J340" s="6" t="e">
        <f ca="1">IF('Log_working_3-way'!$D340="","",'True_Odds_Calculator_3-way'!#REF!/'True_Odds_Calculator_3-way'!C339-1)</f>
        <v>#NAME?</v>
      </c>
      <c r="K340" s="6" t="e">
        <f ca="1">IF('Log_working_3-way'!$D340="","",1/'True_Odds_Calculator_3-way'!A339+1/'True_Odds_Calculator_3-way'!B339+1/'True_Odds_Calculator_3-way'!C339-1)</f>
        <v>#NAME?</v>
      </c>
    </row>
    <row r="341" spans="4:11" x14ac:dyDescent="0.25">
      <c r="D341" t="e">
        <f ca="1">solve_for_c('True_Odds_Calculator_3-way'!A340,'True_Odds_Calculator_3-way'!B340,'True_Odds_Calculator_3-way'!C340,'Log_working_3-way'!B$1,'Log_working_3-way'!B$2)</f>
        <v>#NAME?</v>
      </c>
      <c r="F341" s="6" t="e">
        <f ca="1">IF('Log_working_3-way'!D341="","",1/'True_Odds_Calculator_3-way'!N340+1/'True_Odds_Calculator_3-way'!O340+1/'True_Odds_Calculator_3-way'!#REF!-1)</f>
        <v>#NAME?</v>
      </c>
      <c r="H341" s="6" t="e">
        <f ca="1">IF('Log_working_3-way'!$D341="","",'True_Odds_Calculator_3-way'!N340/'True_Odds_Calculator_3-way'!A340-1)</f>
        <v>#NAME?</v>
      </c>
      <c r="I341" s="6" t="e">
        <f ca="1">IF('Log_working_3-way'!$D341="","",'True_Odds_Calculator_3-way'!O340/'True_Odds_Calculator_3-way'!B340-1)</f>
        <v>#NAME?</v>
      </c>
      <c r="J341" s="6" t="e">
        <f ca="1">IF('Log_working_3-way'!$D341="","",'True_Odds_Calculator_3-way'!#REF!/'True_Odds_Calculator_3-way'!C340-1)</f>
        <v>#NAME?</v>
      </c>
      <c r="K341" s="6" t="e">
        <f ca="1">IF('Log_working_3-way'!$D341="","",1/'True_Odds_Calculator_3-way'!A340+1/'True_Odds_Calculator_3-way'!B340+1/'True_Odds_Calculator_3-way'!C340-1)</f>
        <v>#NAME?</v>
      </c>
    </row>
    <row r="342" spans="4:11" x14ac:dyDescent="0.25">
      <c r="D342" t="e">
        <f ca="1">solve_for_c('True_Odds_Calculator_3-way'!A341,'True_Odds_Calculator_3-way'!B341,'True_Odds_Calculator_3-way'!C341,'Log_working_3-way'!B$1,'Log_working_3-way'!B$2)</f>
        <v>#NAME?</v>
      </c>
      <c r="F342" s="6" t="e">
        <f ca="1">IF('Log_working_3-way'!D342="","",1/'True_Odds_Calculator_3-way'!N341+1/'True_Odds_Calculator_3-way'!O341+1/'True_Odds_Calculator_3-way'!#REF!-1)</f>
        <v>#NAME?</v>
      </c>
      <c r="H342" s="6" t="e">
        <f ca="1">IF('Log_working_3-way'!$D342="","",'True_Odds_Calculator_3-way'!N341/'True_Odds_Calculator_3-way'!A341-1)</f>
        <v>#NAME?</v>
      </c>
      <c r="I342" s="6" t="e">
        <f ca="1">IF('Log_working_3-way'!$D342="","",'True_Odds_Calculator_3-way'!O341/'True_Odds_Calculator_3-way'!B341-1)</f>
        <v>#NAME?</v>
      </c>
      <c r="J342" s="6" t="e">
        <f ca="1">IF('Log_working_3-way'!$D342="","",'True_Odds_Calculator_3-way'!#REF!/'True_Odds_Calculator_3-way'!C341-1)</f>
        <v>#NAME?</v>
      </c>
      <c r="K342" s="6" t="e">
        <f ca="1">IF('Log_working_3-way'!$D342="","",1/'True_Odds_Calculator_3-way'!A341+1/'True_Odds_Calculator_3-way'!B341+1/'True_Odds_Calculator_3-way'!C341-1)</f>
        <v>#NAME?</v>
      </c>
    </row>
    <row r="343" spans="4:11" x14ac:dyDescent="0.25">
      <c r="D343" t="e">
        <f ca="1">solve_for_c('True_Odds_Calculator_3-way'!A342,'True_Odds_Calculator_3-way'!B342,'True_Odds_Calculator_3-way'!C342,'Log_working_3-way'!B$1,'Log_working_3-way'!B$2)</f>
        <v>#NAME?</v>
      </c>
      <c r="F343" s="6" t="e">
        <f ca="1">IF('Log_working_3-way'!D343="","",1/'True_Odds_Calculator_3-way'!N342+1/'True_Odds_Calculator_3-way'!O342+1/'True_Odds_Calculator_3-way'!#REF!-1)</f>
        <v>#NAME?</v>
      </c>
      <c r="H343" s="6" t="e">
        <f ca="1">IF('Log_working_3-way'!$D343="","",'True_Odds_Calculator_3-way'!N342/'True_Odds_Calculator_3-way'!A342-1)</f>
        <v>#NAME?</v>
      </c>
      <c r="I343" s="6" t="e">
        <f ca="1">IF('Log_working_3-way'!$D343="","",'True_Odds_Calculator_3-way'!O342/'True_Odds_Calculator_3-way'!B342-1)</f>
        <v>#NAME?</v>
      </c>
      <c r="J343" s="6" t="e">
        <f ca="1">IF('Log_working_3-way'!$D343="","",'True_Odds_Calculator_3-way'!#REF!/'True_Odds_Calculator_3-way'!C342-1)</f>
        <v>#NAME?</v>
      </c>
      <c r="K343" s="6" t="e">
        <f ca="1">IF('Log_working_3-way'!$D343="","",1/'True_Odds_Calculator_3-way'!A342+1/'True_Odds_Calculator_3-way'!B342+1/'True_Odds_Calculator_3-way'!C342-1)</f>
        <v>#NAME?</v>
      </c>
    </row>
    <row r="344" spans="4:11" x14ac:dyDescent="0.25">
      <c r="D344" t="e">
        <f ca="1">solve_for_c('True_Odds_Calculator_3-way'!A343,'True_Odds_Calculator_3-way'!B343,'True_Odds_Calculator_3-way'!C343,'Log_working_3-way'!B$1,'Log_working_3-way'!B$2)</f>
        <v>#NAME?</v>
      </c>
      <c r="F344" s="6" t="e">
        <f ca="1">IF('Log_working_3-way'!D344="","",1/'True_Odds_Calculator_3-way'!N343+1/'True_Odds_Calculator_3-way'!O343+1/'True_Odds_Calculator_3-way'!#REF!-1)</f>
        <v>#NAME?</v>
      </c>
      <c r="H344" s="6" t="e">
        <f ca="1">IF('Log_working_3-way'!$D344="","",'True_Odds_Calculator_3-way'!N343/'True_Odds_Calculator_3-way'!A343-1)</f>
        <v>#NAME?</v>
      </c>
      <c r="I344" s="6" t="e">
        <f ca="1">IF('Log_working_3-way'!$D344="","",'True_Odds_Calculator_3-way'!O343/'True_Odds_Calculator_3-way'!B343-1)</f>
        <v>#NAME?</v>
      </c>
      <c r="J344" s="6" t="e">
        <f ca="1">IF('Log_working_3-way'!$D344="","",'True_Odds_Calculator_3-way'!#REF!/'True_Odds_Calculator_3-way'!C343-1)</f>
        <v>#NAME?</v>
      </c>
      <c r="K344" s="6" t="e">
        <f ca="1">IF('Log_working_3-way'!$D344="","",1/'True_Odds_Calculator_3-way'!A343+1/'True_Odds_Calculator_3-way'!B343+1/'True_Odds_Calculator_3-way'!C343-1)</f>
        <v>#NAME?</v>
      </c>
    </row>
    <row r="345" spans="4:11" x14ac:dyDescent="0.25">
      <c r="D345" t="e">
        <f ca="1">solve_for_c('True_Odds_Calculator_3-way'!A344,'True_Odds_Calculator_3-way'!B344,'True_Odds_Calculator_3-way'!C344,'Log_working_3-way'!B$1,'Log_working_3-way'!B$2)</f>
        <v>#NAME?</v>
      </c>
      <c r="F345" s="6" t="e">
        <f ca="1">IF('Log_working_3-way'!D345="","",1/'True_Odds_Calculator_3-way'!N344+1/'True_Odds_Calculator_3-way'!O344+1/'True_Odds_Calculator_3-way'!#REF!-1)</f>
        <v>#NAME?</v>
      </c>
      <c r="H345" s="6" t="e">
        <f ca="1">IF('Log_working_3-way'!$D345="","",'True_Odds_Calculator_3-way'!N344/'True_Odds_Calculator_3-way'!A344-1)</f>
        <v>#NAME?</v>
      </c>
      <c r="I345" s="6" t="e">
        <f ca="1">IF('Log_working_3-way'!$D345="","",'True_Odds_Calculator_3-way'!O344/'True_Odds_Calculator_3-way'!B344-1)</f>
        <v>#NAME?</v>
      </c>
      <c r="J345" s="6" t="e">
        <f ca="1">IF('Log_working_3-way'!$D345="","",'True_Odds_Calculator_3-way'!#REF!/'True_Odds_Calculator_3-way'!C344-1)</f>
        <v>#NAME?</v>
      </c>
      <c r="K345" s="6" t="e">
        <f ca="1">IF('Log_working_3-way'!$D345="","",1/'True_Odds_Calculator_3-way'!A344+1/'True_Odds_Calculator_3-way'!B344+1/'True_Odds_Calculator_3-way'!C344-1)</f>
        <v>#NAME?</v>
      </c>
    </row>
    <row r="346" spans="4:11" x14ac:dyDescent="0.25">
      <c r="D346" t="e">
        <f ca="1">solve_for_c('True_Odds_Calculator_3-way'!A345,'True_Odds_Calculator_3-way'!B345,'True_Odds_Calculator_3-way'!C345,'Log_working_3-way'!B$1,'Log_working_3-way'!B$2)</f>
        <v>#NAME?</v>
      </c>
      <c r="F346" s="6" t="e">
        <f ca="1">IF('Log_working_3-way'!D346="","",1/'True_Odds_Calculator_3-way'!N345+1/'True_Odds_Calculator_3-way'!O345+1/'True_Odds_Calculator_3-way'!#REF!-1)</f>
        <v>#NAME?</v>
      </c>
      <c r="H346" s="6" t="e">
        <f ca="1">IF('Log_working_3-way'!$D346="","",'True_Odds_Calculator_3-way'!N345/'True_Odds_Calculator_3-way'!A345-1)</f>
        <v>#NAME?</v>
      </c>
      <c r="I346" s="6" t="e">
        <f ca="1">IF('Log_working_3-way'!$D346="","",'True_Odds_Calculator_3-way'!O345/'True_Odds_Calculator_3-way'!B345-1)</f>
        <v>#NAME?</v>
      </c>
      <c r="J346" s="6" t="e">
        <f ca="1">IF('Log_working_3-way'!$D346="","",'True_Odds_Calculator_3-way'!#REF!/'True_Odds_Calculator_3-way'!C345-1)</f>
        <v>#NAME?</v>
      </c>
      <c r="K346" s="6" t="e">
        <f ca="1">IF('Log_working_3-way'!$D346="","",1/'True_Odds_Calculator_3-way'!A345+1/'True_Odds_Calculator_3-way'!B345+1/'True_Odds_Calculator_3-way'!C345-1)</f>
        <v>#NAME?</v>
      </c>
    </row>
    <row r="347" spans="4:11" x14ac:dyDescent="0.25">
      <c r="D347" t="e">
        <f ca="1">solve_for_c('True_Odds_Calculator_3-way'!A346,'True_Odds_Calculator_3-way'!B346,'True_Odds_Calculator_3-way'!C346,'Log_working_3-way'!B$1,'Log_working_3-way'!B$2)</f>
        <v>#NAME?</v>
      </c>
      <c r="F347" s="6" t="e">
        <f ca="1">IF('Log_working_3-way'!D347="","",1/'True_Odds_Calculator_3-way'!N346+1/'True_Odds_Calculator_3-way'!O346+1/'True_Odds_Calculator_3-way'!#REF!-1)</f>
        <v>#NAME?</v>
      </c>
      <c r="H347" s="6" t="e">
        <f ca="1">IF('Log_working_3-way'!$D347="","",'True_Odds_Calculator_3-way'!N346/'True_Odds_Calculator_3-way'!A346-1)</f>
        <v>#NAME?</v>
      </c>
      <c r="I347" s="6" t="e">
        <f ca="1">IF('Log_working_3-way'!$D347="","",'True_Odds_Calculator_3-way'!O346/'True_Odds_Calculator_3-way'!B346-1)</f>
        <v>#NAME?</v>
      </c>
      <c r="J347" s="6" t="e">
        <f ca="1">IF('Log_working_3-way'!$D347="","",'True_Odds_Calculator_3-way'!#REF!/'True_Odds_Calculator_3-way'!C346-1)</f>
        <v>#NAME?</v>
      </c>
      <c r="K347" s="6" t="e">
        <f ca="1">IF('Log_working_3-way'!$D347="","",1/'True_Odds_Calculator_3-way'!A346+1/'True_Odds_Calculator_3-way'!B346+1/'True_Odds_Calculator_3-way'!C346-1)</f>
        <v>#NAME?</v>
      </c>
    </row>
    <row r="348" spans="4:11" x14ac:dyDescent="0.25">
      <c r="D348" t="e">
        <f ca="1">solve_for_c('True_Odds_Calculator_3-way'!A347,'True_Odds_Calculator_3-way'!B347,'True_Odds_Calculator_3-way'!C347,'Log_working_3-way'!B$1,'Log_working_3-way'!B$2)</f>
        <v>#NAME?</v>
      </c>
      <c r="F348" s="6" t="e">
        <f ca="1">IF('Log_working_3-way'!D348="","",1/'True_Odds_Calculator_3-way'!N347+1/'True_Odds_Calculator_3-way'!O347+1/'True_Odds_Calculator_3-way'!#REF!-1)</f>
        <v>#NAME?</v>
      </c>
      <c r="H348" s="6" t="e">
        <f ca="1">IF('Log_working_3-way'!$D348="","",'True_Odds_Calculator_3-way'!N347/'True_Odds_Calculator_3-way'!A347-1)</f>
        <v>#NAME?</v>
      </c>
      <c r="I348" s="6" t="e">
        <f ca="1">IF('Log_working_3-way'!$D348="","",'True_Odds_Calculator_3-way'!O347/'True_Odds_Calculator_3-way'!B347-1)</f>
        <v>#NAME?</v>
      </c>
      <c r="J348" s="6" t="e">
        <f ca="1">IF('Log_working_3-way'!$D348="","",'True_Odds_Calculator_3-way'!#REF!/'True_Odds_Calculator_3-way'!C347-1)</f>
        <v>#NAME?</v>
      </c>
      <c r="K348" s="6" t="e">
        <f ca="1">IF('Log_working_3-way'!$D348="","",1/'True_Odds_Calculator_3-way'!A347+1/'True_Odds_Calculator_3-way'!B347+1/'True_Odds_Calculator_3-way'!C347-1)</f>
        <v>#NAME?</v>
      </c>
    </row>
    <row r="349" spans="4:11" x14ac:dyDescent="0.25">
      <c r="D349" t="e">
        <f ca="1">solve_for_c('True_Odds_Calculator_3-way'!A348,'True_Odds_Calculator_3-way'!B348,'True_Odds_Calculator_3-way'!C348,'Log_working_3-way'!B$1,'Log_working_3-way'!B$2)</f>
        <v>#NAME?</v>
      </c>
      <c r="F349" s="6" t="e">
        <f ca="1">IF('Log_working_3-way'!D349="","",1/'True_Odds_Calculator_3-way'!N348+1/'True_Odds_Calculator_3-way'!O348+1/'True_Odds_Calculator_3-way'!#REF!-1)</f>
        <v>#NAME?</v>
      </c>
      <c r="H349" s="6" t="e">
        <f ca="1">IF('Log_working_3-way'!$D349="","",'True_Odds_Calculator_3-way'!N348/'True_Odds_Calculator_3-way'!A348-1)</f>
        <v>#NAME?</v>
      </c>
      <c r="I349" s="6" t="e">
        <f ca="1">IF('Log_working_3-way'!$D349="","",'True_Odds_Calculator_3-way'!O348/'True_Odds_Calculator_3-way'!B348-1)</f>
        <v>#NAME?</v>
      </c>
      <c r="J349" s="6" t="e">
        <f ca="1">IF('Log_working_3-way'!$D349="","",'True_Odds_Calculator_3-way'!#REF!/'True_Odds_Calculator_3-way'!C348-1)</f>
        <v>#NAME?</v>
      </c>
      <c r="K349" s="6" t="e">
        <f ca="1">IF('Log_working_3-way'!$D349="","",1/'True_Odds_Calculator_3-way'!A348+1/'True_Odds_Calculator_3-way'!B348+1/'True_Odds_Calculator_3-way'!C348-1)</f>
        <v>#NAME?</v>
      </c>
    </row>
    <row r="350" spans="4:11" x14ac:dyDescent="0.25">
      <c r="D350" t="e">
        <f ca="1">solve_for_c('True_Odds_Calculator_3-way'!A349,'True_Odds_Calculator_3-way'!B349,'True_Odds_Calculator_3-way'!C349,'Log_working_3-way'!B$1,'Log_working_3-way'!B$2)</f>
        <v>#NAME?</v>
      </c>
      <c r="F350" s="6" t="e">
        <f ca="1">IF('Log_working_3-way'!D350="","",1/'True_Odds_Calculator_3-way'!N349+1/'True_Odds_Calculator_3-way'!O349+1/'True_Odds_Calculator_3-way'!#REF!-1)</f>
        <v>#NAME?</v>
      </c>
      <c r="H350" s="6" t="e">
        <f ca="1">IF('Log_working_3-way'!$D350="","",'True_Odds_Calculator_3-way'!N349/'True_Odds_Calculator_3-way'!A349-1)</f>
        <v>#NAME?</v>
      </c>
      <c r="I350" s="6" t="e">
        <f ca="1">IF('Log_working_3-way'!$D350="","",'True_Odds_Calculator_3-way'!O349/'True_Odds_Calculator_3-way'!B349-1)</f>
        <v>#NAME?</v>
      </c>
      <c r="J350" s="6" t="e">
        <f ca="1">IF('Log_working_3-way'!$D350="","",'True_Odds_Calculator_3-way'!#REF!/'True_Odds_Calculator_3-way'!C349-1)</f>
        <v>#NAME?</v>
      </c>
      <c r="K350" s="6" t="e">
        <f ca="1">IF('Log_working_3-way'!$D350="","",1/'True_Odds_Calculator_3-way'!A349+1/'True_Odds_Calculator_3-way'!B349+1/'True_Odds_Calculator_3-way'!C349-1)</f>
        <v>#NAME?</v>
      </c>
    </row>
    <row r="351" spans="4:11" x14ac:dyDescent="0.25">
      <c r="D351" t="e">
        <f ca="1">solve_for_c('True_Odds_Calculator_3-way'!A350,'True_Odds_Calculator_3-way'!B350,'True_Odds_Calculator_3-way'!C350,'Log_working_3-way'!B$1,'Log_working_3-way'!B$2)</f>
        <v>#NAME?</v>
      </c>
      <c r="F351" s="6" t="e">
        <f ca="1">IF('Log_working_3-way'!D351="","",1/'True_Odds_Calculator_3-way'!N350+1/'True_Odds_Calculator_3-way'!O350+1/'True_Odds_Calculator_3-way'!#REF!-1)</f>
        <v>#NAME?</v>
      </c>
      <c r="H351" s="6" t="e">
        <f ca="1">IF('Log_working_3-way'!$D351="","",'True_Odds_Calculator_3-way'!N350/'True_Odds_Calculator_3-way'!A350-1)</f>
        <v>#NAME?</v>
      </c>
      <c r="I351" s="6" t="e">
        <f ca="1">IF('Log_working_3-way'!$D351="","",'True_Odds_Calculator_3-way'!O350/'True_Odds_Calculator_3-way'!B350-1)</f>
        <v>#NAME?</v>
      </c>
      <c r="J351" s="6" t="e">
        <f ca="1">IF('Log_working_3-way'!$D351="","",'True_Odds_Calculator_3-way'!#REF!/'True_Odds_Calculator_3-way'!C350-1)</f>
        <v>#NAME?</v>
      </c>
      <c r="K351" s="6" t="e">
        <f ca="1">IF('Log_working_3-way'!$D351="","",1/'True_Odds_Calculator_3-way'!A350+1/'True_Odds_Calculator_3-way'!B350+1/'True_Odds_Calculator_3-way'!C350-1)</f>
        <v>#NAME?</v>
      </c>
    </row>
    <row r="352" spans="4:11" x14ac:dyDescent="0.25">
      <c r="D352" t="e">
        <f ca="1">solve_for_c('True_Odds_Calculator_3-way'!A351,'True_Odds_Calculator_3-way'!B351,'True_Odds_Calculator_3-way'!C351,'Log_working_3-way'!B$1,'Log_working_3-way'!B$2)</f>
        <v>#NAME?</v>
      </c>
      <c r="F352" s="6" t="e">
        <f ca="1">IF('Log_working_3-way'!D352="","",1/'True_Odds_Calculator_3-way'!N351+1/'True_Odds_Calculator_3-way'!O351+1/'True_Odds_Calculator_3-way'!#REF!-1)</f>
        <v>#NAME?</v>
      </c>
      <c r="H352" s="6" t="e">
        <f ca="1">IF('Log_working_3-way'!$D352="","",'True_Odds_Calculator_3-way'!N351/'True_Odds_Calculator_3-way'!A351-1)</f>
        <v>#NAME?</v>
      </c>
      <c r="I352" s="6" t="e">
        <f ca="1">IF('Log_working_3-way'!$D352="","",'True_Odds_Calculator_3-way'!O351/'True_Odds_Calculator_3-way'!B351-1)</f>
        <v>#NAME?</v>
      </c>
      <c r="J352" s="6" t="e">
        <f ca="1">IF('Log_working_3-way'!$D352="","",'True_Odds_Calculator_3-way'!#REF!/'True_Odds_Calculator_3-way'!C351-1)</f>
        <v>#NAME?</v>
      </c>
      <c r="K352" s="6" t="e">
        <f ca="1">IF('Log_working_3-way'!$D352="","",1/'True_Odds_Calculator_3-way'!A351+1/'True_Odds_Calculator_3-way'!B351+1/'True_Odds_Calculator_3-way'!C351-1)</f>
        <v>#NAME?</v>
      </c>
    </row>
    <row r="353" spans="4:11" x14ac:dyDescent="0.25">
      <c r="D353" t="e">
        <f ca="1">solve_for_c('True_Odds_Calculator_3-way'!A352,'True_Odds_Calculator_3-way'!B352,'True_Odds_Calculator_3-way'!C352,'Log_working_3-way'!B$1,'Log_working_3-way'!B$2)</f>
        <v>#NAME?</v>
      </c>
      <c r="F353" s="6" t="e">
        <f ca="1">IF('Log_working_3-way'!D353="","",1/'True_Odds_Calculator_3-way'!N352+1/'True_Odds_Calculator_3-way'!O352+1/'True_Odds_Calculator_3-way'!#REF!-1)</f>
        <v>#NAME?</v>
      </c>
      <c r="H353" s="6" t="e">
        <f ca="1">IF('Log_working_3-way'!$D353="","",'True_Odds_Calculator_3-way'!N352/'True_Odds_Calculator_3-way'!A352-1)</f>
        <v>#NAME?</v>
      </c>
      <c r="I353" s="6" t="e">
        <f ca="1">IF('Log_working_3-way'!$D353="","",'True_Odds_Calculator_3-way'!O352/'True_Odds_Calculator_3-way'!B352-1)</f>
        <v>#NAME?</v>
      </c>
      <c r="J353" s="6" t="e">
        <f ca="1">IF('Log_working_3-way'!$D353="","",'True_Odds_Calculator_3-way'!#REF!/'True_Odds_Calculator_3-way'!C352-1)</f>
        <v>#NAME?</v>
      </c>
      <c r="K353" s="6" t="e">
        <f ca="1">IF('Log_working_3-way'!$D353="","",1/'True_Odds_Calculator_3-way'!A352+1/'True_Odds_Calculator_3-way'!B352+1/'True_Odds_Calculator_3-way'!C352-1)</f>
        <v>#NAME?</v>
      </c>
    </row>
    <row r="354" spans="4:11" x14ac:dyDescent="0.25">
      <c r="D354" t="e">
        <f ca="1">solve_for_c('True_Odds_Calculator_3-way'!A353,'True_Odds_Calculator_3-way'!B353,'True_Odds_Calculator_3-way'!C353,'Log_working_3-way'!B$1,'Log_working_3-way'!B$2)</f>
        <v>#NAME?</v>
      </c>
      <c r="F354" s="6" t="e">
        <f ca="1">IF('Log_working_3-way'!D354="","",1/'True_Odds_Calculator_3-way'!N353+1/'True_Odds_Calculator_3-way'!O353+1/'True_Odds_Calculator_3-way'!#REF!-1)</f>
        <v>#NAME?</v>
      </c>
      <c r="H354" s="6" t="e">
        <f ca="1">IF('Log_working_3-way'!$D354="","",'True_Odds_Calculator_3-way'!N353/'True_Odds_Calculator_3-way'!A353-1)</f>
        <v>#NAME?</v>
      </c>
      <c r="I354" s="6" t="e">
        <f ca="1">IF('Log_working_3-way'!$D354="","",'True_Odds_Calculator_3-way'!O353/'True_Odds_Calculator_3-way'!B353-1)</f>
        <v>#NAME?</v>
      </c>
      <c r="J354" s="6" t="e">
        <f ca="1">IF('Log_working_3-way'!$D354="","",'True_Odds_Calculator_3-way'!#REF!/'True_Odds_Calculator_3-way'!C353-1)</f>
        <v>#NAME?</v>
      </c>
      <c r="K354" s="6" t="e">
        <f ca="1">IF('Log_working_3-way'!$D354="","",1/'True_Odds_Calculator_3-way'!A353+1/'True_Odds_Calculator_3-way'!B353+1/'True_Odds_Calculator_3-way'!C353-1)</f>
        <v>#NAME?</v>
      </c>
    </row>
    <row r="355" spans="4:11" x14ac:dyDescent="0.25">
      <c r="D355" t="e">
        <f ca="1">solve_for_c('True_Odds_Calculator_3-way'!A354,'True_Odds_Calculator_3-way'!B354,'True_Odds_Calculator_3-way'!C354,'Log_working_3-way'!B$1,'Log_working_3-way'!B$2)</f>
        <v>#NAME?</v>
      </c>
      <c r="F355" s="6" t="e">
        <f ca="1">IF('Log_working_3-way'!D355="","",1/'True_Odds_Calculator_3-way'!N354+1/'True_Odds_Calculator_3-way'!O354+1/'True_Odds_Calculator_3-way'!#REF!-1)</f>
        <v>#NAME?</v>
      </c>
      <c r="H355" s="6" t="e">
        <f ca="1">IF('Log_working_3-way'!$D355="","",'True_Odds_Calculator_3-way'!N354/'True_Odds_Calculator_3-way'!A354-1)</f>
        <v>#NAME?</v>
      </c>
      <c r="I355" s="6" t="e">
        <f ca="1">IF('Log_working_3-way'!$D355="","",'True_Odds_Calculator_3-way'!O354/'True_Odds_Calculator_3-way'!B354-1)</f>
        <v>#NAME?</v>
      </c>
      <c r="J355" s="6" t="e">
        <f ca="1">IF('Log_working_3-way'!$D355="","",'True_Odds_Calculator_3-way'!#REF!/'True_Odds_Calculator_3-way'!C354-1)</f>
        <v>#NAME?</v>
      </c>
      <c r="K355" s="6" t="e">
        <f ca="1">IF('Log_working_3-way'!$D355="","",1/'True_Odds_Calculator_3-way'!A354+1/'True_Odds_Calculator_3-way'!B354+1/'True_Odds_Calculator_3-way'!C354-1)</f>
        <v>#NAME?</v>
      </c>
    </row>
    <row r="356" spans="4:11" x14ac:dyDescent="0.25">
      <c r="D356" t="e">
        <f ca="1">solve_for_c('True_Odds_Calculator_3-way'!A355,'True_Odds_Calculator_3-way'!B355,'True_Odds_Calculator_3-way'!C355,'Log_working_3-way'!B$1,'Log_working_3-way'!B$2)</f>
        <v>#NAME?</v>
      </c>
      <c r="F356" s="6" t="e">
        <f ca="1">IF('Log_working_3-way'!D356="","",1/'True_Odds_Calculator_3-way'!N355+1/'True_Odds_Calculator_3-way'!O355+1/'True_Odds_Calculator_3-way'!#REF!-1)</f>
        <v>#NAME?</v>
      </c>
      <c r="H356" s="6" t="e">
        <f ca="1">IF('Log_working_3-way'!$D356="","",'True_Odds_Calculator_3-way'!N355/'True_Odds_Calculator_3-way'!A355-1)</f>
        <v>#NAME?</v>
      </c>
      <c r="I356" s="6" t="e">
        <f ca="1">IF('Log_working_3-way'!$D356="","",'True_Odds_Calculator_3-way'!O355/'True_Odds_Calculator_3-way'!B355-1)</f>
        <v>#NAME?</v>
      </c>
      <c r="J356" s="6" t="e">
        <f ca="1">IF('Log_working_3-way'!$D356="","",'True_Odds_Calculator_3-way'!#REF!/'True_Odds_Calculator_3-way'!C355-1)</f>
        <v>#NAME?</v>
      </c>
      <c r="K356" s="6" t="e">
        <f ca="1">IF('Log_working_3-way'!$D356="","",1/'True_Odds_Calculator_3-way'!A355+1/'True_Odds_Calculator_3-way'!B355+1/'True_Odds_Calculator_3-way'!C355-1)</f>
        <v>#NAME?</v>
      </c>
    </row>
    <row r="357" spans="4:11" x14ac:dyDescent="0.25">
      <c r="D357" t="e">
        <f ca="1">solve_for_c('True_Odds_Calculator_3-way'!A356,'True_Odds_Calculator_3-way'!B356,'True_Odds_Calculator_3-way'!C356,'Log_working_3-way'!B$1,'Log_working_3-way'!B$2)</f>
        <v>#NAME?</v>
      </c>
      <c r="F357" s="6" t="e">
        <f ca="1">IF('Log_working_3-way'!D357="","",1/'True_Odds_Calculator_3-way'!N356+1/'True_Odds_Calculator_3-way'!O356+1/'True_Odds_Calculator_3-way'!#REF!-1)</f>
        <v>#NAME?</v>
      </c>
      <c r="H357" s="6" t="e">
        <f ca="1">IF('Log_working_3-way'!$D357="","",'True_Odds_Calculator_3-way'!N356/'True_Odds_Calculator_3-way'!A356-1)</f>
        <v>#NAME?</v>
      </c>
      <c r="I357" s="6" t="e">
        <f ca="1">IF('Log_working_3-way'!$D357="","",'True_Odds_Calculator_3-way'!O356/'True_Odds_Calculator_3-way'!B356-1)</f>
        <v>#NAME?</v>
      </c>
      <c r="J357" s="6" t="e">
        <f ca="1">IF('Log_working_3-way'!$D357="","",'True_Odds_Calculator_3-way'!#REF!/'True_Odds_Calculator_3-way'!C356-1)</f>
        <v>#NAME?</v>
      </c>
      <c r="K357" s="6" t="e">
        <f ca="1">IF('Log_working_3-way'!$D357="","",1/'True_Odds_Calculator_3-way'!A356+1/'True_Odds_Calculator_3-way'!B356+1/'True_Odds_Calculator_3-way'!C356-1)</f>
        <v>#NAME?</v>
      </c>
    </row>
    <row r="358" spans="4:11" x14ac:dyDescent="0.25">
      <c r="D358" t="e">
        <f ca="1">solve_for_c('True_Odds_Calculator_3-way'!A357,'True_Odds_Calculator_3-way'!B357,'True_Odds_Calculator_3-way'!C357,'Log_working_3-way'!B$1,'Log_working_3-way'!B$2)</f>
        <v>#NAME?</v>
      </c>
      <c r="F358" s="6" t="e">
        <f ca="1">IF('Log_working_3-way'!D358="","",1/'True_Odds_Calculator_3-way'!N357+1/'True_Odds_Calculator_3-way'!O357+1/'True_Odds_Calculator_3-way'!#REF!-1)</f>
        <v>#NAME?</v>
      </c>
      <c r="H358" s="6" t="e">
        <f ca="1">IF('Log_working_3-way'!$D358="","",'True_Odds_Calculator_3-way'!N357/'True_Odds_Calculator_3-way'!A357-1)</f>
        <v>#NAME?</v>
      </c>
      <c r="I358" s="6" t="e">
        <f ca="1">IF('Log_working_3-way'!$D358="","",'True_Odds_Calculator_3-way'!O357/'True_Odds_Calculator_3-way'!B357-1)</f>
        <v>#NAME?</v>
      </c>
      <c r="J358" s="6" t="e">
        <f ca="1">IF('Log_working_3-way'!$D358="","",'True_Odds_Calculator_3-way'!#REF!/'True_Odds_Calculator_3-way'!C357-1)</f>
        <v>#NAME?</v>
      </c>
      <c r="K358" s="6" t="e">
        <f ca="1">IF('Log_working_3-way'!$D358="","",1/'True_Odds_Calculator_3-way'!A357+1/'True_Odds_Calculator_3-way'!B357+1/'True_Odds_Calculator_3-way'!C357-1)</f>
        <v>#NAME?</v>
      </c>
    </row>
    <row r="359" spans="4:11" x14ac:dyDescent="0.25">
      <c r="D359" t="e">
        <f ca="1">solve_for_c('True_Odds_Calculator_3-way'!A358,'True_Odds_Calculator_3-way'!B358,'True_Odds_Calculator_3-way'!C358,'Log_working_3-way'!B$1,'Log_working_3-way'!B$2)</f>
        <v>#NAME?</v>
      </c>
      <c r="F359" s="6" t="e">
        <f ca="1">IF('Log_working_3-way'!D359="","",1/'True_Odds_Calculator_3-way'!N358+1/'True_Odds_Calculator_3-way'!O358+1/'True_Odds_Calculator_3-way'!#REF!-1)</f>
        <v>#NAME?</v>
      </c>
      <c r="H359" s="6" t="e">
        <f ca="1">IF('Log_working_3-way'!$D359="","",'True_Odds_Calculator_3-way'!N358/'True_Odds_Calculator_3-way'!A358-1)</f>
        <v>#NAME?</v>
      </c>
      <c r="I359" s="6" t="e">
        <f ca="1">IF('Log_working_3-way'!$D359="","",'True_Odds_Calculator_3-way'!O358/'True_Odds_Calculator_3-way'!B358-1)</f>
        <v>#NAME?</v>
      </c>
      <c r="J359" s="6" t="e">
        <f ca="1">IF('Log_working_3-way'!$D359="","",'True_Odds_Calculator_3-way'!#REF!/'True_Odds_Calculator_3-way'!C358-1)</f>
        <v>#NAME?</v>
      </c>
      <c r="K359" s="6" t="e">
        <f ca="1">IF('Log_working_3-way'!$D359="","",1/'True_Odds_Calculator_3-way'!A358+1/'True_Odds_Calculator_3-way'!B358+1/'True_Odds_Calculator_3-way'!C358-1)</f>
        <v>#NAME?</v>
      </c>
    </row>
    <row r="360" spans="4:11" x14ac:dyDescent="0.25">
      <c r="D360" t="e">
        <f ca="1">solve_for_c('True_Odds_Calculator_3-way'!A359,'True_Odds_Calculator_3-way'!B359,'True_Odds_Calculator_3-way'!C359,'Log_working_3-way'!B$1,'Log_working_3-way'!B$2)</f>
        <v>#NAME?</v>
      </c>
      <c r="F360" s="6" t="e">
        <f ca="1">IF('Log_working_3-way'!D360="","",1/'True_Odds_Calculator_3-way'!N359+1/'True_Odds_Calculator_3-way'!O359+1/'True_Odds_Calculator_3-way'!#REF!-1)</f>
        <v>#NAME?</v>
      </c>
      <c r="H360" s="6" t="e">
        <f ca="1">IF('Log_working_3-way'!$D360="","",'True_Odds_Calculator_3-way'!N359/'True_Odds_Calculator_3-way'!A359-1)</f>
        <v>#NAME?</v>
      </c>
      <c r="I360" s="6" t="e">
        <f ca="1">IF('Log_working_3-way'!$D360="","",'True_Odds_Calculator_3-way'!O359/'True_Odds_Calculator_3-way'!B359-1)</f>
        <v>#NAME?</v>
      </c>
      <c r="J360" s="6" t="e">
        <f ca="1">IF('Log_working_3-way'!$D360="","",'True_Odds_Calculator_3-way'!#REF!/'True_Odds_Calculator_3-way'!C359-1)</f>
        <v>#NAME?</v>
      </c>
      <c r="K360" s="6" t="e">
        <f ca="1">IF('Log_working_3-way'!$D360="","",1/'True_Odds_Calculator_3-way'!A359+1/'True_Odds_Calculator_3-way'!B359+1/'True_Odds_Calculator_3-way'!C359-1)</f>
        <v>#NAME?</v>
      </c>
    </row>
    <row r="361" spans="4:11" x14ac:dyDescent="0.25">
      <c r="D361" t="e">
        <f ca="1">solve_for_c('True_Odds_Calculator_3-way'!A360,'True_Odds_Calculator_3-way'!B360,'True_Odds_Calculator_3-way'!C360,'Log_working_3-way'!B$1,'Log_working_3-way'!B$2)</f>
        <v>#NAME?</v>
      </c>
      <c r="F361" s="6" t="e">
        <f ca="1">IF('Log_working_3-way'!D361="","",1/'True_Odds_Calculator_3-way'!N360+1/'True_Odds_Calculator_3-way'!O360+1/'True_Odds_Calculator_3-way'!#REF!-1)</f>
        <v>#NAME?</v>
      </c>
      <c r="H361" s="6" t="e">
        <f ca="1">IF('Log_working_3-way'!$D361="","",'True_Odds_Calculator_3-way'!N360/'True_Odds_Calculator_3-way'!A360-1)</f>
        <v>#NAME?</v>
      </c>
      <c r="I361" s="6" t="e">
        <f ca="1">IF('Log_working_3-way'!$D361="","",'True_Odds_Calculator_3-way'!O360/'True_Odds_Calculator_3-way'!B360-1)</f>
        <v>#NAME?</v>
      </c>
      <c r="J361" s="6" t="e">
        <f ca="1">IF('Log_working_3-way'!$D361="","",'True_Odds_Calculator_3-way'!#REF!/'True_Odds_Calculator_3-way'!C360-1)</f>
        <v>#NAME?</v>
      </c>
      <c r="K361" s="6" t="e">
        <f ca="1">IF('Log_working_3-way'!$D361="","",1/'True_Odds_Calculator_3-way'!A360+1/'True_Odds_Calculator_3-way'!B360+1/'True_Odds_Calculator_3-way'!C360-1)</f>
        <v>#NAME?</v>
      </c>
    </row>
    <row r="362" spans="4:11" x14ac:dyDescent="0.25">
      <c r="D362" t="e">
        <f ca="1">solve_for_c('True_Odds_Calculator_3-way'!A361,'True_Odds_Calculator_3-way'!B361,'True_Odds_Calculator_3-way'!C361,'Log_working_3-way'!B$1,'Log_working_3-way'!B$2)</f>
        <v>#NAME?</v>
      </c>
      <c r="F362" s="6" t="e">
        <f ca="1">IF('Log_working_3-way'!D362="","",1/'True_Odds_Calculator_3-way'!N361+1/'True_Odds_Calculator_3-way'!O361+1/'True_Odds_Calculator_3-way'!#REF!-1)</f>
        <v>#NAME?</v>
      </c>
      <c r="H362" s="6" t="e">
        <f ca="1">IF('Log_working_3-way'!$D362="","",'True_Odds_Calculator_3-way'!N361/'True_Odds_Calculator_3-way'!A361-1)</f>
        <v>#NAME?</v>
      </c>
      <c r="I362" s="6" t="e">
        <f ca="1">IF('Log_working_3-way'!$D362="","",'True_Odds_Calculator_3-way'!O361/'True_Odds_Calculator_3-way'!B361-1)</f>
        <v>#NAME?</v>
      </c>
      <c r="J362" s="6" t="e">
        <f ca="1">IF('Log_working_3-way'!$D362="","",'True_Odds_Calculator_3-way'!#REF!/'True_Odds_Calculator_3-way'!C361-1)</f>
        <v>#NAME?</v>
      </c>
      <c r="K362" s="6" t="e">
        <f ca="1">IF('Log_working_3-way'!$D362="","",1/'True_Odds_Calculator_3-way'!A361+1/'True_Odds_Calculator_3-way'!B361+1/'True_Odds_Calculator_3-way'!C361-1)</f>
        <v>#NAME?</v>
      </c>
    </row>
    <row r="363" spans="4:11" x14ac:dyDescent="0.25">
      <c r="D363" t="e">
        <f ca="1">solve_for_c('True_Odds_Calculator_3-way'!A362,'True_Odds_Calculator_3-way'!B362,'True_Odds_Calculator_3-way'!C362,'Log_working_3-way'!B$1,'Log_working_3-way'!B$2)</f>
        <v>#NAME?</v>
      </c>
      <c r="F363" s="6" t="e">
        <f ca="1">IF('Log_working_3-way'!D363="","",1/'True_Odds_Calculator_3-way'!N362+1/'True_Odds_Calculator_3-way'!O362+1/'True_Odds_Calculator_3-way'!#REF!-1)</f>
        <v>#NAME?</v>
      </c>
      <c r="H363" s="6" t="e">
        <f ca="1">IF('Log_working_3-way'!$D363="","",'True_Odds_Calculator_3-way'!N362/'True_Odds_Calculator_3-way'!A362-1)</f>
        <v>#NAME?</v>
      </c>
      <c r="I363" s="6" t="e">
        <f ca="1">IF('Log_working_3-way'!$D363="","",'True_Odds_Calculator_3-way'!O362/'True_Odds_Calculator_3-way'!B362-1)</f>
        <v>#NAME?</v>
      </c>
      <c r="J363" s="6" t="e">
        <f ca="1">IF('Log_working_3-way'!$D363="","",'True_Odds_Calculator_3-way'!#REF!/'True_Odds_Calculator_3-way'!C362-1)</f>
        <v>#NAME?</v>
      </c>
      <c r="K363" s="6" t="e">
        <f ca="1">IF('Log_working_3-way'!$D363="","",1/'True_Odds_Calculator_3-way'!A362+1/'True_Odds_Calculator_3-way'!B362+1/'True_Odds_Calculator_3-way'!C362-1)</f>
        <v>#NAME?</v>
      </c>
    </row>
    <row r="364" spans="4:11" x14ac:dyDescent="0.25">
      <c r="D364" t="e">
        <f ca="1">solve_for_c('True_Odds_Calculator_3-way'!A363,'True_Odds_Calculator_3-way'!B363,'True_Odds_Calculator_3-way'!C363,'Log_working_3-way'!B$1,'Log_working_3-way'!B$2)</f>
        <v>#NAME?</v>
      </c>
      <c r="F364" s="6" t="e">
        <f ca="1">IF('Log_working_3-way'!D364="","",1/'True_Odds_Calculator_3-way'!N363+1/'True_Odds_Calculator_3-way'!O363+1/'True_Odds_Calculator_3-way'!#REF!-1)</f>
        <v>#NAME?</v>
      </c>
      <c r="H364" s="6" t="e">
        <f ca="1">IF('Log_working_3-way'!$D364="","",'True_Odds_Calculator_3-way'!N363/'True_Odds_Calculator_3-way'!A363-1)</f>
        <v>#NAME?</v>
      </c>
      <c r="I364" s="6" t="e">
        <f ca="1">IF('Log_working_3-way'!$D364="","",'True_Odds_Calculator_3-way'!O363/'True_Odds_Calculator_3-way'!B363-1)</f>
        <v>#NAME?</v>
      </c>
      <c r="J364" s="6" t="e">
        <f ca="1">IF('Log_working_3-way'!$D364="","",'True_Odds_Calculator_3-way'!#REF!/'True_Odds_Calculator_3-way'!C363-1)</f>
        <v>#NAME?</v>
      </c>
      <c r="K364" s="6" t="e">
        <f ca="1">IF('Log_working_3-way'!$D364="","",1/'True_Odds_Calculator_3-way'!A363+1/'True_Odds_Calculator_3-way'!B363+1/'True_Odds_Calculator_3-way'!C363-1)</f>
        <v>#NAME?</v>
      </c>
    </row>
    <row r="365" spans="4:11" x14ac:dyDescent="0.25">
      <c r="D365" t="e">
        <f ca="1">solve_for_c('True_Odds_Calculator_3-way'!A364,'True_Odds_Calculator_3-way'!B364,'True_Odds_Calculator_3-way'!C364,'Log_working_3-way'!B$1,'Log_working_3-way'!B$2)</f>
        <v>#NAME?</v>
      </c>
      <c r="F365" s="6" t="e">
        <f ca="1">IF('Log_working_3-way'!D365="","",1/'True_Odds_Calculator_3-way'!N364+1/'True_Odds_Calculator_3-way'!O364+1/'True_Odds_Calculator_3-way'!#REF!-1)</f>
        <v>#NAME?</v>
      </c>
      <c r="H365" s="6" t="e">
        <f ca="1">IF('Log_working_3-way'!$D365="","",'True_Odds_Calculator_3-way'!N364/'True_Odds_Calculator_3-way'!A364-1)</f>
        <v>#NAME?</v>
      </c>
      <c r="I365" s="6" t="e">
        <f ca="1">IF('Log_working_3-way'!$D365="","",'True_Odds_Calculator_3-way'!O364/'True_Odds_Calculator_3-way'!B364-1)</f>
        <v>#NAME?</v>
      </c>
      <c r="J365" s="6" t="e">
        <f ca="1">IF('Log_working_3-way'!$D365="","",'True_Odds_Calculator_3-way'!#REF!/'True_Odds_Calculator_3-way'!C364-1)</f>
        <v>#NAME?</v>
      </c>
      <c r="K365" s="6" t="e">
        <f ca="1">IF('Log_working_3-way'!$D365="","",1/'True_Odds_Calculator_3-way'!A364+1/'True_Odds_Calculator_3-way'!B364+1/'True_Odds_Calculator_3-way'!C364-1)</f>
        <v>#NAME?</v>
      </c>
    </row>
    <row r="366" spans="4:11" x14ac:dyDescent="0.25">
      <c r="D366" t="e">
        <f ca="1">solve_for_c('True_Odds_Calculator_3-way'!A365,'True_Odds_Calculator_3-way'!B365,'True_Odds_Calculator_3-way'!C365,'Log_working_3-way'!B$1,'Log_working_3-way'!B$2)</f>
        <v>#NAME?</v>
      </c>
      <c r="F366" s="6" t="e">
        <f ca="1">IF('Log_working_3-way'!D366="","",1/'True_Odds_Calculator_3-way'!N365+1/'True_Odds_Calculator_3-way'!O365+1/'True_Odds_Calculator_3-way'!#REF!-1)</f>
        <v>#NAME?</v>
      </c>
      <c r="H366" s="6" t="e">
        <f ca="1">IF('Log_working_3-way'!$D366="","",'True_Odds_Calculator_3-way'!N365/'True_Odds_Calculator_3-way'!A365-1)</f>
        <v>#NAME?</v>
      </c>
      <c r="I366" s="6" t="e">
        <f ca="1">IF('Log_working_3-way'!$D366="","",'True_Odds_Calculator_3-way'!O365/'True_Odds_Calculator_3-way'!B365-1)</f>
        <v>#NAME?</v>
      </c>
      <c r="J366" s="6" t="e">
        <f ca="1">IF('Log_working_3-way'!$D366="","",'True_Odds_Calculator_3-way'!#REF!/'True_Odds_Calculator_3-way'!C365-1)</f>
        <v>#NAME?</v>
      </c>
      <c r="K366" s="6" t="e">
        <f ca="1">IF('Log_working_3-way'!$D366="","",1/'True_Odds_Calculator_3-way'!A365+1/'True_Odds_Calculator_3-way'!B365+1/'True_Odds_Calculator_3-way'!C365-1)</f>
        <v>#NAME?</v>
      </c>
    </row>
    <row r="367" spans="4:11" x14ac:dyDescent="0.25">
      <c r="D367" t="e">
        <f ca="1">solve_for_c('True_Odds_Calculator_3-way'!A366,'True_Odds_Calculator_3-way'!B366,'True_Odds_Calculator_3-way'!C366,'Log_working_3-way'!B$1,'Log_working_3-way'!B$2)</f>
        <v>#NAME?</v>
      </c>
      <c r="F367" s="6" t="e">
        <f ca="1">IF('Log_working_3-way'!D367="","",1/'True_Odds_Calculator_3-way'!N366+1/'True_Odds_Calculator_3-way'!O366+1/'True_Odds_Calculator_3-way'!#REF!-1)</f>
        <v>#NAME?</v>
      </c>
      <c r="H367" s="6" t="e">
        <f ca="1">IF('Log_working_3-way'!$D367="","",'True_Odds_Calculator_3-way'!N366/'True_Odds_Calculator_3-way'!A366-1)</f>
        <v>#NAME?</v>
      </c>
      <c r="I367" s="6" t="e">
        <f ca="1">IF('Log_working_3-way'!$D367="","",'True_Odds_Calculator_3-way'!O366/'True_Odds_Calculator_3-way'!B366-1)</f>
        <v>#NAME?</v>
      </c>
      <c r="J367" s="6" t="e">
        <f ca="1">IF('Log_working_3-way'!$D367="","",'True_Odds_Calculator_3-way'!#REF!/'True_Odds_Calculator_3-way'!C366-1)</f>
        <v>#NAME?</v>
      </c>
      <c r="K367" s="6" t="e">
        <f ca="1">IF('Log_working_3-way'!$D367="","",1/'True_Odds_Calculator_3-way'!A366+1/'True_Odds_Calculator_3-way'!B366+1/'True_Odds_Calculator_3-way'!C366-1)</f>
        <v>#NAME?</v>
      </c>
    </row>
    <row r="368" spans="4:11" x14ac:dyDescent="0.25">
      <c r="D368" t="e">
        <f ca="1">solve_for_c('True_Odds_Calculator_3-way'!A367,'True_Odds_Calculator_3-way'!B367,'True_Odds_Calculator_3-way'!C367,'Log_working_3-way'!B$1,'Log_working_3-way'!B$2)</f>
        <v>#NAME?</v>
      </c>
      <c r="F368" s="6" t="e">
        <f ca="1">IF('Log_working_3-way'!D368="","",1/'True_Odds_Calculator_3-way'!N367+1/'True_Odds_Calculator_3-way'!O367+1/'True_Odds_Calculator_3-way'!#REF!-1)</f>
        <v>#NAME?</v>
      </c>
      <c r="H368" s="6" t="e">
        <f ca="1">IF('Log_working_3-way'!$D368="","",'True_Odds_Calculator_3-way'!N367/'True_Odds_Calculator_3-way'!A367-1)</f>
        <v>#NAME?</v>
      </c>
      <c r="I368" s="6" t="e">
        <f ca="1">IF('Log_working_3-way'!$D368="","",'True_Odds_Calculator_3-way'!O367/'True_Odds_Calculator_3-way'!B367-1)</f>
        <v>#NAME?</v>
      </c>
      <c r="J368" s="6" t="e">
        <f ca="1">IF('Log_working_3-way'!$D368="","",'True_Odds_Calculator_3-way'!#REF!/'True_Odds_Calculator_3-way'!C367-1)</f>
        <v>#NAME?</v>
      </c>
      <c r="K368" s="6" t="e">
        <f ca="1">IF('Log_working_3-way'!$D368="","",1/'True_Odds_Calculator_3-way'!A367+1/'True_Odds_Calculator_3-way'!B367+1/'True_Odds_Calculator_3-way'!C367-1)</f>
        <v>#NAME?</v>
      </c>
    </row>
    <row r="369" spans="4:11" x14ac:dyDescent="0.25">
      <c r="D369" t="e">
        <f ca="1">solve_for_c('True_Odds_Calculator_3-way'!A368,'True_Odds_Calculator_3-way'!B368,'True_Odds_Calculator_3-way'!C368,'Log_working_3-way'!B$1,'Log_working_3-way'!B$2)</f>
        <v>#NAME?</v>
      </c>
      <c r="F369" s="6" t="e">
        <f ca="1">IF('Log_working_3-way'!D369="","",1/'True_Odds_Calculator_3-way'!N368+1/'True_Odds_Calculator_3-way'!O368+1/'True_Odds_Calculator_3-way'!#REF!-1)</f>
        <v>#NAME?</v>
      </c>
      <c r="H369" s="6" t="e">
        <f ca="1">IF('Log_working_3-way'!$D369="","",'True_Odds_Calculator_3-way'!N368/'True_Odds_Calculator_3-way'!A368-1)</f>
        <v>#NAME?</v>
      </c>
      <c r="I369" s="6" t="e">
        <f ca="1">IF('Log_working_3-way'!$D369="","",'True_Odds_Calculator_3-way'!O368/'True_Odds_Calculator_3-way'!B368-1)</f>
        <v>#NAME?</v>
      </c>
      <c r="J369" s="6" t="e">
        <f ca="1">IF('Log_working_3-way'!$D369="","",'True_Odds_Calculator_3-way'!#REF!/'True_Odds_Calculator_3-way'!C368-1)</f>
        <v>#NAME?</v>
      </c>
      <c r="K369" s="6" t="e">
        <f ca="1">IF('Log_working_3-way'!$D369="","",1/'True_Odds_Calculator_3-way'!A368+1/'True_Odds_Calculator_3-way'!B368+1/'True_Odds_Calculator_3-way'!C368-1)</f>
        <v>#NAME?</v>
      </c>
    </row>
    <row r="370" spans="4:11" x14ac:dyDescent="0.25">
      <c r="D370" t="e">
        <f ca="1">solve_for_c('True_Odds_Calculator_3-way'!A369,'True_Odds_Calculator_3-way'!B369,'True_Odds_Calculator_3-way'!C369,'Log_working_3-way'!B$1,'Log_working_3-way'!B$2)</f>
        <v>#NAME?</v>
      </c>
      <c r="F370" s="6" t="e">
        <f ca="1">IF('Log_working_3-way'!D370="","",1/'True_Odds_Calculator_3-way'!N369+1/'True_Odds_Calculator_3-way'!O369+1/'True_Odds_Calculator_3-way'!#REF!-1)</f>
        <v>#NAME?</v>
      </c>
      <c r="H370" s="6" t="e">
        <f ca="1">IF('Log_working_3-way'!$D370="","",'True_Odds_Calculator_3-way'!N369/'True_Odds_Calculator_3-way'!A369-1)</f>
        <v>#NAME?</v>
      </c>
      <c r="I370" s="6" t="e">
        <f ca="1">IF('Log_working_3-way'!$D370="","",'True_Odds_Calculator_3-way'!O369/'True_Odds_Calculator_3-way'!B369-1)</f>
        <v>#NAME?</v>
      </c>
      <c r="J370" s="6" t="e">
        <f ca="1">IF('Log_working_3-way'!$D370="","",'True_Odds_Calculator_3-way'!#REF!/'True_Odds_Calculator_3-way'!C369-1)</f>
        <v>#NAME?</v>
      </c>
      <c r="K370" s="6" t="e">
        <f ca="1">IF('Log_working_3-way'!$D370="","",1/'True_Odds_Calculator_3-way'!A369+1/'True_Odds_Calculator_3-way'!B369+1/'True_Odds_Calculator_3-way'!C369-1)</f>
        <v>#NAME?</v>
      </c>
    </row>
    <row r="371" spans="4:11" x14ac:dyDescent="0.25">
      <c r="D371" t="e">
        <f ca="1">solve_for_c('True_Odds_Calculator_3-way'!A370,'True_Odds_Calculator_3-way'!B370,'True_Odds_Calculator_3-way'!C370,'Log_working_3-way'!B$1,'Log_working_3-way'!B$2)</f>
        <v>#NAME?</v>
      </c>
      <c r="F371" s="6" t="e">
        <f ca="1">IF('Log_working_3-way'!D371="","",1/'True_Odds_Calculator_3-way'!N370+1/'True_Odds_Calculator_3-way'!O370+1/'True_Odds_Calculator_3-way'!#REF!-1)</f>
        <v>#NAME?</v>
      </c>
      <c r="H371" s="6" t="e">
        <f ca="1">IF('Log_working_3-way'!$D371="","",'True_Odds_Calculator_3-way'!N370/'True_Odds_Calculator_3-way'!A370-1)</f>
        <v>#NAME?</v>
      </c>
      <c r="I371" s="6" t="e">
        <f ca="1">IF('Log_working_3-way'!$D371="","",'True_Odds_Calculator_3-way'!O370/'True_Odds_Calculator_3-way'!B370-1)</f>
        <v>#NAME?</v>
      </c>
      <c r="J371" s="6" t="e">
        <f ca="1">IF('Log_working_3-way'!$D371="","",'True_Odds_Calculator_3-way'!#REF!/'True_Odds_Calculator_3-way'!C370-1)</f>
        <v>#NAME?</v>
      </c>
      <c r="K371" s="6" t="e">
        <f ca="1">IF('Log_working_3-way'!$D371="","",1/'True_Odds_Calculator_3-way'!A370+1/'True_Odds_Calculator_3-way'!B370+1/'True_Odds_Calculator_3-way'!C370-1)</f>
        <v>#NAME?</v>
      </c>
    </row>
    <row r="372" spans="4:11" x14ac:dyDescent="0.25">
      <c r="D372" t="e">
        <f ca="1">solve_for_c('True_Odds_Calculator_3-way'!A371,'True_Odds_Calculator_3-way'!B371,'True_Odds_Calculator_3-way'!C371,'Log_working_3-way'!B$1,'Log_working_3-way'!B$2)</f>
        <v>#NAME?</v>
      </c>
      <c r="F372" s="6" t="e">
        <f ca="1">IF('Log_working_3-way'!D372="","",1/'True_Odds_Calculator_3-way'!N371+1/'True_Odds_Calculator_3-way'!O371+1/'True_Odds_Calculator_3-way'!#REF!-1)</f>
        <v>#NAME?</v>
      </c>
      <c r="H372" s="6" t="e">
        <f ca="1">IF('Log_working_3-way'!$D372="","",'True_Odds_Calculator_3-way'!N371/'True_Odds_Calculator_3-way'!A371-1)</f>
        <v>#NAME?</v>
      </c>
      <c r="I372" s="6" t="e">
        <f ca="1">IF('Log_working_3-way'!$D372="","",'True_Odds_Calculator_3-way'!O371/'True_Odds_Calculator_3-way'!B371-1)</f>
        <v>#NAME?</v>
      </c>
      <c r="J372" s="6" t="e">
        <f ca="1">IF('Log_working_3-way'!$D372="","",'True_Odds_Calculator_3-way'!#REF!/'True_Odds_Calculator_3-way'!C371-1)</f>
        <v>#NAME?</v>
      </c>
      <c r="K372" s="6" t="e">
        <f ca="1">IF('Log_working_3-way'!$D372="","",1/'True_Odds_Calculator_3-way'!A371+1/'True_Odds_Calculator_3-way'!B371+1/'True_Odds_Calculator_3-way'!C371-1)</f>
        <v>#NAME?</v>
      </c>
    </row>
    <row r="373" spans="4:11" x14ac:dyDescent="0.25">
      <c r="D373" t="e">
        <f ca="1">solve_for_c('True_Odds_Calculator_3-way'!A372,'True_Odds_Calculator_3-way'!B372,'True_Odds_Calculator_3-way'!C372,'Log_working_3-way'!B$1,'Log_working_3-way'!B$2)</f>
        <v>#NAME?</v>
      </c>
      <c r="F373" s="6" t="e">
        <f ca="1">IF('Log_working_3-way'!D373="","",1/'True_Odds_Calculator_3-way'!N372+1/'True_Odds_Calculator_3-way'!O372+1/'True_Odds_Calculator_3-way'!#REF!-1)</f>
        <v>#NAME?</v>
      </c>
      <c r="H373" s="6" t="e">
        <f ca="1">IF('Log_working_3-way'!$D373="","",'True_Odds_Calculator_3-way'!N372/'True_Odds_Calculator_3-way'!A372-1)</f>
        <v>#NAME?</v>
      </c>
      <c r="I373" s="6" t="e">
        <f ca="1">IF('Log_working_3-way'!$D373="","",'True_Odds_Calculator_3-way'!O372/'True_Odds_Calculator_3-way'!B372-1)</f>
        <v>#NAME?</v>
      </c>
      <c r="J373" s="6" t="e">
        <f ca="1">IF('Log_working_3-way'!$D373="","",'True_Odds_Calculator_3-way'!#REF!/'True_Odds_Calculator_3-way'!C372-1)</f>
        <v>#NAME?</v>
      </c>
      <c r="K373" s="6" t="e">
        <f ca="1">IF('Log_working_3-way'!$D373="","",1/'True_Odds_Calculator_3-way'!A372+1/'True_Odds_Calculator_3-way'!B372+1/'True_Odds_Calculator_3-way'!C372-1)</f>
        <v>#NAME?</v>
      </c>
    </row>
    <row r="374" spans="4:11" x14ac:dyDescent="0.25">
      <c r="D374" t="e">
        <f ca="1">solve_for_c('True_Odds_Calculator_3-way'!A373,'True_Odds_Calculator_3-way'!B373,'True_Odds_Calculator_3-way'!C373,'Log_working_3-way'!B$1,'Log_working_3-way'!B$2)</f>
        <v>#NAME?</v>
      </c>
      <c r="F374" s="6" t="e">
        <f ca="1">IF('Log_working_3-way'!D374="","",1/'True_Odds_Calculator_3-way'!N373+1/'True_Odds_Calculator_3-way'!O373+1/'True_Odds_Calculator_3-way'!#REF!-1)</f>
        <v>#NAME?</v>
      </c>
      <c r="H374" s="6" t="e">
        <f ca="1">IF('Log_working_3-way'!$D374="","",'True_Odds_Calculator_3-way'!N373/'True_Odds_Calculator_3-way'!A373-1)</f>
        <v>#NAME?</v>
      </c>
      <c r="I374" s="6" t="e">
        <f ca="1">IF('Log_working_3-way'!$D374="","",'True_Odds_Calculator_3-way'!O373/'True_Odds_Calculator_3-way'!B373-1)</f>
        <v>#NAME?</v>
      </c>
      <c r="J374" s="6" t="e">
        <f ca="1">IF('Log_working_3-way'!$D374="","",'True_Odds_Calculator_3-way'!#REF!/'True_Odds_Calculator_3-way'!C373-1)</f>
        <v>#NAME?</v>
      </c>
      <c r="K374" s="6" t="e">
        <f ca="1">IF('Log_working_3-way'!$D374="","",1/'True_Odds_Calculator_3-way'!A373+1/'True_Odds_Calculator_3-way'!B373+1/'True_Odds_Calculator_3-way'!C373-1)</f>
        <v>#NAME?</v>
      </c>
    </row>
    <row r="375" spans="4:11" x14ac:dyDescent="0.25">
      <c r="D375" t="e">
        <f ca="1">solve_for_c('True_Odds_Calculator_3-way'!A374,'True_Odds_Calculator_3-way'!B374,'True_Odds_Calculator_3-way'!C374,'Log_working_3-way'!B$1,'Log_working_3-way'!B$2)</f>
        <v>#NAME?</v>
      </c>
      <c r="F375" s="6" t="e">
        <f ca="1">IF('Log_working_3-way'!D375="","",1/'True_Odds_Calculator_3-way'!N374+1/'True_Odds_Calculator_3-way'!O374+1/'True_Odds_Calculator_3-way'!#REF!-1)</f>
        <v>#NAME?</v>
      </c>
      <c r="H375" s="6" t="e">
        <f ca="1">IF('Log_working_3-way'!$D375="","",'True_Odds_Calculator_3-way'!N374/'True_Odds_Calculator_3-way'!A374-1)</f>
        <v>#NAME?</v>
      </c>
      <c r="I375" s="6" t="e">
        <f ca="1">IF('Log_working_3-way'!$D375="","",'True_Odds_Calculator_3-way'!O374/'True_Odds_Calculator_3-way'!B374-1)</f>
        <v>#NAME?</v>
      </c>
      <c r="J375" s="6" t="e">
        <f ca="1">IF('Log_working_3-way'!$D375="","",'True_Odds_Calculator_3-way'!#REF!/'True_Odds_Calculator_3-way'!C374-1)</f>
        <v>#NAME?</v>
      </c>
      <c r="K375" s="6" t="e">
        <f ca="1">IF('Log_working_3-way'!$D375="","",1/'True_Odds_Calculator_3-way'!A374+1/'True_Odds_Calculator_3-way'!B374+1/'True_Odds_Calculator_3-way'!C374-1)</f>
        <v>#NAME?</v>
      </c>
    </row>
    <row r="376" spans="4:11" x14ac:dyDescent="0.25">
      <c r="D376" t="e">
        <f ca="1">solve_for_c('True_Odds_Calculator_3-way'!A375,'True_Odds_Calculator_3-way'!B375,'True_Odds_Calculator_3-way'!C375,'Log_working_3-way'!B$1,'Log_working_3-way'!B$2)</f>
        <v>#NAME?</v>
      </c>
      <c r="F376" s="6" t="e">
        <f ca="1">IF('Log_working_3-way'!D376="","",1/'True_Odds_Calculator_3-way'!N375+1/'True_Odds_Calculator_3-way'!O375+1/'True_Odds_Calculator_3-way'!#REF!-1)</f>
        <v>#NAME?</v>
      </c>
      <c r="H376" s="6" t="e">
        <f ca="1">IF('Log_working_3-way'!$D376="","",'True_Odds_Calculator_3-way'!N375/'True_Odds_Calculator_3-way'!A375-1)</f>
        <v>#NAME?</v>
      </c>
      <c r="I376" s="6" t="e">
        <f ca="1">IF('Log_working_3-way'!$D376="","",'True_Odds_Calculator_3-way'!O375/'True_Odds_Calculator_3-way'!B375-1)</f>
        <v>#NAME?</v>
      </c>
      <c r="J376" s="6" t="e">
        <f ca="1">IF('Log_working_3-way'!$D376="","",'True_Odds_Calculator_3-way'!#REF!/'True_Odds_Calculator_3-way'!C375-1)</f>
        <v>#NAME?</v>
      </c>
      <c r="K376" s="6" t="e">
        <f ca="1">IF('Log_working_3-way'!$D376="","",1/'True_Odds_Calculator_3-way'!A375+1/'True_Odds_Calculator_3-way'!B375+1/'True_Odds_Calculator_3-way'!C375-1)</f>
        <v>#NAME?</v>
      </c>
    </row>
    <row r="377" spans="4:11" x14ac:dyDescent="0.25">
      <c r="D377" t="e">
        <f ca="1">solve_for_c('True_Odds_Calculator_3-way'!A376,'True_Odds_Calculator_3-way'!B376,'True_Odds_Calculator_3-way'!C376,'Log_working_3-way'!B$1,'Log_working_3-way'!B$2)</f>
        <v>#NAME?</v>
      </c>
      <c r="F377" s="6" t="e">
        <f ca="1">IF('Log_working_3-way'!D377="","",1/'True_Odds_Calculator_3-way'!N376+1/'True_Odds_Calculator_3-way'!O376+1/'True_Odds_Calculator_3-way'!#REF!-1)</f>
        <v>#NAME?</v>
      </c>
      <c r="H377" s="6" t="e">
        <f ca="1">IF('Log_working_3-way'!$D377="","",'True_Odds_Calculator_3-way'!N376/'True_Odds_Calculator_3-way'!A376-1)</f>
        <v>#NAME?</v>
      </c>
      <c r="I377" s="6" t="e">
        <f ca="1">IF('Log_working_3-way'!$D377="","",'True_Odds_Calculator_3-way'!O376/'True_Odds_Calculator_3-way'!B376-1)</f>
        <v>#NAME?</v>
      </c>
      <c r="J377" s="6" t="e">
        <f ca="1">IF('Log_working_3-way'!$D377="","",'True_Odds_Calculator_3-way'!#REF!/'True_Odds_Calculator_3-way'!C376-1)</f>
        <v>#NAME?</v>
      </c>
      <c r="K377" s="6" t="e">
        <f ca="1">IF('Log_working_3-way'!$D377="","",1/'True_Odds_Calculator_3-way'!A376+1/'True_Odds_Calculator_3-way'!B376+1/'True_Odds_Calculator_3-way'!C376-1)</f>
        <v>#NAME?</v>
      </c>
    </row>
    <row r="378" spans="4:11" x14ac:dyDescent="0.25">
      <c r="D378" t="e">
        <f ca="1">solve_for_c('True_Odds_Calculator_3-way'!A377,'True_Odds_Calculator_3-way'!B377,'True_Odds_Calculator_3-way'!C377,'Log_working_3-way'!B$1,'Log_working_3-way'!B$2)</f>
        <v>#NAME?</v>
      </c>
      <c r="F378" s="6" t="e">
        <f ca="1">IF('Log_working_3-way'!D378="","",1/'True_Odds_Calculator_3-way'!N377+1/'True_Odds_Calculator_3-way'!O377+1/'True_Odds_Calculator_3-way'!#REF!-1)</f>
        <v>#NAME?</v>
      </c>
      <c r="H378" s="6" t="e">
        <f ca="1">IF('Log_working_3-way'!$D378="","",'True_Odds_Calculator_3-way'!N377/'True_Odds_Calculator_3-way'!A377-1)</f>
        <v>#NAME?</v>
      </c>
      <c r="I378" s="6" t="e">
        <f ca="1">IF('Log_working_3-way'!$D378="","",'True_Odds_Calculator_3-way'!O377/'True_Odds_Calculator_3-way'!B377-1)</f>
        <v>#NAME?</v>
      </c>
      <c r="J378" s="6" t="e">
        <f ca="1">IF('Log_working_3-way'!$D378="","",'True_Odds_Calculator_3-way'!#REF!/'True_Odds_Calculator_3-way'!C377-1)</f>
        <v>#NAME?</v>
      </c>
      <c r="K378" s="6" t="e">
        <f ca="1">IF('Log_working_3-way'!$D378="","",1/'True_Odds_Calculator_3-way'!A377+1/'True_Odds_Calculator_3-way'!B377+1/'True_Odds_Calculator_3-way'!C377-1)</f>
        <v>#NAME?</v>
      </c>
    </row>
    <row r="379" spans="4:11" x14ac:dyDescent="0.25">
      <c r="D379" t="e">
        <f ca="1">solve_for_c('True_Odds_Calculator_3-way'!A378,'True_Odds_Calculator_3-way'!B378,'True_Odds_Calculator_3-way'!C378,'Log_working_3-way'!B$1,'Log_working_3-way'!B$2)</f>
        <v>#NAME?</v>
      </c>
      <c r="F379" s="6" t="e">
        <f ca="1">IF('Log_working_3-way'!D379="","",1/'True_Odds_Calculator_3-way'!N378+1/'True_Odds_Calculator_3-way'!O378+1/'True_Odds_Calculator_3-way'!#REF!-1)</f>
        <v>#NAME?</v>
      </c>
      <c r="H379" s="6" t="e">
        <f ca="1">IF('Log_working_3-way'!$D379="","",'True_Odds_Calculator_3-way'!N378/'True_Odds_Calculator_3-way'!A378-1)</f>
        <v>#NAME?</v>
      </c>
      <c r="I379" s="6" t="e">
        <f ca="1">IF('Log_working_3-way'!$D379="","",'True_Odds_Calculator_3-way'!O378/'True_Odds_Calculator_3-way'!B378-1)</f>
        <v>#NAME?</v>
      </c>
      <c r="J379" s="6" t="e">
        <f ca="1">IF('Log_working_3-way'!$D379="","",'True_Odds_Calculator_3-way'!#REF!/'True_Odds_Calculator_3-way'!C378-1)</f>
        <v>#NAME?</v>
      </c>
      <c r="K379" s="6" t="e">
        <f ca="1">IF('Log_working_3-way'!$D379="","",1/'True_Odds_Calculator_3-way'!A378+1/'True_Odds_Calculator_3-way'!B378+1/'True_Odds_Calculator_3-way'!C378-1)</f>
        <v>#NAME?</v>
      </c>
    </row>
    <row r="380" spans="4:11" x14ac:dyDescent="0.25">
      <c r="D380" t="e">
        <f ca="1">solve_for_c('True_Odds_Calculator_3-way'!A379,'True_Odds_Calculator_3-way'!B379,'True_Odds_Calculator_3-way'!C379,'Log_working_3-way'!B$1,'Log_working_3-way'!B$2)</f>
        <v>#NAME?</v>
      </c>
      <c r="F380" s="6" t="e">
        <f ca="1">IF('Log_working_3-way'!D380="","",1/'True_Odds_Calculator_3-way'!N379+1/'True_Odds_Calculator_3-way'!O379+1/'True_Odds_Calculator_3-way'!#REF!-1)</f>
        <v>#NAME?</v>
      </c>
      <c r="H380" s="6" t="e">
        <f ca="1">IF('Log_working_3-way'!$D380="","",'True_Odds_Calculator_3-way'!N379/'True_Odds_Calculator_3-way'!A379-1)</f>
        <v>#NAME?</v>
      </c>
      <c r="I380" s="6" t="e">
        <f ca="1">IF('Log_working_3-way'!$D380="","",'True_Odds_Calculator_3-way'!O379/'True_Odds_Calculator_3-way'!B379-1)</f>
        <v>#NAME?</v>
      </c>
      <c r="J380" s="6" t="e">
        <f ca="1">IF('Log_working_3-way'!$D380="","",'True_Odds_Calculator_3-way'!#REF!/'True_Odds_Calculator_3-way'!C379-1)</f>
        <v>#NAME?</v>
      </c>
      <c r="K380" s="6" t="e">
        <f ca="1">IF('Log_working_3-way'!$D380="","",1/'True_Odds_Calculator_3-way'!A379+1/'True_Odds_Calculator_3-way'!B379+1/'True_Odds_Calculator_3-way'!C379-1)</f>
        <v>#NAME?</v>
      </c>
    </row>
    <row r="381" spans="4:11" x14ac:dyDescent="0.25">
      <c r="D381" t="e">
        <f ca="1">solve_for_c('True_Odds_Calculator_3-way'!A380,'True_Odds_Calculator_3-way'!B380,'True_Odds_Calculator_3-way'!C380,'Log_working_3-way'!B$1,'Log_working_3-way'!B$2)</f>
        <v>#NAME?</v>
      </c>
      <c r="F381" s="6" t="e">
        <f ca="1">IF('Log_working_3-way'!D381="","",1/'True_Odds_Calculator_3-way'!N380+1/'True_Odds_Calculator_3-way'!O380+1/'True_Odds_Calculator_3-way'!#REF!-1)</f>
        <v>#NAME?</v>
      </c>
      <c r="H381" s="6" t="e">
        <f ca="1">IF('Log_working_3-way'!$D381="","",'True_Odds_Calculator_3-way'!N380/'True_Odds_Calculator_3-way'!A380-1)</f>
        <v>#NAME?</v>
      </c>
      <c r="I381" s="6" t="e">
        <f ca="1">IF('Log_working_3-way'!$D381="","",'True_Odds_Calculator_3-way'!O380/'True_Odds_Calculator_3-way'!B380-1)</f>
        <v>#NAME?</v>
      </c>
      <c r="J381" s="6" t="e">
        <f ca="1">IF('Log_working_3-way'!$D381="","",'True_Odds_Calculator_3-way'!#REF!/'True_Odds_Calculator_3-way'!C380-1)</f>
        <v>#NAME?</v>
      </c>
      <c r="K381" s="6" t="e">
        <f ca="1">IF('Log_working_3-way'!$D381="","",1/'True_Odds_Calculator_3-way'!A380+1/'True_Odds_Calculator_3-way'!B380+1/'True_Odds_Calculator_3-way'!C380-1)</f>
        <v>#NAME?</v>
      </c>
    </row>
    <row r="382" spans="4:11" x14ac:dyDescent="0.25">
      <c r="D382" t="e">
        <f ca="1">solve_for_c('True_Odds_Calculator_3-way'!A381,'True_Odds_Calculator_3-way'!B381,'True_Odds_Calculator_3-way'!C381,'Log_working_3-way'!B$1,'Log_working_3-way'!B$2)</f>
        <v>#NAME?</v>
      </c>
      <c r="F382" s="6" t="e">
        <f ca="1">IF('Log_working_3-way'!D382="","",1/'True_Odds_Calculator_3-way'!N381+1/'True_Odds_Calculator_3-way'!O381+1/'True_Odds_Calculator_3-way'!#REF!-1)</f>
        <v>#NAME?</v>
      </c>
      <c r="H382" s="6" t="e">
        <f ca="1">IF('Log_working_3-way'!$D382="","",'True_Odds_Calculator_3-way'!N381/'True_Odds_Calculator_3-way'!A381-1)</f>
        <v>#NAME?</v>
      </c>
      <c r="I382" s="6" t="e">
        <f ca="1">IF('Log_working_3-way'!$D382="","",'True_Odds_Calculator_3-way'!O381/'True_Odds_Calculator_3-way'!B381-1)</f>
        <v>#NAME?</v>
      </c>
      <c r="J382" s="6" t="e">
        <f ca="1">IF('Log_working_3-way'!$D382="","",'True_Odds_Calculator_3-way'!#REF!/'True_Odds_Calculator_3-way'!C381-1)</f>
        <v>#NAME?</v>
      </c>
      <c r="K382" s="6" t="e">
        <f ca="1">IF('Log_working_3-way'!$D382="","",1/'True_Odds_Calculator_3-way'!A381+1/'True_Odds_Calculator_3-way'!B381+1/'True_Odds_Calculator_3-way'!C381-1)</f>
        <v>#NAME?</v>
      </c>
    </row>
    <row r="383" spans="4:11" x14ac:dyDescent="0.25">
      <c r="D383" t="e">
        <f ca="1">solve_for_c('True_Odds_Calculator_3-way'!A382,'True_Odds_Calculator_3-way'!B382,'True_Odds_Calculator_3-way'!C382,'Log_working_3-way'!B$1,'Log_working_3-way'!B$2)</f>
        <v>#NAME?</v>
      </c>
      <c r="F383" s="6" t="e">
        <f ca="1">IF('Log_working_3-way'!D383="","",1/'True_Odds_Calculator_3-way'!N382+1/'True_Odds_Calculator_3-way'!O382+1/'True_Odds_Calculator_3-way'!#REF!-1)</f>
        <v>#NAME?</v>
      </c>
      <c r="H383" s="6" t="e">
        <f ca="1">IF('Log_working_3-way'!$D383="","",'True_Odds_Calculator_3-way'!N382/'True_Odds_Calculator_3-way'!A382-1)</f>
        <v>#NAME?</v>
      </c>
      <c r="I383" s="6" t="e">
        <f ca="1">IF('Log_working_3-way'!$D383="","",'True_Odds_Calculator_3-way'!O382/'True_Odds_Calculator_3-way'!B382-1)</f>
        <v>#NAME?</v>
      </c>
      <c r="J383" s="6" t="e">
        <f ca="1">IF('Log_working_3-way'!$D383="","",'True_Odds_Calculator_3-way'!#REF!/'True_Odds_Calculator_3-way'!C382-1)</f>
        <v>#NAME?</v>
      </c>
      <c r="K383" s="6" t="e">
        <f ca="1">IF('Log_working_3-way'!$D383="","",1/'True_Odds_Calculator_3-way'!A382+1/'True_Odds_Calculator_3-way'!B382+1/'True_Odds_Calculator_3-way'!C382-1)</f>
        <v>#NAME?</v>
      </c>
    </row>
    <row r="384" spans="4:11" x14ac:dyDescent="0.25">
      <c r="D384" t="e">
        <f ca="1">solve_for_c('True_Odds_Calculator_3-way'!A383,'True_Odds_Calculator_3-way'!B383,'True_Odds_Calculator_3-way'!C383,'Log_working_3-way'!B$1,'Log_working_3-way'!B$2)</f>
        <v>#NAME?</v>
      </c>
      <c r="F384" s="6" t="e">
        <f ca="1">IF('Log_working_3-way'!D384="","",1/'True_Odds_Calculator_3-way'!N383+1/'True_Odds_Calculator_3-way'!O383+1/'True_Odds_Calculator_3-way'!#REF!-1)</f>
        <v>#NAME?</v>
      </c>
      <c r="H384" s="6" t="e">
        <f ca="1">IF('Log_working_3-way'!$D384="","",'True_Odds_Calculator_3-way'!N383/'True_Odds_Calculator_3-way'!A383-1)</f>
        <v>#NAME?</v>
      </c>
      <c r="I384" s="6" t="e">
        <f ca="1">IF('Log_working_3-way'!$D384="","",'True_Odds_Calculator_3-way'!O383/'True_Odds_Calculator_3-way'!B383-1)</f>
        <v>#NAME?</v>
      </c>
      <c r="J384" s="6" t="e">
        <f ca="1">IF('Log_working_3-way'!$D384="","",'True_Odds_Calculator_3-way'!#REF!/'True_Odds_Calculator_3-way'!C383-1)</f>
        <v>#NAME?</v>
      </c>
      <c r="K384" s="6" t="e">
        <f ca="1">IF('Log_working_3-way'!$D384="","",1/'True_Odds_Calculator_3-way'!A383+1/'True_Odds_Calculator_3-way'!B383+1/'True_Odds_Calculator_3-way'!C383-1)</f>
        <v>#NAME?</v>
      </c>
    </row>
    <row r="385" spans="4:11" x14ac:dyDescent="0.25">
      <c r="D385" t="e">
        <f ca="1">solve_for_c('True_Odds_Calculator_3-way'!A384,'True_Odds_Calculator_3-way'!B384,'True_Odds_Calculator_3-way'!C384,'Log_working_3-way'!B$1,'Log_working_3-way'!B$2)</f>
        <v>#NAME?</v>
      </c>
      <c r="F385" s="6" t="e">
        <f ca="1">IF('Log_working_3-way'!D385="","",1/'True_Odds_Calculator_3-way'!N384+1/'True_Odds_Calculator_3-way'!O384+1/'True_Odds_Calculator_3-way'!#REF!-1)</f>
        <v>#NAME?</v>
      </c>
      <c r="H385" s="6" t="e">
        <f ca="1">IF('Log_working_3-way'!$D385="","",'True_Odds_Calculator_3-way'!N384/'True_Odds_Calculator_3-way'!A384-1)</f>
        <v>#NAME?</v>
      </c>
      <c r="I385" s="6" t="e">
        <f ca="1">IF('Log_working_3-way'!$D385="","",'True_Odds_Calculator_3-way'!O384/'True_Odds_Calculator_3-way'!B384-1)</f>
        <v>#NAME?</v>
      </c>
      <c r="J385" s="6" t="e">
        <f ca="1">IF('Log_working_3-way'!$D385="","",'True_Odds_Calculator_3-way'!#REF!/'True_Odds_Calculator_3-way'!C384-1)</f>
        <v>#NAME?</v>
      </c>
      <c r="K385" s="6" t="e">
        <f ca="1">IF('Log_working_3-way'!$D385="","",1/'True_Odds_Calculator_3-way'!A384+1/'True_Odds_Calculator_3-way'!B384+1/'True_Odds_Calculator_3-way'!C384-1)</f>
        <v>#NAME?</v>
      </c>
    </row>
    <row r="386" spans="4:11" x14ac:dyDescent="0.25">
      <c r="D386" t="e">
        <f ca="1">solve_for_c('True_Odds_Calculator_3-way'!A385,'True_Odds_Calculator_3-way'!B385,'True_Odds_Calculator_3-way'!C385,'Log_working_3-way'!B$1,'Log_working_3-way'!B$2)</f>
        <v>#NAME?</v>
      </c>
      <c r="F386" s="6" t="e">
        <f ca="1">IF('Log_working_3-way'!D386="","",1/'True_Odds_Calculator_3-way'!N385+1/'True_Odds_Calculator_3-way'!O385+1/'True_Odds_Calculator_3-way'!#REF!-1)</f>
        <v>#NAME?</v>
      </c>
      <c r="H386" s="6" t="e">
        <f ca="1">IF('Log_working_3-way'!$D386="","",'True_Odds_Calculator_3-way'!N385/'True_Odds_Calculator_3-way'!A385-1)</f>
        <v>#NAME?</v>
      </c>
      <c r="I386" s="6" t="e">
        <f ca="1">IF('Log_working_3-way'!$D386="","",'True_Odds_Calculator_3-way'!O385/'True_Odds_Calculator_3-way'!B385-1)</f>
        <v>#NAME?</v>
      </c>
      <c r="J386" s="6" t="e">
        <f ca="1">IF('Log_working_3-way'!$D386="","",'True_Odds_Calculator_3-way'!#REF!/'True_Odds_Calculator_3-way'!C385-1)</f>
        <v>#NAME?</v>
      </c>
      <c r="K386" s="6" t="e">
        <f ca="1">IF('Log_working_3-way'!$D386="","",1/'True_Odds_Calculator_3-way'!A385+1/'True_Odds_Calculator_3-way'!B385+1/'True_Odds_Calculator_3-way'!C385-1)</f>
        <v>#NAME?</v>
      </c>
    </row>
    <row r="387" spans="4:11" x14ac:dyDescent="0.25">
      <c r="D387" t="e">
        <f ca="1">solve_for_c('True_Odds_Calculator_3-way'!A386,'True_Odds_Calculator_3-way'!B386,'True_Odds_Calculator_3-way'!C386,'Log_working_3-way'!B$1,'Log_working_3-way'!B$2)</f>
        <v>#NAME?</v>
      </c>
      <c r="F387" s="6" t="e">
        <f ca="1">IF('Log_working_3-way'!D387="","",1/'True_Odds_Calculator_3-way'!N386+1/'True_Odds_Calculator_3-way'!O386+1/'True_Odds_Calculator_3-way'!#REF!-1)</f>
        <v>#NAME?</v>
      </c>
      <c r="H387" s="6" t="e">
        <f ca="1">IF('Log_working_3-way'!$D387="","",'True_Odds_Calculator_3-way'!N386/'True_Odds_Calculator_3-way'!A386-1)</f>
        <v>#NAME?</v>
      </c>
      <c r="I387" s="6" t="e">
        <f ca="1">IF('Log_working_3-way'!$D387="","",'True_Odds_Calculator_3-way'!O386/'True_Odds_Calculator_3-way'!B386-1)</f>
        <v>#NAME?</v>
      </c>
      <c r="J387" s="6" t="e">
        <f ca="1">IF('Log_working_3-way'!$D387="","",'True_Odds_Calculator_3-way'!#REF!/'True_Odds_Calculator_3-way'!C386-1)</f>
        <v>#NAME?</v>
      </c>
      <c r="K387" s="6" t="e">
        <f ca="1">IF('Log_working_3-way'!$D387="","",1/'True_Odds_Calculator_3-way'!A386+1/'True_Odds_Calculator_3-way'!B386+1/'True_Odds_Calculator_3-way'!C386-1)</f>
        <v>#NAME?</v>
      </c>
    </row>
    <row r="388" spans="4:11" x14ac:dyDescent="0.25">
      <c r="D388" t="e">
        <f ca="1">solve_for_c('True_Odds_Calculator_3-way'!A387,'True_Odds_Calculator_3-way'!B387,'True_Odds_Calculator_3-way'!C387,'Log_working_3-way'!B$1,'Log_working_3-way'!B$2)</f>
        <v>#NAME?</v>
      </c>
      <c r="F388" s="6" t="e">
        <f ca="1">IF('Log_working_3-way'!D388="","",1/'True_Odds_Calculator_3-way'!N387+1/'True_Odds_Calculator_3-way'!O387+1/'True_Odds_Calculator_3-way'!#REF!-1)</f>
        <v>#NAME?</v>
      </c>
      <c r="H388" s="6" t="e">
        <f ca="1">IF('Log_working_3-way'!$D388="","",'True_Odds_Calculator_3-way'!N387/'True_Odds_Calculator_3-way'!A387-1)</f>
        <v>#NAME?</v>
      </c>
      <c r="I388" s="6" t="e">
        <f ca="1">IF('Log_working_3-way'!$D388="","",'True_Odds_Calculator_3-way'!O387/'True_Odds_Calculator_3-way'!B387-1)</f>
        <v>#NAME?</v>
      </c>
      <c r="J388" s="6" t="e">
        <f ca="1">IF('Log_working_3-way'!$D388="","",'True_Odds_Calculator_3-way'!#REF!/'True_Odds_Calculator_3-way'!C387-1)</f>
        <v>#NAME?</v>
      </c>
      <c r="K388" s="6" t="e">
        <f ca="1">IF('Log_working_3-way'!$D388="","",1/'True_Odds_Calculator_3-way'!A387+1/'True_Odds_Calculator_3-way'!B387+1/'True_Odds_Calculator_3-way'!C387-1)</f>
        <v>#NAME?</v>
      </c>
    </row>
    <row r="389" spans="4:11" x14ac:dyDescent="0.25">
      <c r="D389" t="e">
        <f ca="1">solve_for_c('True_Odds_Calculator_3-way'!A388,'True_Odds_Calculator_3-way'!B388,'True_Odds_Calculator_3-way'!C388,'Log_working_3-way'!B$1,'Log_working_3-way'!B$2)</f>
        <v>#NAME?</v>
      </c>
      <c r="F389" s="6" t="e">
        <f ca="1">IF('Log_working_3-way'!D389="","",1/'True_Odds_Calculator_3-way'!N388+1/'True_Odds_Calculator_3-way'!O388+1/'True_Odds_Calculator_3-way'!#REF!-1)</f>
        <v>#NAME?</v>
      </c>
      <c r="H389" s="6" t="e">
        <f ca="1">IF('Log_working_3-way'!$D389="","",'True_Odds_Calculator_3-way'!N388/'True_Odds_Calculator_3-way'!A388-1)</f>
        <v>#NAME?</v>
      </c>
      <c r="I389" s="6" t="e">
        <f ca="1">IF('Log_working_3-way'!$D389="","",'True_Odds_Calculator_3-way'!O388/'True_Odds_Calculator_3-way'!B388-1)</f>
        <v>#NAME?</v>
      </c>
      <c r="J389" s="6" t="e">
        <f ca="1">IF('Log_working_3-way'!$D389="","",'True_Odds_Calculator_3-way'!#REF!/'True_Odds_Calculator_3-way'!C388-1)</f>
        <v>#NAME?</v>
      </c>
      <c r="K389" s="6" t="e">
        <f ca="1">IF('Log_working_3-way'!$D389="","",1/'True_Odds_Calculator_3-way'!A388+1/'True_Odds_Calculator_3-way'!B388+1/'True_Odds_Calculator_3-way'!C388-1)</f>
        <v>#NAME?</v>
      </c>
    </row>
    <row r="390" spans="4:11" x14ac:dyDescent="0.25">
      <c r="D390" t="e">
        <f ca="1">solve_for_c('True_Odds_Calculator_3-way'!A389,'True_Odds_Calculator_3-way'!B389,'True_Odds_Calculator_3-way'!C389,'Log_working_3-way'!B$1,'Log_working_3-way'!B$2)</f>
        <v>#NAME?</v>
      </c>
      <c r="F390" s="6" t="e">
        <f ca="1">IF('Log_working_3-way'!D390="","",1/'True_Odds_Calculator_3-way'!N389+1/'True_Odds_Calculator_3-way'!O389+1/'True_Odds_Calculator_3-way'!#REF!-1)</f>
        <v>#NAME?</v>
      </c>
      <c r="H390" s="6" t="e">
        <f ca="1">IF('Log_working_3-way'!$D390="","",'True_Odds_Calculator_3-way'!N389/'True_Odds_Calculator_3-way'!A389-1)</f>
        <v>#NAME?</v>
      </c>
      <c r="I390" s="6" t="e">
        <f ca="1">IF('Log_working_3-way'!$D390="","",'True_Odds_Calculator_3-way'!O389/'True_Odds_Calculator_3-way'!B389-1)</f>
        <v>#NAME?</v>
      </c>
      <c r="J390" s="6" t="e">
        <f ca="1">IF('Log_working_3-way'!$D390="","",'True_Odds_Calculator_3-way'!#REF!/'True_Odds_Calculator_3-way'!C389-1)</f>
        <v>#NAME?</v>
      </c>
      <c r="K390" s="6" t="e">
        <f ca="1">IF('Log_working_3-way'!$D390="","",1/'True_Odds_Calculator_3-way'!A389+1/'True_Odds_Calculator_3-way'!B389+1/'True_Odds_Calculator_3-way'!C389-1)</f>
        <v>#NAME?</v>
      </c>
    </row>
    <row r="391" spans="4:11" x14ac:dyDescent="0.25">
      <c r="D391" t="e">
        <f ca="1">solve_for_c('True_Odds_Calculator_3-way'!A390,'True_Odds_Calculator_3-way'!B390,'True_Odds_Calculator_3-way'!C390,'Log_working_3-way'!B$1,'Log_working_3-way'!B$2)</f>
        <v>#NAME?</v>
      </c>
      <c r="F391" s="6" t="e">
        <f ca="1">IF('Log_working_3-way'!D391="","",1/'True_Odds_Calculator_3-way'!N390+1/'True_Odds_Calculator_3-way'!O390+1/'True_Odds_Calculator_3-way'!#REF!-1)</f>
        <v>#NAME?</v>
      </c>
      <c r="H391" s="6" t="e">
        <f ca="1">IF('Log_working_3-way'!$D391="","",'True_Odds_Calculator_3-way'!N390/'True_Odds_Calculator_3-way'!A390-1)</f>
        <v>#NAME?</v>
      </c>
      <c r="I391" s="6" t="e">
        <f ca="1">IF('Log_working_3-way'!$D391="","",'True_Odds_Calculator_3-way'!O390/'True_Odds_Calculator_3-way'!B390-1)</f>
        <v>#NAME?</v>
      </c>
      <c r="J391" s="6" t="e">
        <f ca="1">IF('Log_working_3-way'!$D391="","",'True_Odds_Calculator_3-way'!#REF!/'True_Odds_Calculator_3-way'!C390-1)</f>
        <v>#NAME?</v>
      </c>
      <c r="K391" s="6" t="e">
        <f ca="1">IF('Log_working_3-way'!$D391="","",1/'True_Odds_Calculator_3-way'!A390+1/'True_Odds_Calculator_3-way'!B390+1/'True_Odds_Calculator_3-way'!C390-1)</f>
        <v>#NAME?</v>
      </c>
    </row>
    <row r="392" spans="4:11" x14ac:dyDescent="0.25">
      <c r="D392" t="e">
        <f ca="1">solve_for_c('True_Odds_Calculator_3-way'!A391,'True_Odds_Calculator_3-way'!B391,'True_Odds_Calculator_3-way'!C391,'Log_working_3-way'!B$1,'Log_working_3-way'!B$2)</f>
        <v>#NAME?</v>
      </c>
      <c r="F392" s="6" t="e">
        <f ca="1">IF('Log_working_3-way'!D392="","",1/'True_Odds_Calculator_3-way'!N391+1/'True_Odds_Calculator_3-way'!O391+1/'True_Odds_Calculator_3-way'!#REF!-1)</f>
        <v>#NAME?</v>
      </c>
      <c r="H392" s="6" t="e">
        <f ca="1">IF('Log_working_3-way'!$D392="","",'True_Odds_Calculator_3-way'!N391/'True_Odds_Calculator_3-way'!A391-1)</f>
        <v>#NAME?</v>
      </c>
      <c r="I392" s="6" t="e">
        <f ca="1">IF('Log_working_3-way'!$D392="","",'True_Odds_Calculator_3-way'!O391/'True_Odds_Calculator_3-way'!B391-1)</f>
        <v>#NAME?</v>
      </c>
      <c r="J392" s="6" t="e">
        <f ca="1">IF('Log_working_3-way'!$D392="","",'True_Odds_Calculator_3-way'!#REF!/'True_Odds_Calculator_3-way'!C391-1)</f>
        <v>#NAME?</v>
      </c>
      <c r="K392" s="6" t="e">
        <f ca="1">IF('Log_working_3-way'!$D392="","",1/'True_Odds_Calculator_3-way'!A391+1/'True_Odds_Calculator_3-way'!B391+1/'True_Odds_Calculator_3-way'!C391-1)</f>
        <v>#NAME?</v>
      </c>
    </row>
    <row r="393" spans="4:11" x14ac:dyDescent="0.25">
      <c r="D393" t="e">
        <f ca="1">solve_for_c('True_Odds_Calculator_3-way'!A392,'True_Odds_Calculator_3-way'!B392,'True_Odds_Calculator_3-way'!C392,'Log_working_3-way'!B$1,'Log_working_3-way'!B$2)</f>
        <v>#NAME?</v>
      </c>
      <c r="F393" s="6" t="e">
        <f ca="1">IF('Log_working_3-way'!D393="","",1/'True_Odds_Calculator_3-way'!N392+1/'True_Odds_Calculator_3-way'!O392+1/'True_Odds_Calculator_3-way'!#REF!-1)</f>
        <v>#NAME?</v>
      </c>
      <c r="H393" s="6" t="e">
        <f ca="1">IF('Log_working_3-way'!$D393="","",'True_Odds_Calculator_3-way'!N392/'True_Odds_Calculator_3-way'!A392-1)</f>
        <v>#NAME?</v>
      </c>
      <c r="I393" s="6" t="e">
        <f ca="1">IF('Log_working_3-way'!$D393="","",'True_Odds_Calculator_3-way'!O392/'True_Odds_Calculator_3-way'!B392-1)</f>
        <v>#NAME?</v>
      </c>
      <c r="J393" s="6" t="e">
        <f ca="1">IF('Log_working_3-way'!$D393="","",'True_Odds_Calculator_3-way'!#REF!/'True_Odds_Calculator_3-way'!C392-1)</f>
        <v>#NAME?</v>
      </c>
      <c r="K393" s="6" t="e">
        <f ca="1">IF('Log_working_3-way'!$D393="","",1/'True_Odds_Calculator_3-way'!A392+1/'True_Odds_Calculator_3-way'!B392+1/'True_Odds_Calculator_3-way'!C392-1)</f>
        <v>#NAME?</v>
      </c>
    </row>
    <row r="394" spans="4:11" x14ac:dyDescent="0.25">
      <c r="D394" t="e">
        <f ca="1">solve_for_c('True_Odds_Calculator_3-way'!A393,'True_Odds_Calculator_3-way'!B393,'True_Odds_Calculator_3-way'!C393,'Log_working_3-way'!B$1,'Log_working_3-way'!B$2)</f>
        <v>#NAME?</v>
      </c>
      <c r="F394" s="6" t="e">
        <f ca="1">IF('Log_working_3-way'!D394="","",1/'True_Odds_Calculator_3-way'!N393+1/'True_Odds_Calculator_3-way'!O393+1/'True_Odds_Calculator_3-way'!#REF!-1)</f>
        <v>#NAME?</v>
      </c>
      <c r="H394" s="6" t="e">
        <f ca="1">IF('Log_working_3-way'!$D394="","",'True_Odds_Calculator_3-way'!N393/'True_Odds_Calculator_3-way'!A393-1)</f>
        <v>#NAME?</v>
      </c>
      <c r="I394" s="6" t="e">
        <f ca="1">IF('Log_working_3-way'!$D394="","",'True_Odds_Calculator_3-way'!O393/'True_Odds_Calculator_3-way'!B393-1)</f>
        <v>#NAME?</v>
      </c>
      <c r="J394" s="6" t="e">
        <f ca="1">IF('Log_working_3-way'!$D394="","",'True_Odds_Calculator_3-way'!#REF!/'True_Odds_Calculator_3-way'!C393-1)</f>
        <v>#NAME?</v>
      </c>
      <c r="K394" s="6" t="e">
        <f ca="1">IF('Log_working_3-way'!$D394="","",1/'True_Odds_Calculator_3-way'!A393+1/'True_Odds_Calculator_3-way'!B393+1/'True_Odds_Calculator_3-way'!C393-1)</f>
        <v>#NAME?</v>
      </c>
    </row>
    <row r="395" spans="4:11" x14ac:dyDescent="0.25">
      <c r="D395" t="e">
        <f ca="1">solve_for_c('True_Odds_Calculator_3-way'!A394,'True_Odds_Calculator_3-way'!B394,'True_Odds_Calculator_3-way'!C394,'Log_working_3-way'!B$1,'Log_working_3-way'!B$2)</f>
        <v>#NAME?</v>
      </c>
      <c r="F395" s="6" t="e">
        <f ca="1">IF('Log_working_3-way'!D395="","",1/'True_Odds_Calculator_3-way'!N394+1/'True_Odds_Calculator_3-way'!O394+1/'True_Odds_Calculator_3-way'!#REF!-1)</f>
        <v>#NAME?</v>
      </c>
      <c r="H395" s="6" t="e">
        <f ca="1">IF('Log_working_3-way'!$D395="","",'True_Odds_Calculator_3-way'!N394/'True_Odds_Calculator_3-way'!A394-1)</f>
        <v>#NAME?</v>
      </c>
      <c r="I395" s="6" t="e">
        <f ca="1">IF('Log_working_3-way'!$D395="","",'True_Odds_Calculator_3-way'!O394/'True_Odds_Calculator_3-way'!B394-1)</f>
        <v>#NAME?</v>
      </c>
      <c r="J395" s="6" t="e">
        <f ca="1">IF('Log_working_3-way'!$D395="","",'True_Odds_Calculator_3-way'!#REF!/'True_Odds_Calculator_3-way'!C394-1)</f>
        <v>#NAME?</v>
      </c>
      <c r="K395" s="6" t="e">
        <f ca="1">IF('Log_working_3-way'!$D395="","",1/'True_Odds_Calculator_3-way'!A394+1/'True_Odds_Calculator_3-way'!B394+1/'True_Odds_Calculator_3-way'!C394-1)</f>
        <v>#NAME?</v>
      </c>
    </row>
    <row r="396" spans="4:11" x14ac:dyDescent="0.25">
      <c r="D396" t="e">
        <f ca="1">solve_for_c('True_Odds_Calculator_3-way'!A395,'True_Odds_Calculator_3-way'!B395,'True_Odds_Calculator_3-way'!C395,'Log_working_3-way'!B$1,'Log_working_3-way'!B$2)</f>
        <v>#NAME?</v>
      </c>
      <c r="F396" s="6" t="e">
        <f ca="1">IF('Log_working_3-way'!D396="","",1/'True_Odds_Calculator_3-way'!N395+1/'True_Odds_Calculator_3-way'!O395+1/'True_Odds_Calculator_3-way'!#REF!-1)</f>
        <v>#NAME?</v>
      </c>
      <c r="H396" s="6" t="e">
        <f ca="1">IF('Log_working_3-way'!$D396="","",'True_Odds_Calculator_3-way'!N395/'True_Odds_Calculator_3-way'!A395-1)</f>
        <v>#NAME?</v>
      </c>
      <c r="I396" s="6" t="e">
        <f ca="1">IF('Log_working_3-way'!$D396="","",'True_Odds_Calculator_3-way'!O395/'True_Odds_Calculator_3-way'!B395-1)</f>
        <v>#NAME?</v>
      </c>
      <c r="J396" s="6" t="e">
        <f ca="1">IF('Log_working_3-way'!$D396="","",'True_Odds_Calculator_3-way'!#REF!/'True_Odds_Calculator_3-way'!C395-1)</f>
        <v>#NAME?</v>
      </c>
      <c r="K396" s="6" t="e">
        <f ca="1">IF('Log_working_3-way'!$D396="","",1/'True_Odds_Calculator_3-way'!A395+1/'True_Odds_Calculator_3-way'!B395+1/'True_Odds_Calculator_3-way'!C395-1)</f>
        <v>#NAME?</v>
      </c>
    </row>
    <row r="397" spans="4:11" x14ac:dyDescent="0.25">
      <c r="D397" t="e">
        <f ca="1">solve_for_c('True_Odds_Calculator_3-way'!A396,'True_Odds_Calculator_3-way'!B396,'True_Odds_Calculator_3-way'!C396,'Log_working_3-way'!B$1,'Log_working_3-way'!B$2)</f>
        <v>#NAME?</v>
      </c>
      <c r="F397" s="6" t="e">
        <f ca="1">IF('Log_working_3-way'!D397="","",1/'True_Odds_Calculator_3-way'!N396+1/'True_Odds_Calculator_3-way'!O396+1/'True_Odds_Calculator_3-way'!#REF!-1)</f>
        <v>#NAME?</v>
      </c>
      <c r="H397" s="6" t="e">
        <f ca="1">IF('Log_working_3-way'!$D397="","",'True_Odds_Calculator_3-way'!N396/'True_Odds_Calculator_3-way'!A396-1)</f>
        <v>#NAME?</v>
      </c>
      <c r="I397" s="6" t="e">
        <f ca="1">IF('Log_working_3-way'!$D397="","",'True_Odds_Calculator_3-way'!O396/'True_Odds_Calculator_3-way'!B396-1)</f>
        <v>#NAME?</v>
      </c>
      <c r="J397" s="6" t="e">
        <f ca="1">IF('Log_working_3-way'!$D397="","",'True_Odds_Calculator_3-way'!#REF!/'True_Odds_Calculator_3-way'!C396-1)</f>
        <v>#NAME?</v>
      </c>
      <c r="K397" s="6" t="e">
        <f ca="1">IF('Log_working_3-way'!$D397="","",1/'True_Odds_Calculator_3-way'!A396+1/'True_Odds_Calculator_3-way'!B396+1/'True_Odds_Calculator_3-way'!C396-1)</f>
        <v>#NAME?</v>
      </c>
    </row>
    <row r="398" spans="4:11" x14ac:dyDescent="0.25">
      <c r="D398" t="e">
        <f ca="1">solve_for_c('True_Odds_Calculator_3-way'!A397,'True_Odds_Calculator_3-way'!B397,'True_Odds_Calculator_3-way'!C397,'Log_working_3-way'!B$1,'Log_working_3-way'!B$2)</f>
        <v>#NAME?</v>
      </c>
      <c r="F398" s="6" t="e">
        <f ca="1">IF('Log_working_3-way'!D398="","",1/'True_Odds_Calculator_3-way'!N397+1/'True_Odds_Calculator_3-way'!O397+1/'True_Odds_Calculator_3-way'!#REF!-1)</f>
        <v>#NAME?</v>
      </c>
      <c r="H398" s="6" t="e">
        <f ca="1">IF('Log_working_3-way'!$D398="","",'True_Odds_Calculator_3-way'!N397/'True_Odds_Calculator_3-way'!A397-1)</f>
        <v>#NAME?</v>
      </c>
      <c r="I398" s="6" t="e">
        <f ca="1">IF('Log_working_3-way'!$D398="","",'True_Odds_Calculator_3-way'!O397/'True_Odds_Calculator_3-way'!B397-1)</f>
        <v>#NAME?</v>
      </c>
      <c r="J398" s="6" t="e">
        <f ca="1">IF('Log_working_3-way'!$D398="","",'True_Odds_Calculator_3-way'!#REF!/'True_Odds_Calculator_3-way'!C397-1)</f>
        <v>#NAME?</v>
      </c>
      <c r="K398" s="6" t="e">
        <f ca="1">IF('Log_working_3-way'!$D398="","",1/'True_Odds_Calculator_3-way'!A397+1/'True_Odds_Calculator_3-way'!B397+1/'True_Odds_Calculator_3-way'!C397-1)</f>
        <v>#NAME?</v>
      </c>
    </row>
    <row r="399" spans="4:11" x14ac:dyDescent="0.25">
      <c r="D399" t="e">
        <f ca="1">solve_for_c('True_Odds_Calculator_3-way'!A398,'True_Odds_Calculator_3-way'!B398,'True_Odds_Calculator_3-way'!C398,'Log_working_3-way'!B$1,'Log_working_3-way'!B$2)</f>
        <v>#NAME?</v>
      </c>
      <c r="F399" s="6" t="e">
        <f ca="1">IF('Log_working_3-way'!D399="","",1/'True_Odds_Calculator_3-way'!N398+1/'True_Odds_Calculator_3-way'!O398+1/'True_Odds_Calculator_3-way'!#REF!-1)</f>
        <v>#NAME?</v>
      </c>
      <c r="H399" s="6" t="e">
        <f ca="1">IF('Log_working_3-way'!$D399="","",'True_Odds_Calculator_3-way'!N398/'True_Odds_Calculator_3-way'!A398-1)</f>
        <v>#NAME?</v>
      </c>
      <c r="I399" s="6" t="e">
        <f ca="1">IF('Log_working_3-way'!$D399="","",'True_Odds_Calculator_3-way'!O398/'True_Odds_Calculator_3-way'!B398-1)</f>
        <v>#NAME?</v>
      </c>
      <c r="J399" s="6" t="e">
        <f ca="1">IF('Log_working_3-way'!$D399="","",'True_Odds_Calculator_3-way'!#REF!/'True_Odds_Calculator_3-way'!C398-1)</f>
        <v>#NAME?</v>
      </c>
      <c r="K399" s="6" t="e">
        <f ca="1">IF('Log_working_3-way'!$D399="","",1/'True_Odds_Calculator_3-way'!A398+1/'True_Odds_Calculator_3-way'!B398+1/'True_Odds_Calculator_3-way'!C398-1)</f>
        <v>#NAME?</v>
      </c>
    </row>
    <row r="400" spans="4:11" x14ac:dyDescent="0.25">
      <c r="D400" t="e">
        <f ca="1">solve_for_c('True_Odds_Calculator_3-way'!A399,'True_Odds_Calculator_3-way'!B399,'True_Odds_Calculator_3-way'!C399,'Log_working_3-way'!B$1,'Log_working_3-way'!B$2)</f>
        <v>#NAME?</v>
      </c>
      <c r="F400" s="6" t="e">
        <f ca="1">IF('Log_working_3-way'!D400="","",1/'True_Odds_Calculator_3-way'!N399+1/'True_Odds_Calculator_3-way'!O399+1/'True_Odds_Calculator_3-way'!#REF!-1)</f>
        <v>#NAME?</v>
      </c>
      <c r="H400" s="6" t="e">
        <f ca="1">IF('Log_working_3-way'!$D400="","",'True_Odds_Calculator_3-way'!N399/'True_Odds_Calculator_3-way'!A399-1)</f>
        <v>#NAME?</v>
      </c>
      <c r="I400" s="6" t="e">
        <f ca="1">IF('Log_working_3-way'!$D400="","",'True_Odds_Calculator_3-way'!O399/'True_Odds_Calculator_3-way'!B399-1)</f>
        <v>#NAME?</v>
      </c>
      <c r="J400" s="6" t="e">
        <f ca="1">IF('Log_working_3-way'!$D400="","",'True_Odds_Calculator_3-way'!#REF!/'True_Odds_Calculator_3-way'!C399-1)</f>
        <v>#NAME?</v>
      </c>
      <c r="K400" s="6" t="e">
        <f ca="1">IF('Log_working_3-way'!$D400="","",1/'True_Odds_Calculator_3-way'!A399+1/'True_Odds_Calculator_3-way'!B399+1/'True_Odds_Calculator_3-way'!C399-1)</f>
        <v>#NAME?</v>
      </c>
    </row>
    <row r="401" spans="4:11" x14ac:dyDescent="0.25">
      <c r="D401" t="e">
        <f ca="1">solve_for_c('True_Odds_Calculator_3-way'!A400,'True_Odds_Calculator_3-way'!B400,'True_Odds_Calculator_3-way'!C400,'Log_working_3-way'!B$1,'Log_working_3-way'!B$2)</f>
        <v>#NAME?</v>
      </c>
      <c r="F401" s="6" t="e">
        <f ca="1">IF('Log_working_3-way'!D401="","",1/'True_Odds_Calculator_3-way'!N400+1/'True_Odds_Calculator_3-way'!O400+1/'True_Odds_Calculator_3-way'!#REF!-1)</f>
        <v>#NAME?</v>
      </c>
      <c r="H401" s="6" t="e">
        <f ca="1">IF('Log_working_3-way'!$D401="","",'True_Odds_Calculator_3-way'!N400/'True_Odds_Calculator_3-way'!A400-1)</f>
        <v>#NAME?</v>
      </c>
      <c r="I401" s="6" t="e">
        <f ca="1">IF('Log_working_3-way'!$D401="","",'True_Odds_Calculator_3-way'!O400/'True_Odds_Calculator_3-way'!B400-1)</f>
        <v>#NAME?</v>
      </c>
      <c r="J401" s="6" t="e">
        <f ca="1">IF('Log_working_3-way'!$D401="","",'True_Odds_Calculator_3-way'!#REF!/'True_Odds_Calculator_3-way'!C400-1)</f>
        <v>#NAME?</v>
      </c>
      <c r="K401" s="6" t="e">
        <f ca="1">IF('Log_working_3-way'!$D401="","",1/'True_Odds_Calculator_3-way'!A400+1/'True_Odds_Calculator_3-way'!B400+1/'True_Odds_Calculator_3-way'!C400-1)</f>
        <v>#NAME?</v>
      </c>
    </row>
    <row r="402" spans="4:11" x14ac:dyDescent="0.25">
      <c r="D402" t="e">
        <f ca="1">solve_for_c('True_Odds_Calculator_3-way'!A401,'True_Odds_Calculator_3-way'!B401,'True_Odds_Calculator_3-way'!C401,'Log_working_3-way'!B$1,'Log_working_3-way'!B$2)</f>
        <v>#NAME?</v>
      </c>
      <c r="F402" s="6" t="e">
        <f ca="1">IF('Log_working_3-way'!D402="","",1/'True_Odds_Calculator_3-way'!N401+1/'True_Odds_Calculator_3-way'!O401+1/'True_Odds_Calculator_3-way'!#REF!-1)</f>
        <v>#NAME?</v>
      </c>
      <c r="H402" s="6" t="e">
        <f ca="1">IF('Log_working_3-way'!$D402="","",'True_Odds_Calculator_3-way'!N401/'True_Odds_Calculator_3-way'!A401-1)</f>
        <v>#NAME?</v>
      </c>
      <c r="I402" s="6" t="e">
        <f ca="1">IF('Log_working_3-way'!$D402="","",'True_Odds_Calculator_3-way'!O401/'True_Odds_Calculator_3-way'!B401-1)</f>
        <v>#NAME?</v>
      </c>
      <c r="J402" s="6" t="e">
        <f ca="1">IF('Log_working_3-way'!$D402="","",'True_Odds_Calculator_3-way'!#REF!/'True_Odds_Calculator_3-way'!C401-1)</f>
        <v>#NAME?</v>
      </c>
      <c r="K402" s="6" t="e">
        <f ca="1">IF('Log_working_3-way'!$D402="","",1/'True_Odds_Calculator_3-way'!A401+1/'True_Odds_Calculator_3-way'!B401+1/'True_Odds_Calculator_3-way'!C401-1)</f>
        <v>#NAME?</v>
      </c>
    </row>
    <row r="403" spans="4:11" x14ac:dyDescent="0.25">
      <c r="D403" t="e">
        <f ca="1">solve_for_c('True_Odds_Calculator_3-way'!A402,'True_Odds_Calculator_3-way'!B402,'True_Odds_Calculator_3-way'!C402,'Log_working_3-way'!B$1,'Log_working_3-way'!B$2)</f>
        <v>#NAME?</v>
      </c>
      <c r="F403" s="6" t="e">
        <f ca="1">IF('Log_working_3-way'!D403="","",1/'True_Odds_Calculator_3-way'!N402+1/'True_Odds_Calculator_3-way'!O402+1/'True_Odds_Calculator_3-way'!#REF!-1)</f>
        <v>#NAME?</v>
      </c>
      <c r="H403" s="6" t="e">
        <f ca="1">IF('Log_working_3-way'!$D403="","",'True_Odds_Calculator_3-way'!N402/'True_Odds_Calculator_3-way'!A402-1)</f>
        <v>#NAME?</v>
      </c>
      <c r="I403" s="6" t="e">
        <f ca="1">IF('Log_working_3-way'!$D403="","",'True_Odds_Calculator_3-way'!O402/'True_Odds_Calculator_3-way'!B402-1)</f>
        <v>#NAME?</v>
      </c>
      <c r="J403" s="6" t="e">
        <f ca="1">IF('Log_working_3-way'!$D403="","",'True_Odds_Calculator_3-way'!#REF!/'True_Odds_Calculator_3-way'!C402-1)</f>
        <v>#NAME?</v>
      </c>
      <c r="K403" s="6" t="e">
        <f ca="1">IF('Log_working_3-way'!$D403="","",1/'True_Odds_Calculator_3-way'!A402+1/'True_Odds_Calculator_3-way'!B402+1/'True_Odds_Calculator_3-way'!C402-1)</f>
        <v>#NAME?</v>
      </c>
    </row>
    <row r="404" spans="4:11" x14ac:dyDescent="0.25">
      <c r="D404" t="e">
        <f ca="1">solve_for_c('True_Odds_Calculator_3-way'!A403,'True_Odds_Calculator_3-way'!B403,'True_Odds_Calculator_3-way'!C403,'Log_working_3-way'!B$1,'Log_working_3-way'!B$2)</f>
        <v>#NAME?</v>
      </c>
      <c r="F404" s="6" t="e">
        <f ca="1">IF('Log_working_3-way'!D404="","",1/'True_Odds_Calculator_3-way'!N403+1/'True_Odds_Calculator_3-way'!O403+1/'True_Odds_Calculator_3-way'!#REF!-1)</f>
        <v>#NAME?</v>
      </c>
      <c r="H404" s="6" t="e">
        <f ca="1">IF('Log_working_3-way'!$D404="","",'True_Odds_Calculator_3-way'!N403/'True_Odds_Calculator_3-way'!A403-1)</f>
        <v>#NAME?</v>
      </c>
      <c r="I404" s="6" t="e">
        <f ca="1">IF('Log_working_3-way'!$D404="","",'True_Odds_Calculator_3-way'!O403/'True_Odds_Calculator_3-way'!B403-1)</f>
        <v>#NAME?</v>
      </c>
      <c r="J404" s="6" t="e">
        <f ca="1">IF('Log_working_3-way'!$D404="","",'True_Odds_Calculator_3-way'!#REF!/'True_Odds_Calculator_3-way'!C403-1)</f>
        <v>#NAME?</v>
      </c>
      <c r="K404" s="6" t="e">
        <f ca="1">IF('Log_working_3-way'!$D404="","",1/'True_Odds_Calculator_3-way'!A403+1/'True_Odds_Calculator_3-way'!B403+1/'True_Odds_Calculator_3-way'!C403-1)</f>
        <v>#NAME?</v>
      </c>
    </row>
    <row r="405" spans="4:11" x14ac:dyDescent="0.25">
      <c r="D405" t="e">
        <f ca="1">solve_for_c('True_Odds_Calculator_3-way'!A404,'True_Odds_Calculator_3-way'!B404,'True_Odds_Calculator_3-way'!C404,'Log_working_3-way'!B$1,'Log_working_3-way'!B$2)</f>
        <v>#NAME?</v>
      </c>
      <c r="F405" s="6" t="e">
        <f ca="1">IF('Log_working_3-way'!D405="","",1/'True_Odds_Calculator_3-way'!N404+1/'True_Odds_Calculator_3-way'!O404+1/'True_Odds_Calculator_3-way'!#REF!-1)</f>
        <v>#NAME?</v>
      </c>
      <c r="H405" s="6" t="e">
        <f ca="1">IF('Log_working_3-way'!$D405="","",'True_Odds_Calculator_3-way'!N404/'True_Odds_Calculator_3-way'!A404-1)</f>
        <v>#NAME?</v>
      </c>
      <c r="I405" s="6" t="e">
        <f ca="1">IF('Log_working_3-way'!$D405="","",'True_Odds_Calculator_3-way'!O404/'True_Odds_Calculator_3-way'!B404-1)</f>
        <v>#NAME?</v>
      </c>
      <c r="J405" s="6" t="e">
        <f ca="1">IF('Log_working_3-way'!$D405="","",'True_Odds_Calculator_3-way'!#REF!/'True_Odds_Calculator_3-way'!C404-1)</f>
        <v>#NAME?</v>
      </c>
      <c r="K405" s="6" t="e">
        <f ca="1">IF('Log_working_3-way'!$D405="","",1/'True_Odds_Calculator_3-way'!A404+1/'True_Odds_Calculator_3-way'!B404+1/'True_Odds_Calculator_3-way'!C404-1)</f>
        <v>#NAME?</v>
      </c>
    </row>
    <row r="406" spans="4:11" x14ac:dyDescent="0.25">
      <c r="D406" t="e">
        <f ca="1">solve_for_c('True_Odds_Calculator_3-way'!A405,'True_Odds_Calculator_3-way'!B405,'True_Odds_Calculator_3-way'!C405,'Log_working_3-way'!B$1,'Log_working_3-way'!B$2)</f>
        <v>#NAME?</v>
      </c>
      <c r="F406" s="6" t="e">
        <f ca="1">IF('Log_working_3-way'!D406="","",1/'True_Odds_Calculator_3-way'!N405+1/'True_Odds_Calculator_3-way'!O405+1/'True_Odds_Calculator_3-way'!#REF!-1)</f>
        <v>#NAME?</v>
      </c>
      <c r="H406" s="6" t="e">
        <f ca="1">IF('Log_working_3-way'!$D406="","",'True_Odds_Calculator_3-way'!N405/'True_Odds_Calculator_3-way'!A405-1)</f>
        <v>#NAME?</v>
      </c>
      <c r="I406" s="6" t="e">
        <f ca="1">IF('Log_working_3-way'!$D406="","",'True_Odds_Calculator_3-way'!O405/'True_Odds_Calculator_3-way'!B405-1)</f>
        <v>#NAME?</v>
      </c>
      <c r="J406" s="6" t="e">
        <f ca="1">IF('Log_working_3-way'!$D406="","",'True_Odds_Calculator_3-way'!#REF!/'True_Odds_Calculator_3-way'!C405-1)</f>
        <v>#NAME?</v>
      </c>
      <c r="K406" s="6" t="e">
        <f ca="1">IF('Log_working_3-way'!$D406="","",1/'True_Odds_Calculator_3-way'!A405+1/'True_Odds_Calculator_3-way'!B405+1/'True_Odds_Calculator_3-way'!C405-1)</f>
        <v>#NAME?</v>
      </c>
    </row>
    <row r="407" spans="4:11" x14ac:dyDescent="0.25">
      <c r="D407" t="e">
        <f ca="1">solve_for_c('True_Odds_Calculator_3-way'!A406,'True_Odds_Calculator_3-way'!B406,'True_Odds_Calculator_3-way'!C406,'Log_working_3-way'!B$1,'Log_working_3-way'!B$2)</f>
        <v>#NAME?</v>
      </c>
      <c r="F407" s="6" t="e">
        <f ca="1">IF('Log_working_3-way'!D407="","",1/'True_Odds_Calculator_3-way'!N406+1/'True_Odds_Calculator_3-way'!O406+1/'True_Odds_Calculator_3-way'!#REF!-1)</f>
        <v>#NAME?</v>
      </c>
      <c r="H407" s="6" t="e">
        <f ca="1">IF('Log_working_3-way'!$D407="","",'True_Odds_Calculator_3-way'!N406/'True_Odds_Calculator_3-way'!A406-1)</f>
        <v>#NAME?</v>
      </c>
      <c r="I407" s="6" t="e">
        <f ca="1">IF('Log_working_3-way'!$D407="","",'True_Odds_Calculator_3-way'!O406/'True_Odds_Calculator_3-way'!B406-1)</f>
        <v>#NAME?</v>
      </c>
      <c r="J407" s="6" t="e">
        <f ca="1">IF('Log_working_3-way'!$D407="","",'True_Odds_Calculator_3-way'!#REF!/'True_Odds_Calculator_3-way'!C406-1)</f>
        <v>#NAME?</v>
      </c>
      <c r="K407" s="6" t="e">
        <f ca="1">IF('Log_working_3-way'!$D407="","",1/'True_Odds_Calculator_3-way'!A406+1/'True_Odds_Calculator_3-way'!B406+1/'True_Odds_Calculator_3-way'!C406-1)</f>
        <v>#NAME?</v>
      </c>
    </row>
    <row r="408" spans="4:11" x14ac:dyDescent="0.25">
      <c r="D408" t="e">
        <f ca="1">solve_for_c('True_Odds_Calculator_3-way'!A407,'True_Odds_Calculator_3-way'!B407,'True_Odds_Calculator_3-way'!C407,'Log_working_3-way'!B$1,'Log_working_3-way'!B$2)</f>
        <v>#NAME?</v>
      </c>
      <c r="F408" s="6" t="e">
        <f ca="1">IF('Log_working_3-way'!D408="","",1/'True_Odds_Calculator_3-way'!N407+1/'True_Odds_Calculator_3-way'!O407+1/'True_Odds_Calculator_3-way'!#REF!-1)</f>
        <v>#NAME?</v>
      </c>
      <c r="H408" s="6" t="e">
        <f ca="1">IF('Log_working_3-way'!$D408="","",'True_Odds_Calculator_3-way'!N407/'True_Odds_Calculator_3-way'!A407-1)</f>
        <v>#NAME?</v>
      </c>
      <c r="I408" s="6" t="e">
        <f ca="1">IF('Log_working_3-way'!$D408="","",'True_Odds_Calculator_3-way'!O407/'True_Odds_Calculator_3-way'!B407-1)</f>
        <v>#NAME?</v>
      </c>
      <c r="J408" s="6" t="e">
        <f ca="1">IF('Log_working_3-way'!$D408="","",'True_Odds_Calculator_3-way'!#REF!/'True_Odds_Calculator_3-way'!C407-1)</f>
        <v>#NAME?</v>
      </c>
      <c r="K408" s="6" t="e">
        <f ca="1">IF('Log_working_3-way'!$D408="","",1/'True_Odds_Calculator_3-way'!A407+1/'True_Odds_Calculator_3-way'!B407+1/'True_Odds_Calculator_3-way'!C407-1)</f>
        <v>#NAME?</v>
      </c>
    </row>
    <row r="409" spans="4:11" x14ac:dyDescent="0.25">
      <c r="D409" t="e">
        <f ca="1">solve_for_c('True_Odds_Calculator_3-way'!A408,'True_Odds_Calculator_3-way'!B408,'True_Odds_Calculator_3-way'!C408,'Log_working_3-way'!B$1,'Log_working_3-way'!B$2)</f>
        <v>#NAME?</v>
      </c>
      <c r="F409" s="6" t="e">
        <f ca="1">IF('Log_working_3-way'!D409="","",1/'True_Odds_Calculator_3-way'!N408+1/'True_Odds_Calculator_3-way'!O408+1/'True_Odds_Calculator_3-way'!#REF!-1)</f>
        <v>#NAME?</v>
      </c>
      <c r="H409" s="6" t="e">
        <f ca="1">IF('Log_working_3-way'!$D409="","",'True_Odds_Calculator_3-way'!N408/'True_Odds_Calculator_3-way'!A408-1)</f>
        <v>#NAME?</v>
      </c>
      <c r="I409" s="6" t="e">
        <f ca="1">IF('Log_working_3-way'!$D409="","",'True_Odds_Calculator_3-way'!O408/'True_Odds_Calculator_3-way'!B408-1)</f>
        <v>#NAME?</v>
      </c>
      <c r="J409" s="6" t="e">
        <f ca="1">IF('Log_working_3-way'!$D409="","",'True_Odds_Calculator_3-way'!#REF!/'True_Odds_Calculator_3-way'!C408-1)</f>
        <v>#NAME?</v>
      </c>
      <c r="K409" s="6" t="e">
        <f ca="1">IF('Log_working_3-way'!$D409="","",1/'True_Odds_Calculator_3-way'!A408+1/'True_Odds_Calculator_3-way'!B408+1/'True_Odds_Calculator_3-way'!C408-1)</f>
        <v>#NAME?</v>
      </c>
    </row>
    <row r="410" spans="4:11" x14ac:dyDescent="0.25">
      <c r="D410" t="e">
        <f ca="1">solve_for_c('True_Odds_Calculator_3-way'!A409,'True_Odds_Calculator_3-way'!B409,'True_Odds_Calculator_3-way'!C409,'Log_working_3-way'!B$1,'Log_working_3-way'!B$2)</f>
        <v>#NAME?</v>
      </c>
      <c r="F410" s="6" t="e">
        <f ca="1">IF('Log_working_3-way'!D410="","",1/'True_Odds_Calculator_3-way'!N409+1/'True_Odds_Calculator_3-way'!O409+1/'True_Odds_Calculator_3-way'!#REF!-1)</f>
        <v>#NAME?</v>
      </c>
      <c r="H410" s="6" t="e">
        <f ca="1">IF('Log_working_3-way'!$D410="","",'True_Odds_Calculator_3-way'!N409/'True_Odds_Calculator_3-way'!A409-1)</f>
        <v>#NAME?</v>
      </c>
      <c r="I410" s="6" t="e">
        <f ca="1">IF('Log_working_3-way'!$D410="","",'True_Odds_Calculator_3-way'!O409/'True_Odds_Calculator_3-way'!B409-1)</f>
        <v>#NAME?</v>
      </c>
      <c r="J410" s="6" t="e">
        <f ca="1">IF('Log_working_3-way'!$D410="","",'True_Odds_Calculator_3-way'!#REF!/'True_Odds_Calculator_3-way'!C409-1)</f>
        <v>#NAME?</v>
      </c>
      <c r="K410" s="6" t="e">
        <f ca="1">IF('Log_working_3-way'!$D410="","",1/'True_Odds_Calculator_3-way'!A409+1/'True_Odds_Calculator_3-way'!B409+1/'True_Odds_Calculator_3-way'!C409-1)</f>
        <v>#NAME?</v>
      </c>
    </row>
    <row r="411" spans="4:11" x14ac:dyDescent="0.25">
      <c r="D411" t="e">
        <f ca="1">solve_for_c('True_Odds_Calculator_3-way'!A410,'True_Odds_Calculator_3-way'!B410,'True_Odds_Calculator_3-way'!C410,'Log_working_3-way'!B$1,'Log_working_3-way'!B$2)</f>
        <v>#NAME?</v>
      </c>
      <c r="F411" s="6" t="e">
        <f ca="1">IF('Log_working_3-way'!D411="","",1/'True_Odds_Calculator_3-way'!N410+1/'True_Odds_Calculator_3-way'!O410+1/'True_Odds_Calculator_3-way'!#REF!-1)</f>
        <v>#NAME?</v>
      </c>
      <c r="H411" s="6" t="e">
        <f ca="1">IF('Log_working_3-way'!$D411="","",'True_Odds_Calculator_3-way'!N410/'True_Odds_Calculator_3-way'!A410-1)</f>
        <v>#NAME?</v>
      </c>
      <c r="I411" s="6" t="e">
        <f ca="1">IF('Log_working_3-way'!$D411="","",'True_Odds_Calculator_3-way'!O410/'True_Odds_Calculator_3-way'!B410-1)</f>
        <v>#NAME?</v>
      </c>
      <c r="J411" s="6" t="e">
        <f ca="1">IF('Log_working_3-way'!$D411="","",'True_Odds_Calculator_3-way'!#REF!/'True_Odds_Calculator_3-way'!C410-1)</f>
        <v>#NAME?</v>
      </c>
      <c r="K411" s="6" t="e">
        <f ca="1">IF('Log_working_3-way'!$D411="","",1/'True_Odds_Calculator_3-way'!A410+1/'True_Odds_Calculator_3-way'!B410+1/'True_Odds_Calculator_3-way'!C410-1)</f>
        <v>#NAME?</v>
      </c>
    </row>
    <row r="412" spans="4:11" x14ac:dyDescent="0.25">
      <c r="D412" t="e">
        <f ca="1">solve_for_c('True_Odds_Calculator_3-way'!A411,'True_Odds_Calculator_3-way'!B411,'True_Odds_Calculator_3-way'!C411,'Log_working_3-way'!B$1,'Log_working_3-way'!B$2)</f>
        <v>#NAME?</v>
      </c>
      <c r="F412" s="6" t="e">
        <f ca="1">IF('Log_working_3-way'!D412="","",1/'True_Odds_Calculator_3-way'!N411+1/'True_Odds_Calculator_3-way'!O411+1/'True_Odds_Calculator_3-way'!#REF!-1)</f>
        <v>#NAME?</v>
      </c>
      <c r="H412" s="6" t="e">
        <f ca="1">IF('Log_working_3-way'!$D412="","",'True_Odds_Calculator_3-way'!N411/'True_Odds_Calculator_3-way'!A411-1)</f>
        <v>#NAME?</v>
      </c>
      <c r="I412" s="6" t="e">
        <f ca="1">IF('Log_working_3-way'!$D412="","",'True_Odds_Calculator_3-way'!O411/'True_Odds_Calculator_3-way'!B411-1)</f>
        <v>#NAME?</v>
      </c>
      <c r="J412" s="6" t="e">
        <f ca="1">IF('Log_working_3-way'!$D412="","",'True_Odds_Calculator_3-way'!#REF!/'True_Odds_Calculator_3-way'!C411-1)</f>
        <v>#NAME?</v>
      </c>
      <c r="K412" s="6" t="e">
        <f ca="1">IF('Log_working_3-way'!$D412="","",1/'True_Odds_Calculator_3-way'!A411+1/'True_Odds_Calculator_3-way'!B411+1/'True_Odds_Calculator_3-way'!C411-1)</f>
        <v>#NAME?</v>
      </c>
    </row>
    <row r="413" spans="4:11" x14ac:dyDescent="0.25">
      <c r="D413" t="e">
        <f ca="1">solve_for_c('True_Odds_Calculator_3-way'!A412,'True_Odds_Calculator_3-way'!B412,'True_Odds_Calculator_3-way'!C412,'Log_working_3-way'!B$1,'Log_working_3-way'!B$2)</f>
        <v>#NAME?</v>
      </c>
      <c r="F413" s="6" t="e">
        <f ca="1">IF('Log_working_3-way'!D413="","",1/'True_Odds_Calculator_3-way'!N412+1/'True_Odds_Calculator_3-way'!O412+1/'True_Odds_Calculator_3-way'!#REF!-1)</f>
        <v>#NAME?</v>
      </c>
      <c r="H413" s="6" t="e">
        <f ca="1">IF('Log_working_3-way'!$D413="","",'True_Odds_Calculator_3-way'!N412/'True_Odds_Calculator_3-way'!A412-1)</f>
        <v>#NAME?</v>
      </c>
      <c r="I413" s="6" t="e">
        <f ca="1">IF('Log_working_3-way'!$D413="","",'True_Odds_Calculator_3-way'!O412/'True_Odds_Calculator_3-way'!B412-1)</f>
        <v>#NAME?</v>
      </c>
      <c r="J413" s="6" t="e">
        <f ca="1">IF('Log_working_3-way'!$D413="","",'True_Odds_Calculator_3-way'!#REF!/'True_Odds_Calculator_3-way'!C412-1)</f>
        <v>#NAME?</v>
      </c>
      <c r="K413" s="6" t="e">
        <f ca="1">IF('Log_working_3-way'!$D413="","",1/'True_Odds_Calculator_3-way'!A412+1/'True_Odds_Calculator_3-way'!B412+1/'True_Odds_Calculator_3-way'!C412-1)</f>
        <v>#NAME?</v>
      </c>
    </row>
    <row r="414" spans="4:11" x14ac:dyDescent="0.25">
      <c r="D414" t="e">
        <f ca="1">solve_for_c('True_Odds_Calculator_3-way'!A413,'True_Odds_Calculator_3-way'!B413,'True_Odds_Calculator_3-way'!C413,'Log_working_3-way'!B$1,'Log_working_3-way'!B$2)</f>
        <v>#NAME?</v>
      </c>
      <c r="F414" s="6" t="e">
        <f ca="1">IF('Log_working_3-way'!D414="","",1/'True_Odds_Calculator_3-way'!N413+1/'True_Odds_Calculator_3-way'!O413+1/'True_Odds_Calculator_3-way'!#REF!-1)</f>
        <v>#NAME?</v>
      </c>
      <c r="H414" s="6" t="e">
        <f ca="1">IF('Log_working_3-way'!$D414="","",'True_Odds_Calculator_3-way'!N413/'True_Odds_Calculator_3-way'!A413-1)</f>
        <v>#NAME?</v>
      </c>
      <c r="I414" s="6" t="e">
        <f ca="1">IF('Log_working_3-way'!$D414="","",'True_Odds_Calculator_3-way'!O413/'True_Odds_Calculator_3-way'!B413-1)</f>
        <v>#NAME?</v>
      </c>
      <c r="J414" s="6" t="e">
        <f ca="1">IF('Log_working_3-way'!$D414="","",'True_Odds_Calculator_3-way'!#REF!/'True_Odds_Calculator_3-way'!C413-1)</f>
        <v>#NAME?</v>
      </c>
      <c r="K414" s="6" t="e">
        <f ca="1">IF('Log_working_3-way'!$D414="","",1/'True_Odds_Calculator_3-way'!A413+1/'True_Odds_Calculator_3-way'!B413+1/'True_Odds_Calculator_3-way'!C413-1)</f>
        <v>#NAME?</v>
      </c>
    </row>
    <row r="415" spans="4:11" x14ac:dyDescent="0.25">
      <c r="D415" t="e">
        <f ca="1">solve_for_c('True_Odds_Calculator_3-way'!A414,'True_Odds_Calculator_3-way'!B414,'True_Odds_Calculator_3-way'!C414,'Log_working_3-way'!B$1,'Log_working_3-way'!B$2)</f>
        <v>#NAME?</v>
      </c>
      <c r="F415" s="6" t="e">
        <f ca="1">IF('Log_working_3-way'!D415="","",1/'True_Odds_Calculator_3-way'!N414+1/'True_Odds_Calculator_3-way'!O414+1/'True_Odds_Calculator_3-way'!#REF!-1)</f>
        <v>#NAME?</v>
      </c>
      <c r="H415" s="6" t="e">
        <f ca="1">IF('Log_working_3-way'!$D415="","",'True_Odds_Calculator_3-way'!N414/'True_Odds_Calculator_3-way'!A414-1)</f>
        <v>#NAME?</v>
      </c>
      <c r="I415" s="6" t="e">
        <f ca="1">IF('Log_working_3-way'!$D415="","",'True_Odds_Calculator_3-way'!O414/'True_Odds_Calculator_3-way'!B414-1)</f>
        <v>#NAME?</v>
      </c>
      <c r="J415" s="6" t="e">
        <f ca="1">IF('Log_working_3-way'!$D415="","",'True_Odds_Calculator_3-way'!#REF!/'True_Odds_Calculator_3-way'!C414-1)</f>
        <v>#NAME?</v>
      </c>
      <c r="K415" s="6" t="e">
        <f ca="1">IF('Log_working_3-way'!$D415="","",1/'True_Odds_Calculator_3-way'!A414+1/'True_Odds_Calculator_3-way'!B414+1/'True_Odds_Calculator_3-way'!C414-1)</f>
        <v>#NAME?</v>
      </c>
    </row>
    <row r="416" spans="4:11" x14ac:dyDescent="0.25">
      <c r="D416" t="e">
        <f ca="1">solve_for_c('True_Odds_Calculator_3-way'!A415,'True_Odds_Calculator_3-way'!B415,'True_Odds_Calculator_3-way'!C415,'Log_working_3-way'!B$1,'Log_working_3-way'!B$2)</f>
        <v>#NAME?</v>
      </c>
      <c r="F416" s="6" t="e">
        <f ca="1">IF('Log_working_3-way'!D416="","",1/'True_Odds_Calculator_3-way'!N415+1/'True_Odds_Calculator_3-way'!O415+1/'True_Odds_Calculator_3-way'!#REF!-1)</f>
        <v>#NAME?</v>
      </c>
      <c r="H416" s="6" t="e">
        <f ca="1">IF('Log_working_3-way'!$D416="","",'True_Odds_Calculator_3-way'!N415/'True_Odds_Calculator_3-way'!A415-1)</f>
        <v>#NAME?</v>
      </c>
      <c r="I416" s="6" t="e">
        <f ca="1">IF('Log_working_3-way'!$D416="","",'True_Odds_Calculator_3-way'!O415/'True_Odds_Calculator_3-way'!B415-1)</f>
        <v>#NAME?</v>
      </c>
      <c r="J416" s="6" t="e">
        <f ca="1">IF('Log_working_3-way'!$D416="","",'True_Odds_Calculator_3-way'!#REF!/'True_Odds_Calculator_3-way'!C415-1)</f>
        <v>#NAME?</v>
      </c>
      <c r="K416" s="6" t="e">
        <f ca="1">IF('Log_working_3-way'!$D416="","",1/'True_Odds_Calculator_3-way'!A415+1/'True_Odds_Calculator_3-way'!B415+1/'True_Odds_Calculator_3-way'!C415-1)</f>
        <v>#NAME?</v>
      </c>
    </row>
    <row r="417" spans="4:11" x14ac:dyDescent="0.25">
      <c r="D417" t="e">
        <f ca="1">solve_for_c('True_Odds_Calculator_3-way'!A416,'True_Odds_Calculator_3-way'!B416,'True_Odds_Calculator_3-way'!C416,'Log_working_3-way'!B$1,'Log_working_3-way'!B$2)</f>
        <v>#NAME?</v>
      </c>
      <c r="F417" s="6" t="e">
        <f ca="1">IF('Log_working_3-way'!D417="","",1/'True_Odds_Calculator_3-way'!N416+1/'True_Odds_Calculator_3-way'!O416+1/'True_Odds_Calculator_3-way'!#REF!-1)</f>
        <v>#NAME?</v>
      </c>
      <c r="H417" s="6" t="e">
        <f ca="1">IF('Log_working_3-way'!$D417="","",'True_Odds_Calculator_3-way'!N416/'True_Odds_Calculator_3-way'!A416-1)</f>
        <v>#NAME?</v>
      </c>
      <c r="I417" s="6" t="e">
        <f ca="1">IF('Log_working_3-way'!$D417="","",'True_Odds_Calculator_3-way'!O416/'True_Odds_Calculator_3-way'!B416-1)</f>
        <v>#NAME?</v>
      </c>
      <c r="J417" s="6" t="e">
        <f ca="1">IF('Log_working_3-way'!$D417="","",'True_Odds_Calculator_3-way'!#REF!/'True_Odds_Calculator_3-way'!C416-1)</f>
        <v>#NAME?</v>
      </c>
      <c r="K417" s="6" t="e">
        <f ca="1">IF('Log_working_3-way'!$D417="","",1/'True_Odds_Calculator_3-way'!A416+1/'True_Odds_Calculator_3-way'!B416+1/'True_Odds_Calculator_3-way'!C416-1)</f>
        <v>#NAME?</v>
      </c>
    </row>
    <row r="418" spans="4:11" x14ac:dyDescent="0.25">
      <c r="D418" t="e">
        <f ca="1">solve_for_c('True_Odds_Calculator_3-way'!A417,'True_Odds_Calculator_3-way'!B417,'True_Odds_Calculator_3-way'!C417,'Log_working_3-way'!B$1,'Log_working_3-way'!B$2)</f>
        <v>#NAME?</v>
      </c>
      <c r="F418" s="6" t="e">
        <f ca="1">IF('Log_working_3-way'!D418="","",1/'True_Odds_Calculator_3-way'!N417+1/'True_Odds_Calculator_3-way'!O417+1/'True_Odds_Calculator_3-way'!#REF!-1)</f>
        <v>#NAME?</v>
      </c>
      <c r="H418" s="6" t="e">
        <f ca="1">IF('Log_working_3-way'!$D418="","",'True_Odds_Calculator_3-way'!N417/'True_Odds_Calculator_3-way'!A417-1)</f>
        <v>#NAME?</v>
      </c>
      <c r="I418" s="6" t="e">
        <f ca="1">IF('Log_working_3-way'!$D418="","",'True_Odds_Calculator_3-way'!O417/'True_Odds_Calculator_3-way'!B417-1)</f>
        <v>#NAME?</v>
      </c>
      <c r="J418" s="6" t="e">
        <f ca="1">IF('Log_working_3-way'!$D418="","",'True_Odds_Calculator_3-way'!#REF!/'True_Odds_Calculator_3-way'!C417-1)</f>
        <v>#NAME?</v>
      </c>
      <c r="K418" s="6" t="e">
        <f ca="1">IF('Log_working_3-way'!$D418="","",1/'True_Odds_Calculator_3-way'!A417+1/'True_Odds_Calculator_3-way'!B417+1/'True_Odds_Calculator_3-way'!C417-1)</f>
        <v>#NAME?</v>
      </c>
    </row>
    <row r="419" spans="4:11" x14ac:dyDescent="0.25">
      <c r="D419" t="e">
        <f ca="1">solve_for_c('True_Odds_Calculator_3-way'!A418,'True_Odds_Calculator_3-way'!B418,'True_Odds_Calculator_3-way'!C418,'Log_working_3-way'!B$1,'Log_working_3-way'!B$2)</f>
        <v>#NAME?</v>
      </c>
      <c r="F419" s="6" t="e">
        <f ca="1">IF('Log_working_3-way'!D419="","",1/'True_Odds_Calculator_3-way'!N418+1/'True_Odds_Calculator_3-way'!O418+1/'True_Odds_Calculator_3-way'!#REF!-1)</f>
        <v>#NAME?</v>
      </c>
      <c r="H419" s="6" t="e">
        <f ca="1">IF('Log_working_3-way'!$D419="","",'True_Odds_Calculator_3-way'!N418/'True_Odds_Calculator_3-way'!A418-1)</f>
        <v>#NAME?</v>
      </c>
      <c r="I419" s="6" t="e">
        <f ca="1">IF('Log_working_3-way'!$D419="","",'True_Odds_Calculator_3-way'!O418/'True_Odds_Calculator_3-way'!B418-1)</f>
        <v>#NAME?</v>
      </c>
      <c r="J419" s="6" t="e">
        <f ca="1">IF('Log_working_3-way'!$D419="","",'True_Odds_Calculator_3-way'!#REF!/'True_Odds_Calculator_3-way'!C418-1)</f>
        <v>#NAME?</v>
      </c>
      <c r="K419" s="6" t="e">
        <f ca="1">IF('Log_working_3-way'!$D419="","",1/'True_Odds_Calculator_3-way'!A418+1/'True_Odds_Calculator_3-way'!B418+1/'True_Odds_Calculator_3-way'!C418-1)</f>
        <v>#NAME?</v>
      </c>
    </row>
    <row r="420" spans="4:11" x14ac:dyDescent="0.25">
      <c r="D420" t="e">
        <f ca="1">solve_for_c('True_Odds_Calculator_3-way'!A419,'True_Odds_Calculator_3-way'!B419,'True_Odds_Calculator_3-way'!C419,'Log_working_3-way'!B$1,'Log_working_3-way'!B$2)</f>
        <v>#NAME?</v>
      </c>
      <c r="F420" s="6" t="e">
        <f ca="1">IF('Log_working_3-way'!D420="","",1/'True_Odds_Calculator_3-way'!N419+1/'True_Odds_Calculator_3-way'!O419+1/'True_Odds_Calculator_3-way'!#REF!-1)</f>
        <v>#NAME?</v>
      </c>
      <c r="H420" s="6" t="e">
        <f ca="1">IF('Log_working_3-way'!$D420="","",'True_Odds_Calculator_3-way'!N419/'True_Odds_Calculator_3-way'!A419-1)</f>
        <v>#NAME?</v>
      </c>
      <c r="I420" s="6" t="e">
        <f ca="1">IF('Log_working_3-way'!$D420="","",'True_Odds_Calculator_3-way'!O419/'True_Odds_Calculator_3-way'!B419-1)</f>
        <v>#NAME?</v>
      </c>
      <c r="J420" s="6" t="e">
        <f ca="1">IF('Log_working_3-way'!$D420="","",'True_Odds_Calculator_3-way'!#REF!/'True_Odds_Calculator_3-way'!C419-1)</f>
        <v>#NAME?</v>
      </c>
      <c r="K420" s="6" t="e">
        <f ca="1">IF('Log_working_3-way'!$D420="","",1/'True_Odds_Calculator_3-way'!A419+1/'True_Odds_Calculator_3-way'!B419+1/'True_Odds_Calculator_3-way'!C419-1)</f>
        <v>#NAME?</v>
      </c>
    </row>
    <row r="421" spans="4:11" x14ac:dyDescent="0.25">
      <c r="D421" t="e">
        <f ca="1">solve_for_c('True_Odds_Calculator_3-way'!#REF!,'True_Odds_Calculator_3-way'!#REF!,'True_Odds_Calculator_3-way'!#REF!,'Log_working_3-way'!B$1,'Log_working_3-way'!B$2)</f>
        <v>#NAME?</v>
      </c>
      <c r="F421" s="6" t="e">
        <f ca="1">IF('Log_working_3-way'!D421="","",1/'True_Odds_Calculator_3-way'!#REF!+1/'True_Odds_Calculator_3-way'!#REF!+1/'True_Odds_Calculator_3-way'!#REF!-1)</f>
        <v>#NAME?</v>
      </c>
      <c r="H421" s="6" t="e">
        <f ca="1">IF('Log_working_3-way'!$D421="","",'True_Odds_Calculator_3-way'!#REF!/'True_Odds_Calculator_3-way'!#REF!-1)</f>
        <v>#NAME?</v>
      </c>
      <c r="I421" s="6" t="e">
        <f ca="1">IF('Log_working_3-way'!$D421="","",'True_Odds_Calculator_3-way'!#REF!/'True_Odds_Calculator_3-way'!#REF!-1)</f>
        <v>#NAME?</v>
      </c>
      <c r="J421" s="6" t="e">
        <f ca="1">IF('Log_working_3-way'!$D421="","",'True_Odds_Calculator_3-way'!#REF!/'True_Odds_Calculator_3-way'!#REF!-1)</f>
        <v>#NAME?</v>
      </c>
      <c r="K421" s="6" t="e">
        <f ca="1">IF('Log_working_3-way'!$D421="","",1/'True_Odds_Calculator_3-way'!#REF!+1/'True_Odds_Calculator_3-way'!#REF!+1/'True_Odds_Calculator_3-way'!#REF!-1)</f>
        <v>#NAME?</v>
      </c>
    </row>
    <row r="422" spans="4:11" x14ac:dyDescent="0.25">
      <c r="D422" t="e">
        <f ca="1">solve_for_c('True_Odds_Calculator_3-way'!#REF!,'True_Odds_Calculator_3-way'!#REF!,'True_Odds_Calculator_3-way'!#REF!,'Log_working_3-way'!B$1,'Log_working_3-way'!B$2)</f>
        <v>#NAME?</v>
      </c>
      <c r="F422" s="6" t="e">
        <f ca="1">IF('Log_working_3-way'!D422="","",1/'True_Odds_Calculator_3-way'!#REF!+1/'True_Odds_Calculator_3-way'!#REF!+1/'True_Odds_Calculator_3-way'!#REF!-1)</f>
        <v>#NAME?</v>
      </c>
      <c r="H422" s="6" t="e">
        <f ca="1">IF('Log_working_3-way'!$D422="","",'True_Odds_Calculator_3-way'!#REF!/'True_Odds_Calculator_3-way'!#REF!-1)</f>
        <v>#NAME?</v>
      </c>
      <c r="I422" s="6" t="e">
        <f ca="1">IF('Log_working_3-way'!$D422="","",'True_Odds_Calculator_3-way'!#REF!/'True_Odds_Calculator_3-way'!#REF!-1)</f>
        <v>#NAME?</v>
      </c>
      <c r="J422" s="6" t="e">
        <f ca="1">IF('Log_working_3-way'!$D422="","",'True_Odds_Calculator_3-way'!#REF!/'True_Odds_Calculator_3-way'!#REF!-1)</f>
        <v>#NAME?</v>
      </c>
      <c r="K422" s="6" t="e">
        <f ca="1">IF('Log_working_3-way'!$D422="","",1/'True_Odds_Calculator_3-way'!#REF!+1/'True_Odds_Calculator_3-way'!#REF!+1/'True_Odds_Calculator_3-way'!#REF!-1)</f>
        <v>#NAME?</v>
      </c>
    </row>
    <row r="423" spans="4:11" x14ac:dyDescent="0.25">
      <c r="D423" t="e">
        <f ca="1">solve_for_c('True_Odds_Calculator_3-way'!#REF!,'True_Odds_Calculator_3-way'!#REF!,'True_Odds_Calculator_3-way'!#REF!,'Log_working_3-way'!B$1,'Log_working_3-way'!B$2)</f>
        <v>#NAME?</v>
      </c>
      <c r="F423" s="6" t="e">
        <f ca="1">IF('Log_working_3-way'!D423="","",1/'True_Odds_Calculator_3-way'!#REF!+1/'True_Odds_Calculator_3-way'!#REF!+1/'True_Odds_Calculator_3-way'!#REF!-1)</f>
        <v>#NAME?</v>
      </c>
      <c r="H423" s="6" t="e">
        <f ca="1">IF('Log_working_3-way'!$D423="","",'True_Odds_Calculator_3-way'!#REF!/'True_Odds_Calculator_3-way'!#REF!-1)</f>
        <v>#NAME?</v>
      </c>
      <c r="I423" s="6" t="e">
        <f ca="1">IF('Log_working_3-way'!$D423="","",'True_Odds_Calculator_3-way'!#REF!/'True_Odds_Calculator_3-way'!#REF!-1)</f>
        <v>#NAME?</v>
      </c>
      <c r="J423" s="6" t="e">
        <f ca="1">IF('Log_working_3-way'!$D423="","",'True_Odds_Calculator_3-way'!#REF!/'True_Odds_Calculator_3-way'!#REF!-1)</f>
        <v>#NAME?</v>
      </c>
      <c r="K423" s="6" t="e">
        <f ca="1">IF('Log_working_3-way'!$D423="","",1/'True_Odds_Calculator_3-way'!#REF!+1/'True_Odds_Calculator_3-way'!#REF!+1/'True_Odds_Calculator_3-way'!#REF!-1)</f>
        <v>#NAME?</v>
      </c>
    </row>
    <row r="424" spans="4:11" x14ac:dyDescent="0.25">
      <c r="D424" t="e">
        <f ca="1">solve_for_c('True_Odds_Calculator_3-way'!#REF!,'True_Odds_Calculator_3-way'!#REF!,'True_Odds_Calculator_3-way'!#REF!,'Log_working_3-way'!B$1,'Log_working_3-way'!B$2)</f>
        <v>#NAME?</v>
      </c>
      <c r="F424" s="6" t="e">
        <f ca="1">IF('Log_working_3-way'!D424="","",1/'True_Odds_Calculator_3-way'!#REF!+1/'True_Odds_Calculator_3-way'!#REF!+1/'True_Odds_Calculator_3-way'!#REF!-1)</f>
        <v>#NAME?</v>
      </c>
      <c r="H424" s="6" t="e">
        <f ca="1">IF('Log_working_3-way'!$D424="","",'True_Odds_Calculator_3-way'!#REF!/'True_Odds_Calculator_3-way'!#REF!-1)</f>
        <v>#NAME?</v>
      </c>
      <c r="I424" s="6" t="e">
        <f ca="1">IF('Log_working_3-way'!$D424="","",'True_Odds_Calculator_3-way'!#REF!/'True_Odds_Calculator_3-way'!#REF!-1)</f>
        <v>#NAME?</v>
      </c>
      <c r="J424" s="6" t="e">
        <f ca="1">IF('Log_working_3-way'!$D424="","",'True_Odds_Calculator_3-way'!#REF!/'True_Odds_Calculator_3-way'!#REF!-1)</f>
        <v>#NAME?</v>
      </c>
      <c r="K424" s="6" t="e">
        <f ca="1">IF('Log_working_3-way'!$D424="","",1/'True_Odds_Calculator_3-way'!#REF!+1/'True_Odds_Calculator_3-way'!#REF!+1/'True_Odds_Calculator_3-way'!#REF!-1)</f>
        <v>#NAME?</v>
      </c>
    </row>
    <row r="425" spans="4:11" x14ac:dyDescent="0.25">
      <c r="D425" t="e">
        <f ca="1">solve_for_c('True_Odds_Calculator_3-way'!A420,'True_Odds_Calculator_3-way'!B420,'True_Odds_Calculator_3-way'!C420,'Log_working_3-way'!B$1,'Log_working_3-way'!B$2)</f>
        <v>#NAME?</v>
      </c>
      <c r="F425" s="6" t="e">
        <f ca="1">IF('Log_working_3-way'!D425="","",1/'True_Odds_Calculator_3-way'!N420+1/'True_Odds_Calculator_3-way'!O420+1/'True_Odds_Calculator_3-way'!#REF!-1)</f>
        <v>#NAME?</v>
      </c>
      <c r="H425" s="6" t="e">
        <f ca="1">IF('Log_working_3-way'!$D425="","",'True_Odds_Calculator_3-way'!N420/'True_Odds_Calculator_3-way'!A420-1)</f>
        <v>#NAME?</v>
      </c>
      <c r="I425" s="6" t="e">
        <f ca="1">IF('Log_working_3-way'!$D425="","",'True_Odds_Calculator_3-way'!O420/'True_Odds_Calculator_3-way'!B420-1)</f>
        <v>#NAME?</v>
      </c>
      <c r="J425" s="6" t="e">
        <f ca="1">IF('Log_working_3-way'!$D425="","",'True_Odds_Calculator_3-way'!#REF!/'True_Odds_Calculator_3-way'!C420-1)</f>
        <v>#NAME?</v>
      </c>
      <c r="K425" s="6" t="e">
        <f ca="1">IF('Log_working_3-way'!$D425="","",1/'True_Odds_Calculator_3-way'!A420+1/'True_Odds_Calculator_3-way'!B420+1/'True_Odds_Calculator_3-way'!C420-1)</f>
        <v>#NAME?</v>
      </c>
    </row>
    <row r="426" spans="4:11" x14ac:dyDescent="0.25">
      <c r="D426" t="e">
        <f ca="1">solve_for_c('True_Odds_Calculator_3-way'!A421,'True_Odds_Calculator_3-way'!B421,'True_Odds_Calculator_3-way'!C421,'Log_working_3-way'!B$1,'Log_working_3-way'!B$2)</f>
        <v>#NAME?</v>
      </c>
      <c r="F426" s="6" t="e">
        <f ca="1">IF('Log_working_3-way'!D426="","",1/'True_Odds_Calculator_3-way'!N421+1/'True_Odds_Calculator_3-way'!O421+1/'True_Odds_Calculator_3-way'!#REF!-1)</f>
        <v>#NAME?</v>
      </c>
      <c r="H426" s="6" t="e">
        <f ca="1">IF('Log_working_3-way'!$D426="","",'True_Odds_Calculator_3-way'!N421/'True_Odds_Calculator_3-way'!A421-1)</f>
        <v>#NAME?</v>
      </c>
      <c r="I426" s="6" t="e">
        <f ca="1">IF('Log_working_3-way'!$D426="","",'True_Odds_Calculator_3-way'!O421/'True_Odds_Calculator_3-way'!B421-1)</f>
        <v>#NAME?</v>
      </c>
      <c r="J426" s="6" t="e">
        <f ca="1">IF('Log_working_3-way'!$D426="","",'True_Odds_Calculator_3-way'!#REF!/'True_Odds_Calculator_3-way'!C421-1)</f>
        <v>#NAME?</v>
      </c>
      <c r="K426" s="6" t="e">
        <f ca="1">IF('Log_working_3-way'!$D426="","",1/'True_Odds_Calculator_3-way'!A421+1/'True_Odds_Calculator_3-way'!B421+1/'True_Odds_Calculator_3-way'!C421-1)</f>
        <v>#NAME?</v>
      </c>
    </row>
    <row r="427" spans="4:11" x14ac:dyDescent="0.25">
      <c r="D427" t="e">
        <f ca="1">solve_for_c('True_Odds_Calculator_3-way'!A422,'True_Odds_Calculator_3-way'!B422,'True_Odds_Calculator_3-way'!C422,'Log_working_3-way'!B$1,'Log_working_3-way'!B$2)</f>
        <v>#NAME?</v>
      </c>
      <c r="F427" s="6" t="e">
        <f ca="1">IF('Log_working_3-way'!D427="","",1/'True_Odds_Calculator_3-way'!N422+1/'True_Odds_Calculator_3-way'!O422+1/'True_Odds_Calculator_3-way'!#REF!-1)</f>
        <v>#NAME?</v>
      </c>
      <c r="H427" s="6" t="e">
        <f ca="1">IF('Log_working_3-way'!$D427="","",'True_Odds_Calculator_3-way'!N422/'True_Odds_Calculator_3-way'!A422-1)</f>
        <v>#NAME?</v>
      </c>
      <c r="I427" s="6" t="e">
        <f ca="1">IF('Log_working_3-way'!$D427="","",'True_Odds_Calculator_3-way'!O422/'True_Odds_Calculator_3-way'!B422-1)</f>
        <v>#NAME?</v>
      </c>
      <c r="J427" s="6" t="e">
        <f ca="1">IF('Log_working_3-way'!$D427="","",'True_Odds_Calculator_3-way'!#REF!/'True_Odds_Calculator_3-way'!C422-1)</f>
        <v>#NAME?</v>
      </c>
      <c r="K427" s="6" t="e">
        <f ca="1">IF('Log_working_3-way'!$D427="","",1/'True_Odds_Calculator_3-way'!A422+1/'True_Odds_Calculator_3-way'!B422+1/'True_Odds_Calculator_3-way'!C422-1)</f>
        <v>#NAME?</v>
      </c>
    </row>
    <row r="428" spans="4:11" x14ac:dyDescent="0.25">
      <c r="D428" t="e">
        <f ca="1">solve_for_c('True_Odds_Calculator_3-way'!A423,'True_Odds_Calculator_3-way'!B423,'True_Odds_Calculator_3-way'!C423,'Log_working_3-way'!B$1,'Log_working_3-way'!B$2)</f>
        <v>#NAME?</v>
      </c>
      <c r="F428" s="6" t="e">
        <f ca="1">IF('Log_working_3-way'!D428="","",1/'True_Odds_Calculator_3-way'!N423+1/'True_Odds_Calculator_3-way'!O423+1/'True_Odds_Calculator_3-way'!#REF!-1)</f>
        <v>#NAME?</v>
      </c>
      <c r="H428" s="6" t="e">
        <f ca="1">IF('Log_working_3-way'!$D428="","",'True_Odds_Calculator_3-way'!N423/'True_Odds_Calculator_3-way'!A423-1)</f>
        <v>#NAME?</v>
      </c>
      <c r="I428" s="6" t="e">
        <f ca="1">IF('Log_working_3-way'!$D428="","",'True_Odds_Calculator_3-way'!O423/'True_Odds_Calculator_3-way'!B423-1)</f>
        <v>#NAME?</v>
      </c>
      <c r="J428" s="6" t="e">
        <f ca="1">IF('Log_working_3-way'!$D428="","",'True_Odds_Calculator_3-way'!#REF!/'True_Odds_Calculator_3-way'!C423-1)</f>
        <v>#NAME?</v>
      </c>
      <c r="K428" s="6" t="e">
        <f ca="1">IF('Log_working_3-way'!$D428="","",1/'True_Odds_Calculator_3-way'!A423+1/'True_Odds_Calculator_3-way'!B423+1/'True_Odds_Calculator_3-way'!C423-1)</f>
        <v>#NAME?</v>
      </c>
    </row>
    <row r="429" spans="4:11" x14ac:dyDescent="0.25">
      <c r="D429" t="e">
        <f ca="1">solve_for_c('True_Odds_Calculator_3-way'!A424,'True_Odds_Calculator_3-way'!B424,'True_Odds_Calculator_3-way'!C424,'Log_working_3-way'!B$1,'Log_working_3-way'!B$2)</f>
        <v>#NAME?</v>
      </c>
      <c r="F429" s="6" t="e">
        <f ca="1">IF('Log_working_3-way'!D429="","",1/'True_Odds_Calculator_3-way'!N424+1/'True_Odds_Calculator_3-way'!O424+1/'True_Odds_Calculator_3-way'!#REF!-1)</f>
        <v>#NAME?</v>
      </c>
      <c r="H429" s="6" t="e">
        <f ca="1">IF('Log_working_3-way'!$D429="","",'True_Odds_Calculator_3-way'!N424/'True_Odds_Calculator_3-way'!A424-1)</f>
        <v>#NAME?</v>
      </c>
      <c r="I429" s="6" t="e">
        <f ca="1">IF('Log_working_3-way'!$D429="","",'True_Odds_Calculator_3-way'!O424/'True_Odds_Calculator_3-way'!B424-1)</f>
        <v>#NAME?</v>
      </c>
      <c r="J429" s="6" t="e">
        <f ca="1">IF('Log_working_3-way'!$D429="","",'True_Odds_Calculator_3-way'!#REF!/'True_Odds_Calculator_3-way'!C424-1)</f>
        <v>#NAME?</v>
      </c>
      <c r="K429" s="6" t="e">
        <f ca="1">IF('Log_working_3-way'!$D429="","",1/'True_Odds_Calculator_3-way'!A424+1/'True_Odds_Calculator_3-way'!B424+1/'True_Odds_Calculator_3-way'!C424-1)</f>
        <v>#NAME?</v>
      </c>
    </row>
    <row r="430" spans="4:11" x14ac:dyDescent="0.25">
      <c r="D430" t="e">
        <f ca="1">solve_for_c('True_Odds_Calculator_3-way'!A425,'True_Odds_Calculator_3-way'!B425,'True_Odds_Calculator_3-way'!C425,'Log_working_3-way'!B$1,'Log_working_3-way'!B$2)</f>
        <v>#NAME?</v>
      </c>
      <c r="F430" s="6" t="e">
        <f ca="1">IF('Log_working_3-way'!D430="","",1/'True_Odds_Calculator_3-way'!N425+1/'True_Odds_Calculator_3-way'!O425+1/'True_Odds_Calculator_3-way'!#REF!-1)</f>
        <v>#NAME?</v>
      </c>
      <c r="H430" s="6" t="e">
        <f ca="1">IF('Log_working_3-way'!$D430="","",'True_Odds_Calculator_3-way'!N425/'True_Odds_Calculator_3-way'!A425-1)</f>
        <v>#NAME?</v>
      </c>
      <c r="I430" s="6" t="e">
        <f ca="1">IF('Log_working_3-way'!$D430="","",'True_Odds_Calculator_3-way'!O425/'True_Odds_Calculator_3-way'!B425-1)</f>
        <v>#NAME?</v>
      </c>
      <c r="J430" s="6" t="e">
        <f ca="1">IF('Log_working_3-way'!$D430="","",'True_Odds_Calculator_3-way'!#REF!/'True_Odds_Calculator_3-way'!C425-1)</f>
        <v>#NAME?</v>
      </c>
      <c r="K430" s="6" t="e">
        <f ca="1">IF('Log_working_3-way'!$D430="","",1/'True_Odds_Calculator_3-way'!A425+1/'True_Odds_Calculator_3-way'!B425+1/'True_Odds_Calculator_3-way'!C425-1)</f>
        <v>#NAME?</v>
      </c>
    </row>
    <row r="431" spans="4:11" x14ac:dyDescent="0.25">
      <c r="D431" t="e">
        <f ca="1">solve_for_c('True_Odds_Calculator_3-way'!A426,'True_Odds_Calculator_3-way'!B426,'True_Odds_Calculator_3-way'!C426,'Log_working_3-way'!B$1,'Log_working_3-way'!B$2)</f>
        <v>#NAME?</v>
      </c>
      <c r="F431" s="6" t="e">
        <f ca="1">IF('Log_working_3-way'!D431="","",1/'True_Odds_Calculator_3-way'!N426+1/'True_Odds_Calculator_3-way'!O426+1/'True_Odds_Calculator_3-way'!#REF!-1)</f>
        <v>#NAME?</v>
      </c>
      <c r="H431" s="6" t="e">
        <f ca="1">IF('Log_working_3-way'!$D431="","",'True_Odds_Calculator_3-way'!N426/'True_Odds_Calculator_3-way'!A426-1)</f>
        <v>#NAME?</v>
      </c>
      <c r="I431" s="6" t="e">
        <f ca="1">IF('Log_working_3-way'!$D431="","",'True_Odds_Calculator_3-way'!O426/'True_Odds_Calculator_3-way'!B426-1)</f>
        <v>#NAME?</v>
      </c>
      <c r="J431" s="6" t="e">
        <f ca="1">IF('Log_working_3-way'!$D431="","",'True_Odds_Calculator_3-way'!#REF!/'True_Odds_Calculator_3-way'!C426-1)</f>
        <v>#NAME?</v>
      </c>
      <c r="K431" s="6" t="e">
        <f ca="1">IF('Log_working_3-way'!$D431="","",1/'True_Odds_Calculator_3-way'!A426+1/'True_Odds_Calculator_3-way'!B426+1/'True_Odds_Calculator_3-way'!C426-1)</f>
        <v>#NAME?</v>
      </c>
    </row>
    <row r="432" spans="4:11" x14ac:dyDescent="0.25">
      <c r="D432" t="e">
        <f ca="1">solve_for_c('True_Odds_Calculator_3-way'!A427,'True_Odds_Calculator_3-way'!B427,'True_Odds_Calculator_3-way'!C427,'Log_working_3-way'!B$1,'Log_working_3-way'!B$2)</f>
        <v>#NAME?</v>
      </c>
      <c r="F432" s="6" t="e">
        <f ca="1">IF('Log_working_3-way'!D432="","",1/'True_Odds_Calculator_3-way'!N427+1/'True_Odds_Calculator_3-way'!O427+1/'True_Odds_Calculator_3-way'!#REF!-1)</f>
        <v>#NAME?</v>
      </c>
      <c r="H432" s="6" t="e">
        <f ca="1">IF('Log_working_3-way'!$D432="","",'True_Odds_Calculator_3-way'!N427/'True_Odds_Calculator_3-way'!A427-1)</f>
        <v>#NAME?</v>
      </c>
      <c r="I432" s="6" t="e">
        <f ca="1">IF('Log_working_3-way'!$D432="","",'True_Odds_Calculator_3-way'!O427/'True_Odds_Calculator_3-way'!B427-1)</f>
        <v>#NAME?</v>
      </c>
      <c r="J432" s="6" t="e">
        <f ca="1">IF('Log_working_3-way'!$D432="","",'True_Odds_Calculator_3-way'!#REF!/'True_Odds_Calculator_3-way'!C427-1)</f>
        <v>#NAME?</v>
      </c>
      <c r="K432" s="6" t="e">
        <f ca="1">IF('Log_working_3-way'!$D432="","",1/'True_Odds_Calculator_3-way'!A427+1/'True_Odds_Calculator_3-way'!B427+1/'True_Odds_Calculator_3-way'!C427-1)</f>
        <v>#NAME?</v>
      </c>
    </row>
    <row r="433" spans="4:11" x14ac:dyDescent="0.25">
      <c r="D433" t="e">
        <f ca="1">solve_for_c('True_Odds_Calculator_3-way'!A428,'True_Odds_Calculator_3-way'!B428,'True_Odds_Calculator_3-way'!C428,'Log_working_3-way'!B$1,'Log_working_3-way'!B$2)</f>
        <v>#NAME?</v>
      </c>
      <c r="F433" s="6" t="e">
        <f ca="1">IF('Log_working_3-way'!D433="","",1/'True_Odds_Calculator_3-way'!N428+1/'True_Odds_Calculator_3-way'!O428+1/'True_Odds_Calculator_3-way'!#REF!-1)</f>
        <v>#NAME?</v>
      </c>
      <c r="H433" s="6" t="e">
        <f ca="1">IF('Log_working_3-way'!$D433="","",'True_Odds_Calculator_3-way'!N428/'True_Odds_Calculator_3-way'!A428-1)</f>
        <v>#NAME?</v>
      </c>
      <c r="I433" s="6" t="e">
        <f ca="1">IF('Log_working_3-way'!$D433="","",'True_Odds_Calculator_3-way'!O428/'True_Odds_Calculator_3-way'!B428-1)</f>
        <v>#NAME?</v>
      </c>
      <c r="J433" s="6" t="e">
        <f ca="1">IF('Log_working_3-way'!$D433="","",'True_Odds_Calculator_3-way'!#REF!/'True_Odds_Calculator_3-way'!C428-1)</f>
        <v>#NAME?</v>
      </c>
      <c r="K433" s="6" t="e">
        <f ca="1">IF('Log_working_3-way'!$D433="","",1/'True_Odds_Calculator_3-way'!A428+1/'True_Odds_Calculator_3-way'!B428+1/'True_Odds_Calculator_3-way'!C428-1)</f>
        <v>#NAME?</v>
      </c>
    </row>
    <row r="434" spans="4:11" x14ac:dyDescent="0.25">
      <c r="D434" t="e">
        <f ca="1">solve_for_c('True_Odds_Calculator_3-way'!A429,'True_Odds_Calculator_3-way'!B429,'True_Odds_Calculator_3-way'!C429,'Log_working_3-way'!B$1,'Log_working_3-way'!B$2)</f>
        <v>#NAME?</v>
      </c>
      <c r="F434" s="6" t="e">
        <f ca="1">IF('Log_working_3-way'!D434="","",1/'True_Odds_Calculator_3-way'!N429+1/'True_Odds_Calculator_3-way'!O429+1/'True_Odds_Calculator_3-way'!#REF!-1)</f>
        <v>#NAME?</v>
      </c>
      <c r="H434" s="6" t="e">
        <f ca="1">IF('Log_working_3-way'!$D434="","",'True_Odds_Calculator_3-way'!N429/'True_Odds_Calculator_3-way'!A429-1)</f>
        <v>#NAME?</v>
      </c>
      <c r="I434" s="6" t="e">
        <f ca="1">IF('Log_working_3-way'!$D434="","",'True_Odds_Calculator_3-way'!O429/'True_Odds_Calculator_3-way'!B429-1)</f>
        <v>#NAME?</v>
      </c>
      <c r="J434" s="6" t="e">
        <f ca="1">IF('Log_working_3-way'!$D434="","",'True_Odds_Calculator_3-way'!#REF!/'True_Odds_Calculator_3-way'!C429-1)</f>
        <v>#NAME?</v>
      </c>
      <c r="K434" s="6" t="e">
        <f ca="1">IF('Log_working_3-way'!$D434="","",1/'True_Odds_Calculator_3-way'!A429+1/'True_Odds_Calculator_3-way'!B429+1/'True_Odds_Calculator_3-way'!C429-1)</f>
        <v>#NAME?</v>
      </c>
    </row>
    <row r="435" spans="4:11" x14ac:dyDescent="0.25">
      <c r="D435" t="e">
        <f ca="1">solve_for_c('True_Odds_Calculator_3-way'!A430,'True_Odds_Calculator_3-way'!B430,'True_Odds_Calculator_3-way'!C430,'Log_working_3-way'!B$1,'Log_working_3-way'!B$2)</f>
        <v>#NAME?</v>
      </c>
      <c r="F435" s="6" t="e">
        <f ca="1">IF('Log_working_3-way'!D435="","",1/'True_Odds_Calculator_3-way'!N430+1/'True_Odds_Calculator_3-way'!O430+1/'True_Odds_Calculator_3-way'!#REF!-1)</f>
        <v>#NAME?</v>
      </c>
      <c r="H435" s="6" t="e">
        <f ca="1">IF('Log_working_3-way'!$D435="","",'True_Odds_Calculator_3-way'!N430/'True_Odds_Calculator_3-way'!A430-1)</f>
        <v>#NAME?</v>
      </c>
      <c r="I435" s="6" t="e">
        <f ca="1">IF('Log_working_3-way'!$D435="","",'True_Odds_Calculator_3-way'!O430/'True_Odds_Calculator_3-way'!B430-1)</f>
        <v>#NAME?</v>
      </c>
      <c r="J435" s="6" t="e">
        <f ca="1">IF('Log_working_3-way'!$D435="","",'True_Odds_Calculator_3-way'!#REF!/'True_Odds_Calculator_3-way'!C430-1)</f>
        <v>#NAME?</v>
      </c>
      <c r="K435" s="6" t="e">
        <f ca="1">IF('Log_working_3-way'!$D435="","",1/'True_Odds_Calculator_3-way'!A430+1/'True_Odds_Calculator_3-way'!B430+1/'True_Odds_Calculator_3-way'!C430-1)</f>
        <v>#NAME?</v>
      </c>
    </row>
    <row r="436" spans="4:11" x14ac:dyDescent="0.25">
      <c r="D436" t="e">
        <f ca="1">solve_for_c('True_Odds_Calculator_3-way'!A431,'True_Odds_Calculator_3-way'!B431,'True_Odds_Calculator_3-way'!C431,'Log_working_3-way'!B$1,'Log_working_3-way'!B$2)</f>
        <v>#NAME?</v>
      </c>
      <c r="F436" s="6" t="e">
        <f ca="1">IF('Log_working_3-way'!D436="","",1/'True_Odds_Calculator_3-way'!N431+1/'True_Odds_Calculator_3-way'!O431+1/'True_Odds_Calculator_3-way'!#REF!-1)</f>
        <v>#NAME?</v>
      </c>
      <c r="H436" s="6" t="e">
        <f ca="1">IF('Log_working_3-way'!$D436="","",'True_Odds_Calculator_3-way'!N431/'True_Odds_Calculator_3-way'!A431-1)</f>
        <v>#NAME?</v>
      </c>
      <c r="I436" s="6" t="e">
        <f ca="1">IF('Log_working_3-way'!$D436="","",'True_Odds_Calculator_3-way'!O431/'True_Odds_Calculator_3-way'!B431-1)</f>
        <v>#NAME?</v>
      </c>
      <c r="J436" s="6" t="e">
        <f ca="1">IF('Log_working_3-way'!$D436="","",'True_Odds_Calculator_3-way'!#REF!/'True_Odds_Calculator_3-way'!C431-1)</f>
        <v>#NAME?</v>
      </c>
      <c r="K436" s="6" t="e">
        <f ca="1">IF('Log_working_3-way'!$D436="","",1/'True_Odds_Calculator_3-way'!A431+1/'True_Odds_Calculator_3-way'!B431+1/'True_Odds_Calculator_3-way'!C431-1)</f>
        <v>#NAME?</v>
      </c>
    </row>
    <row r="437" spans="4:11" x14ac:dyDescent="0.25">
      <c r="D437" t="e">
        <f ca="1">solve_for_c('True_Odds_Calculator_3-way'!A432,'True_Odds_Calculator_3-way'!B432,'True_Odds_Calculator_3-way'!C432,'Log_working_3-way'!B$1,'Log_working_3-way'!B$2)</f>
        <v>#NAME?</v>
      </c>
      <c r="F437" s="6" t="e">
        <f ca="1">IF('Log_working_3-way'!D437="","",1/'True_Odds_Calculator_3-way'!N432+1/'True_Odds_Calculator_3-way'!O432+1/'True_Odds_Calculator_3-way'!#REF!-1)</f>
        <v>#NAME?</v>
      </c>
      <c r="H437" s="6" t="e">
        <f ca="1">IF('Log_working_3-way'!$D437="","",'True_Odds_Calculator_3-way'!N432/'True_Odds_Calculator_3-way'!A432-1)</f>
        <v>#NAME?</v>
      </c>
      <c r="I437" s="6" t="e">
        <f ca="1">IF('Log_working_3-way'!$D437="","",'True_Odds_Calculator_3-way'!O432/'True_Odds_Calculator_3-way'!B432-1)</f>
        <v>#NAME?</v>
      </c>
      <c r="J437" s="6" t="e">
        <f ca="1">IF('Log_working_3-way'!$D437="","",'True_Odds_Calculator_3-way'!#REF!/'True_Odds_Calculator_3-way'!C432-1)</f>
        <v>#NAME?</v>
      </c>
      <c r="K437" s="6" t="e">
        <f ca="1">IF('Log_working_3-way'!$D437="","",1/'True_Odds_Calculator_3-way'!A432+1/'True_Odds_Calculator_3-way'!B432+1/'True_Odds_Calculator_3-way'!C432-1)</f>
        <v>#NAME?</v>
      </c>
    </row>
    <row r="438" spans="4:11" x14ac:dyDescent="0.25">
      <c r="D438" t="e">
        <f ca="1">solve_for_c('True_Odds_Calculator_3-way'!A433,'True_Odds_Calculator_3-way'!B433,'True_Odds_Calculator_3-way'!C433,'Log_working_3-way'!B$1,'Log_working_3-way'!B$2)</f>
        <v>#NAME?</v>
      </c>
      <c r="F438" s="6" t="e">
        <f ca="1">IF('Log_working_3-way'!D438="","",1/'True_Odds_Calculator_3-way'!N433+1/'True_Odds_Calculator_3-way'!O433+1/'True_Odds_Calculator_3-way'!#REF!-1)</f>
        <v>#NAME?</v>
      </c>
      <c r="H438" s="6" t="e">
        <f ca="1">IF('Log_working_3-way'!$D438="","",'True_Odds_Calculator_3-way'!N433/'True_Odds_Calculator_3-way'!A433-1)</f>
        <v>#NAME?</v>
      </c>
      <c r="I438" s="6" t="e">
        <f ca="1">IF('Log_working_3-way'!$D438="","",'True_Odds_Calculator_3-way'!O433/'True_Odds_Calculator_3-way'!B433-1)</f>
        <v>#NAME?</v>
      </c>
      <c r="J438" s="6" t="e">
        <f ca="1">IF('Log_working_3-way'!$D438="","",'True_Odds_Calculator_3-way'!#REF!/'True_Odds_Calculator_3-way'!C433-1)</f>
        <v>#NAME?</v>
      </c>
      <c r="K438" s="6" t="e">
        <f ca="1">IF('Log_working_3-way'!$D438="","",1/'True_Odds_Calculator_3-way'!A433+1/'True_Odds_Calculator_3-way'!B433+1/'True_Odds_Calculator_3-way'!C433-1)</f>
        <v>#NAME?</v>
      </c>
    </row>
    <row r="439" spans="4:11" x14ac:dyDescent="0.25">
      <c r="D439" t="e">
        <f ca="1">solve_for_c('True_Odds_Calculator_3-way'!A434,'True_Odds_Calculator_3-way'!B434,'True_Odds_Calculator_3-way'!C434,'Log_working_3-way'!B$1,'Log_working_3-way'!B$2)</f>
        <v>#NAME?</v>
      </c>
      <c r="F439" s="6" t="e">
        <f ca="1">IF('Log_working_3-way'!D439="","",1/'True_Odds_Calculator_3-way'!N434+1/'True_Odds_Calculator_3-way'!O434+1/'True_Odds_Calculator_3-way'!#REF!-1)</f>
        <v>#NAME?</v>
      </c>
      <c r="H439" s="6" t="e">
        <f ca="1">IF('Log_working_3-way'!$D439="","",'True_Odds_Calculator_3-way'!N434/'True_Odds_Calculator_3-way'!A434-1)</f>
        <v>#NAME?</v>
      </c>
      <c r="I439" s="6" t="e">
        <f ca="1">IF('Log_working_3-way'!$D439="","",'True_Odds_Calculator_3-way'!O434/'True_Odds_Calculator_3-way'!B434-1)</f>
        <v>#NAME?</v>
      </c>
      <c r="J439" s="6" t="e">
        <f ca="1">IF('Log_working_3-way'!$D439="","",'True_Odds_Calculator_3-way'!#REF!/'True_Odds_Calculator_3-way'!C434-1)</f>
        <v>#NAME?</v>
      </c>
      <c r="K439" s="6" t="e">
        <f ca="1">IF('Log_working_3-way'!$D439="","",1/'True_Odds_Calculator_3-way'!A434+1/'True_Odds_Calculator_3-way'!B434+1/'True_Odds_Calculator_3-way'!C434-1)</f>
        <v>#NAME?</v>
      </c>
    </row>
    <row r="440" spans="4:11" x14ac:dyDescent="0.25">
      <c r="D440" t="e">
        <f ca="1">solve_for_c('True_Odds_Calculator_3-way'!A435,'True_Odds_Calculator_3-way'!B435,'True_Odds_Calculator_3-way'!C435,'Log_working_3-way'!B$1,'Log_working_3-way'!B$2)</f>
        <v>#NAME?</v>
      </c>
      <c r="F440" s="6" t="e">
        <f ca="1">IF('Log_working_3-way'!D440="","",1/'True_Odds_Calculator_3-way'!N435+1/'True_Odds_Calculator_3-way'!O435+1/'True_Odds_Calculator_3-way'!#REF!-1)</f>
        <v>#NAME?</v>
      </c>
      <c r="H440" s="6" t="e">
        <f ca="1">IF('Log_working_3-way'!$D440="","",'True_Odds_Calculator_3-way'!N435/'True_Odds_Calculator_3-way'!A435-1)</f>
        <v>#NAME?</v>
      </c>
      <c r="I440" s="6" t="e">
        <f ca="1">IF('Log_working_3-way'!$D440="","",'True_Odds_Calculator_3-way'!O435/'True_Odds_Calculator_3-way'!B435-1)</f>
        <v>#NAME?</v>
      </c>
      <c r="J440" s="6" t="e">
        <f ca="1">IF('Log_working_3-way'!$D440="","",'True_Odds_Calculator_3-way'!#REF!/'True_Odds_Calculator_3-way'!C435-1)</f>
        <v>#NAME?</v>
      </c>
      <c r="K440" s="6" t="e">
        <f ca="1">IF('Log_working_3-way'!$D440="","",1/'True_Odds_Calculator_3-way'!A435+1/'True_Odds_Calculator_3-way'!B435+1/'True_Odds_Calculator_3-way'!C435-1)</f>
        <v>#NAME?</v>
      </c>
    </row>
    <row r="441" spans="4:11" x14ac:dyDescent="0.25">
      <c r="D441" t="e">
        <f ca="1">solve_for_c('True_Odds_Calculator_3-way'!A436,'True_Odds_Calculator_3-way'!B436,'True_Odds_Calculator_3-way'!C436,'Log_working_3-way'!B$1,'Log_working_3-way'!B$2)</f>
        <v>#NAME?</v>
      </c>
      <c r="F441" s="6" t="e">
        <f ca="1">IF('Log_working_3-way'!D441="","",1/'True_Odds_Calculator_3-way'!N436+1/'True_Odds_Calculator_3-way'!O436+1/'True_Odds_Calculator_3-way'!#REF!-1)</f>
        <v>#NAME?</v>
      </c>
      <c r="H441" s="6" t="e">
        <f ca="1">IF('Log_working_3-way'!$D441="","",'True_Odds_Calculator_3-way'!N436/'True_Odds_Calculator_3-way'!A436-1)</f>
        <v>#NAME?</v>
      </c>
      <c r="I441" s="6" t="e">
        <f ca="1">IF('Log_working_3-way'!$D441="","",'True_Odds_Calculator_3-way'!O436/'True_Odds_Calculator_3-way'!B436-1)</f>
        <v>#NAME?</v>
      </c>
      <c r="J441" s="6" t="e">
        <f ca="1">IF('Log_working_3-way'!$D441="","",'True_Odds_Calculator_3-way'!#REF!/'True_Odds_Calculator_3-way'!C436-1)</f>
        <v>#NAME?</v>
      </c>
      <c r="K441" s="6" t="e">
        <f ca="1">IF('Log_working_3-way'!$D441="","",1/'True_Odds_Calculator_3-way'!A436+1/'True_Odds_Calculator_3-way'!B436+1/'True_Odds_Calculator_3-way'!C436-1)</f>
        <v>#NAME?</v>
      </c>
    </row>
    <row r="442" spans="4:11" x14ac:dyDescent="0.25">
      <c r="D442" t="e">
        <f ca="1">solve_for_c('True_Odds_Calculator_3-way'!A437,'True_Odds_Calculator_3-way'!B437,'True_Odds_Calculator_3-way'!C437,'Log_working_3-way'!B$1,'Log_working_3-way'!B$2)</f>
        <v>#NAME?</v>
      </c>
      <c r="F442" s="6" t="e">
        <f ca="1">IF('Log_working_3-way'!D442="","",1/'True_Odds_Calculator_3-way'!N437+1/'True_Odds_Calculator_3-way'!O437+1/'True_Odds_Calculator_3-way'!#REF!-1)</f>
        <v>#NAME?</v>
      </c>
      <c r="H442" s="6" t="e">
        <f ca="1">IF('Log_working_3-way'!$D442="","",'True_Odds_Calculator_3-way'!N437/'True_Odds_Calculator_3-way'!A437-1)</f>
        <v>#NAME?</v>
      </c>
      <c r="I442" s="6" t="e">
        <f ca="1">IF('Log_working_3-way'!$D442="","",'True_Odds_Calculator_3-way'!O437/'True_Odds_Calculator_3-way'!B437-1)</f>
        <v>#NAME?</v>
      </c>
      <c r="J442" s="6" t="e">
        <f ca="1">IF('Log_working_3-way'!$D442="","",'True_Odds_Calculator_3-way'!#REF!/'True_Odds_Calculator_3-way'!C437-1)</f>
        <v>#NAME?</v>
      </c>
      <c r="K442" s="6" t="e">
        <f ca="1">IF('Log_working_3-way'!$D442="","",1/'True_Odds_Calculator_3-way'!A437+1/'True_Odds_Calculator_3-way'!B437+1/'True_Odds_Calculator_3-way'!C437-1)</f>
        <v>#NAME?</v>
      </c>
    </row>
    <row r="443" spans="4:11" x14ac:dyDescent="0.25">
      <c r="D443" t="e">
        <f ca="1">solve_for_c('True_Odds_Calculator_3-way'!A438,'True_Odds_Calculator_3-way'!B438,'True_Odds_Calculator_3-way'!C438,'Log_working_3-way'!B$1,'Log_working_3-way'!B$2)</f>
        <v>#NAME?</v>
      </c>
      <c r="F443" s="6" t="e">
        <f ca="1">IF('Log_working_3-way'!D443="","",1/'True_Odds_Calculator_3-way'!N438+1/'True_Odds_Calculator_3-way'!O438+1/'True_Odds_Calculator_3-way'!#REF!-1)</f>
        <v>#NAME?</v>
      </c>
      <c r="H443" s="6" t="e">
        <f ca="1">IF('Log_working_3-way'!$D443="","",'True_Odds_Calculator_3-way'!N438/'True_Odds_Calculator_3-way'!A438-1)</f>
        <v>#NAME?</v>
      </c>
      <c r="I443" s="6" t="e">
        <f ca="1">IF('Log_working_3-way'!$D443="","",'True_Odds_Calculator_3-way'!O438/'True_Odds_Calculator_3-way'!B438-1)</f>
        <v>#NAME?</v>
      </c>
      <c r="J443" s="6" t="e">
        <f ca="1">IF('Log_working_3-way'!$D443="","",'True_Odds_Calculator_3-way'!#REF!/'True_Odds_Calculator_3-way'!C438-1)</f>
        <v>#NAME?</v>
      </c>
      <c r="K443" s="6" t="e">
        <f ca="1">IF('Log_working_3-way'!$D443="","",1/'True_Odds_Calculator_3-way'!A438+1/'True_Odds_Calculator_3-way'!B438+1/'True_Odds_Calculator_3-way'!C438-1)</f>
        <v>#NAME?</v>
      </c>
    </row>
    <row r="444" spans="4:11" x14ac:dyDescent="0.25">
      <c r="D444" t="e">
        <f ca="1">solve_for_c('True_Odds_Calculator_3-way'!A439,'True_Odds_Calculator_3-way'!B439,'True_Odds_Calculator_3-way'!C439,'Log_working_3-way'!B$1,'Log_working_3-way'!B$2)</f>
        <v>#NAME?</v>
      </c>
      <c r="F444" s="6" t="e">
        <f ca="1">IF('Log_working_3-way'!D444="","",1/'True_Odds_Calculator_3-way'!N439+1/'True_Odds_Calculator_3-way'!O439+1/'True_Odds_Calculator_3-way'!#REF!-1)</f>
        <v>#NAME?</v>
      </c>
      <c r="H444" s="6" t="e">
        <f ca="1">IF('Log_working_3-way'!$D444="","",'True_Odds_Calculator_3-way'!N439/'True_Odds_Calculator_3-way'!A439-1)</f>
        <v>#NAME?</v>
      </c>
      <c r="I444" s="6" t="e">
        <f ca="1">IF('Log_working_3-way'!$D444="","",'True_Odds_Calculator_3-way'!O439/'True_Odds_Calculator_3-way'!B439-1)</f>
        <v>#NAME?</v>
      </c>
      <c r="J444" s="6" t="e">
        <f ca="1">IF('Log_working_3-way'!$D444="","",'True_Odds_Calculator_3-way'!#REF!/'True_Odds_Calculator_3-way'!C439-1)</f>
        <v>#NAME?</v>
      </c>
      <c r="K444" s="6" t="e">
        <f ca="1">IF('Log_working_3-way'!$D444="","",1/'True_Odds_Calculator_3-way'!A439+1/'True_Odds_Calculator_3-way'!B439+1/'True_Odds_Calculator_3-way'!C439-1)</f>
        <v>#NAME?</v>
      </c>
    </row>
    <row r="445" spans="4:11" x14ac:dyDescent="0.25">
      <c r="D445" t="e">
        <f ca="1">solve_for_c('True_Odds_Calculator_3-way'!A440,'True_Odds_Calculator_3-way'!B440,'True_Odds_Calculator_3-way'!C440,'Log_working_3-way'!B$1,'Log_working_3-way'!B$2)</f>
        <v>#NAME?</v>
      </c>
      <c r="F445" s="6" t="e">
        <f ca="1">IF('Log_working_3-way'!D445="","",1/'True_Odds_Calculator_3-way'!N440+1/'True_Odds_Calculator_3-way'!O440+1/'True_Odds_Calculator_3-way'!#REF!-1)</f>
        <v>#NAME?</v>
      </c>
      <c r="H445" s="6" t="e">
        <f ca="1">IF('Log_working_3-way'!$D445="","",'True_Odds_Calculator_3-way'!N440/'True_Odds_Calculator_3-way'!A440-1)</f>
        <v>#NAME?</v>
      </c>
      <c r="I445" s="6" t="e">
        <f ca="1">IF('Log_working_3-way'!$D445="","",'True_Odds_Calculator_3-way'!O440/'True_Odds_Calculator_3-way'!B440-1)</f>
        <v>#NAME?</v>
      </c>
      <c r="J445" s="6" t="e">
        <f ca="1">IF('Log_working_3-way'!$D445="","",'True_Odds_Calculator_3-way'!#REF!/'True_Odds_Calculator_3-way'!C440-1)</f>
        <v>#NAME?</v>
      </c>
      <c r="K445" s="6" t="e">
        <f ca="1">IF('Log_working_3-way'!$D445="","",1/'True_Odds_Calculator_3-way'!A440+1/'True_Odds_Calculator_3-way'!B440+1/'True_Odds_Calculator_3-way'!C440-1)</f>
        <v>#NAME?</v>
      </c>
    </row>
    <row r="446" spans="4:11" x14ac:dyDescent="0.25">
      <c r="D446" t="e">
        <f ca="1">solve_for_c('True_Odds_Calculator_3-way'!A441,'True_Odds_Calculator_3-way'!B441,'True_Odds_Calculator_3-way'!C441,'Log_working_3-way'!B$1,'Log_working_3-way'!B$2)</f>
        <v>#NAME?</v>
      </c>
      <c r="F446" s="6" t="e">
        <f ca="1">IF('Log_working_3-way'!D446="","",1/'True_Odds_Calculator_3-way'!N441+1/'True_Odds_Calculator_3-way'!O441+1/'True_Odds_Calculator_3-way'!#REF!-1)</f>
        <v>#NAME?</v>
      </c>
      <c r="H446" s="6" t="e">
        <f ca="1">IF('Log_working_3-way'!$D446="","",'True_Odds_Calculator_3-way'!N441/'True_Odds_Calculator_3-way'!A441-1)</f>
        <v>#NAME?</v>
      </c>
      <c r="I446" s="6" t="e">
        <f ca="1">IF('Log_working_3-way'!$D446="","",'True_Odds_Calculator_3-way'!O441/'True_Odds_Calculator_3-way'!B441-1)</f>
        <v>#NAME?</v>
      </c>
      <c r="J446" s="6" t="e">
        <f ca="1">IF('Log_working_3-way'!$D446="","",'True_Odds_Calculator_3-way'!#REF!/'True_Odds_Calculator_3-way'!C441-1)</f>
        <v>#NAME?</v>
      </c>
      <c r="K446" s="6" t="e">
        <f ca="1">IF('Log_working_3-way'!$D446="","",1/'True_Odds_Calculator_3-way'!A441+1/'True_Odds_Calculator_3-way'!B441+1/'True_Odds_Calculator_3-way'!C441-1)</f>
        <v>#NAME?</v>
      </c>
    </row>
    <row r="447" spans="4:11" x14ac:dyDescent="0.25">
      <c r="D447" t="e">
        <f ca="1">solve_for_c('True_Odds_Calculator_3-way'!A442,'True_Odds_Calculator_3-way'!B442,'True_Odds_Calculator_3-way'!C442,'Log_working_3-way'!B$1,'Log_working_3-way'!B$2)</f>
        <v>#NAME?</v>
      </c>
      <c r="F447" s="6" t="e">
        <f ca="1">IF('Log_working_3-way'!D447="","",1/'True_Odds_Calculator_3-way'!N442+1/'True_Odds_Calculator_3-way'!O442+1/'True_Odds_Calculator_3-way'!#REF!-1)</f>
        <v>#NAME?</v>
      </c>
      <c r="H447" s="6" t="e">
        <f ca="1">IF('Log_working_3-way'!$D447="","",'True_Odds_Calculator_3-way'!N442/'True_Odds_Calculator_3-way'!A442-1)</f>
        <v>#NAME?</v>
      </c>
      <c r="I447" s="6" t="e">
        <f ca="1">IF('Log_working_3-way'!$D447="","",'True_Odds_Calculator_3-way'!O442/'True_Odds_Calculator_3-way'!B442-1)</f>
        <v>#NAME?</v>
      </c>
      <c r="J447" s="6" t="e">
        <f ca="1">IF('Log_working_3-way'!$D447="","",'True_Odds_Calculator_3-way'!#REF!/'True_Odds_Calculator_3-way'!C442-1)</f>
        <v>#NAME?</v>
      </c>
      <c r="K447" s="6" t="e">
        <f ca="1">IF('Log_working_3-way'!$D447="","",1/'True_Odds_Calculator_3-way'!A442+1/'True_Odds_Calculator_3-way'!B442+1/'True_Odds_Calculator_3-way'!C442-1)</f>
        <v>#NAME?</v>
      </c>
    </row>
    <row r="448" spans="4:11" x14ac:dyDescent="0.25">
      <c r="D448" t="e">
        <f ca="1">solve_for_c('True_Odds_Calculator_3-way'!A443,'True_Odds_Calculator_3-way'!B443,'True_Odds_Calculator_3-way'!C443,'Log_working_3-way'!B$1,'Log_working_3-way'!B$2)</f>
        <v>#NAME?</v>
      </c>
      <c r="F448" s="6" t="e">
        <f ca="1">IF('Log_working_3-way'!D448="","",1/'True_Odds_Calculator_3-way'!N443+1/'True_Odds_Calculator_3-way'!O443+1/'True_Odds_Calculator_3-way'!#REF!-1)</f>
        <v>#NAME?</v>
      </c>
      <c r="H448" s="6" t="e">
        <f ca="1">IF('Log_working_3-way'!$D448="","",'True_Odds_Calculator_3-way'!N443/'True_Odds_Calculator_3-way'!A443-1)</f>
        <v>#NAME?</v>
      </c>
      <c r="I448" s="6" t="e">
        <f ca="1">IF('Log_working_3-way'!$D448="","",'True_Odds_Calculator_3-way'!O443/'True_Odds_Calculator_3-way'!B443-1)</f>
        <v>#NAME?</v>
      </c>
      <c r="J448" s="6" t="e">
        <f ca="1">IF('Log_working_3-way'!$D448="","",'True_Odds_Calculator_3-way'!#REF!/'True_Odds_Calculator_3-way'!C443-1)</f>
        <v>#NAME?</v>
      </c>
      <c r="K448" s="6" t="e">
        <f ca="1">IF('Log_working_3-way'!$D448="","",1/'True_Odds_Calculator_3-way'!A443+1/'True_Odds_Calculator_3-way'!B443+1/'True_Odds_Calculator_3-way'!C443-1)</f>
        <v>#NAME?</v>
      </c>
    </row>
    <row r="449" spans="4:11" x14ac:dyDescent="0.25">
      <c r="D449" t="e">
        <f ca="1">solve_for_c('True_Odds_Calculator_3-way'!A444,'True_Odds_Calculator_3-way'!B444,'True_Odds_Calculator_3-way'!C444,'Log_working_3-way'!B$1,'Log_working_3-way'!B$2)</f>
        <v>#NAME?</v>
      </c>
      <c r="F449" s="6" t="e">
        <f ca="1">IF('Log_working_3-way'!D449="","",1/'True_Odds_Calculator_3-way'!N444+1/'True_Odds_Calculator_3-way'!O444+1/'True_Odds_Calculator_3-way'!#REF!-1)</f>
        <v>#NAME?</v>
      </c>
      <c r="H449" s="6" t="e">
        <f ca="1">IF('Log_working_3-way'!$D449="","",'True_Odds_Calculator_3-way'!N444/'True_Odds_Calculator_3-way'!A444-1)</f>
        <v>#NAME?</v>
      </c>
      <c r="I449" s="6" t="e">
        <f ca="1">IF('Log_working_3-way'!$D449="","",'True_Odds_Calculator_3-way'!O444/'True_Odds_Calculator_3-way'!B444-1)</f>
        <v>#NAME?</v>
      </c>
      <c r="J449" s="6" t="e">
        <f ca="1">IF('Log_working_3-way'!$D449="","",'True_Odds_Calculator_3-way'!#REF!/'True_Odds_Calculator_3-way'!C444-1)</f>
        <v>#NAME?</v>
      </c>
      <c r="K449" s="6" t="e">
        <f ca="1">IF('Log_working_3-way'!$D449="","",1/'True_Odds_Calculator_3-way'!A444+1/'True_Odds_Calculator_3-way'!B444+1/'True_Odds_Calculator_3-way'!C444-1)</f>
        <v>#NAME?</v>
      </c>
    </row>
    <row r="450" spans="4:11" x14ac:dyDescent="0.25">
      <c r="D450" t="e">
        <f ca="1">solve_for_c('True_Odds_Calculator_3-way'!A445,'True_Odds_Calculator_3-way'!B445,'True_Odds_Calculator_3-way'!C445,'Log_working_3-way'!B$1,'Log_working_3-way'!B$2)</f>
        <v>#NAME?</v>
      </c>
      <c r="F450" s="6" t="e">
        <f ca="1">IF('Log_working_3-way'!D450="","",1/'True_Odds_Calculator_3-way'!N445+1/'True_Odds_Calculator_3-way'!O445+1/'True_Odds_Calculator_3-way'!#REF!-1)</f>
        <v>#NAME?</v>
      </c>
      <c r="H450" s="6" t="e">
        <f ca="1">IF('Log_working_3-way'!$D450="","",'True_Odds_Calculator_3-way'!N445/'True_Odds_Calculator_3-way'!A445-1)</f>
        <v>#NAME?</v>
      </c>
      <c r="I450" s="6" t="e">
        <f ca="1">IF('Log_working_3-way'!$D450="","",'True_Odds_Calculator_3-way'!O445/'True_Odds_Calculator_3-way'!B445-1)</f>
        <v>#NAME?</v>
      </c>
      <c r="J450" s="6" t="e">
        <f ca="1">IF('Log_working_3-way'!$D450="","",'True_Odds_Calculator_3-way'!#REF!/'True_Odds_Calculator_3-way'!C445-1)</f>
        <v>#NAME?</v>
      </c>
      <c r="K450" s="6" t="e">
        <f ca="1">IF('Log_working_3-way'!$D450="","",1/'True_Odds_Calculator_3-way'!A445+1/'True_Odds_Calculator_3-way'!B445+1/'True_Odds_Calculator_3-way'!C445-1)</f>
        <v>#NAME?</v>
      </c>
    </row>
    <row r="451" spans="4:11" x14ac:dyDescent="0.25">
      <c r="D451" t="e">
        <f ca="1">solve_for_c('True_Odds_Calculator_3-way'!A446,'True_Odds_Calculator_3-way'!B446,'True_Odds_Calculator_3-way'!C446,'Log_working_3-way'!B$1,'Log_working_3-way'!B$2)</f>
        <v>#NAME?</v>
      </c>
      <c r="F451" s="6" t="e">
        <f ca="1">IF('Log_working_3-way'!D451="","",1/'True_Odds_Calculator_3-way'!N446+1/'True_Odds_Calculator_3-way'!O446+1/'True_Odds_Calculator_3-way'!#REF!-1)</f>
        <v>#NAME?</v>
      </c>
      <c r="H451" s="6" t="e">
        <f ca="1">IF('Log_working_3-way'!$D451="","",'True_Odds_Calculator_3-way'!N446/'True_Odds_Calculator_3-way'!A446-1)</f>
        <v>#NAME?</v>
      </c>
      <c r="I451" s="6" t="e">
        <f ca="1">IF('Log_working_3-way'!$D451="","",'True_Odds_Calculator_3-way'!O446/'True_Odds_Calculator_3-way'!B446-1)</f>
        <v>#NAME?</v>
      </c>
      <c r="J451" s="6" t="e">
        <f ca="1">IF('Log_working_3-way'!$D451="","",'True_Odds_Calculator_3-way'!#REF!/'True_Odds_Calculator_3-way'!C446-1)</f>
        <v>#NAME?</v>
      </c>
      <c r="K451" s="6" t="e">
        <f ca="1">IF('Log_working_3-way'!$D451="","",1/'True_Odds_Calculator_3-way'!A446+1/'True_Odds_Calculator_3-way'!B446+1/'True_Odds_Calculator_3-way'!C446-1)</f>
        <v>#NAME?</v>
      </c>
    </row>
    <row r="452" spans="4:11" x14ac:dyDescent="0.25">
      <c r="D452" t="e">
        <f ca="1">solve_for_c('True_Odds_Calculator_3-way'!A447,'True_Odds_Calculator_3-way'!B447,'True_Odds_Calculator_3-way'!C447,'Log_working_3-way'!B$1,'Log_working_3-way'!B$2)</f>
        <v>#NAME?</v>
      </c>
      <c r="F452" s="6" t="e">
        <f ca="1">IF('Log_working_3-way'!D452="","",1/'True_Odds_Calculator_3-way'!N447+1/'True_Odds_Calculator_3-way'!O447+1/'True_Odds_Calculator_3-way'!#REF!-1)</f>
        <v>#NAME?</v>
      </c>
      <c r="H452" s="6" t="e">
        <f ca="1">IF('Log_working_3-way'!$D452="","",'True_Odds_Calculator_3-way'!N447/'True_Odds_Calculator_3-way'!A447-1)</f>
        <v>#NAME?</v>
      </c>
      <c r="I452" s="6" t="e">
        <f ca="1">IF('Log_working_3-way'!$D452="","",'True_Odds_Calculator_3-way'!O447/'True_Odds_Calculator_3-way'!B447-1)</f>
        <v>#NAME?</v>
      </c>
      <c r="J452" s="6" t="e">
        <f ca="1">IF('Log_working_3-way'!$D452="","",'True_Odds_Calculator_3-way'!#REF!/'True_Odds_Calculator_3-way'!C447-1)</f>
        <v>#NAME?</v>
      </c>
      <c r="K452" s="6" t="e">
        <f ca="1">IF('Log_working_3-way'!$D452="","",1/'True_Odds_Calculator_3-way'!A447+1/'True_Odds_Calculator_3-way'!B447+1/'True_Odds_Calculator_3-way'!C447-1)</f>
        <v>#NAME?</v>
      </c>
    </row>
    <row r="453" spans="4:11" x14ac:dyDescent="0.25">
      <c r="D453" t="e">
        <f ca="1">solve_for_c('True_Odds_Calculator_3-way'!A448,'True_Odds_Calculator_3-way'!B448,'True_Odds_Calculator_3-way'!C448,'Log_working_3-way'!B$1,'Log_working_3-way'!B$2)</f>
        <v>#NAME?</v>
      </c>
      <c r="F453" s="6" t="e">
        <f ca="1">IF('Log_working_3-way'!D453="","",1/'True_Odds_Calculator_3-way'!N448+1/'True_Odds_Calculator_3-way'!O448+1/'True_Odds_Calculator_3-way'!#REF!-1)</f>
        <v>#NAME?</v>
      </c>
      <c r="H453" s="6" t="e">
        <f ca="1">IF('Log_working_3-way'!$D453="","",'True_Odds_Calculator_3-way'!N448/'True_Odds_Calculator_3-way'!A448-1)</f>
        <v>#NAME?</v>
      </c>
      <c r="I453" s="6" t="e">
        <f ca="1">IF('Log_working_3-way'!$D453="","",'True_Odds_Calculator_3-way'!O448/'True_Odds_Calculator_3-way'!B448-1)</f>
        <v>#NAME?</v>
      </c>
      <c r="J453" s="6" t="e">
        <f ca="1">IF('Log_working_3-way'!$D453="","",'True_Odds_Calculator_3-way'!#REF!/'True_Odds_Calculator_3-way'!C448-1)</f>
        <v>#NAME?</v>
      </c>
      <c r="K453" s="6" t="e">
        <f ca="1">IF('Log_working_3-way'!$D453="","",1/'True_Odds_Calculator_3-way'!A448+1/'True_Odds_Calculator_3-way'!B448+1/'True_Odds_Calculator_3-way'!C448-1)</f>
        <v>#NAME?</v>
      </c>
    </row>
    <row r="454" spans="4:11" x14ac:dyDescent="0.25">
      <c r="D454" t="e">
        <f ca="1">solve_for_c('True_Odds_Calculator_3-way'!A449,'True_Odds_Calculator_3-way'!B449,'True_Odds_Calculator_3-way'!C449,'Log_working_3-way'!B$1,'Log_working_3-way'!B$2)</f>
        <v>#NAME?</v>
      </c>
      <c r="F454" s="6" t="e">
        <f ca="1">IF('Log_working_3-way'!D454="","",1/'True_Odds_Calculator_3-way'!N449+1/'True_Odds_Calculator_3-way'!O449+1/'True_Odds_Calculator_3-way'!#REF!-1)</f>
        <v>#NAME?</v>
      </c>
      <c r="H454" s="6" t="e">
        <f ca="1">IF('Log_working_3-way'!$D454="","",'True_Odds_Calculator_3-way'!N449/'True_Odds_Calculator_3-way'!A449-1)</f>
        <v>#NAME?</v>
      </c>
      <c r="I454" s="6" t="e">
        <f ca="1">IF('Log_working_3-way'!$D454="","",'True_Odds_Calculator_3-way'!O449/'True_Odds_Calculator_3-way'!B449-1)</f>
        <v>#NAME?</v>
      </c>
      <c r="J454" s="6" t="e">
        <f ca="1">IF('Log_working_3-way'!$D454="","",'True_Odds_Calculator_3-way'!#REF!/'True_Odds_Calculator_3-way'!C449-1)</f>
        <v>#NAME?</v>
      </c>
      <c r="K454" s="6" t="e">
        <f ca="1">IF('Log_working_3-way'!$D454="","",1/'True_Odds_Calculator_3-way'!A449+1/'True_Odds_Calculator_3-way'!B449+1/'True_Odds_Calculator_3-way'!C449-1)</f>
        <v>#NAME?</v>
      </c>
    </row>
    <row r="455" spans="4:11" x14ac:dyDescent="0.25">
      <c r="D455" t="e">
        <f ca="1">solve_for_c('True_Odds_Calculator_3-way'!A450,'True_Odds_Calculator_3-way'!B450,'True_Odds_Calculator_3-way'!C450,'Log_working_3-way'!B$1,'Log_working_3-way'!B$2)</f>
        <v>#NAME?</v>
      </c>
      <c r="F455" s="6" t="e">
        <f ca="1">IF('Log_working_3-way'!D455="","",1/'True_Odds_Calculator_3-way'!N450+1/'True_Odds_Calculator_3-way'!O450+1/'True_Odds_Calculator_3-way'!#REF!-1)</f>
        <v>#NAME?</v>
      </c>
      <c r="H455" s="6" t="e">
        <f ca="1">IF('Log_working_3-way'!$D455="","",'True_Odds_Calculator_3-way'!N450/'True_Odds_Calculator_3-way'!A450-1)</f>
        <v>#NAME?</v>
      </c>
      <c r="I455" s="6" t="e">
        <f ca="1">IF('Log_working_3-way'!$D455="","",'True_Odds_Calculator_3-way'!O450/'True_Odds_Calculator_3-way'!B450-1)</f>
        <v>#NAME?</v>
      </c>
      <c r="J455" s="6" t="e">
        <f ca="1">IF('Log_working_3-way'!$D455="","",'True_Odds_Calculator_3-way'!#REF!/'True_Odds_Calculator_3-way'!C450-1)</f>
        <v>#NAME?</v>
      </c>
      <c r="K455" s="6" t="e">
        <f ca="1">IF('Log_working_3-way'!$D455="","",1/'True_Odds_Calculator_3-way'!A450+1/'True_Odds_Calculator_3-way'!B450+1/'True_Odds_Calculator_3-way'!C450-1)</f>
        <v>#NAME?</v>
      </c>
    </row>
    <row r="456" spans="4:11" x14ac:dyDescent="0.25">
      <c r="D456" t="e">
        <f ca="1">solve_for_c('True_Odds_Calculator_3-way'!A451,'True_Odds_Calculator_3-way'!B451,'True_Odds_Calculator_3-way'!C451,'Log_working_3-way'!B$1,'Log_working_3-way'!B$2)</f>
        <v>#NAME?</v>
      </c>
      <c r="F456" s="6" t="e">
        <f ca="1">IF('Log_working_3-way'!D456="","",1/'True_Odds_Calculator_3-way'!N451+1/'True_Odds_Calculator_3-way'!O451+1/'True_Odds_Calculator_3-way'!#REF!-1)</f>
        <v>#NAME?</v>
      </c>
      <c r="H456" s="6" t="e">
        <f ca="1">IF('Log_working_3-way'!$D456="","",'True_Odds_Calculator_3-way'!N451/'True_Odds_Calculator_3-way'!A451-1)</f>
        <v>#NAME?</v>
      </c>
      <c r="I456" s="6" t="e">
        <f ca="1">IF('Log_working_3-way'!$D456="","",'True_Odds_Calculator_3-way'!O451/'True_Odds_Calculator_3-way'!B451-1)</f>
        <v>#NAME?</v>
      </c>
      <c r="J456" s="6" t="e">
        <f ca="1">IF('Log_working_3-way'!$D456="","",'True_Odds_Calculator_3-way'!#REF!/'True_Odds_Calculator_3-way'!C451-1)</f>
        <v>#NAME?</v>
      </c>
      <c r="K456" s="6" t="e">
        <f ca="1">IF('Log_working_3-way'!$D456="","",1/'True_Odds_Calculator_3-way'!A451+1/'True_Odds_Calculator_3-way'!B451+1/'True_Odds_Calculator_3-way'!C451-1)</f>
        <v>#NAME?</v>
      </c>
    </row>
    <row r="457" spans="4:11" x14ac:dyDescent="0.25">
      <c r="D457" t="e">
        <f ca="1">solve_for_c('True_Odds_Calculator_3-way'!A452,'True_Odds_Calculator_3-way'!B452,'True_Odds_Calculator_3-way'!C452,'Log_working_3-way'!B$1,'Log_working_3-way'!B$2)</f>
        <v>#NAME?</v>
      </c>
      <c r="F457" s="6" t="e">
        <f ca="1">IF('Log_working_3-way'!D457="","",1/'True_Odds_Calculator_3-way'!N452+1/'True_Odds_Calculator_3-way'!O452+1/'True_Odds_Calculator_3-way'!#REF!-1)</f>
        <v>#NAME?</v>
      </c>
      <c r="H457" s="6" t="e">
        <f ca="1">IF('Log_working_3-way'!$D457="","",'True_Odds_Calculator_3-way'!N452/'True_Odds_Calculator_3-way'!A452-1)</f>
        <v>#NAME?</v>
      </c>
      <c r="I457" s="6" t="e">
        <f ca="1">IF('Log_working_3-way'!$D457="","",'True_Odds_Calculator_3-way'!O452/'True_Odds_Calculator_3-way'!B452-1)</f>
        <v>#NAME?</v>
      </c>
      <c r="J457" s="6" t="e">
        <f ca="1">IF('Log_working_3-way'!$D457="","",'True_Odds_Calculator_3-way'!#REF!/'True_Odds_Calculator_3-way'!C452-1)</f>
        <v>#NAME?</v>
      </c>
      <c r="K457" s="6" t="e">
        <f ca="1">IF('Log_working_3-way'!$D457="","",1/'True_Odds_Calculator_3-way'!A452+1/'True_Odds_Calculator_3-way'!B452+1/'True_Odds_Calculator_3-way'!C452-1)</f>
        <v>#NAME?</v>
      </c>
    </row>
    <row r="458" spans="4:11" x14ac:dyDescent="0.25">
      <c r="D458" t="e">
        <f ca="1">solve_for_c('True_Odds_Calculator_3-way'!A453,'True_Odds_Calculator_3-way'!B453,'True_Odds_Calculator_3-way'!C453,'Log_working_3-way'!B$1,'Log_working_3-way'!B$2)</f>
        <v>#NAME?</v>
      </c>
      <c r="F458" s="6" t="e">
        <f ca="1">IF('Log_working_3-way'!D458="","",1/'True_Odds_Calculator_3-way'!N453+1/'True_Odds_Calculator_3-way'!O453+1/'True_Odds_Calculator_3-way'!#REF!-1)</f>
        <v>#NAME?</v>
      </c>
      <c r="H458" s="6" t="e">
        <f ca="1">IF('Log_working_3-way'!$D458="","",'True_Odds_Calculator_3-way'!N453/'True_Odds_Calculator_3-way'!A453-1)</f>
        <v>#NAME?</v>
      </c>
      <c r="I458" s="6" t="e">
        <f ca="1">IF('Log_working_3-way'!$D458="","",'True_Odds_Calculator_3-way'!O453/'True_Odds_Calculator_3-way'!B453-1)</f>
        <v>#NAME?</v>
      </c>
      <c r="J458" s="6" t="e">
        <f ca="1">IF('Log_working_3-way'!$D458="","",'True_Odds_Calculator_3-way'!#REF!/'True_Odds_Calculator_3-way'!C453-1)</f>
        <v>#NAME?</v>
      </c>
      <c r="K458" s="6" t="e">
        <f ca="1">IF('Log_working_3-way'!$D458="","",1/'True_Odds_Calculator_3-way'!A453+1/'True_Odds_Calculator_3-way'!B453+1/'True_Odds_Calculator_3-way'!C453-1)</f>
        <v>#NAME?</v>
      </c>
    </row>
    <row r="459" spans="4:11" x14ac:dyDescent="0.25">
      <c r="D459" t="e">
        <f ca="1">solve_for_c('True_Odds_Calculator_3-way'!A454,'True_Odds_Calculator_3-way'!B454,'True_Odds_Calculator_3-way'!C454,'Log_working_3-way'!B$1,'Log_working_3-way'!B$2)</f>
        <v>#NAME?</v>
      </c>
      <c r="F459" s="6" t="e">
        <f ca="1">IF('Log_working_3-way'!D459="","",1/'True_Odds_Calculator_3-way'!N454+1/'True_Odds_Calculator_3-way'!O454+1/'True_Odds_Calculator_3-way'!#REF!-1)</f>
        <v>#NAME?</v>
      </c>
      <c r="H459" s="6" t="e">
        <f ca="1">IF('Log_working_3-way'!$D459="","",'True_Odds_Calculator_3-way'!N454/'True_Odds_Calculator_3-way'!A454-1)</f>
        <v>#NAME?</v>
      </c>
      <c r="I459" s="6" t="e">
        <f ca="1">IF('Log_working_3-way'!$D459="","",'True_Odds_Calculator_3-way'!O454/'True_Odds_Calculator_3-way'!B454-1)</f>
        <v>#NAME?</v>
      </c>
      <c r="J459" s="6" t="e">
        <f ca="1">IF('Log_working_3-way'!$D459="","",'True_Odds_Calculator_3-way'!#REF!/'True_Odds_Calculator_3-way'!C454-1)</f>
        <v>#NAME?</v>
      </c>
      <c r="K459" s="6" t="e">
        <f ca="1">IF('Log_working_3-way'!$D459="","",1/'True_Odds_Calculator_3-way'!A454+1/'True_Odds_Calculator_3-way'!B454+1/'True_Odds_Calculator_3-way'!C454-1)</f>
        <v>#NAME?</v>
      </c>
    </row>
    <row r="460" spans="4:11" x14ac:dyDescent="0.25">
      <c r="D460" t="e">
        <f ca="1">solve_for_c('True_Odds_Calculator_3-way'!A455,'True_Odds_Calculator_3-way'!B455,'True_Odds_Calculator_3-way'!C455,'Log_working_3-way'!B$1,'Log_working_3-way'!B$2)</f>
        <v>#NAME?</v>
      </c>
      <c r="F460" s="6" t="e">
        <f ca="1">IF('Log_working_3-way'!D460="","",1/'True_Odds_Calculator_3-way'!N455+1/'True_Odds_Calculator_3-way'!O455+1/'True_Odds_Calculator_3-way'!#REF!-1)</f>
        <v>#NAME?</v>
      </c>
      <c r="H460" s="6" t="e">
        <f ca="1">IF('Log_working_3-way'!$D460="","",'True_Odds_Calculator_3-way'!N455/'True_Odds_Calculator_3-way'!A455-1)</f>
        <v>#NAME?</v>
      </c>
      <c r="I460" s="6" t="e">
        <f ca="1">IF('Log_working_3-way'!$D460="","",'True_Odds_Calculator_3-way'!O455/'True_Odds_Calculator_3-way'!B455-1)</f>
        <v>#NAME?</v>
      </c>
      <c r="J460" s="6" t="e">
        <f ca="1">IF('Log_working_3-way'!$D460="","",'True_Odds_Calculator_3-way'!#REF!/'True_Odds_Calculator_3-way'!C455-1)</f>
        <v>#NAME?</v>
      </c>
      <c r="K460" s="6" t="e">
        <f ca="1">IF('Log_working_3-way'!$D460="","",1/'True_Odds_Calculator_3-way'!A455+1/'True_Odds_Calculator_3-way'!B455+1/'True_Odds_Calculator_3-way'!C455-1)</f>
        <v>#NAME?</v>
      </c>
    </row>
    <row r="461" spans="4:11" x14ac:dyDescent="0.25">
      <c r="D461" t="e">
        <f ca="1">solve_for_c('True_Odds_Calculator_3-way'!A456,'True_Odds_Calculator_3-way'!B456,'True_Odds_Calculator_3-way'!C456,'Log_working_3-way'!B$1,'Log_working_3-way'!B$2)</f>
        <v>#NAME?</v>
      </c>
      <c r="F461" s="6" t="e">
        <f ca="1">IF('Log_working_3-way'!D461="","",1/'True_Odds_Calculator_3-way'!N456+1/'True_Odds_Calculator_3-way'!O456+1/'True_Odds_Calculator_3-way'!#REF!-1)</f>
        <v>#NAME?</v>
      </c>
      <c r="H461" s="6" t="e">
        <f ca="1">IF('Log_working_3-way'!$D461="","",'True_Odds_Calculator_3-way'!N456/'True_Odds_Calculator_3-way'!A456-1)</f>
        <v>#NAME?</v>
      </c>
      <c r="I461" s="6" t="e">
        <f ca="1">IF('Log_working_3-way'!$D461="","",'True_Odds_Calculator_3-way'!O456/'True_Odds_Calculator_3-way'!B456-1)</f>
        <v>#NAME?</v>
      </c>
      <c r="J461" s="6" t="e">
        <f ca="1">IF('Log_working_3-way'!$D461="","",'True_Odds_Calculator_3-way'!#REF!/'True_Odds_Calculator_3-way'!C456-1)</f>
        <v>#NAME?</v>
      </c>
      <c r="K461" s="6" t="e">
        <f ca="1">IF('Log_working_3-way'!$D461="","",1/'True_Odds_Calculator_3-way'!A456+1/'True_Odds_Calculator_3-way'!B456+1/'True_Odds_Calculator_3-way'!C456-1)</f>
        <v>#NAME?</v>
      </c>
    </row>
    <row r="462" spans="4:11" x14ac:dyDescent="0.25">
      <c r="D462" t="e">
        <f ca="1">solve_for_c('True_Odds_Calculator_3-way'!A457,'True_Odds_Calculator_3-way'!B457,'True_Odds_Calculator_3-way'!C457,'Log_working_3-way'!B$1,'Log_working_3-way'!B$2)</f>
        <v>#NAME?</v>
      </c>
      <c r="F462" s="6" t="e">
        <f ca="1">IF('Log_working_3-way'!D462="","",1/'True_Odds_Calculator_3-way'!N457+1/'True_Odds_Calculator_3-way'!O457+1/'True_Odds_Calculator_3-way'!#REF!-1)</f>
        <v>#NAME?</v>
      </c>
      <c r="H462" s="6" t="e">
        <f ca="1">IF('Log_working_3-way'!$D462="","",'True_Odds_Calculator_3-way'!N457/'True_Odds_Calculator_3-way'!A457-1)</f>
        <v>#NAME?</v>
      </c>
      <c r="I462" s="6" t="e">
        <f ca="1">IF('Log_working_3-way'!$D462="","",'True_Odds_Calculator_3-way'!O457/'True_Odds_Calculator_3-way'!B457-1)</f>
        <v>#NAME?</v>
      </c>
      <c r="J462" s="6" t="e">
        <f ca="1">IF('Log_working_3-way'!$D462="","",'True_Odds_Calculator_3-way'!#REF!/'True_Odds_Calculator_3-way'!C457-1)</f>
        <v>#NAME?</v>
      </c>
      <c r="K462" s="6" t="e">
        <f ca="1">IF('Log_working_3-way'!$D462="","",1/'True_Odds_Calculator_3-way'!A457+1/'True_Odds_Calculator_3-way'!B457+1/'True_Odds_Calculator_3-way'!C457-1)</f>
        <v>#NAME?</v>
      </c>
    </row>
    <row r="463" spans="4:11" x14ac:dyDescent="0.25">
      <c r="D463" t="e">
        <f ca="1">solve_for_c('True_Odds_Calculator_3-way'!A458,'True_Odds_Calculator_3-way'!B458,'True_Odds_Calculator_3-way'!C458,'Log_working_3-way'!B$1,'Log_working_3-way'!B$2)</f>
        <v>#NAME?</v>
      </c>
      <c r="F463" s="6" t="e">
        <f ca="1">IF('Log_working_3-way'!D463="","",1/'True_Odds_Calculator_3-way'!N458+1/'True_Odds_Calculator_3-way'!O458+1/'True_Odds_Calculator_3-way'!#REF!-1)</f>
        <v>#NAME?</v>
      </c>
      <c r="H463" s="6" t="e">
        <f ca="1">IF('Log_working_3-way'!$D463="","",'True_Odds_Calculator_3-way'!N458/'True_Odds_Calculator_3-way'!A458-1)</f>
        <v>#NAME?</v>
      </c>
      <c r="I463" s="6" t="e">
        <f ca="1">IF('Log_working_3-way'!$D463="","",'True_Odds_Calculator_3-way'!O458/'True_Odds_Calculator_3-way'!B458-1)</f>
        <v>#NAME?</v>
      </c>
      <c r="J463" s="6" t="e">
        <f ca="1">IF('Log_working_3-way'!$D463="","",'True_Odds_Calculator_3-way'!#REF!/'True_Odds_Calculator_3-way'!C458-1)</f>
        <v>#NAME?</v>
      </c>
      <c r="K463" s="6" t="e">
        <f ca="1">IF('Log_working_3-way'!$D463="","",1/'True_Odds_Calculator_3-way'!A458+1/'True_Odds_Calculator_3-way'!B458+1/'True_Odds_Calculator_3-way'!C458-1)</f>
        <v>#NAME?</v>
      </c>
    </row>
    <row r="464" spans="4:11" x14ac:dyDescent="0.25">
      <c r="D464" t="e">
        <f ca="1">solve_for_c('True_Odds_Calculator_3-way'!A459,'True_Odds_Calculator_3-way'!B459,'True_Odds_Calculator_3-way'!C459,'Log_working_3-way'!B$1,'Log_working_3-way'!B$2)</f>
        <v>#NAME?</v>
      </c>
      <c r="F464" s="6" t="e">
        <f ca="1">IF('Log_working_3-way'!D464="","",1/'True_Odds_Calculator_3-way'!N459+1/'True_Odds_Calculator_3-way'!O459+1/'True_Odds_Calculator_3-way'!#REF!-1)</f>
        <v>#NAME?</v>
      </c>
      <c r="H464" s="6" t="e">
        <f ca="1">IF('Log_working_3-way'!$D464="","",'True_Odds_Calculator_3-way'!N459/'True_Odds_Calculator_3-way'!A459-1)</f>
        <v>#NAME?</v>
      </c>
      <c r="I464" s="6" t="e">
        <f ca="1">IF('Log_working_3-way'!$D464="","",'True_Odds_Calculator_3-way'!O459/'True_Odds_Calculator_3-way'!B459-1)</f>
        <v>#NAME?</v>
      </c>
      <c r="J464" s="6" t="e">
        <f ca="1">IF('Log_working_3-way'!$D464="","",'True_Odds_Calculator_3-way'!#REF!/'True_Odds_Calculator_3-way'!C459-1)</f>
        <v>#NAME?</v>
      </c>
      <c r="K464" s="6" t="e">
        <f ca="1">IF('Log_working_3-way'!$D464="","",1/'True_Odds_Calculator_3-way'!A459+1/'True_Odds_Calculator_3-way'!B459+1/'True_Odds_Calculator_3-way'!C459-1)</f>
        <v>#NAME?</v>
      </c>
    </row>
    <row r="465" spans="4:11" x14ac:dyDescent="0.25">
      <c r="D465" t="e">
        <f ca="1">solve_for_c('True_Odds_Calculator_3-way'!A460,'True_Odds_Calculator_3-way'!B460,'True_Odds_Calculator_3-way'!C460,'Log_working_3-way'!B$1,'Log_working_3-way'!B$2)</f>
        <v>#NAME?</v>
      </c>
      <c r="F465" s="6" t="e">
        <f ca="1">IF('Log_working_3-way'!D465="","",1/'True_Odds_Calculator_3-way'!N460+1/'True_Odds_Calculator_3-way'!O460+1/'True_Odds_Calculator_3-way'!#REF!-1)</f>
        <v>#NAME?</v>
      </c>
      <c r="H465" s="6" t="e">
        <f ca="1">IF('Log_working_3-way'!$D465="","",'True_Odds_Calculator_3-way'!N460/'True_Odds_Calculator_3-way'!A460-1)</f>
        <v>#NAME?</v>
      </c>
      <c r="I465" s="6" t="e">
        <f ca="1">IF('Log_working_3-way'!$D465="","",'True_Odds_Calculator_3-way'!O460/'True_Odds_Calculator_3-way'!B460-1)</f>
        <v>#NAME?</v>
      </c>
      <c r="J465" s="6" t="e">
        <f ca="1">IF('Log_working_3-way'!$D465="","",'True_Odds_Calculator_3-way'!#REF!/'True_Odds_Calculator_3-way'!C460-1)</f>
        <v>#NAME?</v>
      </c>
      <c r="K465" s="6" t="e">
        <f ca="1">IF('Log_working_3-way'!$D465="","",1/'True_Odds_Calculator_3-way'!A460+1/'True_Odds_Calculator_3-way'!B460+1/'True_Odds_Calculator_3-way'!C460-1)</f>
        <v>#NAME?</v>
      </c>
    </row>
    <row r="466" spans="4:11" x14ac:dyDescent="0.25">
      <c r="D466" t="e">
        <f ca="1">solve_for_c('True_Odds_Calculator_3-way'!A461,'True_Odds_Calculator_3-way'!B461,'True_Odds_Calculator_3-way'!C461,'Log_working_3-way'!B$1,'Log_working_3-way'!B$2)</f>
        <v>#NAME?</v>
      </c>
      <c r="F466" s="6" t="e">
        <f ca="1">IF('Log_working_3-way'!D466="","",1/'True_Odds_Calculator_3-way'!N461+1/'True_Odds_Calculator_3-way'!O461+1/'True_Odds_Calculator_3-way'!#REF!-1)</f>
        <v>#NAME?</v>
      </c>
      <c r="H466" s="6" t="e">
        <f ca="1">IF('Log_working_3-way'!$D466="","",'True_Odds_Calculator_3-way'!N461/'True_Odds_Calculator_3-way'!A461-1)</f>
        <v>#NAME?</v>
      </c>
      <c r="I466" s="6" t="e">
        <f ca="1">IF('Log_working_3-way'!$D466="","",'True_Odds_Calculator_3-way'!O461/'True_Odds_Calculator_3-way'!B461-1)</f>
        <v>#NAME?</v>
      </c>
      <c r="J466" s="6" t="e">
        <f ca="1">IF('Log_working_3-way'!$D466="","",'True_Odds_Calculator_3-way'!#REF!/'True_Odds_Calculator_3-way'!C461-1)</f>
        <v>#NAME?</v>
      </c>
      <c r="K466" s="6" t="e">
        <f ca="1">IF('Log_working_3-way'!$D466="","",1/'True_Odds_Calculator_3-way'!A461+1/'True_Odds_Calculator_3-way'!B461+1/'True_Odds_Calculator_3-way'!C461-1)</f>
        <v>#NAME?</v>
      </c>
    </row>
    <row r="467" spans="4:11" x14ac:dyDescent="0.25">
      <c r="D467" t="e">
        <f ca="1">solve_for_c('True_Odds_Calculator_3-way'!A462,'True_Odds_Calculator_3-way'!B462,'True_Odds_Calculator_3-way'!C462,'Log_working_3-way'!B$1,'Log_working_3-way'!B$2)</f>
        <v>#NAME?</v>
      </c>
      <c r="F467" s="6" t="e">
        <f ca="1">IF('Log_working_3-way'!D467="","",1/'True_Odds_Calculator_3-way'!N462+1/'True_Odds_Calculator_3-way'!O462+1/'True_Odds_Calculator_3-way'!#REF!-1)</f>
        <v>#NAME?</v>
      </c>
      <c r="H467" s="6" t="e">
        <f ca="1">IF('Log_working_3-way'!$D467="","",'True_Odds_Calculator_3-way'!N462/'True_Odds_Calculator_3-way'!A462-1)</f>
        <v>#NAME?</v>
      </c>
      <c r="I467" s="6" t="e">
        <f ca="1">IF('Log_working_3-way'!$D467="","",'True_Odds_Calculator_3-way'!O462/'True_Odds_Calculator_3-way'!B462-1)</f>
        <v>#NAME?</v>
      </c>
      <c r="J467" s="6" t="e">
        <f ca="1">IF('Log_working_3-way'!$D467="","",'True_Odds_Calculator_3-way'!#REF!/'True_Odds_Calculator_3-way'!C462-1)</f>
        <v>#NAME?</v>
      </c>
      <c r="K467" s="6" t="e">
        <f ca="1">IF('Log_working_3-way'!$D467="","",1/'True_Odds_Calculator_3-way'!A462+1/'True_Odds_Calculator_3-way'!B462+1/'True_Odds_Calculator_3-way'!C462-1)</f>
        <v>#NAME?</v>
      </c>
    </row>
    <row r="468" spans="4:11" x14ac:dyDescent="0.25">
      <c r="D468" t="e">
        <f ca="1">solve_for_c('True_Odds_Calculator_3-way'!A463,'True_Odds_Calculator_3-way'!B463,'True_Odds_Calculator_3-way'!C463,'Log_working_3-way'!B$1,'Log_working_3-way'!B$2)</f>
        <v>#NAME?</v>
      </c>
      <c r="F468" s="6" t="e">
        <f ca="1">IF('Log_working_3-way'!D468="","",1/'True_Odds_Calculator_3-way'!N463+1/'True_Odds_Calculator_3-way'!O463+1/'True_Odds_Calculator_3-way'!#REF!-1)</f>
        <v>#NAME?</v>
      </c>
      <c r="H468" s="6" t="e">
        <f ca="1">IF('Log_working_3-way'!$D468="","",'True_Odds_Calculator_3-way'!N463/'True_Odds_Calculator_3-way'!A463-1)</f>
        <v>#NAME?</v>
      </c>
      <c r="I468" s="6" t="e">
        <f ca="1">IF('Log_working_3-way'!$D468="","",'True_Odds_Calculator_3-way'!O463/'True_Odds_Calculator_3-way'!B463-1)</f>
        <v>#NAME?</v>
      </c>
      <c r="J468" s="6" t="e">
        <f ca="1">IF('Log_working_3-way'!$D468="","",'True_Odds_Calculator_3-way'!#REF!/'True_Odds_Calculator_3-way'!C463-1)</f>
        <v>#NAME?</v>
      </c>
      <c r="K468" s="6" t="e">
        <f ca="1">IF('Log_working_3-way'!$D468="","",1/'True_Odds_Calculator_3-way'!A463+1/'True_Odds_Calculator_3-way'!B463+1/'True_Odds_Calculator_3-way'!C463-1)</f>
        <v>#NAME?</v>
      </c>
    </row>
    <row r="469" spans="4:11" x14ac:dyDescent="0.25">
      <c r="D469" t="e">
        <f ca="1">solve_for_c('True_Odds_Calculator_3-way'!A464,'True_Odds_Calculator_3-way'!B464,'True_Odds_Calculator_3-way'!C464,'Log_working_3-way'!B$1,'Log_working_3-way'!B$2)</f>
        <v>#NAME?</v>
      </c>
      <c r="F469" s="6" t="e">
        <f ca="1">IF('Log_working_3-way'!D469="","",1/'True_Odds_Calculator_3-way'!N464+1/'True_Odds_Calculator_3-way'!O464+1/'True_Odds_Calculator_3-way'!#REF!-1)</f>
        <v>#NAME?</v>
      </c>
      <c r="H469" s="6" t="e">
        <f ca="1">IF('Log_working_3-way'!$D469="","",'True_Odds_Calculator_3-way'!N464/'True_Odds_Calculator_3-way'!A464-1)</f>
        <v>#NAME?</v>
      </c>
      <c r="I469" s="6" t="e">
        <f ca="1">IF('Log_working_3-way'!$D469="","",'True_Odds_Calculator_3-way'!O464/'True_Odds_Calculator_3-way'!B464-1)</f>
        <v>#NAME?</v>
      </c>
      <c r="J469" s="6" t="e">
        <f ca="1">IF('Log_working_3-way'!$D469="","",'True_Odds_Calculator_3-way'!#REF!/'True_Odds_Calculator_3-way'!C464-1)</f>
        <v>#NAME?</v>
      </c>
      <c r="K469" s="6" t="e">
        <f ca="1">IF('Log_working_3-way'!$D469="","",1/'True_Odds_Calculator_3-way'!A464+1/'True_Odds_Calculator_3-way'!B464+1/'True_Odds_Calculator_3-way'!C464-1)</f>
        <v>#NAME?</v>
      </c>
    </row>
    <row r="470" spans="4:11" x14ac:dyDescent="0.25">
      <c r="D470" t="e">
        <f ca="1">solve_for_c('True_Odds_Calculator_3-way'!A465,'True_Odds_Calculator_3-way'!B465,'True_Odds_Calculator_3-way'!C465,'Log_working_3-way'!B$1,'Log_working_3-way'!B$2)</f>
        <v>#NAME?</v>
      </c>
      <c r="F470" s="6" t="e">
        <f ca="1">IF('Log_working_3-way'!D470="","",1/'True_Odds_Calculator_3-way'!N465+1/'True_Odds_Calculator_3-way'!O465+1/'True_Odds_Calculator_3-way'!#REF!-1)</f>
        <v>#NAME?</v>
      </c>
      <c r="H470" s="6" t="e">
        <f ca="1">IF('Log_working_3-way'!$D470="","",'True_Odds_Calculator_3-way'!N465/'True_Odds_Calculator_3-way'!A465-1)</f>
        <v>#NAME?</v>
      </c>
      <c r="I470" s="6" t="e">
        <f ca="1">IF('Log_working_3-way'!$D470="","",'True_Odds_Calculator_3-way'!O465/'True_Odds_Calculator_3-way'!B465-1)</f>
        <v>#NAME?</v>
      </c>
      <c r="J470" s="6" t="e">
        <f ca="1">IF('Log_working_3-way'!$D470="","",'True_Odds_Calculator_3-way'!#REF!/'True_Odds_Calculator_3-way'!C465-1)</f>
        <v>#NAME?</v>
      </c>
      <c r="K470" s="6" t="e">
        <f ca="1">IF('Log_working_3-way'!$D470="","",1/'True_Odds_Calculator_3-way'!A465+1/'True_Odds_Calculator_3-way'!B465+1/'True_Odds_Calculator_3-way'!C465-1)</f>
        <v>#NAME?</v>
      </c>
    </row>
    <row r="471" spans="4:11" x14ac:dyDescent="0.25">
      <c r="D471" t="e">
        <f ca="1">solve_for_c('True_Odds_Calculator_3-way'!A466,'True_Odds_Calculator_3-way'!B466,'True_Odds_Calculator_3-way'!C466,'Log_working_3-way'!B$1,'Log_working_3-way'!B$2)</f>
        <v>#NAME?</v>
      </c>
      <c r="F471" s="6" t="e">
        <f ca="1">IF('Log_working_3-way'!D471="","",1/'True_Odds_Calculator_3-way'!N466+1/'True_Odds_Calculator_3-way'!O466+1/'True_Odds_Calculator_3-way'!#REF!-1)</f>
        <v>#NAME?</v>
      </c>
      <c r="H471" s="6" t="e">
        <f ca="1">IF('Log_working_3-way'!$D471="","",'True_Odds_Calculator_3-way'!N466/'True_Odds_Calculator_3-way'!A466-1)</f>
        <v>#NAME?</v>
      </c>
      <c r="I471" s="6" t="e">
        <f ca="1">IF('Log_working_3-way'!$D471="","",'True_Odds_Calculator_3-way'!O466/'True_Odds_Calculator_3-way'!B466-1)</f>
        <v>#NAME?</v>
      </c>
      <c r="J471" s="6" t="e">
        <f ca="1">IF('Log_working_3-way'!$D471="","",'True_Odds_Calculator_3-way'!#REF!/'True_Odds_Calculator_3-way'!C466-1)</f>
        <v>#NAME?</v>
      </c>
      <c r="K471" s="6" t="e">
        <f ca="1">IF('Log_working_3-way'!$D471="","",1/'True_Odds_Calculator_3-way'!A466+1/'True_Odds_Calculator_3-way'!B466+1/'True_Odds_Calculator_3-way'!C466-1)</f>
        <v>#NAME?</v>
      </c>
    </row>
    <row r="472" spans="4:11" x14ac:dyDescent="0.25">
      <c r="D472" t="e">
        <f ca="1">solve_for_c('True_Odds_Calculator_3-way'!A467,'True_Odds_Calculator_3-way'!B467,'True_Odds_Calculator_3-way'!C467,'Log_working_3-way'!B$1,'Log_working_3-way'!B$2)</f>
        <v>#NAME?</v>
      </c>
      <c r="F472" s="6" t="e">
        <f ca="1">IF('Log_working_3-way'!D472="","",1/'True_Odds_Calculator_3-way'!N467+1/'True_Odds_Calculator_3-way'!O467+1/'True_Odds_Calculator_3-way'!#REF!-1)</f>
        <v>#NAME?</v>
      </c>
      <c r="H472" s="6" t="e">
        <f ca="1">IF('Log_working_3-way'!$D472="","",'True_Odds_Calculator_3-way'!N467/'True_Odds_Calculator_3-way'!A467-1)</f>
        <v>#NAME?</v>
      </c>
      <c r="I472" s="6" t="e">
        <f ca="1">IF('Log_working_3-way'!$D472="","",'True_Odds_Calculator_3-way'!O467/'True_Odds_Calculator_3-way'!B467-1)</f>
        <v>#NAME?</v>
      </c>
      <c r="J472" s="6" t="e">
        <f ca="1">IF('Log_working_3-way'!$D472="","",'True_Odds_Calculator_3-way'!#REF!/'True_Odds_Calculator_3-way'!C467-1)</f>
        <v>#NAME?</v>
      </c>
      <c r="K472" s="6" t="e">
        <f ca="1">IF('Log_working_3-way'!$D472="","",1/'True_Odds_Calculator_3-way'!A467+1/'True_Odds_Calculator_3-way'!B467+1/'True_Odds_Calculator_3-way'!C467-1)</f>
        <v>#NAME?</v>
      </c>
    </row>
    <row r="473" spans="4:11" x14ac:dyDescent="0.25">
      <c r="D473" t="e">
        <f ca="1">solve_for_c('True_Odds_Calculator_3-way'!A468,'True_Odds_Calculator_3-way'!B468,'True_Odds_Calculator_3-way'!C468,'Log_working_3-way'!B$1,'Log_working_3-way'!B$2)</f>
        <v>#NAME?</v>
      </c>
      <c r="F473" s="6" t="e">
        <f ca="1">IF('Log_working_3-way'!D473="","",1/'True_Odds_Calculator_3-way'!N468+1/'True_Odds_Calculator_3-way'!O468+1/'True_Odds_Calculator_3-way'!#REF!-1)</f>
        <v>#NAME?</v>
      </c>
      <c r="H473" s="6" t="e">
        <f ca="1">IF('Log_working_3-way'!$D473="","",'True_Odds_Calculator_3-way'!N468/'True_Odds_Calculator_3-way'!A468-1)</f>
        <v>#NAME?</v>
      </c>
      <c r="I473" s="6" t="e">
        <f ca="1">IF('Log_working_3-way'!$D473="","",'True_Odds_Calculator_3-way'!O468/'True_Odds_Calculator_3-way'!B468-1)</f>
        <v>#NAME?</v>
      </c>
      <c r="J473" s="6" t="e">
        <f ca="1">IF('Log_working_3-way'!$D473="","",'True_Odds_Calculator_3-way'!#REF!/'True_Odds_Calculator_3-way'!C468-1)</f>
        <v>#NAME?</v>
      </c>
      <c r="K473" s="6" t="e">
        <f ca="1">IF('Log_working_3-way'!$D473="","",1/'True_Odds_Calculator_3-way'!A468+1/'True_Odds_Calculator_3-way'!B468+1/'True_Odds_Calculator_3-way'!C468-1)</f>
        <v>#NAME?</v>
      </c>
    </row>
    <row r="474" spans="4:11" x14ac:dyDescent="0.25">
      <c r="D474" t="e">
        <f ca="1">solve_for_c('True_Odds_Calculator_3-way'!A469,'True_Odds_Calculator_3-way'!B469,'True_Odds_Calculator_3-way'!C469,'Log_working_3-way'!B$1,'Log_working_3-way'!B$2)</f>
        <v>#NAME?</v>
      </c>
      <c r="F474" s="6" t="e">
        <f ca="1">IF('Log_working_3-way'!D474="","",1/'True_Odds_Calculator_3-way'!N469+1/'True_Odds_Calculator_3-way'!O469+1/'True_Odds_Calculator_3-way'!#REF!-1)</f>
        <v>#NAME?</v>
      </c>
      <c r="H474" s="6" t="e">
        <f ca="1">IF('Log_working_3-way'!$D474="","",'True_Odds_Calculator_3-way'!N469/'True_Odds_Calculator_3-way'!A469-1)</f>
        <v>#NAME?</v>
      </c>
      <c r="I474" s="6" t="e">
        <f ca="1">IF('Log_working_3-way'!$D474="","",'True_Odds_Calculator_3-way'!O469/'True_Odds_Calculator_3-way'!B469-1)</f>
        <v>#NAME?</v>
      </c>
      <c r="J474" s="6" t="e">
        <f ca="1">IF('Log_working_3-way'!$D474="","",'True_Odds_Calculator_3-way'!#REF!/'True_Odds_Calculator_3-way'!C469-1)</f>
        <v>#NAME?</v>
      </c>
      <c r="K474" s="6" t="e">
        <f ca="1">IF('Log_working_3-way'!$D474="","",1/'True_Odds_Calculator_3-way'!A469+1/'True_Odds_Calculator_3-way'!B469+1/'True_Odds_Calculator_3-way'!C469-1)</f>
        <v>#NAME?</v>
      </c>
    </row>
    <row r="475" spans="4:11" x14ac:dyDescent="0.25">
      <c r="D475" t="e">
        <f ca="1">solve_for_c('True_Odds_Calculator_3-way'!A470,'True_Odds_Calculator_3-way'!B470,'True_Odds_Calculator_3-way'!C470,'Log_working_3-way'!B$1,'Log_working_3-way'!B$2)</f>
        <v>#NAME?</v>
      </c>
      <c r="F475" s="6" t="e">
        <f ca="1">IF('Log_working_3-way'!D475="","",1/'True_Odds_Calculator_3-way'!N470+1/'True_Odds_Calculator_3-way'!O470+1/'True_Odds_Calculator_3-way'!#REF!-1)</f>
        <v>#NAME?</v>
      </c>
      <c r="H475" s="6" t="e">
        <f ca="1">IF('Log_working_3-way'!$D475="","",'True_Odds_Calculator_3-way'!N470/'True_Odds_Calculator_3-way'!A470-1)</f>
        <v>#NAME?</v>
      </c>
      <c r="I475" s="6" t="e">
        <f ca="1">IF('Log_working_3-way'!$D475="","",'True_Odds_Calculator_3-way'!O470/'True_Odds_Calculator_3-way'!B470-1)</f>
        <v>#NAME?</v>
      </c>
      <c r="J475" s="6" t="e">
        <f ca="1">IF('Log_working_3-way'!$D475="","",'True_Odds_Calculator_3-way'!#REF!/'True_Odds_Calculator_3-way'!C470-1)</f>
        <v>#NAME?</v>
      </c>
      <c r="K475" s="6" t="e">
        <f ca="1">IF('Log_working_3-way'!$D475="","",1/'True_Odds_Calculator_3-way'!A470+1/'True_Odds_Calculator_3-way'!B470+1/'True_Odds_Calculator_3-way'!C470-1)</f>
        <v>#NAME?</v>
      </c>
    </row>
    <row r="476" spans="4:11" x14ac:dyDescent="0.25">
      <c r="D476" t="e">
        <f ca="1">solve_for_c('True_Odds_Calculator_3-way'!A471,'True_Odds_Calculator_3-way'!B471,'True_Odds_Calculator_3-way'!C471,'Log_working_3-way'!B$1,'Log_working_3-way'!B$2)</f>
        <v>#NAME?</v>
      </c>
      <c r="F476" s="6" t="e">
        <f ca="1">IF('Log_working_3-way'!D476="","",1/'True_Odds_Calculator_3-way'!N471+1/'True_Odds_Calculator_3-way'!O471+1/'True_Odds_Calculator_3-way'!#REF!-1)</f>
        <v>#NAME?</v>
      </c>
      <c r="H476" s="6" t="e">
        <f ca="1">IF('Log_working_3-way'!$D476="","",'True_Odds_Calculator_3-way'!N471/'True_Odds_Calculator_3-way'!A471-1)</f>
        <v>#NAME?</v>
      </c>
      <c r="I476" s="6" t="e">
        <f ca="1">IF('Log_working_3-way'!$D476="","",'True_Odds_Calculator_3-way'!O471/'True_Odds_Calculator_3-way'!B471-1)</f>
        <v>#NAME?</v>
      </c>
      <c r="J476" s="6" t="e">
        <f ca="1">IF('Log_working_3-way'!$D476="","",'True_Odds_Calculator_3-way'!#REF!/'True_Odds_Calculator_3-way'!C471-1)</f>
        <v>#NAME?</v>
      </c>
      <c r="K476" s="6" t="e">
        <f ca="1">IF('Log_working_3-way'!$D476="","",1/'True_Odds_Calculator_3-way'!A471+1/'True_Odds_Calculator_3-way'!B471+1/'True_Odds_Calculator_3-way'!C471-1)</f>
        <v>#NAME?</v>
      </c>
    </row>
    <row r="477" spans="4:11" x14ac:dyDescent="0.25">
      <c r="D477" t="e">
        <f ca="1">solve_for_c('True_Odds_Calculator_3-way'!A472,'True_Odds_Calculator_3-way'!B472,'True_Odds_Calculator_3-way'!C472,'Log_working_3-way'!B$1,'Log_working_3-way'!B$2)</f>
        <v>#NAME?</v>
      </c>
      <c r="F477" s="6" t="e">
        <f ca="1">IF('Log_working_3-way'!D477="","",1/'True_Odds_Calculator_3-way'!N472+1/'True_Odds_Calculator_3-way'!O472+1/'True_Odds_Calculator_3-way'!#REF!-1)</f>
        <v>#NAME?</v>
      </c>
      <c r="H477" s="6" t="e">
        <f ca="1">IF('Log_working_3-way'!$D477="","",'True_Odds_Calculator_3-way'!N472/'True_Odds_Calculator_3-way'!A472-1)</f>
        <v>#NAME?</v>
      </c>
      <c r="I477" s="6" t="e">
        <f ca="1">IF('Log_working_3-way'!$D477="","",'True_Odds_Calculator_3-way'!O472/'True_Odds_Calculator_3-way'!B472-1)</f>
        <v>#NAME?</v>
      </c>
      <c r="J477" s="6" t="e">
        <f ca="1">IF('Log_working_3-way'!$D477="","",'True_Odds_Calculator_3-way'!#REF!/'True_Odds_Calculator_3-way'!C472-1)</f>
        <v>#NAME?</v>
      </c>
      <c r="K477" s="6" t="e">
        <f ca="1">IF('Log_working_3-way'!$D477="","",1/'True_Odds_Calculator_3-way'!A472+1/'True_Odds_Calculator_3-way'!B472+1/'True_Odds_Calculator_3-way'!C472-1)</f>
        <v>#NAME?</v>
      </c>
    </row>
    <row r="478" spans="4:11" x14ac:dyDescent="0.25">
      <c r="D478" t="e">
        <f ca="1">solve_for_c('True_Odds_Calculator_3-way'!A473,'True_Odds_Calculator_3-way'!B473,'True_Odds_Calculator_3-way'!C473,'Log_working_3-way'!B$1,'Log_working_3-way'!B$2)</f>
        <v>#NAME?</v>
      </c>
      <c r="F478" s="6" t="e">
        <f ca="1">IF('Log_working_3-way'!D478="","",1/'True_Odds_Calculator_3-way'!N473+1/'True_Odds_Calculator_3-way'!O473+1/'True_Odds_Calculator_3-way'!#REF!-1)</f>
        <v>#NAME?</v>
      </c>
      <c r="H478" s="6" t="e">
        <f ca="1">IF('Log_working_3-way'!$D478="","",'True_Odds_Calculator_3-way'!N473/'True_Odds_Calculator_3-way'!A473-1)</f>
        <v>#NAME?</v>
      </c>
      <c r="I478" s="6" t="e">
        <f ca="1">IF('Log_working_3-way'!$D478="","",'True_Odds_Calculator_3-way'!O473/'True_Odds_Calculator_3-way'!B473-1)</f>
        <v>#NAME?</v>
      </c>
      <c r="J478" s="6" t="e">
        <f ca="1">IF('Log_working_3-way'!$D478="","",'True_Odds_Calculator_3-way'!#REF!/'True_Odds_Calculator_3-way'!C473-1)</f>
        <v>#NAME?</v>
      </c>
      <c r="K478" s="6" t="e">
        <f ca="1">IF('Log_working_3-way'!$D478="","",1/'True_Odds_Calculator_3-way'!A473+1/'True_Odds_Calculator_3-way'!B473+1/'True_Odds_Calculator_3-way'!C473-1)</f>
        <v>#NAME?</v>
      </c>
    </row>
    <row r="479" spans="4:11" x14ac:dyDescent="0.25">
      <c r="D479" t="e">
        <f ca="1">solve_for_c('True_Odds_Calculator_3-way'!A474,'True_Odds_Calculator_3-way'!B474,'True_Odds_Calculator_3-way'!C474,'Log_working_3-way'!B$1,'Log_working_3-way'!B$2)</f>
        <v>#NAME?</v>
      </c>
      <c r="F479" s="6" t="e">
        <f ca="1">IF('Log_working_3-way'!D479="","",1/'True_Odds_Calculator_3-way'!N474+1/'True_Odds_Calculator_3-way'!O474+1/'True_Odds_Calculator_3-way'!#REF!-1)</f>
        <v>#NAME?</v>
      </c>
      <c r="H479" s="6" t="e">
        <f ca="1">IF('Log_working_3-way'!$D479="","",'True_Odds_Calculator_3-way'!N474/'True_Odds_Calculator_3-way'!A474-1)</f>
        <v>#NAME?</v>
      </c>
      <c r="I479" s="6" t="e">
        <f ca="1">IF('Log_working_3-way'!$D479="","",'True_Odds_Calculator_3-way'!O474/'True_Odds_Calculator_3-way'!B474-1)</f>
        <v>#NAME?</v>
      </c>
      <c r="J479" s="6" t="e">
        <f ca="1">IF('Log_working_3-way'!$D479="","",'True_Odds_Calculator_3-way'!#REF!/'True_Odds_Calculator_3-way'!C474-1)</f>
        <v>#NAME?</v>
      </c>
      <c r="K479" s="6" t="e">
        <f ca="1">IF('Log_working_3-way'!$D479="","",1/'True_Odds_Calculator_3-way'!A474+1/'True_Odds_Calculator_3-way'!B474+1/'True_Odds_Calculator_3-way'!C474-1)</f>
        <v>#NAME?</v>
      </c>
    </row>
    <row r="480" spans="4:11" x14ac:dyDescent="0.25">
      <c r="D480" t="e">
        <f ca="1">solve_for_c('True_Odds_Calculator_3-way'!A475,'True_Odds_Calculator_3-way'!B475,'True_Odds_Calculator_3-way'!C475,'Log_working_3-way'!B$1,'Log_working_3-way'!B$2)</f>
        <v>#NAME?</v>
      </c>
      <c r="F480" s="6" t="e">
        <f ca="1">IF('Log_working_3-way'!D480="","",1/'True_Odds_Calculator_3-way'!N475+1/'True_Odds_Calculator_3-way'!O475+1/'True_Odds_Calculator_3-way'!#REF!-1)</f>
        <v>#NAME?</v>
      </c>
      <c r="H480" s="6" t="e">
        <f ca="1">IF('Log_working_3-way'!$D480="","",'True_Odds_Calculator_3-way'!N475/'True_Odds_Calculator_3-way'!A475-1)</f>
        <v>#NAME?</v>
      </c>
      <c r="I480" s="6" t="e">
        <f ca="1">IF('Log_working_3-way'!$D480="","",'True_Odds_Calculator_3-way'!O475/'True_Odds_Calculator_3-way'!B475-1)</f>
        <v>#NAME?</v>
      </c>
      <c r="J480" s="6" t="e">
        <f ca="1">IF('Log_working_3-way'!$D480="","",'True_Odds_Calculator_3-way'!#REF!/'True_Odds_Calculator_3-way'!C475-1)</f>
        <v>#NAME?</v>
      </c>
      <c r="K480" s="6" t="e">
        <f ca="1">IF('Log_working_3-way'!$D480="","",1/'True_Odds_Calculator_3-way'!A475+1/'True_Odds_Calculator_3-way'!B475+1/'True_Odds_Calculator_3-way'!C475-1)</f>
        <v>#NAME?</v>
      </c>
    </row>
    <row r="481" spans="4:11" x14ac:dyDescent="0.25">
      <c r="D481" t="e">
        <f ca="1">solve_for_c('True_Odds_Calculator_3-way'!A476,'True_Odds_Calculator_3-way'!B476,'True_Odds_Calculator_3-way'!C476,'Log_working_3-way'!B$1,'Log_working_3-way'!B$2)</f>
        <v>#NAME?</v>
      </c>
      <c r="F481" s="6" t="e">
        <f ca="1">IF('Log_working_3-way'!D481="","",1/'True_Odds_Calculator_3-way'!N476+1/'True_Odds_Calculator_3-way'!O476+1/'True_Odds_Calculator_3-way'!#REF!-1)</f>
        <v>#NAME?</v>
      </c>
      <c r="H481" s="6" t="e">
        <f ca="1">IF('Log_working_3-way'!$D481="","",'True_Odds_Calculator_3-way'!N476/'True_Odds_Calculator_3-way'!A476-1)</f>
        <v>#NAME?</v>
      </c>
      <c r="I481" s="6" t="e">
        <f ca="1">IF('Log_working_3-way'!$D481="","",'True_Odds_Calculator_3-way'!O476/'True_Odds_Calculator_3-way'!B476-1)</f>
        <v>#NAME?</v>
      </c>
      <c r="J481" s="6" t="e">
        <f ca="1">IF('Log_working_3-way'!$D481="","",'True_Odds_Calculator_3-way'!#REF!/'True_Odds_Calculator_3-way'!C476-1)</f>
        <v>#NAME?</v>
      </c>
      <c r="K481" s="6" t="e">
        <f ca="1">IF('Log_working_3-way'!$D481="","",1/'True_Odds_Calculator_3-way'!A476+1/'True_Odds_Calculator_3-way'!B476+1/'True_Odds_Calculator_3-way'!C476-1)</f>
        <v>#NAME?</v>
      </c>
    </row>
    <row r="482" spans="4:11" x14ac:dyDescent="0.25">
      <c r="D482" t="e">
        <f ca="1">solve_for_c('True_Odds_Calculator_3-way'!A477,'True_Odds_Calculator_3-way'!B477,'True_Odds_Calculator_3-way'!C477,'Log_working_3-way'!B$1,'Log_working_3-way'!B$2)</f>
        <v>#NAME?</v>
      </c>
      <c r="F482" s="6" t="e">
        <f ca="1">IF('Log_working_3-way'!D482="","",1/'True_Odds_Calculator_3-way'!N477+1/'True_Odds_Calculator_3-way'!O477+1/'True_Odds_Calculator_3-way'!#REF!-1)</f>
        <v>#NAME?</v>
      </c>
      <c r="H482" s="6" t="e">
        <f ca="1">IF('Log_working_3-way'!$D482="","",'True_Odds_Calculator_3-way'!N477/'True_Odds_Calculator_3-way'!A477-1)</f>
        <v>#NAME?</v>
      </c>
      <c r="I482" s="6" t="e">
        <f ca="1">IF('Log_working_3-way'!$D482="","",'True_Odds_Calculator_3-way'!O477/'True_Odds_Calculator_3-way'!B477-1)</f>
        <v>#NAME?</v>
      </c>
      <c r="J482" s="6" t="e">
        <f ca="1">IF('Log_working_3-way'!$D482="","",'True_Odds_Calculator_3-way'!#REF!/'True_Odds_Calculator_3-way'!C477-1)</f>
        <v>#NAME?</v>
      </c>
      <c r="K482" s="6" t="e">
        <f ca="1">IF('Log_working_3-way'!$D482="","",1/'True_Odds_Calculator_3-way'!A477+1/'True_Odds_Calculator_3-way'!B477+1/'True_Odds_Calculator_3-way'!C477-1)</f>
        <v>#NAME?</v>
      </c>
    </row>
    <row r="483" spans="4:11" x14ac:dyDescent="0.25">
      <c r="D483" t="e">
        <f ca="1">solve_for_c('True_Odds_Calculator_3-way'!A478,'True_Odds_Calculator_3-way'!B478,'True_Odds_Calculator_3-way'!C478,'Log_working_3-way'!B$1,'Log_working_3-way'!B$2)</f>
        <v>#NAME?</v>
      </c>
      <c r="F483" s="6" t="e">
        <f ca="1">IF('Log_working_3-way'!D483="","",1/'True_Odds_Calculator_3-way'!N478+1/'True_Odds_Calculator_3-way'!O478+1/'True_Odds_Calculator_3-way'!#REF!-1)</f>
        <v>#NAME?</v>
      </c>
      <c r="H483" s="6" t="e">
        <f ca="1">IF('Log_working_3-way'!$D483="","",'True_Odds_Calculator_3-way'!N478/'True_Odds_Calculator_3-way'!A478-1)</f>
        <v>#NAME?</v>
      </c>
      <c r="I483" s="6" t="e">
        <f ca="1">IF('Log_working_3-way'!$D483="","",'True_Odds_Calculator_3-way'!O478/'True_Odds_Calculator_3-way'!B478-1)</f>
        <v>#NAME?</v>
      </c>
      <c r="J483" s="6" t="e">
        <f ca="1">IF('Log_working_3-way'!$D483="","",'True_Odds_Calculator_3-way'!#REF!/'True_Odds_Calculator_3-way'!C478-1)</f>
        <v>#NAME?</v>
      </c>
      <c r="K483" s="6" t="e">
        <f ca="1">IF('Log_working_3-way'!$D483="","",1/'True_Odds_Calculator_3-way'!A478+1/'True_Odds_Calculator_3-way'!B478+1/'True_Odds_Calculator_3-way'!C478-1)</f>
        <v>#NAME?</v>
      </c>
    </row>
    <row r="484" spans="4:11" x14ac:dyDescent="0.25">
      <c r="D484" t="e">
        <f ca="1">solve_for_c('True_Odds_Calculator_3-way'!A479,'True_Odds_Calculator_3-way'!B479,'True_Odds_Calculator_3-way'!C479,'Log_working_3-way'!B$1,'Log_working_3-way'!B$2)</f>
        <v>#NAME?</v>
      </c>
      <c r="F484" s="6" t="e">
        <f ca="1">IF('Log_working_3-way'!D484="","",1/'True_Odds_Calculator_3-way'!N479+1/'True_Odds_Calculator_3-way'!O479+1/'True_Odds_Calculator_3-way'!#REF!-1)</f>
        <v>#NAME?</v>
      </c>
      <c r="H484" s="6" t="e">
        <f ca="1">IF('Log_working_3-way'!$D484="","",'True_Odds_Calculator_3-way'!N479/'True_Odds_Calculator_3-way'!A479-1)</f>
        <v>#NAME?</v>
      </c>
      <c r="I484" s="6" t="e">
        <f ca="1">IF('Log_working_3-way'!$D484="","",'True_Odds_Calculator_3-way'!O479/'True_Odds_Calculator_3-way'!B479-1)</f>
        <v>#NAME?</v>
      </c>
      <c r="J484" s="6" t="e">
        <f ca="1">IF('Log_working_3-way'!$D484="","",'True_Odds_Calculator_3-way'!#REF!/'True_Odds_Calculator_3-way'!C479-1)</f>
        <v>#NAME?</v>
      </c>
      <c r="K484" s="6" t="e">
        <f ca="1">IF('Log_working_3-way'!$D484="","",1/'True_Odds_Calculator_3-way'!A479+1/'True_Odds_Calculator_3-way'!B479+1/'True_Odds_Calculator_3-way'!C479-1)</f>
        <v>#NAME?</v>
      </c>
    </row>
    <row r="485" spans="4:11" x14ac:dyDescent="0.25">
      <c r="D485" t="e">
        <f ca="1">solve_for_c('True_Odds_Calculator_3-way'!A480,'True_Odds_Calculator_3-way'!B480,'True_Odds_Calculator_3-way'!C480,'Log_working_3-way'!B$1,'Log_working_3-way'!B$2)</f>
        <v>#NAME?</v>
      </c>
      <c r="F485" s="6" t="e">
        <f ca="1">IF('Log_working_3-way'!D485="","",1/'True_Odds_Calculator_3-way'!N480+1/'True_Odds_Calculator_3-way'!O480+1/'True_Odds_Calculator_3-way'!#REF!-1)</f>
        <v>#NAME?</v>
      </c>
      <c r="H485" s="6" t="e">
        <f ca="1">IF('Log_working_3-way'!$D485="","",'True_Odds_Calculator_3-way'!N480/'True_Odds_Calculator_3-way'!A480-1)</f>
        <v>#NAME?</v>
      </c>
      <c r="I485" s="6" t="e">
        <f ca="1">IF('Log_working_3-way'!$D485="","",'True_Odds_Calculator_3-way'!O480/'True_Odds_Calculator_3-way'!B480-1)</f>
        <v>#NAME?</v>
      </c>
      <c r="J485" s="6" t="e">
        <f ca="1">IF('Log_working_3-way'!$D485="","",'True_Odds_Calculator_3-way'!#REF!/'True_Odds_Calculator_3-way'!C480-1)</f>
        <v>#NAME?</v>
      </c>
      <c r="K485" s="6" t="e">
        <f ca="1">IF('Log_working_3-way'!$D485="","",1/'True_Odds_Calculator_3-way'!A480+1/'True_Odds_Calculator_3-way'!B480+1/'True_Odds_Calculator_3-way'!C480-1)</f>
        <v>#NAME?</v>
      </c>
    </row>
    <row r="486" spans="4:11" x14ac:dyDescent="0.25">
      <c r="D486" t="e">
        <f ca="1">solve_for_c('True_Odds_Calculator_3-way'!A481,'True_Odds_Calculator_3-way'!B481,'True_Odds_Calculator_3-way'!C481,'Log_working_3-way'!B$1,'Log_working_3-way'!B$2)</f>
        <v>#NAME?</v>
      </c>
      <c r="F486" s="6" t="e">
        <f ca="1">IF('Log_working_3-way'!D486="","",1/'True_Odds_Calculator_3-way'!N481+1/'True_Odds_Calculator_3-way'!O481+1/'True_Odds_Calculator_3-way'!#REF!-1)</f>
        <v>#NAME?</v>
      </c>
      <c r="H486" s="6" t="e">
        <f ca="1">IF('Log_working_3-way'!$D486="","",'True_Odds_Calculator_3-way'!N481/'True_Odds_Calculator_3-way'!A481-1)</f>
        <v>#NAME?</v>
      </c>
      <c r="I486" s="6" t="e">
        <f ca="1">IF('Log_working_3-way'!$D486="","",'True_Odds_Calculator_3-way'!O481/'True_Odds_Calculator_3-way'!B481-1)</f>
        <v>#NAME?</v>
      </c>
      <c r="J486" s="6" t="e">
        <f ca="1">IF('Log_working_3-way'!$D486="","",'True_Odds_Calculator_3-way'!#REF!/'True_Odds_Calculator_3-way'!C481-1)</f>
        <v>#NAME?</v>
      </c>
      <c r="K486" s="6" t="e">
        <f ca="1">IF('Log_working_3-way'!$D486="","",1/'True_Odds_Calculator_3-way'!A481+1/'True_Odds_Calculator_3-way'!B481+1/'True_Odds_Calculator_3-way'!C481-1)</f>
        <v>#NAME?</v>
      </c>
    </row>
    <row r="487" spans="4:11" x14ac:dyDescent="0.25">
      <c r="D487" t="e">
        <f ca="1">solve_for_c('True_Odds_Calculator_3-way'!A482,'True_Odds_Calculator_3-way'!B482,'True_Odds_Calculator_3-way'!C482,'Log_working_3-way'!B$1,'Log_working_3-way'!B$2)</f>
        <v>#NAME?</v>
      </c>
      <c r="F487" s="6" t="e">
        <f ca="1">IF('Log_working_3-way'!D487="","",1/'True_Odds_Calculator_3-way'!N482+1/'True_Odds_Calculator_3-way'!O482+1/'True_Odds_Calculator_3-way'!#REF!-1)</f>
        <v>#NAME?</v>
      </c>
      <c r="H487" s="6" t="e">
        <f ca="1">IF('Log_working_3-way'!$D487="","",'True_Odds_Calculator_3-way'!N482/'True_Odds_Calculator_3-way'!A482-1)</f>
        <v>#NAME?</v>
      </c>
      <c r="I487" s="6" t="e">
        <f ca="1">IF('Log_working_3-way'!$D487="","",'True_Odds_Calculator_3-way'!O482/'True_Odds_Calculator_3-way'!B482-1)</f>
        <v>#NAME?</v>
      </c>
      <c r="J487" s="6" t="e">
        <f ca="1">IF('Log_working_3-way'!$D487="","",'True_Odds_Calculator_3-way'!#REF!/'True_Odds_Calculator_3-way'!C482-1)</f>
        <v>#NAME?</v>
      </c>
      <c r="K487" s="6" t="e">
        <f ca="1">IF('Log_working_3-way'!$D487="","",1/'True_Odds_Calculator_3-way'!A482+1/'True_Odds_Calculator_3-way'!B482+1/'True_Odds_Calculator_3-way'!C482-1)</f>
        <v>#NAME?</v>
      </c>
    </row>
    <row r="488" spans="4:11" x14ac:dyDescent="0.25">
      <c r="D488" t="e">
        <f ca="1">solve_for_c('True_Odds_Calculator_3-way'!A483,'True_Odds_Calculator_3-way'!B483,'True_Odds_Calculator_3-way'!C483,'Log_working_3-way'!B$1,'Log_working_3-way'!B$2)</f>
        <v>#NAME?</v>
      </c>
      <c r="F488" s="6" t="e">
        <f ca="1">IF('Log_working_3-way'!D488="","",1/'True_Odds_Calculator_3-way'!N483+1/'True_Odds_Calculator_3-way'!O483+1/'True_Odds_Calculator_3-way'!#REF!-1)</f>
        <v>#NAME?</v>
      </c>
      <c r="H488" s="6" t="e">
        <f ca="1">IF('Log_working_3-way'!$D488="","",'True_Odds_Calculator_3-way'!N483/'True_Odds_Calculator_3-way'!A483-1)</f>
        <v>#NAME?</v>
      </c>
      <c r="I488" s="6" t="e">
        <f ca="1">IF('Log_working_3-way'!$D488="","",'True_Odds_Calculator_3-way'!O483/'True_Odds_Calculator_3-way'!B483-1)</f>
        <v>#NAME?</v>
      </c>
      <c r="J488" s="6" t="e">
        <f ca="1">IF('Log_working_3-way'!$D488="","",'True_Odds_Calculator_3-way'!#REF!/'True_Odds_Calculator_3-way'!C483-1)</f>
        <v>#NAME?</v>
      </c>
      <c r="K488" s="6" t="e">
        <f ca="1">IF('Log_working_3-way'!$D488="","",1/'True_Odds_Calculator_3-way'!A483+1/'True_Odds_Calculator_3-way'!B483+1/'True_Odds_Calculator_3-way'!C483-1)</f>
        <v>#NAME?</v>
      </c>
    </row>
    <row r="489" spans="4:11" x14ac:dyDescent="0.25">
      <c r="D489" t="e">
        <f ca="1">solve_for_c('True_Odds_Calculator_3-way'!A484,'True_Odds_Calculator_3-way'!B484,'True_Odds_Calculator_3-way'!C484,'Log_working_3-way'!B$1,'Log_working_3-way'!B$2)</f>
        <v>#NAME?</v>
      </c>
      <c r="F489" s="6" t="e">
        <f ca="1">IF('Log_working_3-way'!D489="","",1/'True_Odds_Calculator_3-way'!N484+1/'True_Odds_Calculator_3-way'!O484+1/'True_Odds_Calculator_3-way'!#REF!-1)</f>
        <v>#NAME?</v>
      </c>
      <c r="H489" s="6" t="e">
        <f ca="1">IF('Log_working_3-way'!$D489="","",'True_Odds_Calculator_3-way'!N484/'True_Odds_Calculator_3-way'!A484-1)</f>
        <v>#NAME?</v>
      </c>
      <c r="I489" s="6" t="e">
        <f ca="1">IF('Log_working_3-way'!$D489="","",'True_Odds_Calculator_3-way'!O484/'True_Odds_Calculator_3-way'!B484-1)</f>
        <v>#NAME?</v>
      </c>
      <c r="J489" s="6" t="e">
        <f ca="1">IF('Log_working_3-way'!$D489="","",'True_Odds_Calculator_3-way'!#REF!/'True_Odds_Calculator_3-way'!C484-1)</f>
        <v>#NAME?</v>
      </c>
      <c r="K489" s="6" t="e">
        <f ca="1">IF('Log_working_3-way'!$D489="","",1/'True_Odds_Calculator_3-way'!A484+1/'True_Odds_Calculator_3-way'!B484+1/'True_Odds_Calculator_3-way'!C484-1)</f>
        <v>#NAME?</v>
      </c>
    </row>
    <row r="490" spans="4:11" x14ac:dyDescent="0.25">
      <c r="D490" t="e">
        <f ca="1">solve_for_c('True_Odds_Calculator_3-way'!A485,'True_Odds_Calculator_3-way'!B485,'True_Odds_Calculator_3-way'!C485,'Log_working_3-way'!B$1,'Log_working_3-way'!B$2)</f>
        <v>#NAME?</v>
      </c>
      <c r="F490" s="6" t="e">
        <f ca="1">IF('Log_working_3-way'!D490="","",1/'True_Odds_Calculator_3-way'!N485+1/'True_Odds_Calculator_3-way'!O485+1/'True_Odds_Calculator_3-way'!#REF!-1)</f>
        <v>#NAME?</v>
      </c>
      <c r="H490" s="6" t="e">
        <f ca="1">IF('Log_working_3-way'!$D490="","",'True_Odds_Calculator_3-way'!N485/'True_Odds_Calculator_3-way'!A485-1)</f>
        <v>#NAME?</v>
      </c>
      <c r="I490" s="6" t="e">
        <f ca="1">IF('Log_working_3-way'!$D490="","",'True_Odds_Calculator_3-way'!O485/'True_Odds_Calculator_3-way'!B485-1)</f>
        <v>#NAME?</v>
      </c>
      <c r="J490" s="6" t="e">
        <f ca="1">IF('Log_working_3-way'!$D490="","",'True_Odds_Calculator_3-way'!#REF!/'True_Odds_Calculator_3-way'!C485-1)</f>
        <v>#NAME?</v>
      </c>
      <c r="K490" s="6" t="e">
        <f ca="1">IF('Log_working_3-way'!$D490="","",1/'True_Odds_Calculator_3-way'!A485+1/'True_Odds_Calculator_3-way'!B485+1/'True_Odds_Calculator_3-way'!C485-1)</f>
        <v>#NAME?</v>
      </c>
    </row>
    <row r="491" spans="4:11" x14ac:dyDescent="0.25">
      <c r="D491" t="e">
        <f ca="1">solve_for_c('True_Odds_Calculator_3-way'!A486,'True_Odds_Calculator_3-way'!B486,'True_Odds_Calculator_3-way'!C486,'Log_working_3-way'!B$1,'Log_working_3-way'!B$2)</f>
        <v>#NAME?</v>
      </c>
      <c r="F491" s="6" t="e">
        <f ca="1">IF('Log_working_3-way'!D491="","",1/'True_Odds_Calculator_3-way'!N486+1/'True_Odds_Calculator_3-way'!O486+1/'True_Odds_Calculator_3-way'!#REF!-1)</f>
        <v>#NAME?</v>
      </c>
      <c r="H491" s="6" t="e">
        <f ca="1">IF('Log_working_3-way'!$D491="","",'True_Odds_Calculator_3-way'!N486/'True_Odds_Calculator_3-way'!A486-1)</f>
        <v>#NAME?</v>
      </c>
      <c r="I491" s="6" t="e">
        <f ca="1">IF('Log_working_3-way'!$D491="","",'True_Odds_Calculator_3-way'!O486/'True_Odds_Calculator_3-way'!B486-1)</f>
        <v>#NAME?</v>
      </c>
      <c r="J491" s="6" t="e">
        <f ca="1">IF('Log_working_3-way'!$D491="","",'True_Odds_Calculator_3-way'!#REF!/'True_Odds_Calculator_3-way'!C486-1)</f>
        <v>#NAME?</v>
      </c>
      <c r="K491" s="6" t="e">
        <f ca="1">IF('Log_working_3-way'!$D491="","",1/'True_Odds_Calculator_3-way'!A486+1/'True_Odds_Calculator_3-way'!B486+1/'True_Odds_Calculator_3-way'!C486-1)</f>
        <v>#NAME?</v>
      </c>
    </row>
    <row r="492" spans="4:11" x14ac:dyDescent="0.25">
      <c r="D492" t="e">
        <f ca="1">solve_for_c('True_Odds_Calculator_3-way'!A487,'True_Odds_Calculator_3-way'!B487,'True_Odds_Calculator_3-way'!C487,'Log_working_3-way'!B$1,'Log_working_3-way'!B$2)</f>
        <v>#NAME?</v>
      </c>
      <c r="F492" s="6" t="e">
        <f ca="1">IF('Log_working_3-way'!D492="","",1/'True_Odds_Calculator_3-way'!N487+1/'True_Odds_Calculator_3-way'!O487+1/'True_Odds_Calculator_3-way'!#REF!-1)</f>
        <v>#NAME?</v>
      </c>
      <c r="H492" s="6" t="e">
        <f ca="1">IF('Log_working_3-way'!$D492="","",'True_Odds_Calculator_3-way'!N487/'True_Odds_Calculator_3-way'!A487-1)</f>
        <v>#NAME?</v>
      </c>
      <c r="I492" s="6" t="e">
        <f ca="1">IF('Log_working_3-way'!$D492="","",'True_Odds_Calculator_3-way'!O487/'True_Odds_Calculator_3-way'!B487-1)</f>
        <v>#NAME?</v>
      </c>
      <c r="J492" s="6" t="e">
        <f ca="1">IF('Log_working_3-way'!$D492="","",'True_Odds_Calculator_3-way'!#REF!/'True_Odds_Calculator_3-way'!C487-1)</f>
        <v>#NAME?</v>
      </c>
      <c r="K492" s="6" t="e">
        <f ca="1">IF('Log_working_3-way'!$D492="","",1/'True_Odds_Calculator_3-way'!A487+1/'True_Odds_Calculator_3-way'!B487+1/'True_Odds_Calculator_3-way'!C487-1)</f>
        <v>#NAME?</v>
      </c>
    </row>
    <row r="493" spans="4:11" x14ac:dyDescent="0.25">
      <c r="D493" t="e">
        <f ca="1">solve_for_c('True_Odds_Calculator_3-way'!A488,'True_Odds_Calculator_3-way'!B488,'True_Odds_Calculator_3-way'!C488,'Log_working_3-way'!B$1,'Log_working_3-way'!B$2)</f>
        <v>#NAME?</v>
      </c>
      <c r="F493" s="6" t="e">
        <f ca="1">IF('Log_working_3-way'!D493="","",1/'True_Odds_Calculator_3-way'!N488+1/'True_Odds_Calculator_3-way'!O488+1/'True_Odds_Calculator_3-way'!#REF!-1)</f>
        <v>#NAME?</v>
      </c>
      <c r="H493" s="6" t="e">
        <f ca="1">IF('Log_working_3-way'!$D493="","",'True_Odds_Calculator_3-way'!N488/'True_Odds_Calculator_3-way'!A488-1)</f>
        <v>#NAME?</v>
      </c>
      <c r="I493" s="6" t="e">
        <f ca="1">IF('Log_working_3-way'!$D493="","",'True_Odds_Calculator_3-way'!O488/'True_Odds_Calculator_3-way'!B488-1)</f>
        <v>#NAME?</v>
      </c>
      <c r="J493" s="6" t="e">
        <f ca="1">IF('Log_working_3-way'!$D493="","",'True_Odds_Calculator_3-way'!#REF!/'True_Odds_Calculator_3-way'!C488-1)</f>
        <v>#NAME?</v>
      </c>
      <c r="K493" s="6" t="e">
        <f ca="1">IF('Log_working_3-way'!$D493="","",1/'True_Odds_Calculator_3-way'!A488+1/'True_Odds_Calculator_3-way'!B488+1/'True_Odds_Calculator_3-way'!C488-1)</f>
        <v>#NAME?</v>
      </c>
    </row>
    <row r="494" spans="4:11" x14ac:dyDescent="0.25">
      <c r="D494" t="e">
        <f ca="1">solve_for_c('True_Odds_Calculator_3-way'!A489,'True_Odds_Calculator_3-way'!B489,'True_Odds_Calculator_3-way'!C489,'Log_working_3-way'!B$1,'Log_working_3-way'!B$2)</f>
        <v>#NAME?</v>
      </c>
      <c r="F494" s="6" t="e">
        <f ca="1">IF('Log_working_3-way'!D494="","",1/'True_Odds_Calculator_3-way'!N489+1/'True_Odds_Calculator_3-way'!O489+1/'True_Odds_Calculator_3-way'!#REF!-1)</f>
        <v>#NAME?</v>
      </c>
      <c r="H494" s="6" t="e">
        <f ca="1">IF('Log_working_3-way'!$D494="","",'True_Odds_Calculator_3-way'!N489/'True_Odds_Calculator_3-way'!A489-1)</f>
        <v>#NAME?</v>
      </c>
      <c r="I494" s="6" t="e">
        <f ca="1">IF('Log_working_3-way'!$D494="","",'True_Odds_Calculator_3-way'!O489/'True_Odds_Calculator_3-way'!B489-1)</f>
        <v>#NAME?</v>
      </c>
      <c r="J494" s="6" t="e">
        <f ca="1">IF('Log_working_3-way'!$D494="","",'True_Odds_Calculator_3-way'!#REF!/'True_Odds_Calculator_3-way'!C489-1)</f>
        <v>#NAME?</v>
      </c>
      <c r="K494" s="6" t="e">
        <f ca="1">IF('Log_working_3-way'!$D494="","",1/'True_Odds_Calculator_3-way'!A489+1/'True_Odds_Calculator_3-way'!B489+1/'True_Odds_Calculator_3-way'!C489-1)</f>
        <v>#NAME?</v>
      </c>
    </row>
    <row r="495" spans="4:11" x14ac:dyDescent="0.25">
      <c r="D495" t="e">
        <f ca="1">solve_for_c('True_Odds_Calculator_3-way'!A490,'True_Odds_Calculator_3-way'!B490,'True_Odds_Calculator_3-way'!C490,'Log_working_3-way'!B$1,'Log_working_3-way'!B$2)</f>
        <v>#NAME?</v>
      </c>
      <c r="F495" s="6" t="e">
        <f ca="1">IF('Log_working_3-way'!D495="","",1/'True_Odds_Calculator_3-way'!N490+1/'True_Odds_Calculator_3-way'!O490+1/'True_Odds_Calculator_3-way'!#REF!-1)</f>
        <v>#NAME?</v>
      </c>
      <c r="H495" s="6" t="e">
        <f ca="1">IF('Log_working_3-way'!$D495="","",'True_Odds_Calculator_3-way'!N490/'True_Odds_Calculator_3-way'!A490-1)</f>
        <v>#NAME?</v>
      </c>
      <c r="I495" s="6" t="e">
        <f ca="1">IF('Log_working_3-way'!$D495="","",'True_Odds_Calculator_3-way'!O490/'True_Odds_Calculator_3-way'!B490-1)</f>
        <v>#NAME?</v>
      </c>
      <c r="J495" s="6" t="e">
        <f ca="1">IF('Log_working_3-way'!$D495="","",'True_Odds_Calculator_3-way'!#REF!/'True_Odds_Calculator_3-way'!C490-1)</f>
        <v>#NAME?</v>
      </c>
      <c r="K495" s="6" t="e">
        <f ca="1">IF('Log_working_3-way'!$D495="","",1/'True_Odds_Calculator_3-way'!A490+1/'True_Odds_Calculator_3-way'!B490+1/'True_Odds_Calculator_3-way'!C490-1)</f>
        <v>#NAME?</v>
      </c>
    </row>
    <row r="496" spans="4:11" x14ac:dyDescent="0.25">
      <c r="D496" t="e">
        <f ca="1">solve_for_c('True_Odds_Calculator_3-way'!A491,'True_Odds_Calculator_3-way'!B491,'True_Odds_Calculator_3-way'!C491,'Log_working_3-way'!B$1,'Log_working_3-way'!B$2)</f>
        <v>#NAME?</v>
      </c>
      <c r="F496" s="6" t="e">
        <f ca="1">IF('Log_working_3-way'!D496="","",1/'True_Odds_Calculator_3-way'!N491+1/'True_Odds_Calculator_3-way'!O491+1/'True_Odds_Calculator_3-way'!#REF!-1)</f>
        <v>#NAME?</v>
      </c>
      <c r="H496" s="6" t="e">
        <f ca="1">IF('Log_working_3-way'!$D496="","",'True_Odds_Calculator_3-way'!N491/'True_Odds_Calculator_3-way'!A491-1)</f>
        <v>#NAME?</v>
      </c>
      <c r="I496" s="6" t="e">
        <f ca="1">IF('Log_working_3-way'!$D496="","",'True_Odds_Calculator_3-way'!O491/'True_Odds_Calculator_3-way'!B491-1)</f>
        <v>#NAME?</v>
      </c>
      <c r="J496" s="6" t="e">
        <f ca="1">IF('Log_working_3-way'!$D496="","",'True_Odds_Calculator_3-way'!#REF!/'True_Odds_Calculator_3-way'!C491-1)</f>
        <v>#NAME?</v>
      </c>
      <c r="K496" s="6" t="e">
        <f ca="1">IF('Log_working_3-way'!$D496="","",1/'True_Odds_Calculator_3-way'!A491+1/'True_Odds_Calculator_3-way'!B491+1/'True_Odds_Calculator_3-way'!C491-1)</f>
        <v>#NAME?</v>
      </c>
    </row>
    <row r="497" spans="4:11" x14ac:dyDescent="0.25">
      <c r="D497" t="e">
        <f ca="1">solve_for_c('True_Odds_Calculator_3-way'!A492,'True_Odds_Calculator_3-way'!B492,'True_Odds_Calculator_3-way'!C492,'Log_working_3-way'!B$1,'Log_working_3-way'!B$2)</f>
        <v>#NAME?</v>
      </c>
      <c r="F497" s="6" t="e">
        <f ca="1">IF('Log_working_3-way'!D497="","",1/'True_Odds_Calculator_3-way'!N492+1/'True_Odds_Calculator_3-way'!O492+1/'True_Odds_Calculator_3-way'!#REF!-1)</f>
        <v>#NAME?</v>
      </c>
      <c r="H497" s="6" t="e">
        <f ca="1">IF('Log_working_3-way'!$D497="","",'True_Odds_Calculator_3-way'!N492/'True_Odds_Calculator_3-way'!A492-1)</f>
        <v>#NAME?</v>
      </c>
      <c r="I497" s="6" t="e">
        <f ca="1">IF('Log_working_3-way'!$D497="","",'True_Odds_Calculator_3-way'!O492/'True_Odds_Calculator_3-way'!B492-1)</f>
        <v>#NAME?</v>
      </c>
      <c r="J497" s="6" t="e">
        <f ca="1">IF('Log_working_3-way'!$D497="","",'True_Odds_Calculator_3-way'!#REF!/'True_Odds_Calculator_3-way'!C492-1)</f>
        <v>#NAME?</v>
      </c>
      <c r="K497" s="6" t="e">
        <f ca="1">IF('Log_working_3-way'!$D497="","",1/'True_Odds_Calculator_3-way'!A492+1/'True_Odds_Calculator_3-way'!B492+1/'True_Odds_Calculator_3-way'!C492-1)</f>
        <v>#NAME?</v>
      </c>
    </row>
    <row r="498" spans="4:11" x14ac:dyDescent="0.25">
      <c r="D498" t="e">
        <f ca="1">solve_for_c('True_Odds_Calculator_3-way'!A493,'True_Odds_Calculator_3-way'!B493,'True_Odds_Calculator_3-way'!C493,'Log_working_3-way'!B$1,'Log_working_3-way'!B$2)</f>
        <v>#NAME?</v>
      </c>
      <c r="F498" s="6" t="e">
        <f ca="1">IF('Log_working_3-way'!D498="","",1/'True_Odds_Calculator_3-way'!N493+1/'True_Odds_Calculator_3-way'!O493+1/'True_Odds_Calculator_3-way'!#REF!-1)</f>
        <v>#NAME?</v>
      </c>
      <c r="H498" s="6" t="e">
        <f ca="1">IF('Log_working_3-way'!$D498="","",'True_Odds_Calculator_3-way'!N493/'True_Odds_Calculator_3-way'!A493-1)</f>
        <v>#NAME?</v>
      </c>
      <c r="I498" s="6" t="e">
        <f ca="1">IF('Log_working_3-way'!$D498="","",'True_Odds_Calculator_3-way'!O493/'True_Odds_Calculator_3-way'!B493-1)</f>
        <v>#NAME?</v>
      </c>
      <c r="J498" s="6" t="e">
        <f ca="1">IF('Log_working_3-way'!$D498="","",'True_Odds_Calculator_3-way'!#REF!/'True_Odds_Calculator_3-way'!C493-1)</f>
        <v>#NAME?</v>
      </c>
      <c r="K498" s="6" t="e">
        <f ca="1">IF('Log_working_3-way'!$D498="","",1/'True_Odds_Calculator_3-way'!A493+1/'True_Odds_Calculator_3-way'!B493+1/'True_Odds_Calculator_3-way'!C493-1)</f>
        <v>#NAME?</v>
      </c>
    </row>
    <row r="499" spans="4:11" x14ac:dyDescent="0.25">
      <c r="D499" t="e">
        <f ca="1">solve_for_c('True_Odds_Calculator_3-way'!A494,'True_Odds_Calculator_3-way'!B494,'True_Odds_Calculator_3-way'!C494,'Log_working_3-way'!B$1,'Log_working_3-way'!B$2)</f>
        <v>#NAME?</v>
      </c>
      <c r="F499" s="6" t="e">
        <f ca="1">IF('Log_working_3-way'!D499="","",1/'True_Odds_Calculator_3-way'!N494+1/'True_Odds_Calculator_3-way'!O494+1/'True_Odds_Calculator_3-way'!#REF!-1)</f>
        <v>#NAME?</v>
      </c>
      <c r="H499" s="6" t="e">
        <f ca="1">IF('Log_working_3-way'!$D499="","",'True_Odds_Calculator_3-way'!N494/'True_Odds_Calculator_3-way'!A494-1)</f>
        <v>#NAME?</v>
      </c>
      <c r="I499" s="6" t="e">
        <f ca="1">IF('Log_working_3-way'!$D499="","",'True_Odds_Calculator_3-way'!O494/'True_Odds_Calculator_3-way'!B494-1)</f>
        <v>#NAME?</v>
      </c>
      <c r="J499" s="6" t="e">
        <f ca="1">IF('Log_working_3-way'!$D499="","",'True_Odds_Calculator_3-way'!#REF!/'True_Odds_Calculator_3-way'!C494-1)</f>
        <v>#NAME?</v>
      </c>
      <c r="K499" s="6" t="e">
        <f ca="1">IF('Log_working_3-way'!$D499="","",1/'True_Odds_Calculator_3-way'!A494+1/'True_Odds_Calculator_3-way'!B494+1/'True_Odds_Calculator_3-way'!C494-1)</f>
        <v>#NAME?</v>
      </c>
    </row>
    <row r="500" spans="4:11" x14ac:dyDescent="0.25">
      <c r="D500" t="e">
        <f ca="1">solve_for_c('True_Odds_Calculator_3-way'!A495,'True_Odds_Calculator_3-way'!B495,'True_Odds_Calculator_3-way'!C495,'Log_working_3-way'!B$1,'Log_working_3-way'!B$2)</f>
        <v>#NAME?</v>
      </c>
      <c r="F500" s="6" t="e">
        <f ca="1">IF('Log_working_3-way'!D500="","",1/'True_Odds_Calculator_3-way'!N495+1/'True_Odds_Calculator_3-way'!O495+1/'True_Odds_Calculator_3-way'!#REF!-1)</f>
        <v>#NAME?</v>
      </c>
      <c r="H500" s="6" t="e">
        <f ca="1">IF('Log_working_3-way'!$D500="","",'True_Odds_Calculator_3-way'!N495/'True_Odds_Calculator_3-way'!A495-1)</f>
        <v>#NAME?</v>
      </c>
      <c r="I500" s="6" t="e">
        <f ca="1">IF('Log_working_3-way'!$D500="","",'True_Odds_Calculator_3-way'!O495/'True_Odds_Calculator_3-way'!B495-1)</f>
        <v>#NAME?</v>
      </c>
      <c r="J500" s="6" t="e">
        <f ca="1">IF('Log_working_3-way'!$D500="","",'True_Odds_Calculator_3-way'!#REF!/'True_Odds_Calculator_3-way'!C495-1)</f>
        <v>#NAME?</v>
      </c>
      <c r="K500" s="6" t="e">
        <f ca="1">IF('Log_working_3-way'!$D500="","",1/'True_Odds_Calculator_3-way'!A495+1/'True_Odds_Calculator_3-way'!B495+1/'True_Odds_Calculator_3-way'!C495-1)</f>
        <v>#NAME?</v>
      </c>
    </row>
    <row r="501" spans="4:11" x14ac:dyDescent="0.25">
      <c r="D501" t="e">
        <f ca="1">solve_for_c('True_Odds_Calculator_3-way'!A496,'True_Odds_Calculator_3-way'!B496,'True_Odds_Calculator_3-way'!C496,'Log_working_3-way'!B$1,'Log_working_3-way'!B$2)</f>
        <v>#NAME?</v>
      </c>
      <c r="F501" s="6" t="e">
        <f ca="1">IF('Log_working_3-way'!D501="","",1/'True_Odds_Calculator_3-way'!N496+1/'True_Odds_Calculator_3-way'!O496+1/'True_Odds_Calculator_3-way'!#REF!-1)</f>
        <v>#NAME?</v>
      </c>
      <c r="H501" s="6" t="e">
        <f ca="1">IF('Log_working_3-way'!$D501="","",'True_Odds_Calculator_3-way'!N496/'True_Odds_Calculator_3-way'!A496-1)</f>
        <v>#NAME?</v>
      </c>
      <c r="I501" s="6" t="e">
        <f ca="1">IF('Log_working_3-way'!$D501="","",'True_Odds_Calculator_3-way'!O496/'True_Odds_Calculator_3-way'!B496-1)</f>
        <v>#NAME?</v>
      </c>
      <c r="J501" s="6" t="e">
        <f ca="1">IF('Log_working_3-way'!$D501="","",'True_Odds_Calculator_3-way'!#REF!/'True_Odds_Calculator_3-way'!C496-1)</f>
        <v>#NAME?</v>
      </c>
      <c r="K501" s="6" t="e">
        <f ca="1">IF('Log_working_3-way'!$D501="","",1/'True_Odds_Calculator_3-way'!A496+1/'True_Odds_Calculator_3-way'!B496+1/'True_Odds_Calculator_3-way'!C496-1)</f>
        <v>#NAME?</v>
      </c>
    </row>
    <row r="502" spans="4:11" x14ac:dyDescent="0.25">
      <c r="D502" t="e">
        <f ca="1">solve_for_c('True_Odds_Calculator_3-way'!A497,'True_Odds_Calculator_3-way'!B497,'True_Odds_Calculator_3-way'!C497,'Log_working_3-way'!B$1,'Log_working_3-way'!B$2)</f>
        <v>#NAME?</v>
      </c>
      <c r="F502" s="6" t="e">
        <f ca="1">IF('Log_working_3-way'!D502="","",1/'True_Odds_Calculator_3-way'!N497+1/'True_Odds_Calculator_3-way'!O497+1/'True_Odds_Calculator_3-way'!#REF!-1)</f>
        <v>#NAME?</v>
      </c>
      <c r="H502" s="6" t="e">
        <f ca="1">IF('Log_working_3-way'!$D502="","",'True_Odds_Calculator_3-way'!N497/'True_Odds_Calculator_3-way'!A497-1)</f>
        <v>#NAME?</v>
      </c>
      <c r="I502" s="6" t="e">
        <f ca="1">IF('Log_working_3-way'!$D502="","",'True_Odds_Calculator_3-way'!O497/'True_Odds_Calculator_3-way'!B497-1)</f>
        <v>#NAME?</v>
      </c>
      <c r="J502" s="6" t="e">
        <f ca="1">IF('Log_working_3-way'!$D502="","",'True_Odds_Calculator_3-way'!#REF!/'True_Odds_Calculator_3-way'!C497-1)</f>
        <v>#NAME?</v>
      </c>
      <c r="K502" s="6" t="e">
        <f ca="1">IF('Log_working_3-way'!$D502="","",1/'True_Odds_Calculator_3-way'!A497+1/'True_Odds_Calculator_3-way'!B497+1/'True_Odds_Calculator_3-way'!C497-1)</f>
        <v>#NAME?</v>
      </c>
    </row>
    <row r="503" spans="4:11" x14ac:dyDescent="0.25">
      <c r="D503" t="e">
        <f ca="1">solve_for_c('True_Odds_Calculator_3-way'!A498,'True_Odds_Calculator_3-way'!B498,'True_Odds_Calculator_3-way'!C498,'Log_working_3-way'!B$1,'Log_working_3-way'!B$2)</f>
        <v>#NAME?</v>
      </c>
      <c r="F503" s="6" t="e">
        <f ca="1">IF('Log_working_3-way'!D503="","",1/'True_Odds_Calculator_3-way'!N498+1/'True_Odds_Calculator_3-way'!O498+1/'True_Odds_Calculator_3-way'!#REF!-1)</f>
        <v>#NAME?</v>
      </c>
      <c r="H503" s="6" t="e">
        <f ca="1">IF('Log_working_3-way'!$D503="","",'True_Odds_Calculator_3-way'!N498/'True_Odds_Calculator_3-way'!A498-1)</f>
        <v>#NAME?</v>
      </c>
      <c r="I503" s="6" t="e">
        <f ca="1">IF('Log_working_3-way'!$D503="","",'True_Odds_Calculator_3-way'!O498/'True_Odds_Calculator_3-way'!B498-1)</f>
        <v>#NAME?</v>
      </c>
      <c r="J503" s="6" t="e">
        <f ca="1">IF('Log_working_3-way'!$D503="","",'True_Odds_Calculator_3-way'!#REF!/'True_Odds_Calculator_3-way'!C498-1)</f>
        <v>#NAME?</v>
      </c>
      <c r="K503" s="6" t="e">
        <f ca="1">IF('Log_working_3-way'!$D503="","",1/'True_Odds_Calculator_3-way'!A498+1/'True_Odds_Calculator_3-way'!B498+1/'True_Odds_Calculator_3-way'!C498-1)</f>
        <v>#NAME?</v>
      </c>
    </row>
    <row r="504" spans="4:11" x14ac:dyDescent="0.25">
      <c r="D504" t="e">
        <f ca="1">solve_for_c('True_Odds_Calculator_3-way'!A499,'True_Odds_Calculator_3-way'!B499,'True_Odds_Calculator_3-way'!C499,'Log_working_3-way'!B$1,'Log_working_3-way'!B$2)</f>
        <v>#NAME?</v>
      </c>
      <c r="F504" s="6" t="e">
        <f ca="1">IF('Log_working_3-way'!D504="","",1/'True_Odds_Calculator_3-way'!N499+1/'True_Odds_Calculator_3-way'!O499+1/'True_Odds_Calculator_3-way'!#REF!-1)</f>
        <v>#NAME?</v>
      </c>
      <c r="H504" s="6" t="e">
        <f ca="1">IF('Log_working_3-way'!$D504="","",'True_Odds_Calculator_3-way'!N499/'True_Odds_Calculator_3-way'!A499-1)</f>
        <v>#NAME?</v>
      </c>
      <c r="I504" s="6" t="e">
        <f ca="1">IF('Log_working_3-way'!$D504="","",'True_Odds_Calculator_3-way'!O499/'True_Odds_Calculator_3-way'!B499-1)</f>
        <v>#NAME?</v>
      </c>
      <c r="J504" s="6" t="e">
        <f ca="1">IF('Log_working_3-way'!$D504="","",'True_Odds_Calculator_3-way'!#REF!/'True_Odds_Calculator_3-way'!C499-1)</f>
        <v>#NAME?</v>
      </c>
      <c r="K504" s="6" t="e">
        <f ca="1">IF('Log_working_3-way'!$D504="","",1/'True_Odds_Calculator_3-way'!A499+1/'True_Odds_Calculator_3-way'!B499+1/'True_Odds_Calculator_3-way'!C499-1)</f>
        <v>#NAME?</v>
      </c>
    </row>
    <row r="505" spans="4:11" x14ac:dyDescent="0.25">
      <c r="D505" t="e">
        <f ca="1">solve_for_c('True_Odds_Calculator_3-way'!A500,'True_Odds_Calculator_3-way'!B500,'True_Odds_Calculator_3-way'!C500,'Log_working_3-way'!B$1,'Log_working_3-way'!B$2)</f>
        <v>#NAME?</v>
      </c>
      <c r="F505" s="6" t="e">
        <f ca="1">IF('Log_working_3-way'!D505="","",1/'True_Odds_Calculator_3-way'!N500+1/'True_Odds_Calculator_3-way'!O500+1/'True_Odds_Calculator_3-way'!#REF!-1)</f>
        <v>#NAME?</v>
      </c>
      <c r="H505" s="6" t="e">
        <f ca="1">IF('Log_working_3-way'!$D505="","",'True_Odds_Calculator_3-way'!N500/'True_Odds_Calculator_3-way'!A500-1)</f>
        <v>#NAME?</v>
      </c>
      <c r="I505" s="6" t="e">
        <f ca="1">IF('Log_working_3-way'!$D505="","",'True_Odds_Calculator_3-way'!O500/'True_Odds_Calculator_3-way'!B500-1)</f>
        <v>#NAME?</v>
      </c>
      <c r="J505" s="6" t="e">
        <f ca="1">IF('Log_working_3-way'!$D505="","",'True_Odds_Calculator_3-way'!#REF!/'True_Odds_Calculator_3-way'!C500-1)</f>
        <v>#NAME?</v>
      </c>
      <c r="K505" s="6" t="e">
        <f ca="1">IF('Log_working_3-way'!$D505="","",1/'True_Odds_Calculator_3-way'!A500+1/'True_Odds_Calculator_3-way'!B500+1/'True_Odds_Calculator_3-way'!C500-1)</f>
        <v>#NAME?</v>
      </c>
    </row>
    <row r="506" spans="4:11" x14ac:dyDescent="0.25">
      <c r="D506" t="e">
        <f ca="1">solve_for_c('True_Odds_Calculator_3-way'!A501,'True_Odds_Calculator_3-way'!B501,'True_Odds_Calculator_3-way'!C501,'Log_working_3-way'!B$1,'Log_working_3-way'!B$2)</f>
        <v>#NAME?</v>
      </c>
      <c r="F506" s="6" t="e">
        <f ca="1">IF('Log_working_3-way'!D506="","",1/'True_Odds_Calculator_3-way'!N501+1/'True_Odds_Calculator_3-way'!O501+1/'True_Odds_Calculator_3-way'!#REF!-1)</f>
        <v>#NAME?</v>
      </c>
      <c r="H506" s="6" t="e">
        <f ca="1">IF('Log_working_3-way'!$D506="","",'True_Odds_Calculator_3-way'!N501/'True_Odds_Calculator_3-way'!A501-1)</f>
        <v>#NAME?</v>
      </c>
      <c r="I506" s="6" t="e">
        <f ca="1">IF('Log_working_3-way'!$D506="","",'True_Odds_Calculator_3-way'!O501/'True_Odds_Calculator_3-way'!B501-1)</f>
        <v>#NAME?</v>
      </c>
      <c r="J506" s="6" t="e">
        <f ca="1">IF('Log_working_3-way'!$D506="","",'True_Odds_Calculator_3-way'!#REF!/'True_Odds_Calculator_3-way'!C501-1)</f>
        <v>#NAME?</v>
      </c>
      <c r="K506" s="6" t="e">
        <f ca="1">IF('Log_working_3-way'!$D506="","",1/'True_Odds_Calculator_3-way'!A501+1/'True_Odds_Calculator_3-way'!B501+1/'True_Odds_Calculator_3-way'!C501-1)</f>
        <v>#NAME?</v>
      </c>
    </row>
    <row r="507" spans="4:11" x14ac:dyDescent="0.25">
      <c r="D507" t="e">
        <f ca="1">solve_for_c('True_Odds_Calculator_3-way'!A502,'True_Odds_Calculator_3-way'!B502,'True_Odds_Calculator_3-way'!C502,'Log_working_3-way'!B$1,'Log_working_3-way'!B$2)</f>
        <v>#NAME?</v>
      </c>
      <c r="F507" s="6" t="e">
        <f ca="1">IF('Log_working_3-way'!D507="","",1/'True_Odds_Calculator_3-way'!N502+1/'True_Odds_Calculator_3-way'!O502+1/'True_Odds_Calculator_3-way'!#REF!-1)</f>
        <v>#NAME?</v>
      </c>
      <c r="H507" s="6" t="e">
        <f ca="1">IF('Log_working_3-way'!$D507="","",'True_Odds_Calculator_3-way'!N502/'True_Odds_Calculator_3-way'!A502-1)</f>
        <v>#NAME?</v>
      </c>
      <c r="I507" s="6" t="e">
        <f ca="1">IF('Log_working_3-way'!$D507="","",'True_Odds_Calculator_3-way'!O502/'True_Odds_Calculator_3-way'!B502-1)</f>
        <v>#NAME?</v>
      </c>
      <c r="J507" s="6" t="e">
        <f ca="1">IF('Log_working_3-way'!$D507="","",'True_Odds_Calculator_3-way'!#REF!/'True_Odds_Calculator_3-way'!C502-1)</f>
        <v>#NAME?</v>
      </c>
      <c r="K507" s="6" t="e">
        <f ca="1">IF('Log_working_3-way'!$D507="","",1/'True_Odds_Calculator_3-way'!A502+1/'True_Odds_Calculator_3-way'!B502+1/'True_Odds_Calculator_3-way'!C502-1)</f>
        <v>#NAME?</v>
      </c>
    </row>
    <row r="508" spans="4:11" x14ac:dyDescent="0.25">
      <c r="D508" t="e">
        <f ca="1">solve_for_c('True_Odds_Calculator_3-way'!A503,'True_Odds_Calculator_3-way'!B503,'True_Odds_Calculator_3-way'!C503,'Log_working_3-way'!B$1,'Log_working_3-way'!B$2)</f>
        <v>#NAME?</v>
      </c>
      <c r="F508" s="6" t="e">
        <f ca="1">IF('Log_working_3-way'!D508="","",1/'True_Odds_Calculator_3-way'!N503+1/'True_Odds_Calculator_3-way'!O503+1/'True_Odds_Calculator_3-way'!#REF!-1)</f>
        <v>#NAME?</v>
      </c>
      <c r="H508" s="6" t="e">
        <f ca="1">IF('Log_working_3-way'!$D508="","",'True_Odds_Calculator_3-way'!N503/'True_Odds_Calculator_3-way'!A503-1)</f>
        <v>#NAME?</v>
      </c>
      <c r="I508" s="6" t="e">
        <f ca="1">IF('Log_working_3-way'!$D508="","",'True_Odds_Calculator_3-way'!O503/'True_Odds_Calculator_3-way'!B503-1)</f>
        <v>#NAME?</v>
      </c>
      <c r="J508" s="6" t="e">
        <f ca="1">IF('Log_working_3-way'!$D508="","",'True_Odds_Calculator_3-way'!#REF!/'True_Odds_Calculator_3-way'!C503-1)</f>
        <v>#NAME?</v>
      </c>
      <c r="K508" s="6" t="e">
        <f ca="1">IF('Log_working_3-way'!$D508="","",1/'True_Odds_Calculator_3-way'!A503+1/'True_Odds_Calculator_3-way'!B503+1/'True_Odds_Calculator_3-way'!C503-1)</f>
        <v>#NAME?</v>
      </c>
    </row>
    <row r="509" spans="4:11" x14ac:dyDescent="0.25">
      <c r="D509" t="e">
        <f ca="1">solve_for_c('True_Odds_Calculator_3-way'!A504,'True_Odds_Calculator_3-way'!B504,'True_Odds_Calculator_3-way'!C504,'Log_working_3-way'!B$1,'Log_working_3-way'!B$2)</f>
        <v>#NAME?</v>
      </c>
      <c r="F509" s="6" t="e">
        <f ca="1">IF('Log_working_3-way'!D509="","",1/'True_Odds_Calculator_3-way'!N504+1/'True_Odds_Calculator_3-way'!O504+1/'True_Odds_Calculator_3-way'!#REF!-1)</f>
        <v>#NAME?</v>
      </c>
      <c r="H509" s="6" t="e">
        <f ca="1">IF('Log_working_3-way'!$D509="","",'True_Odds_Calculator_3-way'!N504/'True_Odds_Calculator_3-way'!A504-1)</f>
        <v>#NAME?</v>
      </c>
      <c r="I509" s="6" t="e">
        <f ca="1">IF('Log_working_3-way'!$D509="","",'True_Odds_Calculator_3-way'!O504/'True_Odds_Calculator_3-way'!B504-1)</f>
        <v>#NAME?</v>
      </c>
      <c r="J509" s="6" t="e">
        <f ca="1">IF('Log_working_3-way'!$D509="","",'True_Odds_Calculator_3-way'!#REF!/'True_Odds_Calculator_3-way'!C504-1)</f>
        <v>#NAME?</v>
      </c>
      <c r="K509" s="6" t="e">
        <f ca="1">IF('Log_working_3-way'!$D509="","",1/'True_Odds_Calculator_3-way'!A504+1/'True_Odds_Calculator_3-way'!B504+1/'True_Odds_Calculator_3-way'!C504-1)</f>
        <v>#NAME?</v>
      </c>
    </row>
    <row r="510" spans="4:11" x14ac:dyDescent="0.25">
      <c r="D510" t="e">
        <f ca="1">solve_for_c('True_Odds_Calculator_3-way'!A505,'True_Odds_Calculator_3-way'!B505,'True_Odds_Calculator_3-way'!C505,'Log_working_3-way'!B$1,'Log_working_3-way'!B$2)</f>
        <v>#NAME?</v>
      </c>
      <c r="F510" s="6" t="e">
        <f ca="1">IF('Log_working_3-way'!D510="","",1/'True_Odds_Calculator_3-way'!N505+1/'True_Odds_Calculator_3-way'!O505+1/'True_Odds_Calculator_3-way'!#REF!-1)</f>
        <v>#NAME?</v>
      </c>
      <c r="H510" s="6" t="e">
        <f ca="1">IF('Log_working_3-way'!$D510="","",'True_Odds_Calculator_3-way'!N505/'True_Odds_Calculator_3-way'!A505-1)</f>
        <v>#NAME?</v>
      </c>
      <c r="I510" s="6" t="e">
        <f ca="1">IF('Log_working_3-way'!$D510="","",'True_Odds_Calculator_3-way'!O505/'True_Odds_Calculator_3-way'!B505-1)</f>
        <v>#NAME?</v>
      </c>
      <c r="J510" s="6" t="e">
        <f ca="1">IF('Log_working_3-way'!$D510="","",'True_Odds_Calculator_3-way'!#REF!/'True_Odds_Calculator_3-way'!C505-1)</f>
        <v>#NAME?</v>
      </c>
      <c r="K510" s="6" t="e">
        <f ca="1">IF('Log_working_3-way'!$D510="","",1/'True_Odds_Calculator_3-way'!A505+1/'True_Odds_Calculator_3-way'!B505+1/'True_Odds_Calculator_3-way'!C505-1)</f>
        <v>#NAME?</v>
      </c>
    </row>
    <row r="511" spans="4:11" x14ac:dyDescent="0.25">
      <c r="D511" t="e">
        <f ca="1">solve_for_c('True_Odds_Calculator_3-way'!A506,'True_Odds_Calculator_3-way'!B506,'True_Odds_Calculator_3-way'!C506,'Log_working_3-way'!B$1,'Log_working_3-way'!B$2)</f>
        <v>#NAME?</v>
      </c>
      <c r="F511" s="6" t="e">
        <f ca="1">IF('Log_working_3-way'!D511="","",1/'True_Odds_Calculator_3-way'!N506+1/'True_Odds_Calculator_3-way'!O506+1/'True_Odds_Calculator_3-way'!#REF!-1)</f>
        <v>#NAME?</v>
      </c>
      <c r="H511" s="6" t="e">
        <f ca="1">IF('Log_working_3-way'!$D511="","",'True_Odds_Calculator_3-way'!N506/'True_Odds_Calculator_3-way'!A506-1)</f>
        <v>#NAME?</v>
      </c>
      <c r="I511" s="6" t="e">
        <f ca="1">IF('Log_working_3-way'!$D511="","",'True_Odds_Calculator_3-way'!O506/'True_Odds_Calculator_3-way'!B506-1)</f>
        <v>#NAME?</v>
      </c>
      <c r="J511" s="6" t="e">
        <f ca="1">IF('Log_working_3-way'!$D511="","",'True_Odds_Calculator_3-way'!#REF!/'True_Odds_Calculator_3-way'!C506-1)</f>
        <v>#NAME?</v>
      </c>
      <c r="K511" s="6" t="e">
        <f ca="1">IF('Log_working_3-way'!$D511="","",1/'True_Odds_Calculator_3-way'!A506+1/'True_Odds_Calculator_3-way'!B506+1/'True_Odds_Calculator_3-way'!C506-1)</f>
        <v>#NAME?</v>
      </c>
    </row>
    <row r="512" spans="4:11" x14ac:dyDescent="0.25">
      <c r="D512" t="e">
        <f ca="1">solve_for_c('True_Odds_Calculator_3-way'!A507,'True_Odds_Calculator_3-way'!B507,'True_Odds_Calculator_3-way'!C507,'Log_working_3-way'!B$1,'Log_working_3-way'!B$2)</f>
        <v>#NAME?</v>
      </c>
      <c r="F512" s="6" t="e">
        <f ca="1">IF('Log_working_3-way'!D512="","",1/'True_Odds_Calculator_3-way'!N507+1/'True_Odds_Calculator_3-way'!O507+1/'True_Odds_Calculator_3-way'!#REF!-1)</f>
        <v>#NAME?</v>
      </c>
      <c r="H512" s="6" t="e">
        <f ca="1">IF('Log_working_3-way'!$D512="","",'True_Odds_Calculator_3-way'!N507/'True_Odds_Calculator_3-way'!A507-1)</f>
        <v>#NAME?</v>
      </c>
      <c r="I512" s="6" t="e">
        <f ca="1">IF('Log_working_3-way'!$D512="","",'True_Odds_Calculator_3-way'!O507/'True_Odds_Calculator_3-way'!B507-1)</f>
        <v>#NAME?</v>
      </c>
      <c r="J512" s="6" t="e">
        <f ca="1">IF('Log_working_3-way'!$D512="","",'True_Odds_Calculator_3-way'!#REF!/'True_Odds_Calculator_3-way'!C507-1)</f>
        <v>#NAME?</v>
      </c>
      <c r="K512" s="6" t="e">
        <f ca="1">IF('Log_working_3-way'!$D512="","",1/'True_Odds_Calculator_3-way'!A507+1/'True_Odds_Calculator_3-way'!B507+1/'True_Odds_Calculator_3-way'!C507-1)</f>
        <v>#NAME?</v>
      </c>
    </row>
    <row r="513" spans="4:11" x14ac:dyDescent="0.25">
      <c r="D513" t="e">
        <f ca="1">solve_for_c('True_Odds_Calculator_3-way'!A508,'True_Odds_Calculator_3-way'!B508,'True_Odds_Calculator_3-way'!C508,'Log_working_3-way'!B$1,'Log_working_3-way'!B$2)</f>
        <v>#NAME?</v>
      </c>
      <c r="F513" s="6" t="e">
        <f ca="1">IF('Log_working_3-way'!D513="","",1/'True_Odds_Calculator_3-way'!N508+1/'True_Odds_Calculator_3-way'!O508+1/'True_Odds_Calculator_3-way'!#REF!-1)</f>
        <v>#NAME?</v>
      </c>
      <c r="H513" s="6" t="e">
        <f ca="1">IF('Log_working_3-way'!$D513="","",'True_Odds_Calculator_3-way'!N508/'True_Odds_Calculator_3-way'!A508-1)</f>
        <v>#NAME?</v>
      </c>
      <c r="I513" s="6" t="e">
        <f ca="1">IF('Log_working_3-way'!$D513="","",'True_Odds_Calculator_3-way'!O508/'True_Odds_Calculator_3-way'!B508-1)</f>
        <v>#NAME?</v>
      </c>
      <c r="J513" s="6" t="e">
        <f ca="1">IF('Log_working_3-way'!$D513="","",'True_Odds_Calculator_3-way'!#REF!/'True_Odds_Calculator_3-way'!C508-1)</f>
        <v>#NAME?</v>
      </c>
      <c r="K513" s="6" t="e">
        <f ca="1">IF('Log_working_3-way'!$D513="","",1/'True_Odds_Calculator_3-way'!A508+1/'True_Odds_Calculator_3-way'!B508+1/'True_Odds_Calculator_3-way'!C508-1)</f>
        <v>#NAME?</v>
      </c>
    </row>
    <row r="514" spans="4:11" x14ac:dyDescent="0.25">
      <c r="D514" t="e">
        <f ca="1">solve_for_c('True_Odds_Calculator_3-way'!A509,'True_Odds_Calculator_3-way'!B509,'True_Odds_Calculator_3-way'!C509,'Log_working_3-way'!B$1,'Log_working_3-way'!B$2)</f>
        <v>#NAME?</v>
      </c>
      <c r="F514" s="6" t="e">
        <f ca="1">IF('Log_working_3-way'!D514="","",1/'True_Odds_Calculator_3-way'!N509+1/'True_Odds_Calculator_3-way'!O509+1/'True_Odds_Calculator_3-way'!#REF!-1)</f>
        <v>#NAME?</v>
      </c>
      <c r="H514" s="6" t="e">
        <f ca="1">IF('Log_working_3-way'!$D514="","",'True_Odds_Calculator_3-way'!N509/'True_Odds_Calculator_3-way'!A509-1)</f>
        <v>#NAME?</v>
      </c>
      <c r="I514" s="6" t="e">
        <f ca="1">IF('Log_working_3-way'!$D514="","",'True_Odds_Calculator_3-way'!O509/'True_Odds_Calculator_3-way'!B509-1)</f>
        <v>#NAME?</v>
      </c>
      <c r="J514" s="6" t="e">
        <f ca="1">IF('Log_working_3-way'!$D514="","",'True_Odds_Calculator_3-way'!#REF!/'True_Odds_Calculator_3-way'!C509-1)</f>
        <v>#NAME?</v>
      </c>
      <c r="K514" s="6" t="e">
        <f ca="1">IF('Log_working_3-way'!$D514="","",1/'True_Odds_Calculator_3-way'!A509+1/'True_Odds_Calculator_3-way'!B509+1/'True_Odds_Calculator_3-way'!C509-1)</f>
        <v>#NAME?</v>
      </c>
    </row>
    <row r="515" spans="4:11" x14ac:dyDescent="0.25">
      <c r="D515" t="e">
        <f ca="1">solve_for_c('True_Odds_Calculator_3-way'!A510,'True_Odds_Calculator_3-way'!B510,'True_Odds_Calculator_3-way'!C510,'Log_working_3-way'!B$1,'Log_working_3-way'!B$2)</f>
        <v>#NAME?</v>
      </c>
      <c r="F515" s="6" t="e">
        <f ca="1">IF('Log_working_3-way'!D515="","",1/'True_Odds_Calculator_3-way'!N510+1/'True_Odds_Calculator_3-way'!O510+1/'True_Odds_Calculator_3-way'!#REF!-1)</f>
        <v>#NAME?</v>
      </c>
      <c r="H515" s="6" t="e">
        <f ca="1">IF('Log_working_3-way'!$D515="","",'True_Odds_Calculator_3-way'!N510/'True_Odds_Calculator_3-way'!A510-1)</f>
        <v>#NAME?</v>
      </c>
      <c r="I515" s="6" t="e">
        <f ca="1">IF('Log_working_3-way'!$D515="","",'True_Odds_Calculator_3-way'!O510/'True_Odds_Calculator_3-way'!B510-1)</f>
        <v>#NAME?</v>
      </c>
      <c r="J515" s="6" t="e">
        <f ca="1">IF('Log_working_3-way'!$D515="","",'True_Odds_Calculator_3-way'!#REF!/'True_Odds_Calculator_3-way'!C510-1)</f>
        <v>#NAME?</v>
      </c>
      <c r="K515" s="6" t="e">
        <f ca="1">IF('Log_working_3-way'!$D515="","",1/'True_Odds_Calculator_3-way'!A510+1/'True_Odds_Calculator_3-way'!B510+1/'True_Odds_Calculator_3-way'!C510-1)</f>
        <v>#NAME?</v>
      </c>
    </row>
    <row r="516" spans="4:11" x14ac:dyDescent="0.25">
      <c r="D516" t="e">
        <f ca="1">solve_for_c('True_Odds_Calculator_3-way'!A511,'True_Odds_Calculator_3-way'!B511,'True_Odds_Calculator_3-way'!C511,'Log_working_3-way'!B$1,'Log_working_3-way'!B$2)</f>
        <v>#NAME?</v>
      </c>
      <c r="F516" s="6" t="e">
        <f ca="1">IF('Log_working_3-way'!D516="","",1/'True_Odds_Calculator_3-way'!N511+1/'True_Odds_Calculator_3-way'!O511+1/'True_Odds_Calculator_3-way'!#REF!-1)</f>
        <v>#NAME?</v>
      </c>
      <c r="H516" s="6" t="e">
        <f ca="1">IF('Log_working_3-way'!$D516="","",'True_Odds_Calculator_3-way'!N511/'True_Odds_Calculator_3-way'!A511-1)</f>
        <v>#NAME?</v>
      </c>
      <c r="I516" s="6" t="e">
        <f ca="1">IF('Log_working_3-way'!$D516="","",'True_Odds_Calculator_3-way'!O511/'True_Odds_Calculator_3-way'!B511-1)</f>
        <v>#NAME?</v>
      </c>
      <c r="J516" s="6" t="e">
        <f ca="1">IF('Log_working_3-way'!$D516="","",'True_Odds_Calculator_3-way'!#REF!/'True_Odds_Calculator_3-way'!C511-1)</f>
        <v>#NAME?</v>
      </c>
      <c r="K516" s="6" t="e">
        <f ca="1">IF('Log_working_3-way'!$D516="","",1/'True_Odds_Calculator_3-way'!A511+1/'True_Odds_Calculator_3-way'!B511+1/'True_Odds_Calculator_3-way'!C511-1)</f>
        <v>#NAME?</v>
      </c>
    </row>
    <row r="517" spans="4:11" x14ac:dyDescent="0.25">
      <c r="D517" t="e">
        <f ca="1">solve_for_c('True_Odds_Calculator_3-way'!A512,'True_Odds_Calculator_3-way'!B512,'True_Odds_Calculator_3-way'!C512,'Log_working_3-way'!B$1,'Log_working_3-way'!B$2)</f>
        <v>#NAME?</v>
      </c>
      <c r="F517" s="6" t="e">
        <f ca="1">IF('Log_working_3-way'!D517="","",1/'True_Odds_Calculator_3-way'!N512+1/'True_Odds_Calculator_3-way'!O512+1/'True_Odds_Calculator_3-way'!#REF!-1)</f>
        <v>#NAME?</v>
      </c>
      <c r="H517" s="6" t="e">
        <f ca="1">IF('Log_working_3-way'!$D517="","",'True_Odds_Calculator_3-way'!N512/'True_Odds_Calculator_3-way'!A512-1)</f>
        <v>#NAME?</v>
      </c>
      <c r="I517" s="6" t="e">
        <f ca="1">IF('Log_working_3-way'!$D517="","",'True_Odds_Calculator_3-way'!O512/'True_Odds_Calculator_3-way'!B512-1)</f>
        <v>#NAME?</v>
      </c>
      <c r="J517" s="6" t="e">
        <f ca="1">IF('Log_working_3-way'!$D517="","",'True_Odds_Calculator_3-way'!#REF!/'True_Odds_Calculator_3-way'!C512-1)</f>
        <v>#NAME?</v>
      </c>
      <c r="K517" s="6" t="e">
        <f ca="1">IF('Log_working_3-way'!$D517="","",1/'True_Odds_Calculator_3-way'!A512+1/'True_Odds_Calculator_3-way'!B512+1/'True_Odds_Calculator_3-way'!C512-1)</f>
        <v>#NAME?</v>
      </c>
    </row>
    <row r="518" spans="4:11" x14ac:dyDescent="0.25">
      <c r="D518" t="e">
        <f ca="1">solve_for_c('True_Odds_Calculator_3-way'!A513,'True_Odds_Calculator_3-way'!B513,'True_Odds_Calculator_3-way'!C513,'Log_working_3-way'!B$1,'Log_working_3-way'!B$2)</f>
        <v>#NAME?</v>
      </c>
      <c r="F518" s="6" t="e">
        <f ca="1">IF('Log_working_3-way'!D518="","",1/'True_Odds_Calculator_3-way'!N513+1/'True_Odds_Calculator_3-way'!O513+1/'True_Odds_Calculator_3-way'!#REF!-1)</f>
        <v>#NAME?</v>
      </c>
      <c r="H518" s="6" t="e">
        <f ca="1">IF('Log_working_3-way'!$D518="","",'True_Odds_Calculator_3-way'!N513/'True_Odds_Calculator_3-way'!A513-1)</f>
        <v>#NAME?</v>
      </c>
      <c r="I518" s="6" t="e">
        <f ca="1">IF('Log_working_3-way'!$D518="","",'True_Odds_Calculator_3-way'!O513/'True_Odds_Calculator_3-way'!B513-1)</f>
        <v>#NAME?</v>
      </c>
      <c r="J518" s="6" t="e">
        <f ca="1">IF('Log_working_3-way'!$D518="","",'True_Odds_Calculator_3-way'!#REF!/'True_Odds_Calculator_3-way'!C513-1)</f>
        <v>#NAME?</v>
      </c>
      <c r="K518" s="6" t="e">
        <f ca="1">IF('Log_working_3-way'!$D518="","",1/'True_Odds_Calculator_3-way'!A513+1/'True_Odds_Calculator_3-way'!B513+1/'True_Odds_Calculator_3-way'!C513-1)</f>
        <v>#NAME?</v>
      </c>
    </row>
    <row r="519" spans="4:11" x14ac:dyDescent="0.25">
      <c r="D519" t="e">
        <f ca="1">solve_for_c('True_Odds_Calculator_3-way'!A514,'True_Odds_Calculator_3-way'!B514,'True_Odds_Calculator_3-way'!C514,'Log_working_3-way'!B$1,'Log_working_3-way'!B$2)</f>
        <v>#NAME?</v>
      </c>
      <c r="F519" s="6" t="e">
        <f ca="1">IF('Log_working_3-way'!D519="","",1/'True_Odds_Calculator_3-way'!N514+1/'True_Odds_Calculator_3-way'!O514+1/'True_Odds_Calculator_3-way'!#REF!-1)</f>
        <v>#NAME?</v>
      </c>
      <c r="H519" s="6" t="e">
        <f ca="1">IF('Log_working_3-way'!$D519="","",'True_Odds_Calculator_3-way'!N514/'True_Odds_Calculator_3-way'!A514-1)</f>
        <v>#NAME?</v>
      </c>
      <c r="I519" s="6" t="e">
        <f ca="1">IF('Log_working_3-way'!$D519="","",'True_Odds_Calculator_3-way'!O514/'True_Odds_Calculator_3-way'!B514-1)</f>
        <v>#NAME?</v>
      </c>
      <c r="J519" s="6" t="e">
        <f ca="1">IF('Log_working_3-way'!$D519="","",'True_Odds_Calculator_3-way'!#REF!/'True_Odds_Calculator_3-way'!C514-1)</f>
        <v>#NAME?</v>
      </c>
      <c r="K519" s="6" t="e">
        <f ca="1">IF('Log_working_3-way'!$D519="","",1/'True_Odds_Calculator_3-way'!A514+1/'True_Odds_Calculator_3-way'!B514+1/'True_Odds_Calculator_3-way'!C514-1)</f>
        <v>#NAME?</v>
      </c>
    </row>
    <row r="520" spans="4:11" x14ac:dyDescent="0.25">
      <c r="D520" t="e">
        <f ca="1">solve_for_c('True_Odds_Calculator_3-way'!A515,'True_Odds_Calculator_3-way'!B515,'True_Odds_Calculator_3-way'!C515,'Log_working_3-way'!B$1,'Log_working_3-way'!B$2)</f>
        <v>#NAME?</v>
      </c>
      <c r="F520" s="6" t="e">
        <f ca="1">IF('Log_working_3-way'!D520="","",1/'True_Odds_Calculator_3-way'!N515+1/'True_Odds_Calculator_3-way'!O515+1/'True_Odds_Calculator_3-way'!#REF!-1)</f>
        <v>#NAME?</v>
      </c>
      <c r="H520" s="6" t="e">
        <f ca="1">IF('Log_working_3-way'!$D520="","",'True_Odds_Calculator_3-way'!N515/'True_Odds_Calculator_3-way'!A515-1)</f>
        <v>#NAME?</v>
      </c>
      <c r="I520" s="6" t="e">
        <f ca="1">IF('Log_working_3-way'!$D520="","",'True_Odds_Calculator_3-way'!O515/'True_Odds_Calculator_3-way'!B515-1)</f>
        <v>#NAME?</v>
      </c>
      <c r="J520" s="6" t="e">
        <f ca="1">IF('Log_working_3-way'!$D520="","",'True_Odds_Calculator_3-way'!#REF!/'True_Odds_Calculator_3-way'!C515-1)</f>
        <v>#NAME?</v>
      </c>
      <c r="K520" s="6" t="e">
        <f ca="1">IF('Log_working_3-way'!$D520="","",1/'True_Odds_Calculator_3-way'!A515+1/'True_Odds_Calculator_3-way'!B515+1/'True_Odds_Calculator_3-way'!C515-1)</f>
        <v>#NAME?</v>
      </c>
    </row>
    <row r="521" spans="4:11" x14ac:dyDescent="0.25">
      <c r="D521" t="e">
        <f ca="1">solve_for_c('True_Odds_Calculator_3-way'!A516,'True_Odds_Calculator_3-way'!B516,'True_Odds_Calculator_3-way'!C516,'Log_working_3-way'!B$1,'Log_working_3-way'!B$2)</f>
        <v>#NAME?</v>
      </c>
      <c r="F521" s="6" t="e">
        <f ca="1">IF('Log_working_3-way'!D521="","",1/'True_Odds_Calculator_3-way'!N516+1/'True_Odds_Calculator_3-way'!O516+1/'True_Odds_Calculator_3-way'!#REF!-1)</f>
        <v>#NAME?</v>
      </c>
      <c r="H521" s="6" t="e">
        <f ca="1">IF('Log_working_3-way'!$D521="","",'True_Odds_Calculator_3-way'!N516/'True_Odds_Calculator_3-way'!A516-1)</f>
        <v>#NAME?</v>
      </c>
      <c r="I521" s="6" t="e">
        <f ca="1">IF('Log_working_3-way'!$D521="","",'True_Odds_Calculator_3-way'!O516/'True_Odds_Calculator_3-way'!B516-1)</f>
        <v>#NAME?</v>
      </c>
      <c r="J521" s="6" t="e">
        <f ca="1">IF('Log_working_3-way'!$D521="","",'True_Odds_Calculator_3-way'!#REF!/'True_Odds_Calculator_3-way'!C516-1)</f>
        <v>#NAME?</v>
      </c>
      <c r="K521" s="6" t="e">
        <f ca="1">IF('Log_working_3-way'!$D521="","",1/'True_Odds_Calculator_3-way'!A516+1/'True_Odds_Calculator_3-way'!B516+1/'True_Odds_Calculator_3-way'!C516-1)</f>
        <v>#NAME?</v>
      </c>
    </row>
    <row r="522" spans="4:11" x14ac:dyDescent="0.25">
      <c r="D522" t="e">
        <f ca="1">solve_for_c('True_Odds_Calculator_3-way'!A517,'True_Odds_Calculator_3-way'!B517,'True_Odds_Calculator_3-way'!C517,'Log_working_3-way'!B$1,'Log_working_3-way'!B$2)</f>
        <v>#NAME?</v>
      </c>
      <c r="F522" s="6" t="e">
        <f ca="1">IF('Log_working_3-way'!D522="","",1/'True_Odds_Calculator_3-way'!N517+1/'True_Odds_Calculator_3-way'!O517+1/'True_Odds_Calculator_3-way'!#REF!-1)</f>
        <v>#NAME?</v>
      </c>
      <c r="H522" s="6" t="e">
        <f ca="1">IF('Log_working_3-way'!$D522="","",'True_Odds_Calculator_3-way'!N517/'True_Odds_Calculator_3-way'!A517-1)</f>
        <v>#NAME?</v>
      </c>
      <c r="I522" s="6" t="e">
        <f ca="1">IF('Log_working_3-way'!$D522="","",'True_Odds_Calculator_3-way'!O517/'True_Odds_Calculator_3-way'!B517-1)</f>
        <v>#NAME?</v>
      </c>
      <c r="J522" s="6" t="e">
        <f ca="1">IF('Log_working_3-way'!$D522="","",'True_Odds_Calculator_3-way'!#REF!/'True_Odds_Calculator_3-way'!C517-1)</f>
        <v>#NAME?</v>
      </c>
      <c r="K522" s="6" t="e">
        <f ca="1">IF('Log_working_3-way'!$D522="","",1/'True_Odds_Calculator_3-way'!A517+1/'True_Odds_Calculator_3-way'!B517+1/'True_Odds_Calculator_3-way'!C517-1)</f>
        <v>#NAME?</v>
      </c>
    </row>
    <row r="523" spans="4:11" x14ac:dyDescent="0.25">
      <c r="D523" t="e">
        <f ca="1">solve_for_c('True_Odds_Calculator_3-way'!A518,'True_Odds_Calculator_3-way'!B518,'True_Odds_Calculator_3-way'!C518,'Log_working_3-way'!B$1,'Log_working_3-way'!B$2)</f>
        <v>#NAME?</v>
      </c>
      <c r="F523" s="6" t="e">
        <f ca="1">IF('Log_working_3-way'!D523="","",1/'True_Odds_Calculator_3-way'!N518+1/'True_Odds_Calculator_3-way'!O518+1/'True_Odds_Calculator_3-way'!#REF!-1)</f>
        <v>#NAME?</v>
      </c>
      <c r="H523" s="6" t="e">
        <f ca="1">IF('Log_working_3-way'!$D523="","",'True_Odds_Calculator_3-way'!N518/'True_Odds_Calculator_3-way'!A518-1)</f>
        <v>#NAME?</v>
      </c>
      <c r="I523" s="6" t="e">
        <f ca="1">IF('Log_working_3-way'!$D523="","",'True_Odds_Calculator_3-way'!O518/'True_Odds_Calculator_3-way'!B518-1)</f>
        <v>#NAME?</v>
      </c>
      <c r="J523" s="6" t="e">
        <f ca="1">IF('Log_working_3-way'!$D523="","",'True_Odds_Calculator_3-way'!#REF!/'True_Odds_Calculator_3-way'!C518-1)</f>
        <v>#NAME?</v>
      </c>
      <c r="K523" s="6" t="e">
        <f ca="1">IF('Log_working_3-way'!$D523="","",1/'True_Odds_Calculator_3-way'!A518+1/'True_Odds_Calculator_3-way'!B518+1/'True_Odds_Calculator_3-way'!C518-1)</f>
        <v>#NAME?</v>
      </c>
    </row>
    <row r="524" spans="4:11" x14ac:dyDescent="0.25">
      <c r="D524" t="e">
        <f ca="1">solve_for_c('True_Odds_Calculator_3-way'!A519,'True_Odds_Calculator_3-way'!B519,'True_Odds_Calculator_3-way'!C519,'Log_working_3-way'!B$1,'Log_working_3-way'!B$2)</f>
        <v>#NAME?</v>
      </c>
      <c r="F524" s="6" t="e">
        <f ca="1">IF('Log_working_3-way'!D524="","",1/'True_Odds_Calculator_3-way'!N519+1/'True_Odds_Calculator_3-way'!O519+1/'True_Odds_Calculator_3-way'!#REF!-1)</f>
        <v>#NAME?</v>
      </c>
      <c r="H524" s="6" t="e">
        <f ca="1">IF('Log_working_3-way'!$D524="","",'True_Odds_Calculator_3-way'!N519/'True_Odds_Calculator_3-way'!A519-1)</f>
        <v>#NAME?</v>
      </c>
      <c r="I524" s="6" t="e">
        <f ca="1">IF('Log_working_3-way'!$D524="","",'True_Odds_Calculator_3-way'!O519/'True_Odds_Calculator_3-way'!B519-1)</f>
        <v>#NAME?</v>
      </c>
      <c r="J524" s="6" t="e">
        <f ca="1">IF('Log_working_3-way'!$D524="","",'True_Odds_Calculator_3-way'!#REF!/'True_Odds_Calculator_3-way'!C519-1)</f>
        <v>#NAME?</v>
      </c>
      <c r="K524" s="6" t="e">
        <f ca="1">IF('Log_working_3-way'!$D524="","",1/'True_Odds_Calculator_3-way'!A519+1/'True_Odds_Calculator_3-way'!B519+1/'True_Odds_Calculator_3-way'!C519-1)</f>
        <v>#NAME?</v>
      </c>
    </row>
    <row r="525" spans="4:11" x14ac:dyDescent="0.25">
      <c r="D525" t="e">
        <f ca="1">solve_for_c('True_Odds_Calculator_3-way'!A520,'True_Odds_Calculator_3-way'!B520,'True_Odds_Calculator_3-way'!C520,'Log_working_3-way'!B$1,'Log_working_3-way'!B$2)</f>
        <v>#NAME?</v>
      </c>
      <c r="F525" s="6" t="e">
        <f ca="1">IF('Log_working_3-way'!D525="","",1/'True_Odds_Calculator_3-way'!N520+1/'True_Odds_Calculator_3-way'!O520+1/'True_Odds_Calculator_3-way'!#REF!-1)</f>
        <v>#NAME?</v>
      </c>
      <c r="H525" s="6" t="e">
        <f ca="1">IF('Log_working_3-way'!$D525="","",'True_Odds_Calculator_3-way'!N520/'True_Odds_Calculator_3-way'!A520-1)</f>
        <v>#NAME?</v>
      </c>
      <c r="I525" s="6" t="e">
        <f ca="1">IF('Log_working_3-way'!$D525="","",'True_Odds_Calculator_3-way'!O520/'True_Odds_Calculator_3-way'!B520-1)</f>
        <v>#NAME?</v>
      </c>
      <c r="J525" s="6" t="e">
        <f ca="1">IF('Log_working_3-way'!$D525="","",'True_Odds_Calculator_3-way'!#REF!/'True_Odds_Calculator_3-way'!C520-1)</f>
        <v>#NAME?</v>
      </c>
      <c r="K525" s="6" t="e">
        <f ca="1">IF('Log_working_3-way'!$D525="","",1/'True_Odds_Calculator_3-way'!A520+1/'True_Odds_Calculator_3-way'!B520+1/'True_Odds_Calculator_3-way'!C520-1)</f>
        <v>#NAME?</v>
      </c>
    </row>
    <row r="526" spans="4:11" x14ac:dyDescent="0.25">
      <c r="D526" t="e">
        <f ca="1">solve_for_c('True_Odds_Calculator_3-way'!A521,'True_Odds_Calculator_3-way'!B521,'True_Odds_Calculator_3-way'!C521,'Log_working_3-way'!B$1,'Log_working_3-way'!B$2)</f>
        <v>#NAME?</v>
      </c>
      <c r="F526" s="6" t="e">
        <f ca="1">IF('Log_working_3-way'!D526="","",1/'True_Odds_Calculator_3-way'!N521+1/'True_Odds_Calculator_3-way'!O521+1/'True_Odds_Calculator_3-way'!#REF!-1)</f>
        <v>#NAME?</v>
      </c>
      <c r="H526" s="6" t="e">
        <f ca="1">IF('Log_working_3-way'!$D526="","",'True_Odds_Calculator_3-way'!N521/'True_Odds_Calculator_3-way'!A521-1)</f>
        <v>#NAME?</v>
      </c>
      <c r="I526" s="6" t="e">
        <f ca="1">IF('Log_working_3-way'!$D526="","",'True_Odds_Calculator_3-way'!O521/'True_Odds_Calculator_3-way'!B521-1)</f>
        <v>#NAME?</v>
      </c>
      <c r="J526" s="6" t="e">
        <f ca="1">IF('Log_working_3-way'!$D526="","",'True_Odds_Calculator_3-way'!#REF!/'True_Odds_Calculator_3-way'!C521-1)</f>
        <v>#NAME?</v>
      </c>
      <c r="K526" s="6" t="e">
        <f ca="1">IF('Log_working_3-way'!$D526="","",1/'True_Odds_Calculator_3-way'!A521+1/'True_Odds_Calculator_3-way'!B521+1/'True_Odds_Calculator_3-way'!C521-1)</f>
        <v>#NAME?</v>
      </c>
    </row>
    <row r="527" spans="4:11" x14ac:dyDescent="0.25">
      <c r="D527" t="e">
        <f ca="1">solve_for_c('True_Odds_Calculator_3-way'!A522,'True_Odds_Calculator_3-way'!B522,'True_Odds_Calculator_3-way'!C522,'Log_working_3-way'!B$1,'Log_working_3-way'!B$2)</f>
        <v>#NAME?</v>
      </c>
      <c r="F527" s="6" t="e">
        <f ca="1">IF('Log_working_3-way'!D527="","",1/'True_Odds_Calculator_3-way'!N522+1/'True_Odds_Calculator_3-way'!O522+1/'True_Odds_Calculator_3-way'!#REF!-1)</f>
        <v>#NAME?</v>
      </c>
      <c r="H527" s="6" t="e">
        <f ca="1">IF('Log_working_3-way'!$D527="","",'True_Odds_Calculator_3-way'!N522/'True_Odds_Calculator_3-way'!A522-1)</f>
        <v>#NAME?</v>
      </c>
      <c r="I527" s="6" t="e">
        <f ca="1">IF('Log_working_3-way'!$D527="","",'True_Odds_Calculator_3-way'!O522/'True_Odds_Calculator_3-way'!B522-1)</f>
        <v>#NAME?</v>
      </c>
      <c r="J527" s="6" t="e">
        <f ca="1">IF('Log_working_3-way'!$D527="","",'True_Odds_Calculator_3-way'!#REF!/'True_Odds_Calculator_3-way'!C522-1)</f>
        <v>#NAME?</v>
      </c>
      <c r="K527" s="6" t="e">
        <f ca="1">IF('Log_working_3-way'!$D527="","",1/'True_Odds_Calculator_3-way'!A522+1/'True_Odds_Calculator_3-way'!B522+1/'True_Odds_Calculator_3-way'!C522-1)</f>
        <v>#NAME?</v>
      </c>
    </row>
    <row r="528" spans="4:11" x14ac:dyDescent="0.25">
      <c r="D528" t="e">
        <f ca="1">solve_for_c('True_Odds_Calculator_3-way'!A523,'True_Odds_Calculator_3-way'!B523,'True_Odds_Calculator_3-way'!C523,'Log_working_3-way'!B$1,'Log_working_3-way'!B$2)</f>
        <v>#NAME?</v>
      </c>
      <c r="F528" s="6" t="e">
        <f ca="1">IF('Log_working_3-way'!D528="","",1/'True_Odds_Calculator_3-way'!N523+1/'True_Odds_Calculator_3-way'!O523+1/'True_Odds_Calculator_3-way'!#REF!-1)</f>
        <v>#NAME?</v>
      </c>
      <c r="H528" s="6" t="e">
        <f ca="1">IF('Log_working_3-way'!$D528="","",'True_Odds_Calculator_3-way'!N523/'True_Odds_Calculator_3-way'!A523-1)</f>
        <v>#NAME?</v>
      </c>
      <c r="I528" s="6" t="e">
        <f ca="1">IF('Log_working_3-way'!$D528="","",'True_Odds_Calculator_3-way'!O523/'True_Odds_Calculator_3-way'!B523-1)</f>
        <v>#NAME?</v>
      </c>
      <c r="J528" s="6" t="e">
        <f ca="1">IF('Log_working_3-way'!$D528="","",'True_Odds_Calculator_3-way'!#REF!/'True_Odds_Calculator_3-way'!C523-1)</f>
        <v>#NAME?</v>
      </c>
      <c r="K528" s="6" t="e">
        <f ca="1">IF('Log_working_3-way'!$D528="","",1/'True_Odds_Calculator_3-way'!A523+1/'True_Odds_Calculator_3-way'!B523+1/'True_Odds_Calculator_3-way'!C523-1)</f>
        <v>#NAME?</v>
      </c>
    </row>
    <row r="529" spans="4:11" x14ac:dyDescent="0.25">
      <c r="D529" t="e">
        <f ca="1">solve_for_c('True_Odds_Calculator_3-way'!A524,'True_Odds_Calculator_3-way'!B524,'True_Odds_Calculator_3-way'!C524,'Log_working_3-way'!B$1,'Log_working_3-way'!B$2)</f>
        <v>#NAME?</v>
      </c>
      <c r="F529" s="6" t="e">
        <f ca="1">IF('Log_working_3-way'!D529="","",1/'True_Odds_Calculator_3-way'!N524+1/'True_Odds_Calculator_3-way'!O524+1/'True_Odds_Calculator_3-way'!#REF!-1)</f>
        <v>#NAME?</v>
      </c>
      <c r="H529" s="6" t="e">
        <f ca="1">IF('Log_working_3-way'!$D529="","",'True_Odds_Calculator_3-way'!N524/'True_Odds_Calculator_3-way'!A524-1)</f>
        <v>#NAME?</v>
      </c>
      <c r="I529" s="6" t="e">
        <f ca="1">IF('Log_working_3-way'!$D529="","",'True_Odds_Calculator_3-way'!O524/'True_Odds_Calculator_3-way'!B524-1)</f>
        <v>#NAME?</v>
      </c>
      <c r="J529" s="6" t="e">
        <f ca="1">IF('Log_working_3-way'!$D529="","",'True_Odds_Calculator_3-way'!#REF!/'True_Odds_Calculator_3-way'!C524-1)</f>
        <v>#NAME?</v>
      </c>
      <c r="K529" s="6" t="e">
        <f ca="1">IF('Log_working_3-way'!$D529="","",1/'True_Odds_Calculator_3-way'!A524+1/'True_Odds_Calculator_3-way'!B524+1/'True_Odds_Calculator_3-way'!C524-1)</f>
        <v>#NAME?</v>
      </c>
    </row>
    <row r="530" spans="4:11" x14ac:dyDescent="0.25">
      <c r="D530" t="e">
        <f ca="1">solve_for_c('True_Odds_Calculator_3-way'!A525,'True_Odds_Calculator_3-way'!B525,'True_Odds_Calculator_3-way'!C525,'Log_working_3-way'!B$1,'Log_working_3-way'!B$2)</f>
        <v>#NAME?</v>
      </c>
      <c r="F530" s="6" t="e">
        <f ca="1">IF('Log_working_3-way'!D530="","",1/'True_Odds_Calculator_3-way'!N525+1/'True_Odds_Calculator_3-way'!O525+1/'True_Odds_Calculator_3-way'!#REF!-1)</f>
        <v>#NAME?</v>
      </c>
      <c r="H530" s="6" t="e">
        <f ca="1">IF('Log_working_3-way'!$D530="","",'True_Odds_Calculator_3-way'!N525/'True_Odds_Calculator_3-way'!A525-1)</f>
        <v>#NAME?</v>
      </c>
      <c r="I530" s="6" t="e">
        <f ca="1">IF('Log_working_3-way'!$D530="","",'True_Odds_Calculator_3-way'!O525/'True_Odds_Calculator_3-way'!B525-1)</f>
        <v>#NAME?</v>
      </c>
      <c r="J530" s="6" t="e">
        <f ca="1">IF('Log_working_3-way'!$D530="","",'True_Odds_Calculator_3-way'!#REF!/'True_Odds_Calculator_3-way'!C525-1)</f>
        <v>#NAME?</v>
      </c>
      <c r="K530" s="6" t="e">
        <f ca="1">IF('Log_working_3-way'!$D530="","",1/'True_Odds_Calculator_3-way'!A525+1/'True_Odds_Calculator_3-way'!B525+1/'True_Odds_Calculator_3-way'!C525-1)</f>
        <v>#NAME?</v>
      </c>
    </row>
    <row r="531" spans="4:11" x14ac:dyDescent="0.25">
      <c r="D531" t="e">
        <f ca="1">solve_for_c('True_Odds_Calculator_3-way'!A526,'True_Odds_Calculator_3-way'!B526,'True_Odds_Calculator_3-way'!C526,'Log_working_3-way'!B$1,'Log_working_3-way'!B$2)</f>
        <v>#NAME?</v>
      </c>
      <c r="F531" s="6" t="e">
        <f ca="1">IF('Log_working_3-way'!D531="","",1/'True_Odds_Calculator_3-way'!N526+1/'True_Odds_Calculator_3-way'!O526+1/'True_Odds_Calculator_3-way'!#REF!-1)</f>
        <v>#NAME?</v>
      </c>
      <c r="H531" s="6" t="e">
        <f ca="1">IF('Log_working_3-way'!$D531="","",'True_Odds_Calculator_3-way'!N526/'True_Odds_Calculator_3-way'!A526-1)</f>
        <v>#NAME?</v>
      </c>
      <c r="I531" s="6" t="e">
        <f ca="1">IF('Log_working_3-way'!$D531="","",'True_Odds_Calculator_3-way'!O526/'True_Odds_Calculator_3-way'!B526-1)</f>
        <v>#NAME?</v>
      </c>
      <c r="J531" s="6" t="e">
        <f ca="1">IF('Log_working_3-way'!$D531="","",'True_Odds_Calculator_3-way'!#REF!/'True_Odds_Calculator_3-way'!C526-1)</f>
        <v>#NAME?</v>
      </c>
      <c r="K531" s="6" t="e">
        <f ca="1">IF('Log_working_3-way'!$D531="","",1/'True_Odds_Calculator_3-way'!A526+1/'True_Odds_Calculator_3-way'!B526+1/'True_Odds_Calculator_3-way'!C526-1)</f>
        <v>#NAME?</v>
      </c>
    </row>
    <row r="532" spans="4:11" x14ac:dyDescent="0.25">
      <c r="D532" t="e">
        <f ca="1">solve_for_c('True_Odds_Calculator_3-way'!A527,'True_Odds_Calculator_3-way'!B527,'True_Odds_Calculator_3-way'!C527,'Log_working_3-way'!B$1,'Log_working_3-way'!B$2)</f>
        <v>#NAME?</v>
      </c>
      <c r="F532" s="6" t="e">
        <f ca="1">IF('Log_working_3-way'!D532="","",1/'True_Odds_Calculator_3-way'!N527+1/'True_Odds_Calculator_3-way'!O527+1/'True_Odds_Calculator_3-way'!#REF!-1)</f>
        <v>#NAME?</v>
      </c>
      <c r="H532" s="6" t="e">
        <f ca="1">IF('Log_working_3-way'!$D532="","",'True_Odds_Calculator_3-way'!N527/'True_Odds_Calculator_3-way'!A527-1)</f>
        <v>#NAME?</v>
      </c>
      <c r="I532" s="6" t="e">
        <f ca="1">IF('Log_working_3-way'!$D532="","",'True_Odds_Calculator_3-way'!O527/'True_Odds_Calculator_3-way'!B527-1)</f>
        <v>#NAME?</v>
      </c>
      <c r="J532" s="6" t="e">
        <f ca="1">IF('Log_working_3-way'!$D532="","",'True_Odds_Calculator_3-way'!#REF!/'True_Odds_Calculator_3-way'!C527-1)</f>
        <v>#NAME?</v>
      </c>
      <c r="K532" s="6" t="e">
        <f ca="1">IF('Log_working_3-way'!$D532="","",1/'True_Odds_Calculator_3-way'!A527+1/'True_Odds_Calculator_3-way'!B527+1/'True_Odds_Calculator_3-way'!C527-1)</f>
        <v>#NAME?</v>
      </c>
    </row>
    <row r="533" spans="4:11" x14ac:dyDescent="0.25">
      <c r="D533" t="e">
        <f ca="1">solve_for_c('True_Odds_Calculator_3-way'!A528,'True_Odds_Calculator_3-way'!B528,'True_Odds_Calculator_3-way'!C528,'Log_working_3-way'!B$1,'Log_working_3-way'!B$2)</f>
        <v>#NAME?</v>
      </c>
      <c r="F533" s="6" t="e">
        <f ca="1">IF('Log_working_3-way'!D533="","",1/'True_Odds_Calculator_3-way'!N528+1/'True_Odds_Calculator_3-way'!O528+1/'True_Odds_Calculator_3-way'!#REF!-1)</f>
        <v>#NAME?</v>
      </c>
      <c r="H533" s="6" t="e">
        <f ca="1">IF('Log_working_3-way'!$D533="","",'True_Odds_Calculator_3-way'!N528/'True_Odds_Calculator_3-way'!A528-1)</f>
        <v>#NAME?</v>
      </c>
      <c r="I533" s="6" t="e">
        <f ca="1">IF('Log_working_3-way'!$D533="","",'True_Odds_Calculator_3-way'!O528/'True_Odds_Calculator_3-way'!B528-1)</f>
        <v>#NAME?</v>
      </c>
      <c r="J533" s="6" t="e">
        <f ca="1">IF('Log_working_3-way'!$D533="","",'True_Odds_Calculator_3-way'!#REF!/'True_Odds_Calculator_3-way'!C528-1)</f>
        <v>#NAME?</v>
      </c>
      <c r="K533" s="6" t="e">
        <f ca="1">IF('Log_working_3-way'!$D533="","",1/'True_Odds_Calculator_3-way'!A528+1/'True_Odds_Calculator_3-way'!B528+1/'True_Odds_Calculator_3-way'!C528-1)</f>
        <v>#NAME?</v>
      </c>
    </row>
    <row r="534" spans="4:11" x14ac:dyDescent="0.25">
      <c r="D534" t="e">
        <f ca="1">solve_for_c('True_Odds_Calculator_3-way'!A529,'True_Odds_Calculator_3-way'!B529,'True_Odds_Calculator_3-way'!C529,'Log_working_3-way'!B$1,'Log_working_3-way'!B$2)</f>
        <v>#NAME?</v>
      </c>
      <c r="F534" s="6" t="e">
        <f ca="1">IF('Log_working_3-way'!D534="","",1/'True_Odds_Calculator_3-way'!N529+1/'True_Odds_Calculator_3-way'!O529+1/'True_Odds_Calculator_3-way'!#REF!-1)</f>
        <v>#NAME?</v>
      </c>
      <c r="H534" s="6" t="e">
        <f ca="1">IF('Log_working_3-way'!$D534="","",'True_Odds_Calculator_3-way'!N529/'True_Odds_Calculator_3-way'!A529-1)</f>
        <v>#NAME?</v>
      </c>
      <c r="I534" s="6" t="e">
        <f ca="1">IF('Log_working_3-way'!$D534="","",'True_Odds_Calculator_3-way'!O529/'True_Odds_Calculator_3-way'!B529-1)</f>
        <v>#NAME?</v>
      </c>
      <c r="J534" s="6" t="e">
        <f ca="1">IF('Log_working_3-way'!$D534="","",'True_Odds_Calculator_3-way'!#REF!/'True_Odds_Calculator_3-way'!C529-1)</f>
        <v>#NAME?</v>
      </c>
      <c r="K534" s="6" t="e">
        <f ca="1">IF('Log_working_3-way'!$D534="","",1/'True_Odds_Calculator_3-way'!A529+1/'True_Odds_Calculator_3-way'!B529+1/'True_Odds_Calculator_3-way'!C529-1)</f>
        <v>#NAME?</v>
      </c>
    </row>
    <row r="535" spans="4:11" x14ac:dyDescent="0.25">
      <c r="D535" t="e">
        <f ca="1">solve_for_c('True_Odds_Calculator_3-way'!A530,'True_Odds_Calculator_3-way'!B530,'True_Odds_Calculator_3-way'!C530,'Log_working_3-way'!B$1,'Log_working_3-way'!B$2)</f>
        <v>#NAME?</v>
      </c>
      <c r="F535" s="6" t="e">
        <f ca="1">IF('Log_working_3-way'!D535="","",1/'True_Odds_Calculator_3-way'!N530+1/'True_Odds_Calculator_3-way'!O530+1/'True_Odds_Calculator_3-way'!#REF!-1)</f>
        <v>#NAME?</v>
      </c>
      <c r="H535" s="6" t="e">
        <f ca="1">IF('Log_working_3-way'!$D535="","",'True_Odds_Calculator_3-way'!N530/'True_Odds_Calculator_3-way'!A530-1)</f>
        <v>#NAME?</v>
      </c>
      <c r="I535" s="6" t="e">
        <f ca="1">IF('Log_working_3-way'!$D535="","",'True_Odds_Calculator_3-way'!O530/'True_Odds_Calculator_3-way'!B530-1)</f>
        <v>#NAME?</v>
      </c>
      <c r="J535" s="6" t="e">
        <f ca="1">IF('Log_working_3-way'!$D535="","",'True_Odds_Calculator_3-way'!#REF!/'True_Odds_Calculator_3-way'!C530-1)</f>
        <v>#NAME?</v>
      </c>
      <c r="K535" s="6" t="e">
        <f ca="1">IF('Log_working_3-way'!$D535="","",1/'True_Odds_Calculator_3-way'!A530+1/'True_Odds_Calculator_3-way'!B530+1/'True_Odds_Calculator_3-way'!C530-1)</f>
        <v>#NAME?</v>
      </c>
    </row>
    <row r="536" spans="4:11" x14ac:dyDescent="0.25">
      <c r="D536" t="e">
        <f ca="1">solve_for_c('True_Odds_Calculator_3-way'!A531,'True_Odds_Calculator_3-way'!B531,'True_Odds_Calculator_3-way'!C531,'Log_working_3-way'!B$1,'Log_working_3-way'!B$2)</f>
        <v>#NAME?</v>
      </c>
      <c r="F536" s="6" t="e">
        <f ca="1">IF('Log_working_3-way'!D536="","",1/'True_Odds_Calculator_3-way'!N531+1/'True_Odds_Calculator_3-way'!O531+1/'True_Odds_Calculator_3-way'!#REF!-1)</f>
        <v>#NAME?</v>
      </c>
      <c r="H536" s="6" t="e">
        <f ca="1">IF('Log_working_3-way'!$D536="","",'True_Odds_Calculator_3-way'!N531/'True_Odds_Calculator_3-way'!A531-1)</f>
        <v>#NAME?</v>
      </c>
      <c r="I536" s="6" t="e">
        <f ca="1">IF('Log_working_3-way'!$D536="","",'True_Odds_Calculator_3-way'!O531/'True_Odds_Calculator_3-way'!B531-1)</f>
        <v>#NAME?</v>
      </c>
      <c r="J536" s="6" t="e">
        <f ca="1">IF('Log_working_3-way'!$D536="","",'True_Odds_Calculator_3-way'!#REF!/'True_Odds_Calculator_3-way'!C531-1)</f>
        <v>#NAME?</v>
      </c>
      <c r="K536" s="6" t="e">
        <f ca="1">IF('Log_working_3-way'!$D536="","",1/'True_Odds_Calculator_3-way'!A531+1/'True_Odds_Calculator_3-way'!B531+1/'True_Odds_Calculator_3-way'!C531-1)</f>
        <v>#NAME?</v>
      </c>
    </row>
    <row r="537" spans="4:11" x14ac:dyDescent="0.25">
      <c r="D537" t="e">
        <f ca="1">solve_for_c('True_Odds_Calculator_3-way'!A532,'True_Odds_Calculator_3-way'!B532,'True_Odds_Calculator_3-way'!C532,'Log_working_3-way'!B$1,'Log_working_3-way'!B$2)</f>
        <v>#NAME?</v>
      </c>
      <c r="F537" s="6" t="e">
        <f ca="1">IF('Log_working_3-way'!D537="","",1/'True_Odds_Calculator_3-way'!N532+1/'True_Odds_Calculator_3-way'!O532+1/'True_Odds_Calculator_3-way'!#REF!-1)</f>
        <v>#NAME?</v>
      </c>
      <c r="H537" s="6" t="e">
        <f ca="1">IF('Log_working_3-way'!$D537="","",'True_Odds_Calculator_3-way'!N532/'True_Odds_Calculator_3-way'!A532-1)</f>
        <v>#NAME?</v>
      </c>
      <c r="I537" s="6" t="e">
        <f ca="1">IF('Log_working_3-way'!$D537="","",'True_Odds_Calculator_3-way'!O532/'True_Odds_Calculator_3-way'!B532-1)</f>
        <v>#NAME?</v>
      </c>
      <c r="J537" s="6" t="e">
        <f ca="1">IF('Log_working_3-way'!$D537="","",'True_Odds_Calculator_3-way'!#REF!/'True_Odds_Calculator_3-way'!C532-1)</f>
        <v>#NAME?</v>
      </c>
      <c r="K537" s="6" t="e">
        <f ca="1">IF('Log_working_3-way'!$D537="","",1/'True_Odds_Calculator_3-way'!A532+1/'True_Odds_Calculator_3-way'!B532+1/'True_Odds_Calculator_3-way'!C532-1)</f>
        <v>#NAME?</v>
      </c>
    </row>
    <row r="538" spans="4:11" x14ac:dyDescent="0.25">
      <c r="D538" t="e">
        <f ca="1">solve_for_c('True_Odds_Calculator_3-way'!A533,'True_Odds_Calculator_3-way'!B533,'True_Odds_Calculator_3-way'!C533,'Log_working_3-way'!B$1,'Log_working_3-way'!B$2)</f>
        <v>#NAME?</v>
      </c>
      <c r="F538" s="6" t="e">
        <f ca="1">IF('Log_working_3-way'!D538="","",1/'True_Odds_Calculator_3-way'!N533+1/'True_Odds_Calculator_3-way'!O533+1/'True_Odds_Calculator_3-way'!#REF!-1)</f>
        <v>#NAME?</v>
      </c>
      <c r="H538" s="6" t="e">
        <f ca="1">IF('Log_working_3-way'!$D538="","",'True_Odds_Calculator_3-way'!N533/'True_Odds_Calculator_3-way'!A533-1)</f>
        <v>#NAME?</v>
      </c>
      <c r="I538" s="6" t="e">
        <f ca="1">IF('Log_working_3-way'!$D538="","",'True_Odds_Calculator_3-way'!O533/'True_Odds_Calculator_3-way'!B533-1)</f>
        <v>#NAME?</v>
      </c>
      <c r="J538" s="6" t="e">
        <f ca="1">IF('Log_working_3-way'!$D538="","",'True_Odds_Calculator_3-way'!#REF!/'True_Odds_Calculator_3-way'!C533-1)</f>
        <v>#NAME?</v>
      </c>
      <c r="K538" s="6" t="e">
        <f ca="1">IF('Log_working_3-way'!$D538="","",1/'True_Odds_Calculator_3-way'!A533+1/'True_Odds_Calculator_3-way'!B533+1/'True_Odds_Calculator_3-way'!C533-1)</f>
        <v>#NAME?</v>
      </c>
    </row>
    <row r="539" spans="4:11" x14ac:dyDescent="0.25">
      <c r="D539" t="e">
        <f ca="1">solve_for_c('True_Odds_Calculator_3-way'!A534,'True_Odds_Calculator_3-way'!B534,'True_Odds_Calculator_3-way'!C534,'Log_working_3-way'!B$1,'Log_working_3-way'!B$2)</f>
        <v>#NAME?</v>
      </c>
      <c r="F539" s="6" t="e">
        <f ca="1">IF('Log_working_3-way'!D539="","",1/'True_Odds_Calculator_3-way'!N534+1/'True_Odds_Calculator_3-way'!O534+1/'True_Odds_Calculator_3-way'!#REF!-1)</f>
        <v>#NAME?</v>
      </c>
      <c r="H539" s="6" t="e">
        <f ca="1">IF('Log_working_3-way'!$D539="","",'True_Odds_Calculator_3-way'!N534/'True_Odds_Calculator_3-way'!A534-1)</f>
        <v>#NAME?</v>
      </c>
      <c r="I539" s="6" t="e">
        <f ca="1">IF('Log_working_3-way'!$D539="","",'True_Odds_Calculator_3-way'!O534/'True_Odds_Calculator_3-way'!B534-1)</f>
        <v>#NAME?</v>
      </c>
      <c r="J539" s="6" t="e">
        <f ca="1">IF('Log_working_3-way'!$D539="","",'True_Odds_Calculator_3-way'!#REF!/'True_Odds_Calculator_3-way'!C534-1)</f>
        <v>#NAME?</v>
      </c>
      <c r="K539" s="6" t="e">
        <f ca="1">IF('Log_working_3-way'!$D539="","",1/'True_Odds_Calculator_3-way'!A534+1/'True_Odds_Calculator_3-way'!B534+1/'True_Odds_Calculator_3-way'!C534-1)</f>
        <v>#NAME?</v>
      </c>
    </row>
    <row r="540" spans="4:11" x14ac:dyDescent="0.25">
      <c r="D540" t="e">
        <f ca="1">solve_for_c('True_Odds_Calculator_3-way'!A535,'True_Odds_Calculator_3-way'!B535,'True_Odds_Calculator_3-way'!C535,'Log_working_3-way'!B$1,'Log_working_3-way'!B$2)</f>
        <v>#NAME?</v>
      </c>
      <c r="F540" s="6" t="e">
        <f ca="1">IF('Log_working_3-way'!D540="","",1/'True_Odds_Calculator_3-way'!N535+1/'True_Odds_Calculator_3-way'!O535+1/'True_Odds_Calculator_3-way'!#REF!-1)</f>
        <v>#NAME?</v>
      </c>
      <c r="H540" s="6" t="e">
        <f ca="1">IF('Log_working_3-way'!$D540="","",'True_Odds_Calculator_3-way'!N535/'True_Odds_Calculator_3-way'!A535-1)</f>
        <v>#NAME?</v>
      </c>
      <c r="I540" s="6" t="e">
        <f ca="1">IF('Log_working_3-way'!$D540="","",'True_Odds_Calculator_3-way'!O535/'True_Odds_Calculator_3-way'!B535-1)</f>
        <v>#NAME?</v>
      </c>
      <c r="J540" s="6" t="e">
        <f ca="1">IF('Log_working_3-way'!$D540="","",'True_Odds_Calculator_3-way'!#REF!/'True_Odds_Calculator_3-way'!C535-1)</f>
        <v>#NAME?</v>
      </c>
      <c r="K540" s="6" t="e">
        <f ca="1">IF('Log_working_3-way'!$D540="","",1/'True_Odds_Calculator_3-way'!A535+1/'True_Odds_Calculator_3-way'!B535+1/'True_Odds_Calculator_3-way'!C535-1)</f>
        <v>#NAME?</v>
      </c>
    </row>
    <row r="541" spans="4:11" x14ac:dyDescent="0.25">
      <c r="D541" t="e">
        <f ca="1">solve_for_c('True_Odds_Calculator_3-way'!A536,'True_Odds_Calculator_3-way'!B536,'True_Odds_Calculator_3-way'!C536,'Log_working_3-way'!B$1,'Log_working_3-way'!B$2)</f>
        <v>#NAME?</v>
      </c>
      <c r="F541" s="6" t="e">
        <f ca="1">IF('Log_working_3-way'!D541="","",1/'True_Odds_Calculator_3-way'!N536+1/'True_Odds_Calculator_3-way'!O536+1/'True_Odds_Calculator_3-way'!#REF!-1)</f>
        <v>#NAME?</v>
      </c>
      <c r="H541" s="6" t="e">
        <f ca="1">IF('Log_working_3-way'!$D541="","",'True_Odds_Calculator_3-way'!N536/'True_Odds_Calculator_3-way'!A536-1)</f>
        <v>#NAME?</v>
      </c>
      <c r="I541" s="6" t="e">
        <f ca="1">IF('Log_working_3-way'!$D541="","",'True_Odds_Calculator_3-way'!O536/'True_Odds_Calculator_3-way'!B536-1)</f>
        <v>#NAME?</v>
      </c>
      <c r="J541" s="6" t="e">
        <f ca="1">IF('Log_working_3-way'!$D541="","",'True_Odds_Calculator_3-way'!#REF!/'True_Odds_Calculator_3-way'!C536-1)</f>
        <v>#NAME?</v>
      </c>
      <c r="K541" s="6" t="e">
        <f ca="1">IF('Log_working_3-way'!$D541="","",1/'True_Odds_Calculator_3-way'!A536+1/'True_Odds_Calculator_3-way'!B536+1/'True_Odds_Calculator_3-way'!C536-1)</f>
        <v>#NAME?</v>
      </c>
    </row>
    <row r="542" spans="4:11" x14ac:dyDescent="0.25">
      <c r="D542" t="e">
        <f ca="1">solve_for_c('True_Odds_Calculator_3-way'!A537,'True_Odds_Calculator_3-way'!B537,'True_Odds_Calculator_3-way'!C537,'Log_working_3-way'!B$1,'Log_working_3-way'!B$2)</f>
        <v>#NAME?</v>
      </c>
      <c r="F542" s="6" t="e">
        <f ca="1">IF('Log_working_3-way'!D542="","",1/'True_Odds_Calculator_3-way'!N537+1/'True_Odds_Calculator_3-way'!O537+1/'True_Odds_Calculator_3-way'!#REF!-1)</f>
        <v>#NAME?</v>
      </c>
      <c r="H542" s="6" t="e">
        <f ca="1">IF('Log_working_3-way'!$D542="","",'True_Odds_Calculator_3-way'!N537/'True_Odds_Calculator_3-way'!A537-1)</f>
        <v>#NAME?</v>
      </c>
      <c r="I542" s="6" t="e">
        <f ca="1">IF('Log_working_3-way'!$D542="","",'True_Odds_Calculator_3-way'!O537/'True_Odds_Calculator_3-way'!B537-1)</f>
        <v>#NAME?</v>
      </c>
      <c r="J542" s="6" t="e">
        <f ca="1">IF('Log_working_3-way'!$D542="","",'True_Odds_Calculator_3-way'!#REF!/'True_Odds_Calculator_3-way'!C537-1)</f>
        <v>#NAME?</v>
      </c>
      <c r="K542" s="6" t="e">
        <f ca="1">IF('Log_working_3-way'!$D542="","",1/'True_Odds_Calculator_3-way'!A537+1/'True_Odds_Calculator_3-way'!B537+1/'True_Odds_Calculator_3-way'!C537-1)</f>
        <v>#NAME?</v>
      </c>
    </row>
    <row r="543" spans="4:11" x14ac:dyDescent="0.25">
      <c r="D543" t="e">
        <f ca="1">solve_for_c('True_Odds_Calculator_3-way'!A538,'True_Odds_Calculator_3-way'!B538,'True_Odds_Calculator_3-way'!C538,'Log_working_3-way'!B$1,'Log_working_3-way'!B$2)</f>
        <v>#NAME?</v>
      </c>
      <c r="F543" s="6" t="e">
        <f ca="1">IF('Log_working_3-way'!D543="","",1/'True_Odds_Calculator_3-way'!N538+1/'True_Odds_Calculator_3-way'!O538+1/'True_Odds_Calculator_3-way'!#REF!-1)</f>
        <v>#NAME?</v>
      </c>
      <c r="H543" s="6" t="e">
        <f ca="1">IF('Log_working_3-way'!$D543="","",'True_Odds_Calculator_3-way'!N538/'True_Odds_Calculator_3-way'!A538-1)</f>
        <v>#NAME?</v>
      </c>
      <c r="I543" s="6" t="e">
        <f ca="1">IF('Log_working_3-way'!$D543="","",'True_Odds_Calculator_3-way'!O538/'True_Odds_Calculator_3-way'!B538-1)</f>
        <v>#NAME?</v>
      </c>
      <c r="J543" s="6" t="e">
        <f ca="1">IF('Log_working_3-way'!$D543="","",'True_Odds_Calculator_3-way'!#REF!/'True_Odds_Calculator_3-way'!C538-1)</f>
        <v>#NAME?</v>
      </c>
      <c r="K543" s="6" t="e">
        <f ca="1">IF('Log_working_3-way'!$D543="","",1/'True_Odds_Calculator_3-way'!A538+1/'True_Odds_Calculator_3-way'!B538+1/'True_Odds_Calculator_3-way'!C538-1)</f>
        <v>#NAME?</v>
      </c>
    </row>
    <row r="544" spans="4:11" x14ac:dyDescent="0.25">
      <c r="D544" t="e">
        <f ca="1">solve_for_c('True_Odds_Calculator_3-way'!A539,'True_Odds_Calculator_3-way'!B539,'True_Odds_Calculator_3-way'!C539,'Log_working_3-way'!B$1,'Log_working_3-way'!B$2)</f>
        <v>#NAME?</v>
      </c>
      <c r="F544" s="6" t="e">
        <f ca="1">IF('Log_working_3-way'!D544="","",1/'True_Odds_Calculator_3-way'!N539+1/'True_Odds_Calculator_3-way'!O539+1/'True_Odds_Calculator_3-way'!#REF!-1)</f>
        <v>#NAME?</v>
      </c>
      <c r="H544" s="6" t="e">
        <f ca="1">IF('Log_working_3-way'!$D544="","",'True_Odds_Calculator_3-way'!N539/'True_Odds_Calculator_3-way'!A539-1)</f>
        <v>#NAME?</v>
      </c>
      <c r="I544" s="6" t="e">
        <f ca="1">IF('Log_working_3-way'!$D544="","",'True_Odds_Calculator_3-way'!O539/'True_Odds_Calculator_3-way'!B539-1)</f>
        <v>#NAME?</v>
      </c>
      <c r="J544" s="6" t="e">
        <f ca="1">IF('Log_working_3-way'!$D544="","",'True_Odds_Calculator_3-way'!#REF!/'True_Odds_Calculator_3-way'!C539-1)</f>
        <v>#NAME?</v>
      </c>
      <c r="K544" s="6" t="e">
        <f ca="1">IF('Log_working_3-way'!$D544="","",1/'True_Odds_Calculator_3-way'!A539+1/'True_Odds_Calculator_3-way'!B539+1/'True_Odds_Calculator_3-way'!C539-1)</f>
        <v>#NAME?</v>
      </c>
    </row>
    <row r="545" spans="4:11" x14ac:dyDescent="0.25">
      <c r="D545" t="e">
        <f ca="1">solve_for_c('True_Odds_Calculator_3-way'!A540,'True_Odds_Calculator_3-way'!B540,'True_Odds_Calculator_3-way'!C540,'Log_working_3-way'!B$1,'Log_working_3-way'!B$2)</f>
        <v>#NAME?</v>
      </c>
      <c r="F545" s="6" t="e">
        <f ca="1">IF('Log_working_3-way'!D545="","",1/'True_Odds_Calculator_3-way'!N540+1/'True_Odds_Calculator_3-way'!O540+1/'True_Odds_Calculator_3-way'!#REF!-1)</f>
        <v>#NAME?</v>
      </c>
      <c r="H545" s="6" t="e">
        <f ca="1">IF('Log_working_3-way'!$D545="","",'True_Odds_Calculator_3-way'!N540/'True_Odds_Calculator_3-way'!A540-1)</f>
        <v>#NAME?</v>
      </c>
      <c r="I545" s="6" t="e">
        <f ca="1">IF('Log_working_3-way'!$D545="","",'True_Odds_Calculator_3-way'!O540/'True_Odds_Calculator_3-way'!B540-1)</f>
        <v>#NAME?</v>
      </c>
      <c r="J545" s="6" t="e">
        <f ca="1">IF('Log_working_3-way'!$D545="","",'True_Odds_Calculator_3-way'!#REF!/'True_Odds_Calculator_3-way'!C540-1)</f>
        <v>#NAME?</v>
      </c>
      <c r="K545" s="6" t="e">
        <f ca="1">IF('Log_working_3-way'!$D545="","",1/'True_Odds_Calculator_3-way'!A540+1/'True_Odds_Calculator_3-way'!B540+1/'True_Odds_Calculator_3-way'!C540-1)</f>
        <v>#NAME?</v>
      </c>
    </row>
    <row r="546" spans="4:11" x14ac:dyDescent="0.25">
      <c r="D546" t="e">
        <f ca="1">solve_for_c('True_Odds_Calculator_3-way'!A541,'True_Odds_Calculator_3-way'!B541,'True_Odds_Calculator_3-way'!C541,'Log_working_3-way'!B$1,'Log_working_3-way'!B$2)</f>
        <v>#NAME?</v>
      </c>
      <c r="F546" s="6" t="e">
        <f ca="1">IF('Log_working_3-way'!D546="","",1/'True_Odds_Calculator_3-way'!N541+1/'True_Odds_Calculator_3-way'!O541+1/'True_Odds_Calculator_3-way'!#REF!-1)</f>
        <v>#NAME?</v>
      </c>
      <c r="H546" s="6" t="e">
        <f ca="1">IF('Log_working_3-way'!$D546="","",'True_Odds_Calculator_3-way'!N541/'True_Odds_Calculator_3-way'!A541-1)</f>
        <v>#NAME?</v>
      </c>
      <c r="I546" s="6" t="e">
        <f ca="1">IF('Log_working_3-way'!$D546="","",'True_Odds_Calculator_3-way'!O541/'True_Odds_Calculator_3-way'!B541-1)</f>
        <v>#NAME?</v>
      </c>
      <c r="J546" s="6" t="e">
        <f ca="1">IF('Log_working_3-way'!$D546="","",'True_Odds_Calculator_3-way'!#REF!/'True_Odds_Calculator_3-way'!C541-1)</f>
        <v>#NAME?</v>
      </c>
      <c r="K546" s="6" t="e">
        <f ca="1">IF('Log_working_3-way'!$D546="","",1/'True_Odds_Calculator_3-way'!A541+1/'True_Odds_Calculator_3-way'!B541+1/'True_Odds_Calculator_3-way'!C541-1)</f>
        <v>#NAME?</v>
      </c>
    </row>
    <row r="547" spans="4:11" x14ac:dyDescent="0.25">
      <c r="D547" t="e">
        <f ca="1">solve_for_c('True_Odds_Calculator_3-way'!A542,'True_Odds_Calculator_3-way'!B542,'True_Odds_Calculator_3-way'!C542,'Log_working_3-way'!B$1,'Log_working_3-way'!B$2)</f>
        <v>#NAME?</v>
      </c>
      <c r="F547" s="6" t="e">
        <f ca="1">IF('Log_working_3-way'!D547="","",1/'True_Odds_Calculator_3-way'!N542+1/'True_Odds_Calculator_3-way'!O542+1/'True_Odds_Calculator_3-way'!#REF!-1)</f>
        <v>#NAME?</v>
      </c>
      <c r="H547" s="6" t="e">
        <f ca="1">IF('Log_working_3-way'!$D547="","",'True_Odds_Calculator_3-way'!N542/'True_Odds_Calculator_3-way'!A542-1)</f>
        <v>#NAME?</v>
      </c>
      <c r="I547" s="6" t="e">
        <f ca="1">IF('Log_working_3-way'!$D547="","",'True_Odds_Calculator_3-way'!O542/'True_Odds_Calculator_3-way'!B542-1)</f>
        <v>#NAME?</v>
      </c>
      <c r="J547" s="6" t="e">
        <f ca="1">IF('Log_working_3-way'!$D547="","",'True_Odds_Calculator_3-way'!#REF!/'True_Odds_Calculator_3-way'!C542-1)</f>
        <v>#NAME?</v>
      </c>
      <c r="K547" s="6" t="e">
        <f ca="1">IF('Log_working_3-way'!$D547="","",1/'True_Odds_Calculator_3-way'!A542+1/'True_Odds_Calculator_3-way'!B542+1/'True_Odds_Calculator_3-way'!C542-1)</f>
        <v>#NAME?</v>
      </c>
    </row>
    <row r="548" spans="4:11" x14ac:dyDescent="0.25">
      <c r="D548" t="e">
        <f ca="1">solve_for_c('True_Odds_Calculator_3-way'!A543,'True_Odds_Calculator_3-way'!B543,'True_Odds_Calculator_3-way'!C543,'Log_working_3-way'!B$1,'Log_working_3-way'!B$2)</f>
        <v>#NAME?</v>
      </c>
      <c r="F548" s="6" t="e">
        <f ca="1">IF('Log_working_3-way'!D548="","",1/'True_Odds_Calculator_3-way'!N543+1/'True_Odds_Calculator_3-way'!O543+1/'True_Odds_Calculator_3-way'!#REF!-1)</f>
        <v>#NAME?</v>
      </c>
      <c r="H548" s="6" t="e">
        <f ca="1">IF('Log_working_3-way'!$D548="","",'True_Odds_Calculator_3-way'!N543/'True_Odds_Calculator_3-way'!A543-1)</f>
        <v>#NAME?</v>
      </c>
      <c r="I548" s="6" t="e">
        <f ca="1">IF('Log_working_3-way'!$D548="","",'True_Odds_Calculator_3-way'!O543/'True_Odds_Calculator_3-way'!B543-1)</f>
        <v>#NAME?</v>
      </c>
      <c r="J548" s="6" t="e">
        <f ca="1">IF('Log_working_3-way'!$D548="","",'True_Odds_Calculator_3-way'!#REF!/'True_Odds_Calculator_3-way'!C543-1)</f>
        <v>#NAME?</v>
      </c>
      <c r="K548" s="6" t="e">
        <f ca="1">IF('Log_working_3-way'!$D548="","",1/'True_Odds_Calculator_3-way'!A543+1/'True_Odds_Calculator_3-way'!B543+1/'True_Odds_Calculator_3-way'!C543-1)</f>
        <v>#NAME?</v>
      </c>
    </row>
    <row r="549" spans="4:11" x14ac:dyDescent="0.25">
      <c r="D549" t="e">
        <f ca="1">solve_for_c('True_Odds_Calculator_3-way'!A544,'True_Odds_Calculator_3-way'!B544,'True_Odds_Calculator_3-way'!C544,'Log_working_3-way'!B$1,'Log_working_3-way'!B$2)</f>
        <v>#NAME?</v>
      </c>
      <c r="F549" s="6" t="e">
        <f ca="1">IF('Log_working_3-way'!D549="","",1/'True_Odds_Calculator_3-way'!N544+1/'True_Odds_Calculator_3-way'!O544+1/'True_Odds_Calculator_3-way'!#REF!-1)</f>
        <v>#NAME?</v>
      </c>
      <c r="H549" s="6" t="e">
        <f ca="1">IF('Log_working_3-way'!$D549="","",'True_Odds_Calculator_3-way'!N544/'True_Odds_Calculator_3-way'!A544-1)</f>
        <v>#NAME?</v>
      </c>
      <c r="I549" s="6" t="e">
        <f ca="1">IF('Log_working_3-way'!$D549="","",'True_Odds_Calculator_3-way'!O544/'True_Odds_Calculator_3-way'!B544-1)</f>
        <v>#NAME?</v>
      </c>
      <c r="J549" s="6" t="e">
        <f ca="1">IF('Log_working_3-way'!$D549="","",'True_Odds_Calculator_3-way'!#REF!/'True_Odds_Calculator_3-way'!C544-1)</f>
        <v>#NAME?</v>
      </c>
      <c r="K549" s="6" t="e">
        <f ca="1">IF('Log_working_3-way'!$D549="","",1/'True_Odds_Calculator_3-way'!A544+1/'True_Odds_Calculator_3-way'!B544+1/'True_Odds_Calculator_3-way'!C544-1)</f>
        <v>#NAME?</v>
      </c>
    </row>
    <row r="550" spans="4:11" x14ac:dyDescent="0.25">
      <c r="D550" t="e">
        <f ca="1">solve_for_c('True_Odds_Calculator_3-way'!A545,'True_Odds_Calculator_3-way'!B545,'True_Odds_Calculator_3-way'!C545,'Log_working_3-way'!B$1,'Log_working_3-way'!B$2)</f>
        <v>#NAME?</v>
      </c>
      <c r="F550" s="6" t="e">
        <f ca="1">IF('Log_working_3-way'!D550="","",1/'True_Odds_Calculator_3-way'!N545+1/'True_Odds_Calculator_3-way'!O545+1/'True_Odds_Calculator_3-way'!#REF!-1)</f>
        <v>#NAME?</v>
      </c>
      <c r="H550" s="6" t="e">
        <f ca="1">IF('Log_working_3-way'!$D550="","",'True_Odds_Calculator_3-way'!N545/'True_Odds_Calculator_3-way'!A545-1)</f>
        <v>#NAME?</v>
      </c>
      <c r="I550" s="6" t="e">
        <f ca="1">IF('Log_working_3-way'!$D550="","",'True_Odds_Calculator_3-way'!O545/'True_Odds_Calculator_3-way'!B545-1)</f>
        <v>#NAME?</v>
      </c>
      <c r="J550" s="6" t="e">
        <f ca="1">IF('Log_working_3-way'!$D550="","",'True_Odds_Calculator_3-way'!#REF!/'True_Odds_Calculator_3-way'!C545-1)</f>
        <v>#NAME?</v>
      </c>
      <c r="K550" s="6" t="e">
        <f ca="1">IF('Log_working_3-way'!$D550="","",1/'True_Odds_Calculator_3-way'!A545+1/'True_Odds_Calculator_3-way'!B545+1/'True_Odds_Calculator_3-way'!C545-1)</f>
        <v>#NAME?</v>
      </c>
    </row>
    <row r="551" spans="4:11" x14ac:dyDescent="0.25">
      <c r="D551" t="e">
        <f ca="1">solve_for_c('True_Odds_Calculator_3-way'!A546,'True_Odds_Calculator_3-way'!B546,'True_Odds_Calculator_3-way'!C546,'Log_working_3-way'!B$1,'Log_working_3-way'!B$2)</f>
        <v>#NAME?</v>
      </c>
      <c r="F551" s="6" t="e">
        <f ca="1">IF('Log_working_3-way'!D551="","",1/'True_Odds_Calculator_3-way'!N546+1/'True_Odds_Calculator_3-way'!O546+1/'True_Odds_Calculator_3-way'!#REF!-1)</f>
        <v>#NAME?</v>
      </c>
      <c r="H551" s="6" t="e">
        <f ca="1">IF('Log_working_3-way'!$D551="","",'True_Odds_Calculator_3-way'!N546/'True_Odds_Calculator_3-way'!A546-1)</f>
        <v>#NAME?</v>
      </c>
      <c r="I551" s="6" t="e">
        <f ca="1">IF('Log_working_3-way'!$D551="","",'True_Odds_Calculator_3-way'!O546/'True_Odds_Calculator_3-way'!B546-1)</f>
        <v>#NAME?</v>
      </c>
      <c r="J551" s="6" t="e">
        <f ca="1">IF('Log_working_3-way'!$D551="","",'True_Odds_Calculator_3-way'!#REF!/'True_Odds_Calculator_3-way'!C546-1)</f>
        <v>#NAME?</v>
      </c>
      <c r="K551" s="6" t="e">
        <f ca="1">IF('Log_working_3-way'!$D551="","",1/'True_Odds_Calculator_3-way'!A546+1/'True_Odds_Calculator_3-way'!B546+1/'True_Odds_Calculator_3-way'!C546-1)</f>
        <v>#NAME?</v>
      </c>
    </row>
    <row r="552" spans="4:11" x14ac:dyDescent="0.25">
      <c r="D552" t="e">
        <f ca="1">solve_for_c('True_Odds_Calculator_3-way'!A547,'True_Odds_Calculator_3-way'!B547,'True_Odds_Calculator_3-way'!C547,'Log_working_3-way'!B$1,'Log_working_3-way'!B$2)</f>
        <v>#NAME?</v>
      </c>
      <c r="F552" s="6" t="e">
        <f ca="1">IF('Log_working_3-way'!D552="","",1/'True_Odds_Calculator_3-way'!N547+1/'True_Odds_Calculator_3-way'!O547+1/'True_Odds_Calculator_3-way'!#REF!-1)</f>
        <v>#NAME?</v>
      </c>
      <c r="H552" s="6" t="e">
        <f ca="1">IF('Log_working_3-way'!$D552="","",'True_Odds_Calculator_3-way'!N547/'True_Odds_Calculator_3-way'!A547-1)</f>
        <v>#NAME?</v>
      </c>
      <c r="I552" s="6" t="e">
        <f ca="1">IF('Log_working_3-way'!$D552="","",'True_Odds_Calculator_3-way'!O547/'True_Odds_Calculator_3-way'!B547-1)</f>
        <v>#NAME?</v>
      </c>
      <c r="J552" s="6" t="e">
        <f ca="1">IF('Log_working_3-way'!$D552="","",'True_Odds_Calculator_3-way'!#REF!/'True_Odds_Calculator_3-way'!C547-1)</f>
        <v>#NAME?</v>
      </c>
      <c r="K552" s="6" t="e">
        <f ca="1">IF('Log_working_3-way'!$D552="","",1/'True_Odds_Calculator_3-way'!A547+1/'True_Odds_Calculator_3-way'!B547+1/'True_Odds_Calculator_3-way'!C547-1)</f>
        <v>#NAME?</v>
      </c>
    </row>
    <row r="553" spans="4:11" x14ac:dyDescent="0.25">
      <c r="D553" t="e">
        <f ca="1">solve_for_c('True_Odds_Calculator_3-way'!A548,'True_Odds_Calculator_3-way'!B548,'True_Odds_Calculator_3-way'!C548,'Log_working_3-way'!B$1,'Log_working_3-way'!B$2)</f>
        <v>#NAME?</v>
      </c>
      <c r="F553" s="6" t="e">
        <f ca="1">IF('Log_working_3-way'!D553="","",1/'True_Odds_Calculator_3-way'!N548+1/'True_Odds_Calculator_3-way'!O548+1/'True_Odds_Calculator_3-way'!#REF!-1)</f>
        <v>#NAME?</v>
      </c>
      <c r="H553" s="6" t="e">
        <f ca="1">IF('Log_working_3-way'!$D553="","",'True_Odds_Calculator_3-way'!N548/'True_Odds_Calculator_3-way'!A548-1)</f>
        <v>#NAME?</v>
      </c>
      <c r="I553" s="6" t="e">
        <f ca="1">IF('Log_working_3-way'!$D553="","",'True_Odds_Calculator_3-way'!O548/'True_Odds_Calculator_3-way'!B548-1)</f>
        <v>#NAME?</v>
      </c>
      <c r="J553" s="6" t="e">
        <f ca="1">IF('Log_working_3-way'!$D553="","",'True_Odds_Calculator_3-way'!#REF!/'True_Odds_Calculator_3-way'!C548-1)</f>
        <v>#NAME?</v>
      </c>
      <c r="K553" s="6" t="e">
        <f ca="1">IF('Log_working_3-way'!$D553="","",1/'True_Odds_Calculator_3-way'!A548+1/'True_Odds_Calculator_3-way'!B548+1/'True_Odds_Calculator_3-way'!C548-1)</f>
        <v>#NAME?</v>
      </c>
    </row>
    <row r="554" spans="4:11" x14ac:dyDescent="0.25">
      <c r="D554" t="e">
        <f ca="1">solve_for_c('True_Odds_Calculator_3-way'!A549,'True_Odds_Calculator_3-way'!B549,'True_Odds_Calculator_3-way'!C549,'Log_working_3-way'!B$1,'Log_working_3-way'!B$2)</f>
        <v>#NAME?</v>
      </c>
      <c r="F554" s="6" t="e">
        <f ca="1">IF('Log_working_3-way'!D554="","",1/'True_Odds_Calculator_3-way'!N549+1/'True_Odds_Calculator_3-way'!O549+1/'True_Odds_Calculator_3-way'!#REF!-1)</f>
        <v>#NAME?</v>
      </c>
      <c r="H554" s="6" t="e">
        <f ca="1">IF('Log_working_3-way'!$D554="","",'True_Odds_Calculator_3-way'!N549/'True_Odds_Calculator_3-way'!A549-1)</f>
        <v>#NAME?</v>
      </c>
      <c r="I554" s="6" t="e">
        <f ca="1">IF('Log_working_3-way'!$D554="","",'True_Odds_Calculator_3-way'!O549/'True_Odds_Calculator_3-way'!B549-1)</f>
        <v>#NAME?</v>
      </c>
      <c r="J554" s="6" t="e">
        <f ca="1">IF('Log_working_3-way'!$D554="","",'True_Odds_Calculator_3-way'!#REF!/'True_Odds_Calculator_3-way'!C549-1)</f>
        <v>#NAME?</v>
      </c>
      <c r="K554" s="6" t="e">
        <f ca="1">IF('Log_working_3-way'!$D554="","",1/'True_Odds_Calculator_3-way'!A549+1/'True_Odds_Calculator_3-way'!B549+1/'True_Odds_Calculator_3-way'!C549-1)</f>
        <v>#NAME?</v>
      </c>
    </row>
    <row r="555" spans="4:11" x14ac:dyDescent="0.25">
      <c r="D555" t="e">
        <f ca="1">solve_for_c('True_Odds_Calculator_3-way'!A550,'True_Odds_Calculator_3-way'!B550,'True_Odds_Calculator_3-way'!C550,'Log_working_3-way'!B$1,'Log_working_3-way'!B$2)</f>
        <v>#NAME?</v>
      </c>
      <c r="F555" s="6" t="e">
        <f ca="1">IF('Log_working_3-way'!D555="","",1/'True_Odds_Calculator_3-way'!N550+1/'True_Odds_Calculator_3-way'!O550+1/'True_Odds_Calculator_3-way'!#REF!-1)</f>
        <v>#NAME?</v>
      </c>
      <c r="H555" s="6" t="e">
        <f ca="1">IF('Log_working_3-way'!$D555="","",'True_Odds_Calculator_3-way'!N550/'True_Odds_Calculator_3-way'!A550-1)</f>
        <v>#NAME?</v>
      </c>
      <c r="I555" s="6" t="e">
        <f ca="1">IF('Log_working_3-way'!$D555="","",'True_Odds_Calculator_3-way'!O550/'True_Odds_Calculator_3-way'!B550-1)</f>
        <v>#NAME?</v>
      </c>
      <c r="J555" s="6" t="e">
        <f ca="1">IF('Log_working_3-way'!$D555="","",'True_Odds_Calculator_3-way'!#REF!/'True_Odds_Calculator_3-way'!C550-1)</f>
        <v>#NAME?</v>
      </c>
      <c r="K555" s="6" t="e">
        <f ca="1">IF('Log_working_3-way'!$D555="","",1/'True_Odds_Calculator_3-way'!A550+1/'True_Odds_Calculator_3-way'!B550+1/'True_Odds_Calculator_3-way'!C550-1)</f>
        <v>#NAME?</v>
      </c>
    </row>
    <row r="556" spans="4:11" x14ac:dyDescent="0.25">
      <c r="D556" t="e">
        <f ca="1">solve_for_c('True_Odds_Calculator_3-way'!A551,'True_Odds_Calculator_3-way'!B551,'True_Odds_Calculator_3-way'!C551,'Log_working_3-way'!B$1,'Log_working_3-way'!B$2)</f>
        <v>#NAME?</v>
      </c>
      <c r="F556" s="6" t="e">
        <f ca="1">IF('Log_working_3-way'!D556="","",1/'True_Odds_Calculator_3-way'!N551+1/'True_Odds_Calculator_3-way'!O551+1/'True_Odds_Calculator_3-way'!#REF!-1)</f>
        <v>#NAME?</v>
      </c>
      <c r="H556" s="6" t="e">
        <f ca="1">IF('Log_working_3-way'!$D556="","",'True_Odds_Calculator_3-way'!N551/'True_Odds_Calculator_3-way'!A551-1)</f>
        <v>#NAME?</v>
      </c>
      <c r="I556" s="6" t="e">
        <f ca="1">IF('Log_working_3-way'!$D556="","",'True_Odds_Calculator_3-way'!O551/'True_Odds_Calculator_3-way'!B551-1)</f>
        <v>#NAME?</v>
      </c>
      <c r="J556" s="6" t="e">
        <f ca="1">IF('Log_working_3-way'!$D556="","",'True_Odds_Calculator_3-way'!#REF!/'True_Odds_Calculator_3-way'!C551-1)</f>
        <v>#NAME?</v>
      </c>
      <c r="K556" s="6" t="e">
        <f ca="1">IF('Log_working_3-way'!$D556="","",1/'True_Odds_Calculator_3-way'!A551+1/'True_Odds_Calculator_3-way'!B551+1/'True_Odds_Calculator_3-way'!C551-1)</f>
        <v>#NAME?</v>
      </c>
    </row>
    <row r="557" spans="4:11" x14ac:dyDescent="0.25">
      <c r="D557" t="e">
        <f ca="1">solve_for_c('True_Odds_Calculator_3-way'!A552,'True_Odds_Calculator_3-way'!B552,'True_Odds_Calculator_3-way'!C552,'Log_working_3-way'!B$1,'Log_working_3-way'!B$2)</f>
        <v>#NAME?</v>
      </c>
      <c r="F557" s="6" t="e">
        <f ca="1">IF('Log_working_3-way'!D557="","",1/'True_Odds_Calculator_3-way'!N552+1/'True_Odds_Calculator_3-way'!O552+1/'True_Odds_Calculator_3-way'!#REF!-1)</f>
        <v>#NAME?</v>
      </c>
      <c r="H557" s="6" t="e">
        <f ca="1">IF('Log_working_3-way'!$D557="","",'True_Odds_Calculator_3-way'!N552/'True_Odds_Calculator_3-way'!A552-1)</f>
        <v>#NAME?</v>
      </c>
      <c r="I557" s="6" t="e">
        <f ca="1">IF('Log_working_3-way'!$D557="","",'True_Odds_Calculator_3-way'!O552/'True_Odds_Calculator_3-way'!B552-1)</f>
        <v>#NAME?</v>
      </c>
      <c r="J557" s="6" t="e">
        <f ca="1">IF('Log_working_3-way'!$D557="","",'True_Odds_Calculator_3-way'!#REF!/'True_Odds_Calculator_3-way'!C552-1)</f>
        <v>#NAME?</v>
      </c>
      <c r="K557" s="6" t="e">
        <f ca="1">IF('Log_working_3-way'!$D557="","",1/'True_Odds_Calculator_3-way'!A552+1/'True_Odds_Calculator_3-way'!B552+1/'True_Odds_Calculator_3-way'!C552-1)</f>
        <v>#NAME?</v>
      </c>
    </row>
    <row r="558" spans="4:11" x14ac:dyDescent="0.25">
      <c r="D558" t="e">
        <f ca="1">solve_for_c('True_Odds_Calculator_3-way'!A553,'True_Odds_Calculator_3-way'!B553,'True_Odds_Calculator_3-way'!C553,'Log_working_3-way'!B$1,'Log_working_3-way'!B$2)</f>
        <v>#NAME?</v>
      </c>
      <c r="F558" s="6" t="e">
        <f ca="1">IF('Log_working_3-way'!D558="","",1/'True_Odds_Calculator_3-way'!N553+1/'True_Odds_Calculator_3-way'!O553+1/'True_Odds_Calculator_3-way'!#REF!-1)</f>
        <v>#NAME?</v>
      </c>
      <c r="H558" s="6" t="e">
        <f ca="1">IF('Log_working_3-way'!$D558="","",'True_Odds_Calculator_3-way'!N553/'True_Odds_Calculator_3-way'!A553-1)</f>
        <v>#NAME?</v>
      </c>
      <c r="I558" s="6" t="e">
        <f ca="1">IF('Log_working_3-way'!$D558="","",'True_Odds_Calculator_3-way'!O553/'True_Odds_Calculator_3-way'!B553-1)</f>
        <v>#NAME?</v>
      </c>
      <c r="J558" s="6" t="e">
        <f ca="1">IF('Log_working_3-way'!$D558="","",'True_Odds_Calculator_3-way'!#REF!/'True_Odds_Calculator_3-way'!C553-1)</f>
        <v>#NAME?</v>
      </c>
      <c r="K558" s="6" t="e">
        <f ca="1">IF('Log_working_3-way'!$D558="","",1/'True_Odds_Calculator_3-way'!A553+1/'True_Odds_Calculator_3-way'!B553+1/'True_Odds_Calculator_3-way'!C553-1)</f>
        <v>#NAME?</v>
      </c>
    </row>
    <row r="559" spans="4:11" x14ac:dyDescent="0.25">
      <c r="D559" t="e">
        <f ca="1">solve_for_c('True_Odds_Calculator_3-way'!A554,'True_Odds_Calculator_3-way'!B554,'True_Odds_Calculator_3-way'!C554,'Log_working_3-way'!B$1,'Log_working_3-way'!B$2)</f>
        <v>#NAME?</v>
      </c>
      <c r="F559" s="6" t="e">
        <f ca="1">IF('Log_working_3-way'!D559="","",1/'True_Odds_Calculator_3-way'!N554+1/'True_Odds_Calculator_3-way'!O554+1/'True_Odds_Calculator_3-way'!#REF!-1)</f>
        <v>#NAME?</v>
      </c>
      <c r="H559" s="6" t="e">
        <f ca="1">IF('Log_working_3-way'!$D559="","",'True_Odds_Calculator_3-way'!N554/'True_Odds_Calculator_3-way'!A554-1)</f>
        <v>#NAME?</v>
      </c>
      <c r="I559" s="6" t="e">
        <f ca="1">IF('Log_working_3-way'!$D559="","",'True_Odds_Calculator_3-way'!O554/'True_Odds_Calculator_3-way'!B554-1)</f>
        <v>#NAME?</v>
      </c>
      <c r="J559" s="6" t="e">
        <f ca="1">IF('Log_working_3-way'!$D559="","",'True_Odds_Calculator_3-way'!#REF!/'True_Odds_Calculator_3-way'!C554-1)</f>
        <v>#NAME?</v>
      </c>
      <c r="K559" s="6" t="e">
        <f ca="1">IF('Log_working_3-way'!$D559="","",1/'True_Odds_Calculator_3-way'!A554+1/'True_Odds_Calculator_3-way'!B554+1/'True_Odds_Calculator_3-way'!C554-1)</f>
        <v>#NAME?</v>
      </c>
    </row>
    <row r="560" spans="4:11" x14ac:dyDescent="0.25">
      <c r="D560" t="e">
        <f ca="1">solve_for_c('True_Odds_Calculator_3-way'!A555,'True_Odds_Calculator_3-way'!B555,'True_Odds_Calculator_3-way'!C555,'Log_working_3-way'!B$1,'Log_working_3-way'!B$2)</f>
        <v>#NAME?</v>
      </c>
      <c r="F560" s="6" t="e">
        <f ca="1">IF('Log_working_3-way'!D560="","",1/'True_Odds_Calculator_3-way'!N555+1/'True_Odds_Calculator_3-way'!O555+1/'True_Odds_Calculator_3-way'!#REF!-1)</f>
        <v>#NAME?</v>
      </c>
      <c r="H560" s="6" t="e">
        <f ca="1">IF('Log_working_3-way'!$D560="","",'True_Odds_Calculator_3-way'!N555/'True_Odds_Calculator_3-way'!A555-1)</f>
        <v>#NAME?</v>
      </c>
      <c r="I560" s="6" t="e">
        <f ca="1">IF('Log_working_3-way'!$D560="","",'True_Odds_Calculator_3-way'!O555/'True_Odds_Calculator_3-way'!B555-1)</f>
        <v>#NAME?</v>
      </c>
      <c r="J560" s="6" t="e">
        <f ca="1">IF('Log_working_3-way'!$D560="","",'True_Odds_Calculator_3-way'!#REF!/'True_Odds_Calculator_3-way'!C555-1)</f>
        <v>#NAME?</v>
      </c>
      <c r="K560" s="6" t="e">
        <f ca="1">IF('Log_working_3-way'!$D560="","",1/'True_Odds_Calculator_3-way'!A555+1/'True_Odds_Calculator_3-way'!B555+1/'True_Odds_Calculator_3-way'!C555-1)</f>
        <v>#NAME?</v>
      </c>
    </row>
    <row r="561" spans="4:11" x14ac:dyDescent="0.25">
      <c r="D561" t="e">
        <f ca="1">solve_for_c('True_Odds_Calculator_3-way'!A556,'True_Odds_Calculator_3-way'!B556,'True_Odds_Calculator_3-way'!C556,'Log_working_3-way'!B$1,'Log_working_3-way'!B$2)</f>
        <v>#NAME?</v>
      </c>
      <c r="F561" s="6" t="e">
        <f ca="1">IF('Log_working_3-way'!D561="","",1/'True_Odds_Calculator_3-way'!N556+1/'True_Odds_Calculator_3-way'!O556+1/'True_Odds_Calculator_3-way'!#REF!-1)</f>
        <v>#NAME?</v>
      </c>
      <c r="H561" s="6" t="e">
        <f ca="1">IF('Log_working_3-way'!$D561="","",'True_Odds_Calculator_3-way'!N556/'True_Odds_Calculator_3-way'!A556-1)</f>
        <v>#NAME?</v>
      </c>
      <c r="I561" s="6" t="e">
        <f ca="1">IF('Log_working_3-way'!$D561="","",'True_Odds_Calculator_3-way'!O556/'True_Odds_Calculator_3-way'!B556-1)</f>
        <v>#NAME?</v>
      </c>
      <c r="J561" s="6" t="e">
        <f ca="1">IF('Log_working_3-way'!$D561="","",'True_Odds_Calculator_3-way'!#REF!/'True_Odds_Calculator_3-way'!C556-1)</f>
        <v>#NAME?</v>
      </c>
      <c r="K561" s="6" t="e">
        <f ca="1">IF('Log_working_3-way'!$D561="","",1/'True_Odds_Calculator_3-way'!A556+1/'True_Odds_Calculator_3-way'!B556+1/'True_Odds_Calculator_3-way'!C556-1)</f>
        <v>#NAME?</v>
      </c>
    </row>
    <row r="562" spans="4:11" x14ac:dyDescent="0.25">
      <c r="D562" t="e">
        <f ca="1">solve_for_c('True_Odds_Calculator_3-way'!A557,'True_Odds_Calculator_3-way'!B557,'True_Odds_Calculator_3-way'!C557,'Log_working_3-way'!B$1,'Log_working_3-way'!B$2)</f>
        <v>#NAME?</v>
      </c>
      <c r="F562" s="6" t="e">
        <f ca="1">IF('Log_working_3-way'!D562="","",1/'True_Odds_Calculator_3-way'!N557+1/'True_Odds_Calculator_3-way'!O557+1/'True_Odds_Calculator_3-way'!#REF!-1)</f>
        <v>#NAME?</v>
      </c>
      <c r="H562" s="6" t="e">
        <f ca="1">IF('Log_working_3-way'!$D562="","",'True_Odds_Calculator_3-way'!N557/'True_Odds_Calculator_3-way'!A557-1)</f>
        <v>#NAME?</v>
      </c>
      <c r="I562" s="6" t="e">
        <f ca="1">IF('Log_working_3-way'!$D562="","",'True_Odds_Calculator_3-way'!O557/'True_Odds_Calculator_3-way'!B557-1)</f>
        <v>#NAME?</v>
      </c>
      <c r="J562" s="6" t="e">
        <f ca="1">IF('Log_working_3-way'!$D562="","",'True_Odds_Calculator_3-way'!#REF!/'True_Odds_Calculator_3-way'!C557-1)</f>
        <v>#NAME?</v>
      </c>
      <c r="K562" s="6" t="e">
        <f ca="1">IF('Log_working_3-way'!$D562="","",1/'True_Odds_Calculator_3-way'!A557+1/'True_Odds_Calculator_3-way'!B557+1/'True_Odds_Calculator_3-way'!C557-1)</f>
        <v>#NAME?</v>
      </c>
    </row>
    <row r="563" spans="4:11" x14ac:dyDescent="0.25">
      <c r="D563" t="e">
        <f ca="1">solve_for_c('True_Odds_Calculator_3-way'!A558,'True_Odds_Calculator_3-way'!B558,'True_Odds_Calculator_3-way'!C558,'Log_working_3-way'!B$1,'Log_working_3-way'!B$2)</f>
        <v>#NAME?</v>
      </c>
      <c r="F563" s="6" t="e">
        <f ca="1">IF('Log_working_3-way'!D563="","",1/'True_Odds_Calculator_3-way'!N558+1/'True_Odds_Calculator_3-way'!O558+1/'True_Odds_Calculator_3-way'!#REF!-1)</f>
        <v>#NAME?</v>
      </c>
      <c r="H563" s="6" t="e">
        <f ca="1">IF('Log_working_3-way'!$D563="","",'True_Odds_Calculator_3-way'!N558/'True_Odds_Calculator_3-way'!A558-1)</f>
        <v>#NAME?</v>
      </c>
      <c r="I563" s="6" t="e">
        <f ca="1">IF('Log_working_3-way'!$D563="","",'True_Odds_Calculator_3-way'!O558/'True_Odds_Calculator_3-way'!B558-1)</f>
        <v>#NAME?</v>
      </c>
      <c r="J563" s="6" t="e">
        <f ca="1">IF('Log_working_3-way'!$D563="","",'True_Odds_Calculator_3-way'!#REF!/'True_Odds_Calculator_3-way'!C558-1)</f>
        <v>#NAME?</v>
      </c>
      <c r="K563" s="6" t="e">
        <f ca="1">IF('Log_working_3-way'!$D563="","",1/'True_Odds_Calculator_3-way'!A558+1/'True_Odds_Calculator_3-way'!B558+1/'True_Odds_Calculator_3-way'!C558-1)</f>
        <v>#NAME?</v>
      </c>
    </row>
    <row r="564" spans="4:11" x14ac:dyDescent="0.25">
      <c r="D564" t="e">
        <f ca="1">solve_for_c('True_Odds_Calculator_3-way'!A559,'True_Odds_Calculator_3-way'!B559,'True_Odds_Calculator_3-way'!C559,'Log_working_3-way'!B$1,'Log_working_3-way'!B$2)</f>
        <v>#NAME?</v>
      </c>
      <c r="F564" s="6" t="e">
        <f ca="1">IF('Log_working_3-way'!D564="","",1/'True_Odds_Calculator_3-way'!N559+1/'True_Odds_Calculator_3-way'!O559+1/'True_Odds_Calculator_3-way'!#REF!-1)</f>
        <v>#NAME?</v>
      </c>
      <c r="H564" s="6" t="e">
        <f ca="1">IF('Log_working_3-way'!$D564="","",'True_Odds_Calculator_3-way'!N559/'True_Odds_Calculator_3-way'!A559-1)</f>
        <v>#NAME?</v>
      </c>
      <c r="I564" s="6" t="e">
        <f ca="1">IF('Log_working_3-way'!$D564="","",'True_Odds_Calculator_3-way'!O559/'True_Odds_Calculator_3-way'!B559-1)</f>
        <v>#NAME?</v>
      </c>
      <c r="J564" s="6" t="e">
        <f ca="1">IF('Log_working_3-way'!$D564="","",'True_Odds_Calculator_3-way'!#REF!/'True_Odds_Calculator_3-way'!C559-1)</f>
        <v>#NAME?</v>
      </c>
      <c r="K564" s="6" t="e">
        <f ca="1">IF('Log_working_3-way'!$D564="","",1/'True_Odds_Calculator_3-way'!A559+1/'True_Odds_Calculator_3-way'!B559+1/'True_Odds_Calculator_3-way'!C559-1)</f>
        <v>#NAME?</v>
      </c>
    </row>
    <row r="565" spans="4:11" x14ac:dyDescent="0.25">
      <c r="D565" t="e">
        <f ca="1">solve_for_c('True_Odds_Calculator_3-way'!A560,'True_Odds_Calculator_3-way'!B560,'True_Odds_Calculator_3-way'!C560,'Log_working_3-way'!B$1,'Log_working_3-way'!B$2)</f>
        <v>#NAME?</v>
      </c>
      <c r="F565" s="6" t="e">
        <f ca="1">IF('Log_working_3-way'!D565="","",1/'True_Odds_Calculator_3-way'!N560+1/'True_Odds_Calculator_3-way'!O560+1/'True_Odds_Calculator_3-way'!#REF!-1)</f>
        <v>#NAME?</v>
      </c>
      <c r="H565" s="6" t="e">
        <f ca="1">IF('Log_working_3-way'!$D565="","",'True_Odds_Calculator_3-way'!N560/'True_Odds_Calculator_3-way'!A560-1)</f>
        <v>#NAME?</v>
      </c>
      <c r="I565" s="6" t="e">
        <f ca="1">IF('Log_working_3-way'!$D565="","",'True_Odds_Calculator_3-way'!O560/'True_Odds_Calculator_3-way'!B560-1)</f>
        <v>#NAME?</v>
      </c>
      <c r="J565" s="6" t="e">
        <f ca="1">IF('Log_working_3-way'!$D565="","",'True_Odds_Calculator_3-way'!#REF!/'True_Odds_Calculator_3-way'!C560-1)</f>
        <v>#NAME?</v>
      </c>
      <c r="K565" s="6" t="e">
        <f ca="1">IF('Log_working_3-way'!$D565="","",1/'True_Odds_Calculator_3-way'!A560+1/'True_Odds_Calculator_3-way'!B560+1/'True_Odds_Calculator_3-way'!C560-1)</f>
        <v>#NAME?</v>
      </c>
    </row>
    <row r="566" spans="4:11" x14ac:dyDescent="0.25">
      <c r="D566" t="e">
        <f ca="1">solve_for_c('True_Odds_Calculator_3-way'!A561,'True_Odds_Calculator_3-way'!B561,'True_Odds_Calculator_3-way'!C561,'Log_working_3-way'!B$1,'Log_working_3-way'!B$2)</f>
        <v>#NAME?</v>
      </c>
      <c r="F566" s="6" t="e">
        <f ca="1">IF('Log_working_3-way'!D566="","",1/'True_Odds_Calculator_3-way'!N561+1/'True_Odds_Calculator_3-way'!O561+1/'True_Odds_Calculator_3-way'!#REF!-1)</f>
        <v>#NAME?</v>
      </c>
      <c r="H566" s="6" t="e">
        <f ca="1">IF('Log_working_3-way'!$D566="","",'True_Odds_Calculator_3-way'!N561/'True_Odds_Calculator_3-way'!A561-1)</f>
        <v>#NAME?</v>
      </c>
      <c r="I566" s="6" t="e">
        <f ca="1">IF('Log_working_3-way'!$D566="","",'True_Odds_Calculator_3-way'!O561/'True_Odds_Calculator_3-way'!B561-1)</f>
        <v>#NAME?</v>
      </c>
      <c r="J566" s="6" t="e">
        <f ca="1">IF('Log_working_3-way'!$D566="","",'True_Odds_Calculator_3-way'!#REF!/'True_Odds_Calculator_3-way'!C561-1)</f>
        <v>#NAME?</v>
      </c>
      <c r="K566" s="6" t="e">
        <f ca="1">IF('Log_working_3-way'!$D566="","",1/'True_Odds_Calculator_3-way'!A561+1/'True_Odds_Calculator_3-way'!B561+1/'True_Odds_Calculator_3-way'!C561-1)</f>
        <v>#NAME?</v>
      </c>
    </row>
    <row r="567" spans="4:11" x14ac:dyDescent="0.25">
      <c r="D567" t="e">
        <f ca="1">solve_for_c('True_Odds_Calculator_3-way'!A562,'True_Odds_Calculator_3-way'!B562,'True_Odds_Calculator_3-way'!C562,'Log_working_3-way'!B$1,'Log_working_3-way'!B$2)</f>
        <v>#NAME?</v>
      </c>
      <c r="F567" s="6" t="e">
        <f ca="1">IF('Log_working_3-way'!D567="","",1/'True_Odds_Calculator_3-way'!N562+1/'True_Odds_Calculator_3-way'!O562+1/'True_Odds_Calculator_3-way'!#REF!-1)</f>
        <v>#NAME?</v>
      </c>
      <c r="H567" s="6" t="e">
        <f ca="1">IF('Log_working_3-way'!$D567="","",'True_Odds_Calculator_3-way'!N562/'True_Odds_Calculator_3-way'!A562-1)</f>
        <v>#NAME?</v>
      </c>
      <c r="I567" s="6" t="e">
        <f ca="1">IF('Log_working_3-way'!$D567="","",'True_Odds_Calculator_3-way'!O562/'True_Odds_Calculator_3-way'!B562-1)</f>
        <v>#NAME?</v>
      </c>
      <c r="J567" s="6" t="e">
        <f ca="1">IF('Log_working_3-way'!$D567="","",'True_Odds_Calculator_3-way'!#REF!/'True_Odds_Calculator_3-way'!C562-1)</f>
        <v>#NAME?</v>
      </c>
      <c r="K567" s="6" t="e">
        <f ca="1">IF('Log_working_3-way'!$D567="","",1/'True_Odds_Calculator_3-way'!A562+1/'True_Odds_Calculator_3-way'!B562+1/'True_Odds_Calculator_3-way'!C562-1)</f>
        <v>#NAME?</v>
      </c>
    </row>
    <row r="568" spans="4:11" x14ac:dyDescent="0.25">
      <c r="D568" t="e">
        <f ca="1">solve_for_c('True_Odds_Calculator_3-way'!A563,'True_Odds_Calculator_3-way'!B563,'True_Odds_Calculator_3-way'!C563,'Log_working_3-way'!B$1,'Log_working_3-way'!B$2)</f>
        <v>#NAME?</v>
      </c>
      <c r="F568" s="6" t="e">
        <f ca="1">IF('Log_working_3-way'!D568="","",1/'True_Odds_Calculator_3-way'!N563+1/'True_Odds_Calculator_3-way'!O563+1/'True_Odds_Calculator_3-way'!#REF!-1)</f>
        <v>#NAME?</v>
      </c>
      <c r="H568" s="6" t="e">
        <f ca="1">IF('Log_working_3-way'!$D568="","",'True_Odds_Calculator_3-way'!N563/'True_Odds_Calculator_3-way'!A563-1)</f>
        <v>#NAME?</v>
      </c>
      <c r="I568" s="6" t="e">
        <f ca="1">IF('Log_working_3-way'!$D568="","",'True_Odds_Calculator_3-way'!O563/'True_Odds_Calculator_3-way'!B563-1)</f>
        <v>#NAME?</v>
      </c>
      <c r="J568" s="6" t="e">
        <f ca="1">IF('Log_working_3-way'!$D568="","",'True_Odds_Calculator_3-way'!#REF!/'True_Odds_Calculator_3-way'!C563-1)</f>
        <v>#NAME?</v>
      </c>
      <c r="K568" s="6" t="e">
        <f ca="1">IF('Log_working_3-way'!$D568="","",1/'True_Odds_Calculator_3-way'!A563+1/'True_Odds_Calculator_3-way'!B563+1/'True_Odds_Calculator_3-way'!C563-1)</f>
        <v>#NAME?</v>
      </c>
    </row>
    <row r="569" spans="4:11" x14ac:dyDescent="0.25">
      <c r="D569" t="e">
        <f ca="1">solve_for_c('True_Odds_Calculator_3-way'!A564,'True_Odds_Calculator_3-way'!B564,'True_Odds_Calculator_3-way'!C564,'Log_working_3-way'!B$1,'Log_working_3-way'!B$2)</f>
        <v>#NAME?</v>
      </c>
      <c r="F569" s="6" t="e">
        <f ca="1">IF('Log_working_3-way'!D569="","",1/'True_Odds_Calculator_3-way'!N564+1/'True_Odds_Calculator_3-way'!O564+1/'True_Odds_Calculator_3-way'!#REF!-1)</f>
        <v>#NAME?</v>
      </c>
      <c r="H569" s="6" t="e">
        <f ca="1">IF('Log_working_3-way'!$D569="","",'True_Odds_Calculator_3-way'!N564/'True_Odds_Calculator_3-way'!A564-1)</f>
        <v>#NAME?</v>
      </c>
      <c r="I569" s="6" t="e">
        <f ca="1">IF('Log_working_3-way'!$D569="","",'True_Odds_Calculator_3-way'!O564/'True_Odds_Calculator_3-way'!B564-1)</f>
        <v>#NAME?</v>
      </c>
      <c r="J569" s="6" t="e">
        <f ca="1">IF('Log_working_3-way'!$D569="","",'True_Odds_Calculator_3-way'!#REF!/'True_Odds_Calculator_3-way'!C564-1)</f>
        <v>#NAME?</v>
      </c>
      <c r="K569" s="6" t="e">
        <f ca="1">IF('Log_working_3-way'!$D569="","",1/'True_Odds_Calculator_3-way'!A564+1/'True_Odds_Calculator_3-way'!B564+1/'True_Odds_Calculator_3-way'!C564-1)</f>
        <v>#NAME?</v>
      </c>
    </row>
    <row r="570" spans="4:11" x14ac:dyDescent="0.25">
      <c r="D570" t="e">
        <f ca="1">solve_for_c('True_Odds_Calculator_3-way'!A565,'True_Odds_Calculator_3-way'!B565,'True_Odds_Calculator_3-way'!C565,'Log_working_3-way'!B$1,'Log_working_3-way'!B$2)</f>
        <v>#NAME?</v>
      </c>
      <c r="F570" s="6" t="e">
        <f ca="1">IF('Log_working_3-way'!D570="","",1/'True_Odds_Calculator_3-way'!N565+1/'True_Odds_Calculator_3-way'!O565+1/'True_Odds_Calculator_3-way'!#REF!-1)</f>
        <v>#NAME?</v>
      </c>
      <c r="H570" s="6" t="e">
        <f ca="1">IF('Log_working_3-way'!$D570="","",'True_Odds_Calculator_3-way'!N565/'True_Odds_Calculator_3-way'!A565-1)</f>
        <v>#NAME?</v>
      </c>
      <c r="I570" s="6" t="e">
        <f ca="1">IF('Log_working_3-way'!$D570="","",'True_Odds_Calculator_3-way'!O565/'True_Odds_Calculator_3-way'!B565-1)</f>
        <v>#NAME?</v>
      </c>
      <c r="J570" s="6" t="e">
        <f ca="1">IF('Log_working_3-way'!$D570="","",'True_Odds_Calculator_3-way'!#REF!/'True_Odds_Calculator_3-way'!C565-1)</f>
        <v>#NAME?</v>
      </c>
      <c r="K570" s="6" t="e">
        <f ca="1">IF('Log_working_3-way'!$D570="","",1/'True_Odds_Calculator_3-way'!A565+1/'True_Odds_Calculator_3-way'!B565+1/'True_Odds_Calculator_3-way'!C565-1)</f>
        <v>#NAME?</v>
      </c>
    </row>
    <row r="571" spans="4:11" x14ac:dyDescent="0.25">
      <c r="D571" t="e">
        <f ca="1">solve_for_c('True_Odds_Calculator_3-way'!A566,'True_Odds_Calculator_3-way'!B566,'True_Odds_Calculator_3-way'!C566,'Log_working_3-way'!B$1,'Log_working_3-way'!B$2)</f>
        <v>#NAME?</v>
      </c>
      <c r="F571" s="6" t="e">
        <f ca="1">IF('Log_working_3-way'!D571="","",1/'True_Odds_Calculator_3-way'!N566+1/'True_Odds_Calculator_3-way'!O566+1/'True_Odds_Calculator_3-way'!#REF!-1)</f>
        <v>#NAME?</v>
      </c>
      <c r="H571" s="6" t="e">
        <f ca="1">IF('Log_working_3-way'!$D571="","",'True_Odds_Calculator_3-way'!N566/'True_Odds_Calculator_3-way'!A566-1)</f>
        <v>#NAME?</v>
      </c>
      <c r="I571" s="6" t="e">
        <f ca="1">IF('Log_working_3-way'!$D571="","",'True_Odds_Calculator_3-way'!O566/'True_Odds_Calculator_3-way'!B566-1)</f>
        <v>#NAME?</v>
      </c>
      <c r="J571" s="6" t="e">
        <f ca="1">IF('Log_working_3-way'!$D571="","",'True_Odds_Calculator_3-way'!#REF!/'True_Odds_Calculator_3-way'!C566-1)</f>
        <v>#NAME?</v>
      </c>
      <c r="K571" s="6" t="e">
        <f ca="1">IF('Log_working_3-way'!$D571="","",1/'True_Odds_Calculator_3-way'!A566+1/'True_Odds_Calculator_3-way'!B566+1/'True_Odds_Calculator_3-way'!C566-1)</f>
        <v>#NAME?</v>
      </c>
    </row>
    <row r="572" spans="4:11" x14ac:dyDescent="0.25">
      <c r="D572" t="e">
        <f ca="1">solve_for_c('True_Odds_Calculator_3-way'!A567,'True_Odds_Calculator_3-way'!B567,'True_Odds_Calculator_3-way'!C567,'Log_working_3-way'!B$1,'Log_working_3-way'!B$2)</f>
        <v>#NAME?</v>
      </c>
      <c r="F572" s="6" t="e">
        <f ca="1">IF('Log_working_3-way'!D572="","",1/'True_Odds_Calculator_3-way'!N567+1/'True_Odds_Calculator_3-way'!O567+1/'True_Odds_Calculator_3-way'!#REF!-1)</f>
        <v>#NAME?</v>
      </c>
      <c r="H572" s="6" t="e">
        <f ca="1">IF('Log_working_3-way'!$D572="","",'True_Odds_Calculator_3-way'!N567/'True_Odds_Calculator_3-way'!A567-1)</f>
        <v>#NAME?</v>
      </c>
      <c r="I572" s="6" t="e">
        <f ca="1">IF('Log_working_3-way'!$D572="","",'True_Odds_Calculator_3-way'!O567/'True_Odds_Calculator_3-way'!B567-1)</f>
        <v>#NAME?</v>
      </c>
      <c r="J572" s="6" t="e">
        <f ca="1">IF('Log_working_3-way'!$D572="","",'True_Odds_Calculator_3-way'!#REF!/'True_Odds_Calculator_3-way'!C567-1)</f>
        <v>#NAME?</v>
      </c>
      <c r="K572" s="6" t="e">
        <f ca="1">IF('Log_working_3-way'!$D572="","",1/'True_Odds_Calculator_3-way'!A567+1/'True_Odds_Calculator_3-way'!B567+1/'True_Odds_Calculator_3-way'!C567-1)</f>
        <v>#NAME?</v>
      </c>
    </row>
    <row r="573" spans="4:11" x14ac:dyDescent="0.25">
      <c r="D573" t="e">
        <f ca="1">solve_for_c('True_Odds_Calculator_3-way'!A568,'True_Odds_Calculator_3-way'!B568,'True_Odds_Calculator_3-way'!C568,'Log_working_3-way'!B$1,'Log_working_3-way'!B$2)</f>
        <v>#NAME?</v>
      </c>
      <c r="F573" s="6" t="e">
        <f ca="1">IF('Log_working_3-way'!D573="","",1/'True_Odds_Calculator_3-way'!N568+1/'True_Odds_Calculator_3-way'!O568+1/'True_Odds_Calculator_3-way'!#REF!-1)</f>
        <v>#NAME?</v>
      </c>
      <c r="H573" s="6" t="e">
        <f ca="1">IF('Log_working_3-way'!$D573="","",'True_Odds_Calculator_3-way'!N568/'True_Odds_Calculator_3-way'!A568-1)</f>
        <v>#NAME?</v>
      </c>
      <c r="I573" s="6" t="e">
        <f ca="1">IF('Log_working_3-way'!$D573="","",'True_Odds_Calculator_3-way'!O568/'True_Odds_Calculator_3-way'!B568-1)</f>
        <v>#NAME?</v>
      </c>
      <c r="J573" s="6" t="e">
        <f ca="1">IF('Log_working_3-way'!$D573="","",'True_Odds_Calculator_3-way'!#REF!/'True_Odds_Calculator_3-way'!C568-1)</f>
        <v>#NAME?</v>
      </c>
      <c r="K573" s="6" t="e">
        <f ca="1">IF('Log_working_3-way'!$D573="","",1/'True_Odds_Calculator_3-way'!A568+1/'True_Odds_Calculator_3-way'!B568+1/'True_Odds_Calculator_3-way'!C568-1)</f>
        <v>#NAME?</v>
      </c>
    </row>
    <row r="574" spans="4:11" x14ac:dyDescent="0.25">
      <c r="D574" t="e">
        <f ca="1">solve_for_c('True_Odds_Calculator_3-way'!A569,'True_Odds_Calculator_3-way'!B569,'True_Odds_Calculator_3-way'!C569,'Log_working_3-way'!B$1,'Log_working_3-way'!B$2)</f>
        <v>#NAME?</v>
      </c>
      <c r="F574" s="6" t="e">
        <f ca="1">IF('Log_working_3-way'!D574="","",1/'True_Odds_Calculator_3-way'!N569+1/'True_Odds_Calculator_3-way'!O569+1/'True_Odds_Calculator_3-way'!#REF!-1)</f>
        <v>#NAME?</v>
      </c>
      <c r="H574" s="6" t="e">
        <f ca="1">IF('Log_working_3-way'!$D574="","",'True_Odds_Calculator_3-way'!N569/'True_Odds_Calculator_3-way'!A569-1)</f>
        <v>#NAME?</v>
      </c>
      <c r="I574" s="6" t="e">
        <f ca="1">IF('Log_working_3-way'!$D574="","",'True_Odds_Calculator_3-way'!O569/'True_Odds_Calculator_3-way'!B569-1)</f>
        <v>#NAME?</v>
      </c>
      <c r="J574" s="6" t="e">
        <f ca="1">IF('Log_working_3-way'!$D574="","",'True_Odds_Calculator_3-way'!#REF!/'True_Odds_Calculator_3-way'!C569-1)</f>
        <v>#NAME?</v>
      </c>
      <c r="K574" s="6" t="e">
        <f ca="1">IF('Log_working_3-way'!$D574="","",1/'True_Odds_Calculator_3-way'!A569+1/'True_Odds_Calculator_3-way'!B569+1/'True_Odds_Calculator_3-way'!C569-1)</f>
        <v>#NAME?</v>
      </c>
    </row>
    <row r="575" spans="4:11" x14ac:dyDescent="0.25">
      <c r="D575" t="e">
        <f ca="1">solve_for_c('True_Odds_Calculator_3-way'!A570,'True_Odds_Calculator_3-way'!B570,'True_Odds_Calculator_3-way'!C570,'Log_working_3-way'!B$1,'Log_working_3-way'!B$2)</f>
        <v>#NAME?</v>
      </c>
      <c r="F575" s="6" t="e">
        <f ca="1">IF('Log_working_3-way'!D575="","",1/'True_Odds_Calculator_3-way'!N570+1/'True_Odds_Calculator_3-way'!O570+1/'True_Odds_Calculator_3-way'!#REF!-1)</f>
        <v>#NAME?</v>
      </c>
      <c r="H575" s="6" t="e">
        <f ca="1">IF('Log_working_3-way'!$D575="","",'True_Odds_Calculator_3-way'!N570/'True_Odds_Calculator_3-way'!A570-1)</f>
        <v>#NAME?</v>
      </c>
      <c r="I575" s="6" t="e">
        <f ca="1">IF('Log_working_3-way'!$D575="","",'True_Odds_Calculator_3-way'!O570/'True_Odds_Calculator_3-way'!B570-1)</f>
        <v>#NAME?</v>
      </c>
      <c r="J575" s="6" t="e">
        <f ca="1">IF('Log_working_3-way'!$D575="","",'True_Odds_Calculator_3-way'!#REF!/'True_Odds_Calculator_3-way'!C570-1)</f>
        <v>#NAME?</v>
      </c>
      <c r="K575" s="6" t="e">
        <f ca="1">IF('Log_working_3-way'!$D575="","",1/'True_Odds_Calculator_3-way'!A570+1/'True_Odds_Calculator_3-way'!B570+1/'True_Odds_Calculator_3-way'!C570-1)</f>
        <v>#NAME?</v>
      </c>
    </row>
    <row r="576" spans="4:11" x14ac:dyDescent="0.25">
      <c r="D576" t="e">
        <f ca="1">solve_for_c('True_Odds_Calculator_3-way'!A571,'True_Odds_Calculator_3-way'!B571,'True_Odds_Calculator_3-way'!C571,'Log_working_3-way'!B$1,'Log_working_3-way'!B$2)</f>
        <v>#NAME?</v>
      </c>
      <c r="F576" s="6" t="e">
        <f ca="1">IF('Log_working_3-way'!D576="","",1/'True_Odds_Calculator_3-way'!N571+1/'True_Odds_Calculator_3-way'!O571+1/'True_Odds_Calculator_3-way'!#REF!-1)</f>
        <v>#NAME?</v>
      </c>
      <c r="H576" s="6" t="e">
        <f ca="1">IF('Log_working_3-way'!$D576="","",'True_Odds_Calculator_3-way'!N571/'True_Odds_Calculator_3-way'!A571-1)</f>
        <v>#NAME?</v>
      </c>
      <c r="I576" s="6" t="e">
        <f ca="1">IF('Log_working_3-way'!$D576="","",'True_Odds_Calculator_3-way'!O571/'True_Odds_Calculator_3-way'!B571-1)</f>
        <v>#NAME?</v>
      </c>
      <c r="J576" s="6" t="e">
        <f ca="1">IF('Log_working_3-way'!$D576="","",'True_Odds_Calculator_3-way'!#REF!/'True_Odds_Calculator_3-way'!C571-1)</f>
        <v>#NAME?</v>
      </c>
      <c r="K576" s="6" t="e">
        <f ca="1">IF('Log_working_3-way'!$D576="","",1/'True_Odds_Calculator_3-way'!A571+1/'True_Odds_Calculator_3-way'!B571+1/'True_Odds_Calculator_3-way'!C571-1)</f>
        <v>#NAME?</v>
      </c>
    </row>
    <row r="577" spans="4:11" x14ac:dyDescent="0.25">
      <c r="D577" t="e">
        <f ca="1">solve_for_c('True_Odds_Calculator_3-way'!A572,'True_Odds_Calculator_3-way'!B572,'True_Odds_Calculator_3-way'!C572,'Log_working_3-way'!B$1,'Log_working_3-way'!B$2)</f>
        <v>#NAME?</v>
      </c>
      <c r="F577" s="6" t="e">
        <f ca="1">IF('Log_working_3-way'!D577="","",1/'True_Odds_Calculator_3-way'!N572+1/'True_Odds_Calculator_3-way'!O572+1/'True_Odds_Calculator_3-way'!#REF!-1)</f>
        <v>#NAME?</v>
      </c>
      <c r="H577" s="6" t="e">
        <f ca="1">IF('Log_working_3-way'!$D577="","",'True_Odds_Calculator_3-way'!N572/'True_Odds_Calculator_3-way'!A572-1)</f>
        <v>#NAME?</v>
      </c>
      <c r="I577" s="6" t="e">
        <f ca="1">IF('Log_working_3-way'!$D577="","",'True_Odds_Calculator_3-way'!O572/'True_Odds_Calculator_3-way'!B572-1)</f>
        <v>#NAME?</v>
      </c>
      <c r="J577" s="6" t="e">
        <f ca="1">IF('Log_working_3-way'!$D577="","",'True_Odds_Calculator_3-way'!#REF!/'True_Odds_Calculator_3-way'!C572-1)</f>
        <v>#NAME?</v>
      </c>
      <c r="K577" s="6" t="e">
        <f ca="1">IF('Log_working_3-way'!$D577="","",1/'True_Odds_Calculator_3-way'!A572+1/'True_Odds_Calculator_3-way'!B572+1/'True_Odds_Calculator_3-way'!C572-1)</f>
        <v>#NAME?</v>
      </c>
    </row>
    <row r="578" spans="4:11" x14ac:dyDescent="0.25">
      <c r="D578" t="e">
        <f ca="1">solve_for_c('True_Odds_Calculator_3-way'!A573,'True_Odds_Calculator_3-way'!B573,'True_Odds_Calculator_3-way'!C573,'Log_working_3-way'!B$1,'Log_working_3-way'!B$2)</f>
        <v>#NAME?</v>
      </c>
      <c r="F578" s="6" t="e">
        <f ca="1">IF('Log_working_3-way'!D578="","",1/'True_Odds_Calculator_3-way'!N573+1/'True_Odds_Calculator_3-way'!O573+1/'True_Odds_Calculator_3-way'!#REF!-1)</f>
        <v>#NAME?</v>
      </c>
      <c r="H578" s="6" t="e">
        <f ca="1">IF('Log_working_3-way'!$D578="","",'True_Odds_Calculator_3-way'!N573/'True_Odds_Calculator_3-way'!A573-1)</f>
        <v>#NAME?</v>
      </c>
      <c r="I578" s="6" t="e">
        <f ca="1">IF('Log_working_3-way'!$D578="","",'True_Odds_Calculator_3-way'!O573/'True_Odds_Calculator_3-way'!B573-1)</f>
        <v>#NAME?</v>
      </c>
      <c r="J578" s="6" t="e">
        <f ca="1">IF('Log_working_3-way'!$D578="","",'True_Odds_Calculator_3-way'!#REF!/'True_Odds_Calculator_3-way'!C573-1)</f>
        <v>#NAME?</v>
      </c>
      <c r="K578" s="6" t="e">
        <f ca="1">IF('Log_working_3-way'!$D578="","",1/'True_Odds_Calculator_3-way'!A573+1/'True_Odds_Calculator_3-way'!B573+1/'True_Odds_Calculator_3-way'!C573-1)</f>
        <v>#NAME?</v>
      </c>
    </row>
    <row r="579" spans="4:11" x14ac:dyDescent="0.25">
      <c r="D579" t="e">
        <f ca="1">solve_for_c('True_Odds_Calculator_3-way'!A574,'True_Odds_Calculator_3-way'!B574,'True_Odds_Calculator_3-way'!C574,'Log_working_3-way'!B$1,'Log_working_3-way'!B$2)</f>
        <v>#NAME?</v>
      </c>
      <c r="F579" s="6" t="e">
        <f ca="1">IF('Log_working_3-way'!D579="","",1/'True_Odds_Calculator_3-way'!N574+1/'True_Odds_Calculator_3-way'!O574+1/'True_Odds_Calculator_3-way'!#REF!-1)</f>
        <v>#NAME?</v>
      </c>
      <c r="H579" s="6" t="e">
        <f ca="1">IF('Log_working_3-way'!$D579="","",'True_Odds_Calculator_3-way'!N574/'True_Odds_Calculator_3-way'!A574-1)</f>
        <v>#NAME?</v>
      </c>
      <c r="I579" s="6" t="e">
        <f ca="1">IF('Log_working_3-way'!$D579="","",'True_Odds_Calculator_3-way'!O574/'True_Odds_Calculator_3-way'!B574-1)</f>
        <v>#NAME?</v>
      </c>
      <c r="J579" s="6" t="e">
        <f ca="1">IF('Log_working_3-way'!$D579="","",'True_Odds_Calculator_3-way'!#REF!/'True_Odds_Calculator_3-way'!C574-1)</f>
        <v>#NAME?</v>
      </c>
      <c r="K579" s="6" t="e">
        <f ca="1">IF('Log_working_3-way'!$D579="","",1/'True_Odds_Calculator_3-way'!A574+1/'True_Odds_Calculator_3-way'!B574+1/'True_Odds_Calculator_3-way'!C574-1)</f>
        <v>#NAME?</v>
      </c>
    </row>
    <row r="580" spans="4:11" x14ac:dyDescent="0.25">
      <c r="D580" t="e">
        <f ca="1">solve_for_c('True_Odds_Calculator_3-way'!A575,'True_Odds_Calculator_3-way'!B575,'True_Odds_Calculator_3-way'!C575,'Log_working_3-way'!B$1,'Log_working_3-way'!B$2)</f>
        <v>#NAME?</v>
      </c>
      <c r="F580" s="6" t="e">
        <f ca="1">IF('Log_working_3-way'!D580="","",1/'True_Odds_Calculator_3-way'!N575+1/'True_Odds_Calculator_3-way'!O575+1/'True_Odds_Calculator_3-way'!#REF!-1)</f>
        <v>#NAME?</v>
      </c>
      <c r="H580" s="6" t="e">
        <f ca="1">IF('Log_working_3-way'!$D580="","",'True_Odds_Calculator_3-way'!N575/'True_Odds_Calculator_3-way'!A575-1)</f>
        <v>#NAME?</v>
      </c>
      <c r="I580" s="6" t="e">
        <f ca="1">IF('Log_working_3-way'!$D580="","",'True_Odds_Calculator_3-way'!O575/'True_Odds_Calculator_3-way'!B575-1)</f>
        <v>#NAME?</v>
      </c>
      <c r="J580" s="6" t="e">
        <f ca="1">IF('Log_working_3-way'!$D580="","",'True_Odds_Calculator_3-way'!#REF!/'True_Odds_Calculator_3-way'!C575-1)</f>
        <v>#NAME?</v>
      </c>
      <c r="K580" s="6" t="e">
        <f ca="1">IF('Log_working_3-way'!$D580="","",1/'True_Odds_Calculator_3-way'!A575+1/'True_Odds_Calculator_3-way'!B575+1/'True_Odds_Calculator_3-way'!C575-1)</f>
        <v>#NAME?</v>
      </c>
    </row>
    <row r="581" spans="4:11" x14ac:dyDescent="0.25">
      <c r="D581" t="e">
        <f ca="1">solve_for_c('True_Odds_Calculator_3-way'!A576,'True_Odds_Calculator_3-way'!B576,'True_Odds_Calculator_3-way'!C576,'Log_working_3-way'!B$1,'Log_working_3-way'!B$2)</f>
        <v>#NAME?</v>
      </c>
      <c r="F581" s="6" t="e">
        <f ca="1">IF('Log_working_3-way'!D581="","",1/'True_Odds_Calculator_3-way'!N576+1/'True_Odds_Calculator_3-way'!O576+1/'True_Odds_Calculator_3-way'!#REF!-1)</f>
        <v>#NAME?</v>
      </c>
      <c r="H581" s="6" t="e">
        <f ca="1">IF('Log_working_3-way'!$D581="","",'True_Odds_Calculator_3-way'!N576/'True_Odds_Calculator_3-way'!A576-1)</f>
        <v>#NAME?</v>
      </c>
      <c r="I581" s="6" t="e">
        <f ca="1">IF('Log_working_3-way'!$D581="","",'True_Odds_Calculator_3-way'!O576/'True_Odds_Calculator_3-way'!B576-1)</f>
        <v>#NAME?</v>
      </c>
      <c r="J581" s="6" t="e">
        <f ca="1">IF('Log_working_3-way'!$D581="","",'True_Odds_Calculator_3-way'!#REF!/'True_Odds_Calculator_3-way'!C576-1)</f>
        <v>#NAME?</v>
      </c>
      <c r="K581" s="6" t="e">
        <f ca="1">IF('Log_working_3-way'!$D581="","",1/'True_Odds_Calculator_3-way'!A576+1/'True_Odds_Calculator_3-way'!B576+1/'True_Odds_Calculator_3-way'!C576-1)</f>
        <v>#NAME?</v>
      </c>
    </row>
    <row r="582" spans="4:11" x14ac:dyDescent="0.25">
      <c r="D582" t="e">
        <f ca="1">solve_for_c('True_Odds_Calculator_3-way'!A577,'True_Odds_Calculator_3-way'!B577,'True_Odds_Calculator_3-way'!C577,'Log_working_3-way'!B$1,'Log_working_3-way'!B$2)</f>
        <v>#NAME?</v>
      </c>
      <c r="F582" s="6" t="e">
        <f ca="1">IF('Log_working_3-way'!D582="","",1/'True_Odds_Calculator_3-way'!N577+1/'True_Odds_Calculator_3-way'!O577+1/'True_Odds_Calculator_3-way'!#REF!-1)</f>
        <v>#NAME?</v>
      </c>
      <c r="H582" s="6" t="e">
        <f ca="1">IF('Log_working_3-way'!$D582="","",'True_Odds_Calculator_3-way'!N577/'True_Odds_Calculator_3-way'!A577-1)</f>
        <v>#NAME?</v>
      </c>
      <c r="I582" s="6" t="e">
        <f ca="1">IF('Log_working_3-way'!$D582="","",'True_Odds_Calculator_3-way'!O577/'True_Odds_Calculator_3-way'!B577-1)</f>
        <v>#NAME?</v>
      </c>
      <c r="J582" s="6" t="e">
        <f ca="1">IF('Log_working_3-way'!$D582="","",'True_Odds_Calculator_3-way'!#REF!/'True_Odds_Calculator_3-way'!C577-1)</f>
        <v>#NAME?</v>
      </c>
      <c r="K582" s="6" t="e">
        <f ca="1">IF('Log_working_3-way'!$D582="","",1/'True_Odds_Calculator_3-way'!A577+1/'True_Odds_Calculator_3-way'!B577+1/'True_Odds_Calculator_3-way'!C577-1)</f>
        <v>#NAME?</v>
      </c>
    </row>
    <row r="583" spans="4:11" x14ac:dyDescent="0.25">
      <c r="D583" t="e">
        <f ca="1">solve_for_c('True_Odds_Calculator_3-way'!A578,'True_Odds_Calculator_3-way'!B578,'True_Odds_Calculator_3-way'!C578,'Log_working_3-way'!B$1,'Log_working_3-way'!B$2)</f>
        <v>#NAME?</v>
      </c>
      <c r="F583" s="6" t="e">
        <f ca="1">IF('Log_working_3-way'!D583="","",1/'True_Odds_Calculator_3-way'!N578+1/'True_Odds_Calculator_3-way'!O578+1/'True_Odds_Calculator_3-way'!#REF!-1)</f>
        <v>#NAME?</v>
      </c>
      <c r="H583" s="6" t="e">
        <f ca="1">IF('Log_working_3-way'!$D583="","",'True_Odds_Calculator_3-way'!N578/'True_Odds_Calculator_3-way'!A578-1)</f>
        <v>#NAME?</v>
      </c>
      <c r="I583" s="6" t="e">
        <f ca="1">IF('Log_working_3-way'!$D583="","",'True_Odds_Calculator_3-way'!O578/'True_Odds_Calculator_3-way'!B578-1)</f>
        <v>#NAME?</v>
      </c>
      <c r="J583" s="6" t="e">
        <f ca="1">IF('Log_working_3-way'!$D583="","",'True_Odds_Calculator_3-way'!#REF!/'True_Odds_Calculator_3-way'!C578-1)</f>
        <v>#NAME?</v>
      </c>
      <c r="K583" s="6" t="e">
        <f ca="1">IF('Log_working_3-way'!$D583="","",1/'True_Odds_Calculator_3-way'!A578+1/'True_Odds_Calculator_3-way'!B578+1/'True_Odds_Calculator_3-way'!C578-1)</f>
        <v>#NAME?</v>
      </c>
    </row>
    <row r="584" spans="4:11" x14ac:dyDescent="0.25">
      <c r="D584" t="e">
        <f ca="1">solve_for_c('True_Odds_Calculator_3-way'!A579,'True_Odds_Calculator_3-way'!B579,'True_Odds_Calculator_3-way'!C579,'Log_working_3-way'!B$1,'Log_working_3-way'!B$2)</f>
        <v>#NAME?</v>
      </c>
      <c r="F584" s="6" t="e">
        <f ca="1">IF('Log_working_3-way'!D584="","",1/'True_Odds_Calculator_3-way'!N579+1/'True_Odds_Calculator_3-way'!O579+1/'True_Odds_Calculator_3-way'!#REF!-1)</f>
        <v>#NAME?</v>
      </c>
      <c r="H584" s="6" t="e">
        <f ca="1">IF('Log_working_3-way'!$D584="","",'True_Odds_Calculator_3-way'!N579/'True_Odds_Calculator_3-way'!A579-1)</f>
        <v>#NAME?</v>
      </c>
      <c r="I584" s="6" t="e">
        <f ca="1">IF('Log_working_3-way'!$D584="","",'True_Odds_Calculator_3-way'!O579/'True_Odds_Calculator_3-way'!B579-1)</f>
        <v>#NAME?</v>
      </c>
      <c r="J584" s="6" t="e">
        <f ca="1">IF('Log_working_3-way'!$D584="","",'True_Odds_Calculator_3-way'!#REF!/'True_Odds_Calculator_3-way'!C579-1)</f>
        <v>#NAME?</v>
      </c>
      <c r="K584" s="6" t="e">
        <f ca="1">IF('Log_working_3-way'!$D584="","",1/'True_Odds_Calculator_3-way'!A579+1/'True_Odds_Calculator_3-way'!B579+1/'True_Odds_Calculator_3-way'!C579-1)</f>
        <v>#NAME?</v>
      </c>
    </row>
    <row r="585" spans="4:11" x14ac:dyDescent="0.25">
      <c r="D585" t="e">
        <f ca="1">solve_for_c('True_Odds_Calculator_3-way'!A580,'True_Odds_Calculator_3-way'!B580,'True_Odds_Calculator_3-way'!C580,'Log_working_3-way'!B$1,'Log_working_3-way'!B$2)</f>
        <v>#NAME?</v>
      </c>
      <c r="F585" s="6" t="e">
        <f ca="1">IF('Log_working_3-way'!D585="","",1/'True_Odds_Calculator_3-way'!N580+1/'True_Odds_Calculator_3-way'!O580+1/'True_Odds_Calculator_3-way'!#REF!-1)</f>
        <v>#NAME?</v>
      </c>
      <c r="H585" s="6" t="e">
        <f ca="1">IF('Log_working_3-way'!$D585="","",'True_Odds_Calculator_3-way'!N580/'True_Odds_Calculator_3-way'!A580-1)</f>
        <v>#NAME?</v>
      </c>
      <c r="I585" s="6" t="e">
        <f ca="1">IF('Log_working_3-way'!$D585="","",'True_Odds_Calculator_3-way'!O580/'True_Odds_Calculator_3-way'!B580-1)</f>
        <v>#NAME?</v>
      </c>
      <c r="J585" s="6" t="e">
        <f ca="1">IF('Log_working_3-way'!$D585="","",'True_Odds_Calculator_3-way'!#REF!/'True_Odds_Calculator_3-way'!C580-1)</f>
        <v>#NAME?</v>
      </c>
      <c r="K585" s="6" t="e">
        <f ca="1">IF('Log_working_3-way'!$D585="","",1/'True_Odds_Calculator_3-way'!A580+1/'True_Odds_Calculator_3-way'!B580+1/'True_Odds_Calculator_3-way'!C580-1)</f>
        <v>#NAME?</v>
      </c>
    </row>
    <row r="586" spans="4:11" x14ac:dyDescent="0.25">
      <c r="D586" t="e">
        <f ca="1">solve_for_c('True_Odds_Calculator_3-way'!A581,'True_Odds_Calculator_3-way'!B581,'True_Odds_Calculator_3-way'!C581,'Log_working_3-way'!B$1,'Log_working_3-way'!B$2)</f>
        <v>#NAME?</v>
      </c>
      <c r="F586" s="6" t="e">
        <f ca="1">IF('Log_working_3-way'!D586="","",1/'True_Odds_Calculator_3-way'!N581+1/'True_Odds_Calculator_3-way'!O581+1/'True_Odds_Calculator_3-way'!#REF!-1)</f>
        <v>#NAME?</v>
      </c>
      <c r="H586" s="6" t="e">
        <f ca="1">IF('Log_working_3-way'!$D586="","",'True_Odds_Calculator_3-way'!N581/'True_Odds_Calculator_3-way'!A581-1)</f>
        <v>#NAME?</v>
      </c>
      <c r="I586" s="6" t="e">
        <f ca="1">IF('Log_working_3-way'!$D586="","",'True_Odds_Calculator_3-way'!O581/'True_Odds_Calculator_3-way'!B581-1)</f>
        <v>#NAME?</v>
      </c>
      <c r="J586" s="6" t="e">
        <f ca="1">IF('Log_working_3-way'!$D586="","",'True_Odds_Calculator_3-way'!#REF!/'True_Odds_Calculator_3-way'!C581-1)</f>
        <v>#NAME?</v>
      </c>
      <c r="K586" s="6" t="e">
        <f ca="1">IF('Log_working_3-way'!$D586="","",1/'True_Odds_Calculator_3-way'!A581+1/'True_Odds_Calculator_3-way'!B581+1/'True_Odds_Calculator_3-way'!C581-1)</f>
        <v>#NAME?</v>
      </c>
    </row>
    <row r="587" spans="4:11" x14ac:dyDescent="0.25">
      <c r="D587" t="e">
        <f ca="1">solve_for_c('True_Odds_Calculator_3-way'!A582,'True_Odds_Calculator_3-way'!B582,'True_Odds_Calculator_3-way'!C582,'Log_working_3-way'!B$1,'Log_working_3-way'!B$2)</f>
        <v>#NAME?</v>
      </c>
      <c r="F587" s="6" t="e">
        <f ca="1">IF('Log_working_3-way'!D587="","",1/'True_Odds_Calculator_3-way'!N582+1/'True_Odds_Calculator_3-way'!O582+1/'True_Odds_Calculator_3-way'!#REF!-1)</f>
        <v>#NAME?</v>
      </c>
      <c r="H587" s="6" t="e">
        <f ca="1">IF('Log_working_3-way'!$D587="","",'True_Odds_Calculator_3-way'!N582/'True_Odds_Calculator_3-way'!A582-1)</f>
        <v>#NAME?</v>
      </c>
      <c r="I587" s="6" t="e">
        <f ca="1">IF('Log_working_3-way'!$D587="","",'True_Odds_Calculator_3-way'!O582/'True_Odds_Calculator_3-way'!B582-1)</f>
        <v>#NAME?</v>
      </c>
      <c r="J587" s="6" t="e">
        <f ca="1">IF('Log_working_3-way'!$D587="","",'True_Odds_Calculator_3-way'!#REF!/'True_Odds_Calculator_3-way'!C582-1)</f>
        <v>#NAME?</v>
      </c>
      <c r="K587" s="6" t="e">
        <f ca="1">IF('Log_working_3-way'!$D587="","",1/'True_Odds_Calculator_3-way'!A582+1/'True_Odds_Calculator_3-way'!B582+1/'True_Odds_Calculator_3-way'!C582-1)</f>
        <v>#NAME?</v>
      </c>
    </row>
    <row r="588" spans="4:11" x14ac:dyDescent="0.25">
      <c r="D588" t="e">
        <f ca="1">solve_for_c('True_Odds_Calculator_3-way'!A583,'True_Odds_Calculator_3-way'!B583,'True_Odds_Calculator_3-way'!C583,'Log_working_3-way'!B$1,'Log_working_3-way'!B$2)</f>
        <v>#NAME?</v>
      </c>
      <c r="F588" s="6" t="e">
        <f ca="1">IF('Log_working_3-way'!D588="","",1/'True_Odds_Calculator_3-way'!N583+1/'True_Odds_Calculator_3-way'!O583+1/'True_Odds_Calculator_3-way'!#REF!-1)</f>
        <v>#NAME?</v>
      </c>
      <c r="H588" s="6" t="e">
        <f ca="1">IF('Log_working_3-way'!$D588="","",'True_Odds_Calculator_3-way'!N583/'True_Odds_Calculator_3-way'!A583-1)</f>
        <v>#NAME?</v>
      </c>
      <c r="I588" s="6" t="e">
        <f ca="1">IF('Log_working_3-way'!$D588="","",'True_Odds_Calculator_3-way'!O583/'True_Odds_Calculator_3-way'!B583-1)</f>
        <v>#NAME?</v>
      </c>
      <c r="J588" s="6" t="e">
        <f ca="1">IF('Log_working_3-way'!$D588="","",'True_Odds_Calculator_3-way'!#REF!/'True_Odds_Calculator_3-way'!C583-1)</f>
        <v>#NAME?</v>
      </c>
      <c r="K588" s="6" t="e">
        <f ca="1">IF('Log_working_3-way'!$D588="","",1/'True_Odds_Calculator_3-way'!A583+1/'True_Odds_Calculator_3-way'!B583+1/'True_Odds_Calculator_3-way'!C583-1)</f>
        <v>#NAME?</v>
      </c>
    </row>
    <row r="589" spans="4:11" x14ac:dyDescent="0.25">
      <c r="D589" t="e">
        <f ca="1">solve_for_c('True_Odds_Calculator_3-way'!A584,'True_Odds_Calculator_3-way'!B584,'True_Odds_Calculator_3-way'!C584,'Log_working_3-way'!B$1,'Log_working_3-way'!B$2)</f>
        <v>#NAME?</v>
      </c>
      <c r="F589" s="6" t="e">
        <f ca="1">IF('Log_working_3-way'!D589="","",1/'True_Odds_Calculator_3-way'!N584+1/'True_Odds_Calculator_3-way'!O584+1/'True_Odds_Calculator_3-way'!#REF!-1)</f>
        <v>#NAME?</v>
      </c>
      <c r="H589" s="6" t="e">
        <f ca="1">IF('Log_working_3-way'!$D589="","",'True_Odds_Calculator_3-way'!N584/'True_Odds_Calculator_3-way'!A584-1)</f>
        <v>#NAME?</v>
      </c>
      <c r="I589" s="6" t="e">
        <f ca="1">IF('Log_working_3-way'!$D589="","",'True_Odds_Calculator_3-way'!O584/'True_Odds_Calculator_3-way'!B584-1)</f>
        <v>#NAME?</v>
      </c>
      <c r="J589" s="6" t="e">
        <f ca="1">IF('Log_working_3-way'!$D589="","",'True_Odds_Calculator_3-way'!#REF!/'True_Odds_Calculator_3-way'!C584-1)</f>
        <v>#NAME?</v>
      </c>
      <c r="K589" s="6" t="e">
        <f ca="1">IF('Log_working_3-way'!$D589="","",1/'True_Odds_Calculator_3-way'!A584+1/'True_Odds_Calculator_3-way'!B584+1/'True_Odds_Calculator_3-way'!C584-1)</f>
        <v>#NAME?</v>
      </c>
    </row>
    <row r="590" spans="4:11" x14ac:dyDescent="0.25">
      <c r="D590" t="e">
        <f ca="1">solve_for_c('True_Odds_Calculator_3-way'!A585,'True_Odds_Calculator_3-way'!B585,'True_Odds_Calculator_3-way'!C585,'Log_working_3-way'!B$1,'Log_working_3-way'!B$2)</f>
        <v>#NAME?</v>
      </c>
      <c r="F590" s="6" t="e">
        <f ca="1">IF('Log_working_3-way'!D590="","",1/'True_Odds_Calculator_3-way'!N585+1/'True_Odds_Calculator_3-way'!O585+1/'True_Odds_Calculator_3-way'!#REF!-1)</f>
        <v>#NAME?</v>
      </c>
      <c r="H590" s="6" t="e">
        <f ca="1">IF('Log_working_3-way'!$D590="","",'True_Odds_Calculator_3-way'!N585/'True_Odds_Calculator_3-way'!A585-1)</f>
        <v>#NAME?</v>
      </c>
      <c r="I590" s="6" t="e">
        <f ca="1">IF('Log_working_3-way'!$D590="","",'True_Odds_Calculator_3-way'!O585/'True_Odds_Calculator_3-way'!B585-1)</f>
        <v>#NAME?</v>
      </c>
      <c r="J590" s="6" t="e">
        <f ca="1">IF('Log_working_3-way'!$D590="","",'True_Odds_Calculator_3-way'!#REF!/'True_Odds_Calculator_3-way'!C585-1)</f>
        <v>#NAME?</v>
      </c>
      <c r="K590" s="6" t="e">
        <f ca="1">IF('Log_working_3-way'!$D590="","",1/'True_Odds_Calculator_3-way'!A585+1/'True_Odds_Calculator_3-way'!B585+1/'True_Odds_Calculator_3-way'!C585-1)</f>
        <v>#NAME?</v>
      </c>
    </row>
    <row r="591" spans="4:11" x14ac:dyDescent="0.25">
      <c r="D591" t="e">
        <f ca="1">solve_for_c('True_Odds_Calculator_3-way'!A586,'True_Odds_Calculator_3-way'!B586,'True_Odds_Calculator_3-way'!C586,'Log_working_3-way'!B$1,'Log_working_3-way'!B$2)</f>
        <v>#NAME?</v>
      </c>
      <c r="F591" s="6" t="e">
        <f ca="1">IF('Log_working_3-way'!D591="","",1/'True_Odds_Calculator_3-way'!N586+1/'True_Odds_Calculator_3-way'!O586+1/'True_Odds_Calculator_3-way'!#REF!-1)</f>
        <v>#NAME?</v>
      </c>
      <c r="H591" s="6" t="e">
        <f ca="1">IF('Log_working_3-way'!$D591="","",'True_Odds_Calculator_3-way'!N586/'True_Odds_Calculator_3-way'!A586-1)</f>
        <v>#NAME?</v>
      </c>
      <c r="I591" s="6" t="e">
        <f ca="1">IF('Log_working_3-way'!$D591="","",'True_Odds_Calculator_3-way'!O586/'True_Odds_Calculator_3-way'!B586-1)</f>
        <v>#NAME?</v>
      </c>
      <c r="J591" s="6" t="e">
        <f ca="1">IF('Log_working_3-way'!$D591="","",'True_Odds_Calculator_3-way'!#REF!/'True_Odds_Calculator_3-way'!C586-1)</f>
        <v>#NAME?</v>
      </c>
      <c r="K591" s="6" t="e">
        <f ca="1">IF('Log_working_3-way'!$D591="","",1/'True_Odds_Calculator_3-way'!A586+1/'True_Odds_Calculator_3-way'!B586+1/'True_Odds_Calculator_3-way'!C586-1)</f>
        <v>#NAME?</v>
      </c>
    </row>
    <row r="592" spans="4:11" x14ac:dyDescent="0.25">
      <c r="D592" t="e">
        <f ca="1">solve_for_c('True_Odds_Calculator_3-way'!A587,'True_Odds_Calculator_3-way'!B587,'True_Odds_Calculator_3-way'!C587,'Log_working_3-way'!B$1,'Log_working_3-way'!B$2)</f>
        <v>#NAME?</v>
      </c>
      <c r="F592" s="6" t="e">
        <f ca="1">IF('Log_working_3-way'!D592="","",1/'True_Odds_Calculator_3-way'!N587+1/'True_Odds_Calculator_3-way'!O587+1/'True_Odds_Calculator_3-way'!#REF!-1)</f>
        <v>#NAME?</v>
      </c>
      <c r="H592" s="6" t="e">
        <f ca="1">IF('Log_working_3-way'!$D592="","",'True_Odds_Calculator_3-way'!N587/'True_Odds_Calculator_3-way'!A587-1)</f>
        <v>#NAME?</v>
      </c>
      <c r="I592" s="6" t="e">
        <f ca="1">IF('Log_working_3-way'!$D592="","",'True_Odds_Calculator_3-way'!O587/'True_Odds_Calculator_3-way'!B587-1)</f>
        <v>#NAME?</v>
      </c>
      <c r="J592" s="6" t="e">
        <f ca="1">IF('Log_working_3-way'!$D592="","",'True_Odds_Calculator_3-way'!#REF!/'True_Odds_Calculator_3-way'!C587-1)</f>
        <v>#NAME?</v>
      </c>
      <c r="K592" s="6" t="e">
        <f ca="1">IF('Log_working_3-way'!$D592="","",1/'True_Odds_Calculator_3-way'!A587+1/'True_Odds_Calculator_3-way'!B587+1/'True_Odds_Calculator_3-way'!C587-1)</f>
        <v>#NAME?</v>
      </c>
    </row>
    <row r="593" spans="4:11" x14ac:dyDescent="0.25">
      <c r="D593" t="e">
        <f ca="1">solve_for_c('True_Odds_Calculator_3-way'!A588,'True_Odds_Calculator_3-way'!B588,'True_Odds_Calculator_3-way'!C588,'Log_working_3-way'!B$1,'Log_working_3-way'!B$2)</f>
        <v>#NAME?</v>
      </c>
      <c r="F593" s="6" t="e">
        <f ca="1">IF('Log_working_3-way'!D593="","",1/'True_Odds_Calculator_3-way'!N588+1/'True_Odds_Calculator_3-way'!O588+1/'True_Odds_Calculator_3-way'!#REF!-1)</f>
        <v>#NAME?</v>
      </c>
      <c r="H593" s="6" t="e">
        <f ca="1">IF('Log_working_3-way'!$D593="","",'True_Odds_Calculator_3-way'!N588/'True_Odds_Calculator_3-way'!A588-1)</f>
        <v>#NAME?</v>
      </c>
      <c r="I593" s="6" t="e">
        <f ca="1">IF('Log_working_3-way'!$D593="","",'True_Odds_Calculator_3-way'!O588/'True_Odds_Calculator_3-way'!B588-1)</f>
        <v>#NAME?</v>
      </c>
      <c r="J593" s="6" t="e">
        <f ca="1">IF('Log_working_3-way'!$D593="","",'True_Odds_Calculator_3-way'!#REF!/'True_Odds_Calculator_3-way'!C588-1)</f>
        <v>#NAME?</v>
      </c>
      <c r="K593" s="6" t="e">
        <f ca="1">IF('Log_working_3-way'!$D593="","",1/'True_Odds_Calculator_3-way'!A588+1/'True_Odds_Calculator_3-way'!B588+1/'True_Odds_Calculator_3-way'!C588-1)</f>
        <v>#NAME?</v>
      </c>
    </row>
    <row r="594" spans="4:11" x14ac:dyDescent="0.25">
      <c r="D594" t="e">
        <f ca="1">solve_for_c('True_Odds_Calculator_3-way'!A589,'True_Odds_Calculator_3-way'!B589,'True_Odds_Calculator_3-way'!C589,'Log_working_3-way'!B$1,'Log_working_3-way'!B$2)</f>
        <v>#NAME?</v>
      </c>
      <c r="F594" s="6" t="e">
        <f ca="1">IF('Log_working_3-way'!D594="","",1/'True_Odds_Calculator_3-way'!N589+1/'True_Odds_Calculator_3-way'!O589+1/'True_Odds_Calculator_3-way'!#REF!-1)</f>
        <v>#NAME?</v>
      </c>
      <c r="H594" s="6" t="e">
        <f ca="1">IF('Log_working_3-way'!$D594="","",'True_Odds_Calculator_3-way'!N589/'True_Odds_Calculator_3-way'!A589-1)</f>
        <v>#NAME?</v>
      </c>
      <c r="I594" s="6" t="e">
        <f ca="1">IF('Log_working_3-way'!$D594="","",'True_Odds_Calculator_3-way'!O589/'True_Odds_Calculator_3-way'!B589-1)</f>
        <v>#NAME?</v>
      </c>
      <c r="J594" s="6" t="e">
        <f ca="1">IF('Log_working_3-way'!$D594="","",'True_Odds_Calculator_3-way'!#REF!/'True_Odds_Calculator_3-way'!C589-1)</f>
        <v>#NAME?</v>
      </c>
      <c r="K594" s="6" t="e">
        <f ca="1">IF('Log_working_3-way'!$D594="","",1/'True_Odds_Calculator_3-way'!A589+1/'True_Odds_Calculator_3-way'!B589+1/'True_Odds_Calculator_3-way'!C589-1)</f>
        <v>#NAME?</v>
      </c>
    </row>
    <row r="595" spans="4:11" x14ac:dyDescent="0.25">
      <c r="D595" t="e">
        <f ca="1">solve_for_c('True_Odds_Calculator_3-way'!A590,'True_Odds_Calculator_3-way'!B590,'True_Odds_Calculator_3-way'!C590,'Log_working_3-way'!B$1,'Log_working_3-way'!B$2)</f>
        <v>#NAME?</v>
      </c>
      <c r="F595" s="6" t="e">
        <f ca="1">IF('Log_working_3-way'!D595="","",1/'True_Odds_Calculator_3-way'!N590+1/'True_Odds_Calculator_3-way'!O590+1/'True_Odds_Calculator_3-way'!#REF!-1)</f>
        <v>#NAME?</v>
      </c>
      <c r="H595" s="6" t="e">
        <f ca="1">IF('Log_working_3-way'!$D595="","",'True_Odds_Calculator_3-way'!N590/'True_Odds_Calculator_3-way'!A590-1)</f>
        <v>#NAME?</v>
      </c>
      <c r="I595" s="6" t="e">
        <f ca="1">IF('Log_working_3-way'!$D595="","",'True_Odds_Calculator_3-way'!O590/'True_Odds_Calculator_3-way'!B590-1)</f>
        <v>#NAME?</v>
      </c>
      <c r="J595" s="6" t="e">
        <f ca="1">IF('Log_working_3-way'!$D595="","",'True_Odds_Calculator_3-way'!#REF!/'True_Odds_Calculator_3-way'!C590-1)</f>
        <v>#NAME?</v>
      </c>
      <c r="K595" s="6" t="e">
        <f ca="1">IF('Log_working_3-way'!$D595="","",1/'True_Odds_Calculator_3-way'!A590+1/'True_Odds_Calculator_3-way'!B590+1/'True_Odds_Calculator_3-way'!C590-1)</f>
        <v>#NAME?</v>
      </c>
    </row>
    <row r="596" spans="4:11" x14ac:dyDescent="0.25">
      <c r="D596" t="e">
        <f ca="1">solve_for_c('True_Odds_Calculator_3-way'!A591,'True_Odds_Calculator_3-way'!B591,'True_Odds_Calculator_3-way'!C591,'Log_working_3-way'!B$1,'Log_working_3-way'!B$2)</f>
        <v>#NAME?</v>
      </c>
      <c r="F596" s="6" t="e">
        <f ca="1">IF('Log_working_3-way'!D596="","",1/'True_Odds_Calculator_3-way'!N591+1/'True_Odds_Calculator_3-way'!O591+1/'True_Odds_Calculator_3-way'!#REF!-1)</f>
        <v>#NAME?</v>
      </c>
      <c r="H596" s="6" t="e">
        <f ca="1">IF('Log_working_3-way'!$D596="","",'True_Odds_Calculator_3-way'!N591/'True_Odds_Calculator_3-way'!A591-1)</f>
        <v>#NAME?</v>
      </c>
      <c r="I596" s="6" t="e">
        <f ca="1">IF('Log_working_3-way'!$D596="","",'True_Odds_Calculator_3-way'!O591/'True_Odds_Calculator_3-way'!B591-1)</f>
        <v>#NAME?</v>
      </c>
      <c r="J596" s="6" t="e">
        <f ca="1">IF('Log_working_3-way'!$D596="","",'True_Odds_Calculator_3-way'!#REF!/'True_Odds_Calculator_3-way'!C591-1)</f>
        <v>#NAME?</v>
      </c>
      <c r="K596" s="6" t="e">
        <f ca="1">IF('Log_working_3-way'!$D596="","",1/'True_Odds_Calculator_3-way'!A591+1/'True_Odds_Calculator_3-way'!B591+1/'True_Odds_Calculator_3-way'!C591-1)</f>
        <v>#NAME?</v>
      </c>
    </row>
    <row r="597" spans="4:11" x14ac:dyDescent="0.25">
      <c r="D597" t="e">
        <f ca="1">solve_for_c('True_Odds_Calculator_3-way'!A592,'True_Odds_Calculator_3-way'!B592,'True_Odds_Calculator_3-way'!C592,'Log_working_3-way'!B$1,'Log_working_3-way'!B$2)</f>
        <v>#NAME?</v>
      </c>
      <c r="F597" s="6" t="e">
        <f ca="1">IF('Log_working_3-way'!D597="","",1/'True_Odds_Calculator_3-way'!N592+1/'True_Odds_Calculator_3-way'!O592+1/'True_Odds_Calculator_3-way'!#REF!-1)</f>
        <v>#NAME?</v>
      </c>
      <c r="H597" s="6" t="e">
        <f ca="1">IF('Log_working_3-way'!$D597="","",'True_Odds_Calculator_3-way'!N592/'True_Odds_Calculator_3-way'!A592-1)</f>
        <v>#NAME?</v>
      </c>
      <c r="I597" s="6" t="e">
        <f ca="1">IF('Log_working_3-way'!$D597="","",'True_Odds_Calculator_3-way'!O592/'True_Odds_Calculator_3-way'!B592-1)</f>
        <v>#NAME?</v>
      </c>
      <c r="J597" s="6" t="e">
        <f ca="1">IF('Log_working_3-way'!$D597="","",'True_Odds_Calculator_3-way'!#REF!/'True_Odds_Calculator_3-way'!C592-1)</f>
        <v>#NAME?</v>
      </c>
      <c r="K597" s="6" t="e">
        <f ca="1">IF('Log_working_3-way'!$D597="","",1/'True_Odds_Calculator_3-way'!A592+1/'True_Odds_Calculator_3-way'!B592+1/'True_Odds_Calculator_3-way'!C592-1)</f>
        <v>#NAME?</v>
      </c>
    </row>
    <row r="598" spans="4:11" x14ac:dyDescent="0.25">
      <c r="D598" t="e">
        <f ca="1">solve_for_c('True_Odds_Calculator_3-way'!A593,'True_Odds_Calculator_3-way'!B593,'True_Odds_Calculator_3-way'!C593,'Log_working_3-way'!B$1,'Log_working_3-way'!B$2)</f>
        <v>#NAME?</v>
      </c>
      <c r="F598" s="6" t="e">
        <f ca="1">IF('Log_working_3-way'!D598="","",1/'True_Odds_Calculator_3-way'!N593+1/'True_Odds_Calculator_3-way'!O593+1/'True_Odds_Calculator_3-way'!#REF!-1)</f>
        <v>#NAME?</v>
      </c>
      <c r="H598" s="6" t="e">
        <f ca="1">IF('Log_working_3-way'!$D598="","",'True_Odds_Calculator_3-way'!N593/'True_Odds_Calculator_3-way'!A593-1)</f>
        <v>#NAME?</v>
      </c>
      <c r="I598" s="6" t="e">
        <f ca="1">IF('Log_working_3-way'!$D598="","",'True_Odds_Calculator_3-way'!O593/'True_Odds_Calculator_3-way'!B593-1)</f>
        <v>#NAME?</v>
      </c>
      <c r="J598" s="6" t="e">
        <f ca="1">IF('Log_working_3-way'!$D598="","",'True_Odds_Calculator_3-way'!#REF!/'True_Odds_Calculator_3-way'!C593-1)</f>
        <v>#NAME?</v>
      </c>
      <c r="K598" s="6" t="e">
        <f ca="1">IF('Log_working_3-way'!$D598="","",1/'True_Odds_Calculator_3-way'!A593+1/'True_Odds_Calculator_3-way'!B593+1/'True_Odds_Calculator_3-way'!C593-1)</f>
        <v>#NAME?</v>
      </c>
    </row>
    <row r="599" spans="4:11" x14ac:dyDescent="0.25">
      <c r="D599" t="e">
        <f ca="1">solve_for_c('True_Odds_Calculator_3-way'!A594,'True_Odds_Calculator_3-way'!B594,'True_Odds_Calculator_3-way'!C594,'Log_working_3-way'!B$1,'Log_working_3-way'!B$2)</f>
        <v>#NAME?</v>
      </c>
      <c r="F599" s="6" t="e">
        <f ca="1">IF('Log_working_3-way'!D599="","",1/'True_Odds_Calculator_3-way'!N594+1/'True_Odds_Calculator_3-way'!O594+1/'True_Odds_Calculator_3-way'!#REF!-1)</f>
        <v>#NAME?</v>
      </c>
      <c r="H599" s="6" t="e">
        <f ca="1">IF('Log_working_3-way'!$D599="","",'True_Odds_Calculator_3-way'!N594/'True_Odds_Calculator_3-way'!A594-1)</f>
        <v>#NAME?</v>
      </c>
      <c r="I599" s="6" t="e">
        <f ca="1">IF('Log_working_3-way'!$D599="","",'True_Odds_Calculator_3-way'!O594/'True_Odds_Calculator_3-way'!B594-1)</f>
        <v>#NAME?</v>
      </c>
      <c r="J599" s="6" t="e">
        <f ca="1">IF('Log_working_3-way'!$D599="","",'True_Odds_Calculator_3-way'!#REF!/'True_Odds_Calculator_3-way'!C594-1)</f>
        <v>#NAME?</v>
      </c>
      <c r="K599" s="6" t="e">
        <f ca="1">IF('Log_working_3-way'!$D599="","",1/'True_Odds_Calculator_3-way'!A594+1/'True_Odds_Calculator_3-way'!B594+1/'True_Odds_Calculator_3-way'!C594-1)</f>
        <v>#NAME?</v>
      </c>
    </row>
    <row r="600" spans="4:11" x14ac:dyDescent="0.25">
      <c r="D600" t="e">
        <f ca="1">solve_for_c('True_Odds_Calculator_3-way'!A595,'True_Odds_Calculator_3-way'!B595,'True_Odds_Calculator_3-way'!C595,'Log_working_3-way'!B$1,'Log_working_3-way'!B$2)</f>
        <v>#NAME?</v>
      </c>
      <c r="F600" s="6" t="e">
        <f ca="1">IF('Log_working_3-way'!D600="","",1/'True_Odds_Calculator_3-way'!N595+1/'True_Odds_Calculator_3-way'!O595+1/'True_Odds_Calculator_3-way'!#REF!-1)</f>
        <v>#NAME?</v>
      </c>
      <c r="H600" s="6" t="e">
        <f ca="1">IF('Log_working_3-way'!$D600="","",'True_Odds_Calculator_3-way'!N595/'True_Odds_Calculator_3-way'!A595-1)</f>
        <v>#NAME?</v>
      </c>
      <c r="I600" s="6" t="e">
        <f ca="1">IF('Log_working_3-way'!$D600="","",'True_Odds_Calculator_3-way'!O595/'True_Odds_Calculator_3-way'!B595-1)</f>
        <v>#NAME?</v>
      </c>
      <c r="J600" s="6" t="e">
        <f ca="1">IF('Log_working_3-way'!$D600="","",'True_Odds_Calculator_3-way'!#REF!/'True_Odds_Calculator_3-way'!C595-1)</f>
        <v>#NAME?</v>
      </c>
      <c r="K600" s="6" t="e">
        <f ca="1">IF('Log_working_3-way'!$D600="","",1/'True_Odds_Calculator_3-way'!A595+1/'True_Odds_Calculator_3-way'!B595+1/'True_Odds_Calculator_3-way'!C595-1)</f>
        <v>#NAME?</v>
      </c>
    </row>
    <row r="601" spans="4:11" x14ac:dyDescent="0.25">
      <c r="D601" t="e">
        <f ca="1">solve_for_c('True_Odds_Calculator_3-way'!A596,'True_Odds_Calculator_3-way'!B596,'True_Odds_Calculator_3-way'!C596,'Log_working_3-way'!B$1,'Log_working_3-way'!B$2)</f>
        <v>#NAME?</v>
      </c>
      <c r="F601" s="6" t="e">
        <f ca="1">IF('Log_working_3-way'!D601="","",1/'True_Odds_Calculator_3-way'!N596+1/'True_Odds_Calculator_3-way'!O596+1/'True_Odds_Calculator_3-way'!#REF!-1)</f>
        <v>#NAME?</v>
      </c>
      <c r="H601" s="6" t="e">
        <f ca="1">IF('Log_working_3-way'!$D601="","",'True_Odds_Calculator_3-way'!N596/'True_Odds_Calculator_3-way'!A596-1)</f>
        <v>#NAME?</v>
      </c>
      <c r="I601" s="6" t="e">
        <f ca="1">IF('Log_working_3-way'!$D601="","",'True_Odds_Calculator_3-way'!O596/'True_Odds_Calculator_3-way'!B596-1)</f>
        <v>#NAME?</v>
      </c>
      <c r="J601" s="6" t="e">
        <f ca="1">IF('Log_working_3-way'!$D601="","",'True_Odds_Calculator_3-way'!#REF!/'True_Odds_Calculator_3-way'!C596-1)</f>
        <v>#NAME?</v>
      </c>
      <c r="K601" s="6" t="e">
        <f ca="1">IF('Log_working_3-way'!$D601="","",1/'True_Odds_Calculator_3-way'!A596+1/'True_Odds_Calculator_3-way'!B596+1/'True_Odds_Calculator_3-way'!C596-1)</f>
        <v>#NAME?</v>
      </c>
    </row>
    <row r="602" spans="4:11" x14ac:dyDescent="0.25">
      <c r="D602" t="e">
        <f ca="1">solve_for_c('True_Odds_Calculator_3-way'!A597,'True_Odds_Calculator_3-way'!B597,'True_Odds_Calculator_3-way'!C597,'Log_working_3-way'!B$1,'Log_working_3-way'!B$2)</f>
        <v>#NAME?</v>
      </c>
      <c r="F602" s="6" t="e">
        <f ca="1">IF('Log_working_3-way'!D602="","",1/'True_Odds_Calculator_3-way'!N597+1/'True_Odds_Calculator_3-way'!O597+1/'True_Odds_Calculator_3-way'!#REF!-1)</f>
        <v>#NAME?</v>
      </c>
      <c r="H602" s="6" t="e">
        <f ca="1">IF('Log_working_3-way'!$D602="","",'True_Odds_Calculator_3-way'!N597/'True_Odds_Calculator_3-way'!A597-1)</f>
        <v>#NAME?</v>
      </c>
      <c r="I602" s="6" t="e">
        <f ca="1">IF('Log_working_3-way'!$D602="","",'True_Odds_Calculator_3-way'!O597/'True_Odds_Calculator_3-way'!B597-1)</f>
        <v>#NAME?</v>
      </c>
      <c r="J602" s="6" t="e">
        <f ca="1">IF('Log_working_3-way'!$D602="","",'True_Odds_Calculator_3-way'!#REF!/'True_Odds_Calculator_3-way'!C597-1)</f>
        <v>#NAME?</v>
      </c>
      <c r="K602" s="6" t="e">
        <f ca="1">IF('Log_working_3-way'!$D602="","",1/'True_Odds_Calculator_3-way'!A597+1/'True_Odds_Calculator_3-way'!B597+1/'True_Odds_Calculator_3-way'!C597-1)</f>
        <v>#NAME?</v>
      </c>
    </row>
    <row r="603" spans="4:11" x14ac:dyDescent="0.25">
      <c r="D603" t="e">
        <f ca="1">solve_for_c('True_Odds_Calculator_3-way'!A598,'True_Odds_Calculator_3-way'!B598,'True_Odds_Calculator_3-way'!C598,'Log_working_3-way'!B$1,'Log_working_3-way'!B$2)</f>
        <v>#NAME?</v>
      </c>
      <c r="F603" s="6" t="e">
        <f ca="1">IF('Log_working_3-way'!D603="","",1/'True_Odds_Calculator_3-way'!N598+1/'True_Odds_Calculator_3-way'!O598+1/'True_Odds_Calculator_3-way'!#REF!-1)</f>
        <v>#NAME?</v>
      </c>
      <c r="H603" s="6" t="e">
        <f ca="1">IF('Log_working_3-way'!$D603="","",'True_Odds_Calculator_3-way'!N598/'True_Odds_Calculator_3-way'!A598-1)</f>
        <v>#NAME?</v>
      </c>
      <c r="I603" s="6" t="e">
        <f ca="1">IF('Log_working_3-way'!$D603="","",'True_Odds_Calculator_3-way'!O598/'True_Odds_Calculator_3-way'!B598-1)</f>
        <v>#NAME?</v>
      </c>
      <c r="J603" s="6" t="e">
        <f ca="1">IF('Log_working_3-way'!$D603="","",'True_Odds_Calculator_3-way'!#REF!/'True_Odds_Calculator_3-way'!C598-1)</f>
        <v>#NAME?</v>
      </c>
      <c r="K603" s="6" t="e">
        <f ca="1">IF('Log_working_3-way'!$D603="","",1/'True_Odds_Calculator_3-way'!A598+1/'True_Odds_Calculator_3-way'!B598+1/'True_Odds_Calculator_3-way'!C598-1)</f>
        <v>#NAME?</v>
      </c>
    </row>
    <row r="604" spans="4:11" x14ac:dyDescent="0.25">
      <c r="D604" t="e">
        <f ca="1">solve_for_c('True_Odds_Calculator_3-way'!A599,'True_Odds_Calculator_3-way'!B599,'True_Odds_Calculator_3-way'!C599,'Log_working_3-way'!B$1,'Log_working_3-way'!B$2)</f>
        <v>#NAME?</v>
      </c>
      <c r="F604" s="6" t="e">
        <f ca="1">IF('Log_working_3-way'!D604="","",1/'True_Odds_Calculator_3-way'!N599+1/'True_Odds_Calculator_3-way'!O599+1/'True_Odds_Calculator_3-way'!#REF!-1)</f>
        <v>#NAME?</v>
      </c>
      <c r="H604" s="6" t="e">
        <f ca="1">IF('Log_working_3-way'!$D604="","",'True_Odds_Calculator_3-way'!N599/'True_Odds_Calculator_3-way'!A599-1)</f>
        <v>#NAME?</v>
      </c>
      <c r="I604" s="6" t="e">
        <f ca="1">IF('Log_working_3-way'!$D604="","",'True_Odds_Calculator_3-way'!O599/'True_Odds_Calculator_3-way'!B599-1)</f>
        <v>#NAME?</v>
      </c>
      <c r="J604" s="6" t="e">
        <f ca="1">IF('Log_working_3-way'!$D604="","",'True_Odds_Calculator_3-way'!#REF!/'True_Odds_Calculator_3-way'!C599-1)</f>
        <v>#NAME?</v>
      </c>
      <c r="K604" s="6" t="e">
        <f ca="1">IF('Log_working_3-way'!$D604="","",1/'True_Odds_Calculator_3-way'!A599+1/'True_Odds_Calculator_3-way'!B599+1/'True_Odds_Calculator_3-way'!C599-1)</f>
        <v>#NAME?</v>
      </c>
    </row>
    <row r="605" spans="4:11" x14ac:dyDescent="0.25">
      <c r="D605" t="e">
        <f ca="1">solve_for_c('True_Odds_Calculator_3-way'!A600,'True_Odds_Calculator_3-way'!B600,'True_Odds_Calculator_3-way'!C600,'Log_working_3-way'!B$1,'Log_working_3-way'!B$2)</f>
        <v>#NAME?</v>
      </c>
      <c r="F605" s="6" t="e">
        <f ca="1">IF('Log_working_3-way'!D605="","",1/'True_Odds_Calculator_3-way'!N600+1/'True_Odds_Calculator_3-way'!O600+1/'True_Odds_Calculator_3-way'!#REF!-1)</f>
        <v>#NAME?</v>
      </c>
      <c r="H605" s="6" t="e">
        <f ca="1">IF('Log_working_3-way'!$D605="","",'True_Odds_Calculator_3-way'!N600/'True_Odds_Calculator_3-way'!A600-1)</f>
        <v>#NAME?</v>
      </c>
      <c r="I605" s="6" t="e">
        <f ca="1">IF('Log_working_3-way'!$D605="","",'True_Odds_Calculator_3-way'!O600/'True_Odds_Calculator_3-way'!B600-1)</f>
        <v>#NAME?</v>
      </c>
      <c r="J605" s="6" t="e">
        <f ca="1">IF('Log_working_3-way'!$D605="","",'True_Odds_Calculator_3-way'!#REF!/'True_Odds_Calculator_3-way'!C600-1)</f>
        <v>#NAME?</v>
      </c>
      <c r="K605" s="6" t="e">
        <f ca="1">IF('Log_working_3-way'!$D605="","",1/'True_Odds_Calculator_3-way'!A600+1/'True_Odds_Calculator_3-way'!B600+1/'True_Odds_Calculator_3-way'!C600-1)</f>
        <v>#NAME?</v>
      </c>
    </row>
    <row r="606" spans="4:11" x14ac:dyDescent="0.25">
      <c r="D606" t="e">
        <f ca="1">solve_for_c('True_Odds_Calculator_3-way'!A601,'True_Odds_Calculator_3-way'!B601,'True_Odds_Calculator_3-way'!C601,'Log_working_3-way'!B$1,'Log_working_3-way'!B$2)</f>
        <v>#NAME?</v>
      </c>
      <c r="F606" s="6" t="e">
        <f ca="1">IF('Log_working_3-way'!D606="","",1/'True_Odds_Calculator_3-way'!N601+1/'True_Odds_Calculator_3-way'!O601+1/'True_Odds_Calculator_3-way'!#REF!-1)</f>
        <v>#NAME?</v>
      </c>
      <c r="H606" s="6" t="e">
        <f ca="1">IF('Log_working_3-way'!$D606="","",'True_Odds_Calculator_3-way'!N601/'True_Odds_Calculator_3-way'!A601-1)</f>
        <v>#NAME?</v>
      </c>
      <c r="I606" s="6" t="e">
        <f ca="1">IF('Log_working_3-way'!$D606="","",'True_Odds_Calculator_3-way'!O601/'True_Odds_Calculator_3-way'!B601-1)</f>
        <v>#NAME?</v>
      </c>
      <c r="J606" s="6" t="e">
        <f ca="1">IF('Log_working_3-way'!$D606="","",'True_Odds_Calculator_3-way'!#REF!/'True_Odds_Calculator_3-way'!C601-1)</f>
        <v>#NAME?</v>
      </c>
      <c r="K606" s="6" t="e">
        <f ca="1">IF('Log_working_3-way'!$D606="","",1/'True_Odds_Calculator_3-way'!A601+1/'True_Odds_Calculator_3-way'!B601+1/'True_Odds_Calculator_3-way'!C601-1)</f>
        <v>#NAME?</v>
      </c>
    </row>
    <row r="607" spans="4:11" x14ac:dyDescent="0.25">
      <c r="D607" t="e">
        <f ca="1">solve_for_c('True_Odds_Calculator_3-way'!A602,'True_Odds_Calculator_3-way'!B602,'True_Odds_Calculator_3-way'!C602,'Log_working_3-way'!B$1,'Log_working_3-way'!B$2)</f>
        <v>#NAME?</v>
      </c>
      <c r="F607" s="6" t="e">
        <f ca="1">IF('Log_working_3-way'!D607="","",1/'True_Odds_Calculator_3-way'!N602+1/'True_Odds_Calculator_3-way'!O602+1/'True_Odds_Calculator_3-way'!#REF!-1)</f>
        <v>#NAME?</v>
      </c>
      <c r="H607" s="6" t="e">
        <f ca="1">IF('Log_working_3-way'!$D607="","",'True_Odds_Calculator_3-way'!N602/'True_Odds_Calculator_3-way'!A602-1)</f>
        <v>#NAME?</v>
      </c>
      <c r="I607" s="6" t="e">
        <f ca="1">IF('Log_working_3-way'!$D607="","",'True_Odds_Calculator_3-way'!O602/'True_Odds_Calculator_3-way'!B602-1)</f>
        <v>#NAME?</v>
      </c>
      <c r="J607" s="6" t="e">
        <f ca="1">IF('Log_working_3-way'!$D607="","",'True_Odds_Calculator_3-way'!#REF!/'True_Odds_Calculator_3-way'!C602-1)</f>
        <v>#NAME?</v>
      </c>
      <c r="K607" s="6" t="e">
        <f ca="1">IF('Log_working_3-way'!$D607="","",1/'True_Odds_Calculator_3-way'!A602+1/'True_Odds_Calculator_3-way'!B602+1/'True_Odds_Calculator_3-way'!C602-1)</f>
        <v>#NAME?</v>
      </c>
    </row>
    <row r="608" spans="4:11" x14ac:dyDescent="0.25">
      <c r="D608" t="e">
        <f ca="1">solve_for_c('True_Odds_Calculator_3-way'!A603,'True_Odds_Calculator_3-way'!B603,'True_Odds_Calculator_3-way'!C603,'Log_working_3-way'!B$1,'Log_working_3-way'!B$2)</f>
        <v>#NAME?</v>
      </c>
      <c r="F608" s="6" t="e">
        <f ca="1">IF('Log_working_3-way'!D608="","",1/'True_Odds_Calculator_3-way'!N603+1/'True_Odds_Calculator_3-way'!O603+1/'True_Odds_Calculator_3-way'!#REF!-1)</f>
        <v>#NAME?</v>
      </c>
      <c r="H608" s="6" t="e">
        <f ca="1">IF('Log_working_3-way'!$D608="","",'True_Odds_Calculator_3-way'!N603/'True_Odds_Calculator_3-way'!A603-1)</f>
        <v>#NAME?</v>
      </c>
      <c r="I608" s="6" t="e">
        <f ca="1">IF('Log_working_3-way'!$D608="","",'True_Odds_Calculator_3-way'!O603/'True_Odds_Calculator_3-way'!B603-1)</f>
        <v>#NAME?</v>
      </c>
      <c r="J608" s="6" t="e">
        <f ca="1">IF('Log_working_3-way'!$D608="","",'True_Odds_Calculator_3-way'!#REF!/'True_Odds_Calculator_3-way'!C603-1)</f>
        <v>#NAME?</v>
      </c>
      <c r="K608" s="6" t="e">
        <f ca="1">IF('Log_working_3-way'!$D608="","",1/'True_Odds_Calculator_3-way'!A603+1/'True_Odds_Calculator_3-way'!B603+1/'True_Odds_Calculator_3-way'!C603-1)</f>
        <v>#NAME?</v>
      </c>
    </row>
    <row r="609" spans="4:11" x14ac:dyDescent="0.25">
      <c r="D609" t="e">
        <f ca="1">solve_for_c('True_Odds_Calculator_3-way'!A604,'True_Odds_Calculator_3-way'!B604,'True_Odds_Calculator_3-way'!C604,'Log_working_3-way'!B$1,'Log_working_3-way'!B$2)</f>
        <v>#NAME?</v>
      </c>
      <c r="F609" s="6" t="e">
        <f ca="1">IF('Log_working_3-way'!D609="","",1/'True_Odds_Calculator_3-way'!N604+1/'True_Odds_Calculator_3-way'!O604+1/'True_Odds_Calculator_3-way'!#REF!-1)</f>
        <v>#NAME?</v>
      </c>
      <c r="H609" s="6" t="e">
        <f ca="1">IF('Log_working_3-way'!$D609="","",'True_Odds_Calculator_3-way'!N604/'True_Odds_Calculator_3-way'!A604-1)</f>
        <v>#NAME?</v>
      </c>
      <c r="I609" s="6" t="e">
        <f ca="1">IF('Log_working_3-way'!$D609="","",'True_Odds_Calculator_3-way'!O604/'True_Odds_Calculator_3-way'!B604-1)</f>
        <v>#NAME?</v>
      </c>
      <c r="J609" s="6" t="e">
        <f ca="1">IF('Log_working_3-way'!$D609="","",'True_Odds_Calculator_3-way'!#REF!/'True_Odds_Calculator_3-way'!C604-1)</f>
        <v>#NAME?</v>
      </c>
      <c r="K609" s="6" t="e">
        <f ca="1">IF('Log_working_3-way'!$D609="","",1/'True_Odds_Calculator_3-way'!A604+1/'True_Odds_Calculator_3-way'!B604+1/'True_Odds_Calculator_3-way'!C604-1)</f>
        <v>#NAME?</v>
      </c>
    </row>
    <row r="610" spans="4:11" x14ac:dyDescent="0.25">
      <c r="D610" t="e">
        <f ca="1">solve_for_c('True_Odds_Calculator_3-way'!A605,'True_Odds_Calculator_3-way'!B605,'True_Odds_Calculator_3-way'!C605,'Log_working_3-way'!B$1,'Log_working_3-way'!B$2)</f>
        <v>#NAME?</v>
      </c>
      <c r="F610" s="6" t="e">
        <f ca="1">IF('Log_working_3-way'!D610="","",1/'True_Odds_Calculator_3-way'!N605+1/'True_Odds_Calculator_3-way'!O605+1/'True_Odds_Calculator_3-way'!#REF!-1)</f>
        <v>#NAME?</v>
      </c>
      <c r="H610" s="6" t="e">
        <f ca="1">IF('Log_working_3-way'!$D610="","",'True_Odds_Calculator_3-way'!N605/'True_Odds_Calculator_3-way'!A605-1)</f>
        <v>#NAME?</v>
      </c>
      <c r="I610" s="6" t="e">
        <f ca="1">IF('Log_working_3-way'!$D610="","",'True_Odds_Calculator_3-way'!O605/'True_Odds_Calculator_3-way'!B605-1)</f>
        <v>#NAME?</v>
      </c>
      <c r="J610" s="6" t="e">
        <f ca="1">IF('Log_working_3-way'!$D610="","",'True_Odds_Calculator_3-way'!#REF!/'True_Odds_Calculator_3-way'!C605-1)</f>
        <v>#NAME?</v>
      </c>
      <c r="K610" s="6" t="e">
        <f ca="1">IF('Log_working_3-way'!$D610="","",1/'True_Odds_Calculator_3-way'!A605+1/'True_Odds_Calculator_3-way'!B605+1/'True_Odds_Calculator_3-way'!C605-1)</f>
        <v>#NAME?</v>
      </c>
    </row>
    <row r="611" spans="4:11" x14ac:dyDescent="0.25">
      <c r="D611" t="e">
        <f ca="1">solve_for_c('True_Odds_Calculator_3-way'!A606,'True_Odds_Calculator_3-way'!B606,'True_Odds_Calculator_3-way'!C606,'Log_working_3-way'!B$1,'Log_working_3-way'!B$2)</f>
        <v>#NAME?</v>
      </c>
      <c r="F611" s="6" t="e">
        <f ca="1">IF('Log_working_3-way'!D611="","",1/'True_Odds_Calculator_3-way'!N606+1/'True_Odds_Calculator_3-way'!O606+1/'True_Odds_Calculator_3-way'!#REF!-1)</f>
        <v>#NAME?</v>
      </c>
      <c r="H611" s="6" t="e">
        <f ca="1">IF('Log_working_3-way'!$D611="","",'True_Odds_Calculator_3-way'!N606/'True_Odds_Calculator_3-way'!A606-1)</f>
        <v>#NAME?</v>
      </c>
      <c r="I611" s="6" t="e">
        <f ca="1">IF('Log_working_3-way'!$D611="","",'True_Odds_Calculator_3-way'!O606/'True_Odds_Calculator_3-way'!B606-1)</f>
        <v>#NAME?</v>
      </c>
      <c r="J611" s="6" t="e">
        <f ca="1">IF('Log_working_3-way'!$D611="","",'True_Odds_Calculator_3-way'!#REF!/'True_Odds_Calculator_3-way'!C606-1)</f>
        <v>#NAME?</v>
      </c>
      <c r="K611" s="6" t="e">
        <f ca="1">IF('Log_working_3-way'!$D611="","",1/'True_Odds_Calculator_3-way'!A606+1/'True_Odds_Calculator_3-way'!B606+1/'True_Odds_Calculator_3-way'!C606-1)</f>
        <v>#NAME?</v>
      </c>
    </row>
    <row r="612" spans="4:11" x14ac:dyDescent="0.25">
      <c r="D612" t="e">
        <f ca="1">solve_for_c('True_Odds_Calculator_3-way'!A607,'True_Odds_Calculator_3-way'!B607,'True_Odds_Calculator_3-way'!C607,'Log_working_3-way'!B$1,'Log_working_3-way'!B$2)</f>
        <v>#NAME?</v>
      </c>
      <c r="F612" s="6" t="e">
        <f ca="1">IF('Log_working_3-way'!D612="","",1/'True_Odds_Calculator_3-way'!N607+1/'True_Odds_Calculator_3-way'!O607+1/'True_Odds_Calculator_3-way'!#REF!-1)</f>
        <v>#NAME?</v>
      </c>
      <c r="H612" s="6" t="e">
        <f ca="1">IF('Log_working_3-way'!$D612="","",'True_Odds_Calculator_3-way'!N607/'True_Odds_Calculator_3-way'!A607-1)</f>
        <v>#NAME?</v>
      </c>
      <c r="I612" s="6" t="e">
        <f ca="1">IF('Log_working_3-way'!$D612="","",'True_Odds_Calculator_3-way'!O607/'True_Odds_Calculator_3-way'!B607-1)</f>
        <v>#NAME?</v>
      </c>
      <c r="J612" s="6" t="e">
        <f ca="1">IF('Log_working_3-way'!$D612="","",'True_Odds_Calculator_3-way'!#REF!/'True_Odds_Calculator_3-way'!C607-1)</f>
        <v>#NAME?</v>
      </c>
      <c r="K612" s="6" t="e">
        <f ca="1">IF('Log_working_3-way'!$D612="","",1/'True_Odds_Calculator_3-way'!A607+1/'True_Odds_Calculator_3-way'!B607+1/'True_Odds_Calculator_3-way'!C607-1)</f>
        <v>#NAME?</v>
      </c>
    </row>
    <row r="613" spans="4:11" x14ac:dyDescent="0.25">
      <c r="D613" t="e">
        <f ca="1">solve_for_c('True_Odds_Calculator_3-way'!A608,'True_Odds_Calculator_3-way'!B608,'True_Odds_Calculator_3-way'!C608,'Log_working_3-way'!B$1,'Log_working_3-way'!B$2)</f>
        <v>#NAME?</v>
      </c>
      <c r="F613" s="6" t="e">
        <f ca="1">IF('Log_working_3-way'!D613="","",1/'True_Odds_Calculator_3-way'!N608+1/'True_Odds_Calculator_3-way'!O608+1/'True_Odds_Calculator_3-way'!#REF!-1)</f>
        <v>#NAME?</v>
      </c>
      <c r="H613" s="6" t="e">
        <f ca="1">IF('Log_working_3-way'!$D613="","",'True_Odds_Calculator_3-way'!N608/'True_Odds_Calculator_3-way'!A608-1)</f>
        <v>#NAME?</v>
      </c>
      <c r="I613" s="6" t="e">
        <f ca="1">IF('Log_working_3-way'!$D613="","",'True_Odds_Calculator_3-way'!O608/'True_Odds_Calculator_3-way'!B608-1)</f>
        <v>#NAME?</v>
      </c>
      <c r="J613" s="6" t="e">
        <f ca="1">IF('Log_working_3-way'!$D613="","",'True_Odds_Calculator_3-way'!#REF!/'True_Odds_Calculator_3-way'!C608-1)</f>
        <v>#NAME?</v>
      </c>
      <c r="K613" s="6" t="e">
        <f ca="1">IF('Log_working_3-way'!$D613="","",1/'True_Odds_Calculator_3-way'!A608+1/'True_Odds_Calculator_3-way'!B608+1/'True_Odds_Calculator_3-way'!C608-1)</f>
        <v>#NAME?</v>
      </c>
    </row>
    <row r="614" spans="4:11" x14ac:dyDescent="0.25">
      <c r="D614" t="e">
        <f ca="1">solve_for_c('True_Odds_Calculator_3-way'!A609,'True_Odds_Calculator_3-way'!B609,'True_Odds_Calculator_3-way'!C609,'Log_working_3-way'!B$1,'Log_working_3-way'!B$2)</f>
        <v>#NAME?</v>
      </c>
      <c r="F614" s="6" t="e">
        <f ca="1">IF('Log_working_3-way'!D614="","",1/'True_Odds_Calculator_3-way'!N609+1/'True_Odds_Calculator_3-way'!O609+1/'True_Odds_Calculator_3-way'!#REF!-1)</f>
        <v>#NAME?</v>
      </c>
      <c r="H614" s="6" t="e">
        <f ca="1">IF('Log_working_3-way'!$D614="","",'True_Odds_Calculator_3-way'!N609/'True_Odds_Calculator_3-way'!A609-1)</f>
        <v>#NAME?</v>
      </c>
      <c r="I614" s="6" t="e">
        <f ca="1">IF('Log_working_3-way'!$D614="","",'True_Odds_Calculator_3-way'!O609/'True_Odds_Calculator_3-way'!B609-1)</f>
        <v>#NAME?</v>
      </c>
      <c r="J614" s="6" t="e">
        <f ca="1">IF('Log_working_3-way'!$D614="","",'True_Odds_Calculator_3-way'!#REF!/'True_Odds_Calculator_3-way'!C609-1)</f>
        <v>#NAME?</v>
      </c>
      <c r="K614" s="6" t="e">
        <f ca="1">IF('Log_working_3-way'!$D614="","",1/'True_Odds_Calculator_3-way'!A609+1/'True_Odds_Calculator_3-way'!B609+1/'True_Odds_Calculator_3-way'!C609-1)</f>
        <v>#NAME?</v>
      </c>
    </row>
    <row r="615" spans="4:11" x14ac:dyDescent="0.25">
      <c r="D615" t="e">
        <f ca="1">solve_for_c('True_Odds_Calculator_3-way'!A610,'True_Odds_Calculator_3-way'!B610,'True_Odds_Calculator_3-way'!C610,'Log_working_3-way'!B$1,'Log_working_3-way'!B$2)</f>
        <v>#NAME?</v>
      </c>
      <c r="F615" s="6" t="e">
        <f ca="1">IF('Log_working_3-way'!D615="","",1/'True_Odds_Calculator_3-way'!N610+1/'True_Odds_Calculator_3-way'!O610+1/'True_Odds_Calculator_3-way'!#REF!-1)</f>
        <v>#NAME?</v>
      </c>
      <c r="H615" s="6" t="e">
        <f ca="1">IF('Log_working_3-way'!$D615="","",'True_Odds_Calculator_3-way'!N610/'True_Odds_Calculator_3-way'!A610-1)</f>
        <v>#NAME?</v>
      </c>
      <c r="I615" s="6" t="e">
        <f ca="1">IF('Log_working_3-way'!$D615="","",'True_Odds_Calculator_3-way'!O610/'True_Odds_Calculator_3-way'!B610-1)</f>
        <v>#NAME?</v>
      </c>
      <c r="J615" s="6" t="e">
        <f ca="1">IF('Log_working_3-way'!$D615="","",'True_Odds_Calculator_3-way'!#REF!/'True_Odds_Calculator_3-way'!C610-1)</f>
        <v>#NAME?</v>
      </c>
      <c r="K615" s="6" t="e">
        <f ca="1">IF('Log_working_3-way'!$D615="","",1/'True_Odds_Calculator_3-way'!A610+1/'True_Odds_Calculator_3-way'!B610+1/'True_Odds_Calculator_3-way'!C610-1)</f>
        <v>#NAME?</v>
      </c>
    </row>
    <row r="616" spans="4:11" x14ac:dyDescent="0.25">
      <c r="D616" t="e">
        <f ca="1">solve_for_c('True_Odds_Calculator_3-way'!A611,'True_Odds_Calculator_3-way'!B611,'True_Odds_Calculator_3-way'!C611,'Log_working_3-way'!B$1,'Log_working_3-way'!B$2)</f>
        <v>#NAME?</v>
      </c>
      <c r="F616" s="6" t="e">
        <f ca="1">IF('Log_working_3-way'!D616="","",1/'True_Odds_Calculator_3-way'!N611+1/'True_Odds_Calculator_3-way'!O611+1/'True_Odds_Calculator_3-way'!#REF!-1)</f>
        <v>#NAME?</v>
      </c>
      <c r="H616" s="6" t="e">
        <f ca="1">IF('Log_working_3-way'!$D616="","",'True_Odds_Calculator_3-way'!N611/'True_Odds_Calculator_3-way'!A611-1)</f>
        <v>#NAME?</v>
      </c>
      <c r="I616" s="6" t="e">
        <f ca="1">IF('Log_working_3-way'!$D616="","",'True_Odds_Calculator_3-way'!O611/'True_Odds_Calculator_3-way'!B611-1)</f>
        <v>#NAME?</v>
      </c>
      <c r="J616" s="6" t="e">
        <f ca="1">IF('Log_working_3-way'!$D616="","",'True_Odds_Calculator_3-way'!#REF!/'True_Odds_Calculator_3-way'!C611-1)</f>
        <v>#NAME?</v>
      </c>
      <c r="K616" s="6" t="e">
        <f ca="1">IF('Log_working_3-way'!$D616="","",1/'True_Odds_Calculator_3-way'!A611+1/'True_Odds_Calculator_3-way'!B611+1/'True_Odds_Calculator_3-way'!C611-1)</f>
        <v>#NAME?</v>
      </c>
    </row>
    <row r="617" spans="4:11" x14ac:dyDescent="0.25">
      <c r="D617" t="e">
        <f ca="1">solve_for_c('True_Odds_Calculator_3-way'!A612,'True_Odds_Calculator_3-way'!B612,'True_Odds_Calculator_3-way'!C612,'Log_working_3-way'!B$1,'Log_working_3-way'!B$2)</f>
        <v>#NAME?</v>
      </c>
      <c r="F617" s="6" t="e">
        <f ca="1">IF('Log_working_3-way'!D617="","",1/'True_Odds_Calculator_3-way'!N612+1/'True_Odds_Calculator_3-way'!O612+1/'True_Odds_Calculator_3-way'!#REF!-1)</f>
        <v>#NAME?</v>
      </c>
      <c r="H617" s="6" t="e">
        <f ca="1">IF('Log_working_3-way'!$D617="","",'True_Odds_Calculator_3-way'!N612/'True_Odds_Calculator_3-way'!A612-1)</f>
        <v>#NAME?</v>
      </c>
      <c r="I617" s="6" t="e">
        <f ca="1">IF('Log_working_3-way'!$D617="","",'True_Odds_Calculator_3-way'!O612/'True_Odds_Calculator_3-way'!B612-1)</f>
        <v>#NAME?</v>
      </c>
      <c r="J617" s="6" t="e">
        <f ca="1">IF('Log_working_3-way'!$D617="","",'True_Odds_Calculator_3-way'!#REF!/'True_Odds_Calculator_3-way'!C612-1)</f>
        <v>#NAME?</v>
      </c>
      <c r="K617" s="6" t="e">
        <f ca="1">IF('Log_working_3-way'!$D617="","",1/'True_Odds_Calculator_3-way'!A612+1/'True_Odds_Calculator_3-way'!B612+1/'True_Odds_Calculator_3-way'!C612-1)</f>
        <v>#NAME?</v>
      </c>
    </row>
    <row r="618" spans="4:11" x14ac:dyDescent="0.25">
      <c r="D618" t="e">
        <f ca="1">solve_for_c('True_Odds_Calculator_3-way'!A613,'True_Odds_Calculator_3-way'!B613,'True_Odds_Calculator_3-way'!C613,'Log_working_3-way'!B$1,'Log_working_3-way'!B$2)</f>
        <v>#NAME?</v>
      </c>
      <c r="F618" s="6" t="e">
        <f ca="1">IF('Log_working_3-way'!D618="","",1/'True_Odds_Calculator_3-way'!N613+1/'True_Odds_Calculator_3-way'!O613+1/'True_Odds_Calculator_3-way'!#REF!-1)</f>
        <v>#NAME?</v>
      </c>
      <c r="H618" s="6" t="e">
        <f ca="1">IF('Log_working_3-way'!$D618="","",'True_Odds_Calculator_3-way'!N613/'True_Odds_Calculator_3-way'!A613-1)</f>
        <v>#NAME?</v>
      </c>
      <c r="I618" s="6" t="e">
        <f ca="1">IF('Log_working_3-way'!$D618="","",'True_Odds_Calculator_3-way'!O613/'True_Odds_Calculator_3-way'!B613-1)</f>
        <v>#NAME?</v>
      </c>
      <c r="J618" s="6" t="e">
        <f ca="1">IF('Log_working_3-way'!$D618="","",'True_Odds_Calculator_3-way'!#REF!/'True_Odds_Calculator_3-way'!C613-1)</f>
        <v>#NAME?</v>
      </c>
      <c r="K618" s="6" t="e">
        <f ca="1">IF('Log_working_3-way'!$D618="","",1/'True_Odds_Calculator_3-way'!A613+1/'True_Odds_Calculator_3-way'!B613+1/'True_Odds_Calculator_3-way'!C613-1)</f>
        <v>#NAME?</v>
      </c>
    </row>
    <row r="619" spans="4:11" x14ac:dyDescent="0.25">
      <c r="D619" t="e">
        <f ca="1">solve_for_c('True_Odds_Calculator_3-way'!A614,'True_Odds_Calculator_3-way'!B614,'True_Odds_Calculator_3-way'!C614,'Log_working_3-way'!B$1,'Log_working_3-way'!B$2)</f>
        <v>#NAME?</v>
      </c>
      <c r="F619" s="6" t="e">
        <f ca="1">IF('Log_working_3-way'!D619="","",1/'True_Odds_Calculator_3-way'!N614+1/'True_Odds_Calculator_3-way'!O614+1/'True_Odds_Calculator_3-way'!#REF!-1)</f>
        <v>#NAME?</v>
      </c>
      <c r="H619" s="6" t="e">
        <f ca="1">IF('Log_working_3-way'!$D619="","",'True_Odds_Calculator_3-way'!N614/'True_Odds_Calculator_3-way'!A614-1)</f>
        <v>#NAME?</v>
      </c>
      <c r="I619" s="6" t="e">
        <f ca="1">IF('Log_working_3-way'!$D619="","",'True_Odds_Calculator_3-way'!O614/'True_Odds_Calculator_3-way'!B614-1)</f>
        <v>#NAME?</v>
      </c>
      <c r="J619" s="6" t="e">
        <f ca="1">IF('Log_working_3-way'!$D619="","",'True_Odds_Calculator_3-way'!#REF!/'True_Odds_Calculator_3-way'!C614-1)</f>
        <v>#NAME?</v>
      </c>
      <c r="K619" s="6" t="e">
        <f ca="1">IF('Log_working_3-way'!$D619="","",1/'True_Odds_Calculator_3-way'!A614+1/'True_Odds_Calculator_3-way'!B614+1/'True_Odds_Calculator_3-way'!C614-1)</f>
        <v>#NAME?</v>
      </c>
    </row>
    <row r="620" spans="4:11" x14ac:dyDescent="0.25">
      <c r="D620" t="e">
        <f ca="1">solve_for_c('True_Odds_Calculator_3-way'!A615,'True_Odds_Calculator_3-way'!B615,'True_Odds_Calculator_3-way'!C615,'Log_working_3-way'!B$1,'Log_working_3-way'!B$2)</f>
        <v>#NAME?</v>
      </c>
      <c r="F620" s="6" t="e">
        <f ca="1">IF('Log_working_3-way'!D620="","",1/'True_Odds_Calculator_3-way'!N615+1/'True_Odds_Calculator_3-way'!O615+1/'True_Odds_Calculator_3-way'!#REF!-1)</f>
        <v>#NAME?</v>
      </c>
      <c r="H620" s="6" t="e">
        <f ca="1">IF('Log_working_3-way'!$D620="","",'True_Odds_Calculator_3-way'!N615/'True_Odds_Calculator_3-way'!A615-1)</f>
        <v>#NAME?</v>
      </c>
      <c r="I620" s="6" t="e">
        <f ca="1">IF('Log_working_3-way'!$D620="","",'True_Odds_Calculator_3-way'!O615/'True_Odds_Calculator_3-way'!B615-1)</f>
        <v>#NAME?</v>
      </c>
      <c r="J620" s="6" t="e">
        <f ca="1">IF('Log_working_3-way'!$D620="","",'True_Odds_Calculator_3-way'!#REF!/'True_Odds_Calculator_3-way'!C615-1)</f>
        <v>#NAME?</v>
      </c>
      <c r="K620" s="6" t="e">
        <f ca="1">IF('Log_working_3-way'!$D620="","",1/'True_Odds_Calculator_3-way'!A615+1/'True_Odds_Calculator_3-way'!B615+1/'True_Odds_Calculator_3-way'!C615-1)</f>
        <v>#NAME?</v>
      </c>
    </row>
    <row r="621" spans="4:11" x14ac:dyDescent="0.25">
      <c r="D621" t="e">
        <f ca="1">solve_for_c('True_Odds_Calculator_3-way'!A616,'True_Odds_Calculator_3-way'!B616,'True_Odds_Calculator_3-way'!C616,'Log_working_3-way'!B$1,'Log_working_3-way'!B$2)</f>
        <v>#NAME?</v>
      </c>
      <c r="F621" s="6" t="e">
        <f ca="1">IF('Log_working_3-way'!D621="","",1/'True_Odds_Calculator_3-way'!N616+1/'True_Odds_Calculator_3-way'!O616+1/'True_Odds_Calculator_3-way'!#REF!-1)</f>
        <v>#NAME?</v>
      </c>
      <c r="H621" s="6" t="e">
        <f ca="1">IF('Log_working_3-way'!$D621="","",'True_Odds_Calculator_3-way'!N616/'True_Odds_Calculator_3-way'!A616-1)</f>
        <v>#NAME?</v>
      </c>
      <c r="I621" s="6" t="e">
        <f ca="1">IF('Log_working_3-way'!$D621="","",'True_Odds_Calculator_3-way'!O616/'True_Odds_Calculator_3-way'!B616-1)</f>
        <v>#NAME?</v>
      </c>
      <c r="J621" s="6" t="e">
        <f ca="1">IF('Log_working_3-way'!$D621="","",'True_Odds_Calculator_3-way'!#REF!/'True_Odds_Calculator_3-way'!C616-1)</f>
        <v>#NAME?</v>
      </c>
      <c r="K621" s="6" t="e">
        <f ca="1">IF('Log_working_3-way'!$D621="","",1/'True_Odds_Calculator_3-way'!A616+1/'True_Odds_Calculator_3-way'!B616+1/'True_Odds_Calculator_3-way'!C616-1)</f>
        <v>#NAME?</v>
      </c>
    </row>
    <row r="622" spans="4:11" x14ac:dyDescent="0.25">
      <c r="D622" t="e">
        <f ca="1">solve_for_c('True_Odds_Calculator_3-way'!A617,'True_Odds_Calculator_3-way'!B617,'True_Odds_Calculator_3-way'!C617,'Log_working_3-way'!B$1,'Log_working_3-way'!B$2)</f>
        <v>#NAME?</v>
      </c>
      <c r="F622" s="6" t="e">
        <f ca="1">IF('Log_working_3-way'!D622="","",1/'True_Odds_Calculator_3-way'!N617+1/'True_Odds_Calculator_3-way'!O617+1/'True_Odds_Calculator_3-way'!#REF!-1)</f>
        <v>#NAME?</v>
      </c>
      <c r="H622" s="6" t="e">
        <f ca="1">IF('Log_working_3-way'!$D622="","",'True_Odds_Calculator_3-way'!N617/'True_Odds_Calculator_3-way'!A617-1)</f>
        <v>#NAME?</v>
      </c>
      <c r="I622" s="6" t="e">
        <f ca="1">IF('Log_working_3-way'!$D622="","",'True_Odds_Calculator_3-way'!O617/'True_Odds_Calculator_3-way'!B617-1)</f>
        <v>#NAME?</v>
      </c>
      <c r="J622" s="6" t="e">
        <f ca="1">IF('Log_working_3-way'!$D622="","",'True_Odds_Calculator_3-way'!#REF!/'True_Odds_Calculator_3-way'!C617-1)</f>
        <v>#NAME?</v>
      </c>
      <c r="K622" s="6" t="e">
        <f ca="1">IF('Log_working_3-way'!$D622="","",1/'True_Odds_Calculator_3-way'!A617+1/'True_Odds_Calculator_3-way'!B617+1/'True_Odds_Calculator_3-way'!C617-1)</f>
        <v>#NAME?</v>
      </c>
    </row>
    <row r="623" spans="4:11" x14ac:dyDescent="0.25">
      <c r="D623" t="e">
        <f ca="1">solve_for_c('True_Odds_Calculator_3-way'!A618,'True_Odds_Calculator_3-way'!B618,'True_Odds_Calculator_3-way'!C618,'Log_working_3-way'!B$1,'Log_working_3-way'!B$2)</f>
        <v>#NAME?</v>
      </c>
      <c r="F623" s="6" t="e">
        <f ca="1">IF('Log_working_3-way'!D623="","",1/'True_Odds_Calculator_3-way'!N618+1/'True_Odds_Calculator_3-way'!O618+1/'True_Odds_Calculator_3-way'!#REF!-1)</f>
        <v>#NAME?</v>
      </c>
      <c r="H623" s="6" t="e">
        <f ca="1">IF('Log_working_3-way'!$D623="","",'True_Odds_Calculator_3-way'!N618/'True_Odds_Calculator_3-way'!A618-1)</f>
        <v>#NAME?</v>
      </c>
      <c r="I623" s="6" t="e">
        <f ca="1">IF('Log_working_3-way'!$D623="","",'True_Odds_Calculator_3-way'!O618/'True_Odds_Calculator_3-way'!B618-1)</f>
        <v>#NAME?</v>
      </c>
      <c r="J623" s="6" t="e">
        <f ca="1">IF('Log_working_3-way'!$D623="","",'True_Odds_Calculator_3-way'!#REF!/'True_Odds_Calculator_3-way'!C618-1)</f>
        <v>#NAME?</v>
      </c>
      <c r="K623" s="6" t="e">
        <f ca="1">IF('Log_working_3-way'!$D623="","",1/'True_Odds_Calculator_3-way'!A618+1/'True_Odds_Calculator_3-way'!B618+1/'True_Odds_Calculator_3-way'!C618-1)</f>
        <v>#NAME?</v>
      </c>
    </row>
    <row r="624" spans="4:11" x14ac:dyDescent="0.25">
      <c r="D624" t="e">
        <f ca="1">solve_for_c('True_Odds_Calculator_3-way'!A619,'True_Odds_Calculator_3-way'!B619,'True_Odds_Calculator_3-way'!C619,'Log_working_3-way'!B$1,'Log_working_3-way'!B$2)</f>
        <v>#NAME?</v>
      </c>
      <c r="F624" s="6" t="e">
        <f ca="1">IF('Log_working_3-way'!D624="","",1/'True_Odds_Calculator_3-way'!N619+1/'True_Odds_Calculator_3-way'!O619+1/'True_Odds_Calculator_3-way'!#REF!-1)</f>
        <v>#NAME?</v>
      </c>
      <c r="H624" s="6" t="e">
        <f ca="1">IF('Log_working_3-way'!$D624="","",'True_Odds_Calculator_3-way'!N619/'True_Odds_Calculator_3-way'!A619-1)</f>
        <v>#NAME?</v>
      </c>
      <c r="I624" s="6" t="e">
        <f ca="1">IF('Log_working_3-way'!$D624="","",'True_Odds_Calculator_3-way'!O619/'True_Odds_Calculator_3-way'!B619-1)</f>
        <v>#NAME?</v>
      </c>
      <c r="J624" s="6" t="e">
        <f ca="1">IF('Log_working_3-way'!$D624="","",'True_Odds_Calculator_3-way'!#REF!/'True_Odds_Calculator_3-way'!C619-1)</f>
        <v>#NAME?</v>
      </c>
      <c r="K624" s="6" t="e">
        <f ca="1">IF('Log_working_3-way'!$D624="","",1/'True_Odds_Calculator_3-way'!A619+1/'True_Odds_Calculator_3-way'!B619+1/'True_Odds_Calculator_3-way'!C619-1)</f>
        <v>#NAME?</v>
      </c>
    </row>
    <row r="625" spans="4:11" x14ac:dyDescent="0.25">
      <c r="D625" t="e">
        <f ca="1">solve_for_c('True_Odds_Calculator_3-way'!A620,'True_Odds_Calculator_3-way'!B620,'True_Odds_Calculator_3-way'!C620,'Log_working_3-way'!B$1,'Log_working_3-way'!B$2)</f>
        <v>#NAME?</v>
      </c>
      <c r="F625" s="6" t="e">
        <f ca="1">IF('Log_working_3-way'!D625="","",1/'True_Odds_Calculator_3-way'!N620+1/'True_Odds_Calculator_3-way'!O620+1/'True_Odds_Calculator_3-way'!#REF!-1)</f>
        <v>#NAME?</v>
      </c>
      <c r="H625" s="6" t="e">
        <f ca="1">IF('Log_working_3-way'!$D625="","",'True_Odds_Calculator_3-way'!N620/'True_Odds_Calculator_3-way'!A620-1)</f>
        <v>#NAME?</v>
      </c>
      <c r="I625" s="6" t="e">
        <f ca="1">IF('Log_working_3-way'!$D625="","",'True_Odds_Calculator_3-way'!O620/'True_Odds_Calculator_3-way'!B620-1)</f>
        <v>#NAME?</v>
      </c>
      <c r="J625" s="6" t="e">
        <f ca="1">IF('Log_working_3-way'!$D625="","",'True_Odds_Calculator_3-way'!#REF!/'True_Odds_Calculator_3-way'!C620-1)</f>
        <v>#NAME?</v>
      </c>
      <c r="K625" s="6" t="e">
        <f ca="1">IF('Log_working_3-way'!$D625="","",1/'True_Odds_Calculator_3-way'!A620+1/'True_Odds_Calculator_3-way'!B620+1/'True_Odds_Calculator_3-way'!C620-1)</f>
        <v>#NAME?</v>
      </c>
    </row>
    <row r="626" spans="4:11" x14ac:dyDescent="0.25">
      <c r="D626" t="e">
        <f ca="1">solve_for_c('True_Odds_Calculator_3-way'!A621,'True_Odds_Calculator_3-way'!B621,'True_Odds_Calculator_3-way'!C621,'Log_working_3-way'!B$1,'Log_working_3-way'!B$2)</f>
        <v>#NAME?</v>
      </c>
      <c r="F626" s="6" t="e">
        <f ca="1">IF('Log_working_3-way'!D626="","",1/'True_Odds_Calculator_3-way'!N621+1/'True_Odds_Calculator_3-way'!O621+1/'True_Odds_Calculator_3-way'!#REF!-1)</f>
        <v>#NAME?</v>
      </c>
      <c r="H626" s="6" t="e">
        <f ca="1">IF('Log_working_3-way'!$D626="","",'True_Odds_Calculator_3-way'!N621/'True_Odds_Calculator_3-way'!A621-1)</f>
        <v>#NAME?</v>
      </c>
      <c r="I626" s="6" t="e">
        <f ca="1">IF('Log_working_3-way'!$D626="","",'True_Odds_Calculator_3-way'!O621/'True_Odds_Calculator_3-way'!B621-1)</f>
        <v>#NAME?</v>
      </c>
      <c r="J626" s="6" t="e">
        <f ca="1">IF('Log_working_3-way'!$D626="","",'True_Odds_Calculator_3-way'!#REF!/'True_Odds_Calculator_3-way'!C621-1)</f>
        <v>#NAME?</v>
      </c>
      <c r="K626" s="6" t="e">
        <f ca="1">IF('Log_working_3-way'!$D626="","",1/'True_Odds_Calculator_3-way'!A621+1/'True_Odds_Calculator_3-way'!B621+1/'True_Odds_Calculator_3-way'!C621-1)</f>
        <v>#NAME?</v>
      </c>
    </row>
    <row r="627" spans="4:11" x14ac:dyDescent="0.25">
      <c r="D627" t="e">
        <f ca="1">solve_for_c('True_Odds_Calculator_3-way'!A622,'True_Odds_Calculator_3-way'!B622,'True_Odds_Calculator_3-way'!C622,'Log_working_3-way'!B$1,'Log_working_3-way'!B$2)</f>
        <v>#NAME?</v>
      </c>
      <c r="F627" s="6" t="e">
        <f ca="1">IF('Log_working_3-way'!D627="","",1/'True_Odds_Calculator_3-way'!N622+1/'True_Odds_Calculator_3-way'!O622+1/'True_Odds_Calculator_3-way'!#REF!-1)</f>
        <v>#NAME?</v>
      </c>
      <c r="H627" s="6" t="e">
        <f ca="1">IF('Log_working_3-way'!$D627="","",'True_Odds_Calculator_3-way'!N622/'True_Odds_Calculator_3-way'!A622-1)</f>
        <v>#NAME?</v>
      </c>
      <c r="I627" s="6" t="e">
        <f ca="1">IF('Log_working_3-way'!$D627="","",'True_Odds_Calculator_3-way'!O622/'True_Odds_Calculator_3-way'!B622-1)</f>
        <v>#NAME?</v>
      </c>
      <c r="J627" s="6" t="e">
        <f ca="1">IF('Log_working_3-way'!$D627="","",'True_Odds_Calculator_3-way'!#REF!/'True_Odds_Calculator_3-way'!C622-1)</f>
        <v>#NAME?</v>
      </c>
      <c r="K627" s="6" t="e">
        <f ca="1">IF('Log_working_3-way'!$D627="","",1/'True_Odds_Calculator_3-way'!A622+1/'True_Odds_Calculator_3-way'!B622+1/'True_Odds_Calculator_3-way'!C622-1)</f>
        <v>#NAME?</v>
      </c>
    </row>
    <row r="628" spans="4:11" x14ac:dyDescent="0.25">
      <c r="D628" t="e">
        <f ca="1">solve_for_c('True_Odds_Calculator_3-way'!A623,'True_Odds_Calculator_3-way'!B623,'True_Odds_Calculator_3-way'!C623,'Log_working_3-way'!B$1,'Log_working_3-way'!B$2)</f>
        <v>#NAME?</v>
      </c>
      <c r="F628" s="6" t="e">
        <f ca="1">IF('Log_working_3-way'!D628="","",1/'True_Odds_Calculator_3-way'!N623+1/'True_Odds_Calculator_3-way'!O623+1/'True_Odds_Calculator_3-way'!#REF!-1)</f>
        <v>#NAME?</v>
      </c>
      <c r="H628" s="6" t="e">
        <f ca="1">IF('Log_working_3-way'!$D628="","",'True_Odds_Calculator_3-way'!N623/'True_Odds_Calculator_3-way'!A623-1)</f>
        <v>#NAME?</v>
      </c>
      <c r="I628" s="6" t="e">
        <f ca="1">IF('Log_working_3-way'!$D628="","",'True_Odds_Calculator_3-way'!O623/'True_Odds_Calculator_3-way'!B623-1)</f>
        <v>#NAME?</v>
      </c>
      <c r="J628" s="6" t="e">
        <f ca="1">IF('Log_working_3-way'!$D628="","",'True_Odds_Calculator_3-way'!#REF!/'True_Odds_Calculator_3-way'!C623-1)</f>
        <v>#NAME?</v>
      </c>
      <c r="K628" s="6" t="e">
        <f ca="1">IF('Log_working_3-way'!$D628="","",1/'True_Odds_Calculator_3-way'!A623+1/'True_Odds_Calculator_3-way'!B623+1/'True_Odds_Calculator_3-way'!C623-1)</f>
        <v>#NAME?</v>
      </c>
    </row>
    <row r="629" spans="4:11" x14ac:dyDescent="0.25">
      <c r="D629" t="e">
        <f ca="1">solve_for_c('True_Odds_Calculator_3-way'!A624,'True_Odds_Calculator_3-way'!B624,'True_Odds_Calculator_3-way'!C624,'Log_working_3-way'!B$1,'Log_working_3-way'!B$2)</f>
        <v>#NAME?</v>
      </c>
      <c r="F629" s="6" t="e">
        <f ca="1">IF('Log_working_3-way'!D629="","",1/'True_Odds_Calculator_3-way'!N624+1/'True_Odds_Calculator_3-way'!O624+1/'True_Odds_Calculator_3-way'!#REF!-1)</f>
        <v>#NAME?</v>
      </c>
      <c r="H629" s="6" t="e">
        <f ca="1">IF('Log_working_3-way'!$D629="","",'True_Odds_Calculator_3-way'!N624/'True_Odds_Calculator_3-way'!A624-1)</f>
        <v>#NAME?</v>
      </c>
      <c r="I629" s="6" t="e">
        <f ca="1">IF('Log_working_3-way'!$D629="","",'True_Odds_Calculator_3-way'!O624/'True_Odds_Calculator_3-way'!B624-1)</f>
        <v>#NAME?</v>
      </c>
      <c r="J629" s="6" t="e">
        <f ca="1">IF('Log_working_3-way'!$D629="","",'True_Odds_Calculator_3-way'!#REF!/'True_Odds_Calculator_3-way'!C624-1)</f>
        <v>#NAME?</v>
      </c>
      <c r="K629" s="6" t="e">
        <f ca="1">IF('Log_working_3-way'!$D629="","",1/'True_Odds_Calculator_3-way'!A624+1/'True_Odds_Calculator_3-way'!B624+1/'True_Odds_Calculator_3-way'!C624-1)</f>
        <v>#NAME?</v>
      </c>
    </row>
    <row r="630" spans="4:11" x14ac:dyDescent="0.25">
      <c r="D630" t="e">
        <f ca="1">solve_for_c('True_Odds_Calculator_3-way'!A625,'True_Odds_Calculator_3-way'!B625,'True_Odds_Calculator_3-way'!C625,'Log_working_3-way'!B$1,'Log_working_3-way'!B$2)</f>
        <v>#NAME?</v>
      </c>
      <c r="F630" s="6" t="e">
        <f ca="1">IF('Log_working_3-way'!D630="","",1/'True_Odds_Calculator_3-way'!N625+1/'True_Odds_Calculator_3-way'!O625+1/'True_Odds_Calculator_3-way'!#REF!-1)</f>
        <v>#NAME?</v>
      </c>
      <c r="H630" s="6" t="e">
        <f ca="1">IF('Log_working_3-way'!$D630="","",'True_Odds_Calculator_3-way'!N625/'True_Odds_Calculator_3-way'!A625-1)</f>
        <v>#NAME?</v>
      </c>
      <c r="I630" s="6" t="e">
        <f ca="1">IF('Log_working_3-way'!$D630="","",'True_Odds_Calculator_3-way'!O625/'True_Odds_Calculator_3-way'!B625-1)</f>
        <v>#NAME?</v>
      </c>
      <c r="J630" s="6" t="e">
        <f ca="1">IF('Log_working_3-way'!$D630="","",'True_Odds_Calculator_3-way'!#REF!/'True_Odds_Calculator_3-way'!C625-1)</f>
        <v>#NAME?</v>
      </c>
      <c r="K630" s="6" t="e">
        <f ca="1">IF('Log_working_3-way'!$D630="","",1/'True_Odds_Calculator_3-way'!A625+1/'True_Odds_Calculator_3-way'!B625+1/'True_Odds_Calculator_3-way'!C625-1)</f>
        <v>#NAME?</v>
      </c>
    </row>
    <row r="631" spans="4:11" x14ac:dyDescent="0.25">
      <c r="D631" t="e">
        <f ca="1">solve_for_c('True_Odds_Calculator_3-way'!A626,'True_Odds_Calculator_3-way'!B626,'True_Odds_Calculator_3-way'!C626,'Log_working_3-way'!B$1,'Log_working_3-way'!B$2)</f>
        <v>#NAME?</v>
      </c>
      <c r="F631" s="6" t="e">
        <f ca="1">IF('Log_working_3-way'!D631="","",1/'True_Odds_Calculator_3-way'!N626+1/'True_Odds_Calculator_3-way'!O626+1/'True_Odds_Calculator_3-way'!#REF!-1)</f>
        <v>#NAME?</v>
      </c>
      <c r="H631" s="6" t="e">
        <f ca="1">IF('Log_working_3-way'!$D631="","",'True_Odds_Calculator_3-way'!N626/'True_Odds_Calculator_3-way'!A626-1)</f>
        <v>#NAME?</v>
      </c>
      <c r="I631" s="6" t="e">
        <f ca="1">IF('Log_working_3-way'!$D631="","",'True_Odds_Calculator_3-way'!O626/'True_Odds_Calculator_3-way'!B626-1)</f>
        <v>#NAME?</v>
      </c>
      <c r="J631" s="6" t="e">
        <f ca="1">IF('Log_working_3-way'!$D631="","",'True_Odds_Calculator_3-way'!#REF!/'True_Odds_Calculator_3-way'!C626-1)</f>
        <v>#NAME?</v>
      </c>
      <c r="K631" s="6" t="e">
        <f ca="1">IF('Log_working_3-way'!$D631="","",1/'True_Odds_Calculator_3-way'!A626+1/'True_Odds_Calculator_3-way'!B626+1/'True_Odds_Calculator_3-way'!C626-1)</f>
        <v>#NAME?</v>
      </c>
    </row>
    <row r="632" spans="4:11" x14ac:dyDescent="0.25">
      <c r="D632" t="e">
        <f ca="1">solve_for_c('True_Odds_Calculator_3-way'!A627,'True_Odds_Calculator_3-way'!B627,'True_Odds_Calculator_3-way'!C627,'Log_working_3-way'!B$1,'Log_working_3-way'!B$2)</f>
        <v>#NAME?</v>
      </c>
      <c r="F632" s="6" t="e">
        <f ca="1">IF('Log_working_3-way'!D632="","",1/'True_Odds_Calculator_3-way'!N627+1/'True_Odds_Calculator_3-way'!O627+1/'True_Odds_Calculator_3-way'!#REF!-1)</f>
        <v>#NAME?</v>
      </c>
      <c r="H632" s="6" t="e">
        <f ca="1">IF('Log_working_3-way'!$D632="","",'True_Odds_Calculator_3-way'!N627/'True_Odds_Calculator_3-way'!A627-1)</f>
        <v>#NAME?</v>
      </c>
      <c r="I632" s="6" t="e">
        <f ca="1">IF('Log_working_3-way'!$D632="","",'True_Odds_Calculator_3-way'!O627/'True_Odds_Calculator_3-way'!B627-1)</f>
        <v>#NAME?</v>
      </c>
      <c r="J632" s="6" t="e">
        <f ca="1">IF('Log_working_3-way'!$D632="","",'True_Odds_Calculator_3-way'!#REF!/'True_Odds_Calculator_3-way'!C627-1)</f>
        <v>#NAME?</v>
      </c>
      <c r="K632" s="6" t="e">
        <f ca="1">IF('Log_working_3-way'!$D632="","",1/'True_Odds_Calculator_3-way'!A627+1/'True_Odds_Calculator_3-way'!B627+1/'True_Odds_Calculator_3-way'!C627-1)</f>
        <v>#NAME?</v>
      </c>
    </row>
    <row r="633" spans="4:11" x14ac:dyDescent="0.25">
      <c r="D633" t="e">
        <f ca="1">solve_for_c('True_Odds_Calculator_3-way'!A628,'True_Odds_Calculator_3-way'!B628,'True_Odds_Calculator_3-way'!C628,'Log_working_3-way'!B$1,'Log_working_3-way'!B$2)</f>
        <v>#NAME?</v>
      </c>
      <c r="F633" s="6" t="e">
        <f ca="1">IF('Log_working_3-way'!D633="","",1/'True_Odds_Calculator_3-way'!N628+1/'True_Odds_Calculator_3-way'!O628+1/'True_Odds_Calculator_3-way'!#REF!-1)</f>
        <v>#NAME?</v>
      </c>
      <c r="H633" s="6" t="e">
        <f ca="1">IF('Log_working_3-way'!$D633="","",'True_Odds_Calculator_3-way'!N628/'True_Odds_Calculator_3-way'!A628-1)</f>
        <v>#NAME?</v>
      </c>
      <c r="I633" s="6" t="e">
        <f ca="1">IF('Log_working_3-way'!$D633="","",'True_Odds_Calculator_3-way'!O628/'True_Odds_Calculator_3-way'!B628-1)</f>
        <v>#NAME?</v>
      </c>
      <c r="J633" s="6" t="e">
        <f ca="1">IF('Log_working_3-way'!$D633="","",'True_Odds_Calculator_3-way'!#REF!/'True_Odds_Calculator_3-way'!C628-1)</f>
        <v>#NAME?</v>
      </c>
      <c r="K633" s="6" t="e">
        <f ca="1">IF('Log_working_3-way'!$D633="","",1/'True_Odds_Calculator_3-way'!A628+1/'True_Odds_Calculator_3-way'!B628+1/'True_Odds_Calculator_3-way'!C628-1)</f>
        <v>#NAME?</v>
      </c>
    </row>
    <row r="634" spans="4:11" x14ac:dyDescent="0.25">
      <c r="D634" t="e">
        <f ca="1">solve_for_c('True_Odds_Calculator_3-way'!A629,'True_Odds_Calculator_3-way'!B629,'True_Odds_Calculator_3-way'!C629,'Log_working_3-way'!B$1,'Log_working_3-way'!B$2)</f>
        <v>#NAME?</v>
      </c>
      <c r="F634" s="6" t="e">
        <f ca="1">IF('Log_working_3-way'!D634="","",1/'True_Odds_Calculator_3-way'!N629+1/'True_Odds_Calculator_3-way'!O629+1/'True_Odds_Calculator_3-way'!#REF!-1)</f>
        <v>#NAME?</v>
      </c>
      <c r="H634" s="6" t="e">
        <f ca="1">IF('Log_working_3-way'!$D634="","",'True_Odds_Calculator_3-way'!N629/'True_Odds_Calculator_3-way'!A629-1)</f>
        <v>#NAME?</v>
      </c>
      <c r="I634" s="6" t="e">
        <f ca="1">IF('Log_working_3-way'!$D634="","",'True_Odds_Calculator_3-way'!O629/'True_Odds_Calculator_3-way'!B629-1)</f>
        <v>#NAME?</v>
      </c>
      <c r="J634" s="6" t="e">
        <f ca="1">IF('Log_working_3-way'!$D634="","",'True_Odds_Calculator_3-way'!#REF!/'True_Odds_Calculator_3-way'!C629-1)</f>
        <v>#NAME?</v>
      </c>
      <c r="K634" s="6" t="e">
        <f ca="1">IF('Log_working_3-way'!$D634="","",1/'True_Odds_Calculator_3-way'!A629+1/'True_Odds_Calculator_3-way'!B629+1/'True_Odds_Calculator_3-way'!C629-1)</f>
        <v>#NAME?</v>
      </c>
    </row>
    <row r="635" spans="4:11" x14ac:dyDescent="0.25">
      <c r="D635" t="e">
        <f ca="1">solve_for_c('True_Odds_Calculator_3-way'!A630,'True_Odds_Calculator_3-way'!B630,'True_Odds_Calculator_3-way'!C630,'Log_working_3-way'!B$1,'Log_working_3-way'!B$2)</f>
        <v>#NAME?</v>
      </c>
      <c r="F635" s="6" t="e">
        <f ca="1">IF('Log_working_3-way'!D635="","",1/'True_Odds_Calculator_3-way'!N630+1/'True_Odds_Calculator_3-way'!O630+1/'True_Odds_Calculator_3-way'!#REF!-1)</f>
        <v>#NAME?</v>
      </c>
      <c r="H635" s="6" t="e">
        <f ca="1">IF('Log_working_3-way'!$D635="","",'True_Odds_Calculator_3-way'!N630/'True_Odds_Calculator_3-way'!A630-1)</f>
        <v>#NAME?</v>
      </c>
      <c r="I635" s="6" t="e">
        <f ca="1">IF('Log_working_3-way'!$D635="","",'True_Odds_Calculator_3-way'!O630/'True_Odds_Calculator_3-way'!B630-1)</f>
        <v>#NAME?</v>
      </c>
      <c r="J635" s="6" t="e">
        <f ca="1">IF('Log_working_3-way'!$D635="","",'True_Odds_Calculator_3-way'!#REF!/'True_Odds_Calculator_3-way'!C630-1)</f>
        <v>#NAME?</v>
      </c>
      <c r="K635" s="6" t="e">
        <f ca="1">IF('Log_working_3-way'!$D635="","",1/'True_Odds_Calculator_3-way'!A630+1/'True_Odds_Calculator_3-way'!B630+1/'True_Odds_Calculator_3-way'!C630-1)</f>
        <v>#NAME?</v>
      </c>
    </row>
    <row r="636" spans="4:11" x14ac:dyDescent="0.25">
      <c r="D636" t="e">
        <f ca="1">solve_for_c('True_Odds_Calculator_3-way'!A631,'True_Odds_Calculator_3-way'!B631,'True_Odds_Calculator_3-way'!C631,'Log_working_3-way'!B$1,'Log_working_3-way'!B$2)</f>
        <v>#NAME?</v>
      </c>
      <c r="F636" s="6" t="e">
        <f ca="1">IF('Log_working_3-way'!D636="","",1/'True_Odds_Calculator_3-way'!N631+1/'True_Odds_Calculator_3-way'!O631+1/'True_Odds_Calculator_3-way'!#REF!-1)</f>
        <v>#NAME?</v>
      </c>
      <c r="H636" s="6" t="e">
        <f ca="1">IF('Log_working_3-way'!$D636="","",'True_Odds_Calculator_3-way'!N631/'True_Odds_Calculator_3-way'!A631-1)</f>
        <v>#NAME?</v>
      </c>
      <c r="I636" s="6" t="e">
        <f ca="1">IF('Log_working_3-way'!$D636="","",'True_Odds_Calculator_3-way'!O631/'True_Odds_Calculator_3-way'!B631-1)</f>
        <v>#NAME?</v>
      </c>
      <c r="J636" s="6" t="e">
        <f ca="1">IF('Log_working_3-way'!$D636="","",'True_Odds_Calculator_3-way'!#REF!/'True_Odds_Calculator_3-way'!C631-1)</f>
        <v>#NAME?</v>
      </c>
      <c r="K636" s="6" t="e">
        <f ca="1">IF('Log_working_3-way'!$D636="","",1/'True_Odds_Calculator_3-way'!A631+1/'True_Odds_Calculator_3-way'!B631+1/'True_Odds_Calculator_3-way'!C631-1)</f>
        <v>#NAME?</v>
      </c>
    </row>
    <row r="637" spans="4:11" x14ac:dyDescent="0.25">
      <c r="D637" t="e">
        <f ca="1">solve_for_c('True_Odds_Calculator_3-way'!A632,'True_Odds_Calculator_3-way'!B632,'True_Odds_Calculator_3-way'!C632,'Log_working_3-way'!B$1,'Log_working_3-way'!B$2)</f>
        <v>#NAME?</v>
      </c>
      <c r="F637" s="6" t="e">
        <f ca="1">IF('Log_working_3-way'!D637="","",1/'True_Odds_Calculator_3-way'!N632+1/'True_Odds_Calculator_3-way'!O632+1/'True_Odds_Calculator_3-way'!#REF!-1)</f>
        <v>#NAME?</v>
      </c>
      <c r="H637" s="6" t="e">
        <f ca="1">IF('Log_working_3-way'!$D637="","",'True_Odds_Calculator_3-way'!N632/'True_Odds_Calculator_3-way'!A632-1)</f>
        <v>#NAME?</v>
      </c>
      <c r="I637" s="6" t="e">
        <f ca="1">IF('Log_working_3-way'!$D637="","",'True_Odds_Calculator_3-way'!O632/'True_Odds_Calculator_3-way'!B632-1)</f>
        <v>#NAME?</v>
      </c>
      <c r="J637" s="6" t="e">
        <f ca="1">IF('Log_working_3-way'!$D637="","",'True_Odds_Calculator_3-way'!#REF!/'True_Odds_Calculator_3-way'!C632-1)</f>
        <v>#NAME?</v>
      </c>
      <c r="K637" s="6" t="e">
        <f ca="1">IF('Log_working_3-way'!$D637="","",1/'True_Odds_Calculator_3-way'!A632+1/'True_Odds_Calculator_3-way'!B632+1/'True_Odds_Calculator_3-way'!C632-1)</f>
        <v>#NAME?</v>
      </c>
    </row>
    <row r="638" spans="4:11" x14ac:dyDescent="0.25">
      <c r="D638" t="e">
        <f ca="1">solve_for_c('True_Odds_Calculator_3-way'!A633,'True_Odds_Calculator_3-way'!B633,'True_Odds_Calculator_3-way'!C633,'Log_working_3-way'!B$1,'Log_working_3-way'!B$2)</f>
        <v>#NAME?</v>
      </c>
      <c r="F638" s="6" t="e">
        <f ca="1">IF('Log_working_3-way'!D638="","",1/'True_Odds_Calculator_3-way'!N633+1/'True_Odds_Calculator_3-way'!O633+1/'True_Odds_Calculator_3-way'!#REF!-1)</f>
        <v>#NAME?</v>
      </c>
      <c r="H638" s="6" t="e">
        <f ca="1">IF('Log_working_3-way'!$D638="","",'True_Odds_Calculator_3-way'!N633/'True_Odds_Calculator_3-way'!A633-1)</f>
        <v>#NAME?</v>
      </c>
      <c r="I638" s="6" t="e">
        <f ca="1">IF('Log_working_3-way'!$D638="","",'True_Odds_Calculator_3-way'!O633/'True_Odds_Calculator_3-way'!B633-1)</f>
        <v>#NAME?</v>
      </c>
      <c r="J638" s="6" t="e">
        <f ca="1">IF('Log_working_3-way'!$D638="","",'True_Odds_Calculator_3-way'!#REF!/'True_Odds_Calculator_3-way'!C633-1)</f>
        <v>#NAME?</v>
      </c>
      <c r="K638" s="6" t="e">
        <f ca="1">IF('Log_working_3-way'!$D638="","",1/'True_Odds_Calculator_3-way'!A633+1/'True_Odds_Calculator_3-way'!B633+1/'True_Odds_Calculator_3-way'!C633-1)</f>
        <v>#NAME?</v>
      </c>
    </row>
    <row r="639" spans="4:11" x14ac:dyDescent="0.25">
      <c r="D639" t="e">
        <f ca="1">solve_for_c('True_Odds_Calculator_3-way'!A634,'True_Odds_Calculator_3-way'!B634,'True_Odds_Calculator_3-way'!C634,'Log_working_3-way'!B$1,'Log_working_3-way'!B$2)</f>
        <v>#NAME?</v>
      </c>
      <c r="F639" s="6" t="e">
        <f ca="1">IF('Log_working_3-way'!D639="","",1/'True_Odds_Calculator_3-way'!N634+1/'True_Odds_Calculator_3-way'!O634+1/'True_Odds_Calculator_3-way'!#REF!-1)</f>
        <v>#NAME?</v>
      </c>
      <c r="H639" s="6" t="e">
        <f ca="1">IF('Log_working_3-way'!$D639="","",'True_Odds_Calculator_3-way'!N634/'True_Odds_Calculator_3-way'!A634-1)</f>
        <v>#NAME?</v>
      </c>
      <c r="I639" s="6" t="e">
        <f ca="1">IF('Log_working_3-way'!$D639="","",'True_Odds_Calculator_3-way'!O634/'True_Odds_Calculator_3-way'!B634-1)</f>
        <v>#NAME?</v>
      </c>
      <c r="J639" s="6" t="e">
        <f ca="1">IF('Log_working_3-way'!$D639="","",'True_Odds_Calculator_3-way'!#REF!/'True_Odds_Calculator_3-way'!C634-1)</f>
        <v>#NAME?</v>
      </c>
      <c r="K639" s="6" t="e">
        <f ca="1">IF('Log_working_3-way'!$D639="","",1/'True_Odds_Calculator_3-way'!A634+1/'True_Odds_Calculator_3-way'!B634+1/'True_Odds_Calculator_3-way'!C634-1)</f>
        <v>#NAME?</v>
      </c>
    </row>
    <row r="640" spans="4:11" x14ac:dyDescent="0.25">
      <c r="D640" t="e">
        <f ca="1">solve_for_c('True_Odds_Calculator_3-way'!A635,'True_Odds_Calculator_3-way'!B635,'True_Odds_Calculator_3-way'!C635,'Log_working_3-way'!B$1,'Log_working_3-way'!B$2)</f>
        <v>#NAME?</v>
      </c>
      <c r="F640" s="6" t="e">
        <f ca="1">IF('Log_working_3-way'!D640="","",1/'True_Odds_Calculator_3-way'!N635+1/'True_Odds_Calculator_3-way'!O635+1/'True_Odds_Calculator_3-way'!#REF!-1)</f>
        <v>#NAME?</v>
      </c>
      <c r="H640" s="6" t="e">
        <f ca="1">IF('Log_working_3-way'!$D640="","",'True_Odds_Calculator_3-way'!N635/'True_Odds_Calculator_3-way'!A635-1)</f>
        <v>#NAME?</v>
      </c>
      <c r="I640" s="6" t="e">
        <f ca="1">IF('Log_working_3-way'!$D640="","",'True_Odds_Calculator_3-way'!O635/'True_Odds_Calculator_3-way'!B635-1)</f>
        <v>#NAME?</v>
      </c>
      <c r="J640" s="6" t="e">
        <f ca="1">IF('Log_working_3-way'!$D640="","",'True_Odds_Calculator_3-way'!#REF!/'True_Odds_Calculator_3-way'!C635-1)</f>
        <v>#NAME?</v>
      </c>
      <c r="K640" s="6" t="e">
        <f ca="1">IF('Log_working_3-way'!$D640="","",1/'True_Odds_Calculator_3-way'!A635+1/'True_Odds_Calculator_3-way'!B635+1/'True_Odds_Calculator_3-way'!C635-1)</f>
        <v>#NAME?</v>
      </c>
    </row>
    <row r="641" spans="4:11" x14ac:dyDescent="0.25">
      <c r="D641" t="e">
        <f ca="1">solve_for_c('True_Odds_Calculator_3-way'!A636,'True_Odds_Calculator_3-way'!B636,'True_Odds_Calculator_3-way'!C636,'Log_working_3-way'!B$1,'Log_working_3-way'!B$2)</f>
        <v>#NAME?</v>
      </c>
      <c r="F641" s="6" t="e">
        <f ca="1">IF('Log_working_3-way'!D641="","",1/'True_Odds_Calculator_3-way'!N636+1/'True_Odds_Calculator_3-way'!O636+1/'True_Odds_Calculator_3-way'!#REF!-1)</f>
        <v>#NAME?</v>
      </c>
      <c r="H641" s="6" t="e">
        <f ca="1">IF('Log_working_3-way'!$D641="","",'True_Odds_Calculator_3-way'!N636/'True_Odds_Calculator_3-way'!A636-1)</f>
        <v>#NAME?</v>
      </c>
      <c r="I641" s="6" t="e">
        <f ca="1">IF('Log_working_3-way'!$D641="","",'True_Odds_Calculator_3-way'!O636/'True_Odds_Calculator_3-way'!B636-1)</f>
        <v>#NAME?</v>
      </c>
      <c r="J641" s="6" t="e">
        <f ca="1">IF('Log_working_3-way'!$D641="","",'True_Odds_Calculator_3-way'!#REF!/'True_Odds_Calculator_3-way'!C636-1)</f>
        <v>#NAME?</v>
      </c>
      <c r="K641" s="6" t="e">
        <f ca="1">IF('Log_working_3-way'!$D641="","",1/'True_Odds_Calculator_3-way'!A636+1/'True_Odds_Calculator_3-way'!B636+1/'True_Odds_Calculator_3-way'!C636-1)</f>
        <v>#NAME?</v>
      </c>
    </row>
    <row r="642" spans="4:11" x14ac:dyDescent="0.25">
      <c r="D642" t="e">
        <f ca="1">solve_for_c('True_Odds_Calculator_3-way'!A637,'True_Odds_Calculator_3-way'!B637,'True_Odds_Calculator_3-way'!C637,'Log_working_3-way'!B$1,'Log_working_3-way'!B$2)</f>
        <v>#NAME?</v>
      </c>
      <c r="F642" s="6" t="e">
        <f ca="1">IF('Log_working_3-way'!D642="","",1/'True_Odds_Calculator_3-way'!N637+1/'True_Odds_Calculator_3-way'!O637+1/'True_Odds_Calculator_3-way'!#REF!-1)</f>
        <v>#NAME?</v>
      </c>
      <c r="H642" s="6" t="e">
        <f ca="1">IF('Log_working_3-way'!$D642="","",'True_Odds_Calculator_3-way'!N637/'True_Odds_Calculator_3-way'!A637-1)</f>
        <v>#NAME?</v>
      </c>
      <c r="I642" s="6" t="e">
        <f ca="1">IF('Log_working_3-way'!$D642="","",'True_Odds_Calculator_3-way'!O637/'True_Odds_Calculator_3-way'!B637-1)</f>
        <v>#NAME?</v>
      </c>
      <c r="J642" s="6" t="e">
        <f ca="1">IF('Log_working_3-way'!$D642="","",'True_Odds_Calculator_3-way'!#REF!/'True_Odds_Calculator_3-way'!C637-1)</f>
        <v>#NAME?</v>
      </c>
      <c r="K642" s="6" t="e">
        <f ca="1">IF('Log_working_3-way'!$D642="","",1/'True_Odds_Calculator_3-way'!A637+1/'True_Odds_Calculator_3-way'!B637+1/'True_Odds_Calculator_3-way'!C637-1)</f>
        <v>#NAME?</v>
      </c>
    </row>
    <row r="643" spans="4:11" x14ac:dyDescent="0.25">
      <c r="D643" t="e">
        <f ca="1">solve_for_c('True_Odds_Calculator_3-way'!A638,'True_Odds_Calculator_3-way'!B638,'True_Odds_Calculator_3-way'!C638,'Log_working_3-way'!B$1,'Log_working_3-way'!B$2)</f>
        <v>#NAME?</v>
      </c>
      <c r="F643" s="6" t="e">
        <f ca="1">IF('Log_working_3-way'!D643="","",1/'True_Odds_Calculator_3-way'!N638+1/'True_Odds_Calculator_3-way'!O638+1/'True_Odds_Calculator_3-way'!#REF!-1)</f>
        <v>#NAME?</v>
      </c>
      <c r="H643" s="6" t="e">
        <f ca="1">IF('Log_working_3-way'!$D643="","",'True_Odds_Calculator_3-way'!N638/'True_Odds_Calculator_3-way'!A638-1)</f>
        <v>#NAME?</v>
      </c>
      <c r="I643" s="6" t="e">
        <f ca="1">IF('Log_working_3-way'!$D643="","",'True_Odds_Calculator_3-way'!O638/'True_Odds_Calculator_3-way'!B638-1)</f>
        <v>#NAME?</v>
      </c>
      <c r="J643" s="6" t="e">
        <f ca="1">IF('Log_working_3-way'!$D643="","",'True_Odds_Calculator_3-way'!#REF!/'True_Odds_Calculator_3-way'!C638-1)</f>
        <v>#NAME?</v>
      </c>
      <c r="K643" s="6" t="e">
        <f ca="1">IF('Log_working_3-way'!$D643="","",1/'True_Odds_Calculator_3-way'!A638+1/'True_Odds_Calculator_3-way'!B638+1/'True_Odds_Calculator_3-way'!C638-1)</f>
        <v>#NAME?</v>
      </c>
    </row>
    <row r="644" spans="4:11" x14ac:dyDescent="0.25">
      <c r="D644" t="e">
        <f ca="1">solve_for_c('True_Odds_Calculator_3-way'!A639,'True_Odds_Calculator_3-way'!B639,'True_Odds_Calculator_3-way'!C639,'Log_working_3-way'!B$1,'Log_working_3-way'!B$2)</f>
        <v>#NAME?</v>
      </c>
      <c r="F644" s="6" t="e">
        <f ca="1">IF('Log_working_3-way'!D644="","",1/'True_Odds_Calculator_3-way'!N639+1/'True_Odds_Calculator_3-way'!O639+1/'True_Odds_Calculator_3-way'!#REF!-1)</f>
        <v>#NAME?</v>
      </c>
      <c r="H644" s="6" t="e">
        <f ca="1">IF('Log_working_3-way'!$D644="","",'True_Odds_Calculator_3-way'!N639/'True_Odds_Calculator_3-way'!A639-1)</f>
        <v>#NAME?</v>
      </c>
      <c r="I644" s="6" t="e">
        <f ca="1">IF('Log_working_3-way'!$D644="","",'True_Odds_Calculator_3-way'!O639/'True_Odds_Calculator_3-way'!B639-1)</f>
        <v>#NAME?</v>
      </c>
      <c r="J644" s="6" t="e">
        <f ca="1">IF('Log_working_3-way'!$D644="","",'True_Odds_Calculator_3-way'!#REF!/'True_Odds_Calculator_3-way'!C639-1)</f>
        <v>#NAME?</v>
      </c>
      <c r="K644" s="6" t="e">
        <f ca="1">IF('Log_working_3-way'!$D644="","",1/'True_Odds_Calculator_3-way'!A639+1/'True_Odds_Calculator_3-way'!B639+1/'True_Odds_Calculator_3-way'!C639-1)</f>
        <v>#NAME?</v>
      </c>
    </row>
    <row r="645" spans="4:11" x14ac:dyDescent="0.25">
      <c r="D645" t="e">
        <f ca="1">solve_for_c('True_Odds_Calculator_3-way'!A640,'True_Odds_Calculator_3-way'!B640,'True_Odds_Calculator_3-way'!C640,'Log_working_3-way'!B$1,'Log_working_3-way'!B$2)</f>
        <v>#NAME?</v>
      </c>
      <c r="F645" s="6" t="e">
        <f ca="1">IF('Log_working_3-way'!D645="","",1/'True_Odds_Calculator_3-way'!N640+1/'True_Odds_Calculator_3-way'!O640+1/'True_Odds_Calculator_3-way'!#REF!-1)</f>
        <v>#NAME?</v>
      </c>
      <c r="H645" s="6" t="e">
        <f ca="1">IF('Log_working_3-way'!$D645="","",'True_Odds_Calculator_3-way'!N640/'True_Odds_Calculator_3-way'!A640-1)</f>
        <v>#NAME?</v>
      </c>
      <c r="I645" s="6" t="e">
        <f ca="1">IF('Log_working_3-way'!$D645="","",'True_Odds_Calculator_3-way'!O640/'True_Odds_Calculator_3-way'!B640-1)</f>
        <v>#NAME?</v>
      </c>
      <c r="J645" s="6" t="e">
        <f ca="1">IF('Log_working_3-way'!$D645="","",'True_Odds_Calculator_3-way'!#REF!/'True_Odds_Calculator_3-way'!C640-1)</f>
        <v>#NAME?</v>
      </c>
      <c r="K645" s="6" t="e">
        <f ca="1">IF('Log_working_3-way'!$D645="","",1/'True_Odds_Calculator_3-way'!A640+1/'True_Odds_Calculator_3-way'!B640+1/'True_Odds_Calculator_3-way'!C640-1)</f>
        <v>#NAME?</v>
      </c>
    </row>
    <row r="646" spans="4:11" x14ac:dyDescent="0.25">
      <c r="D646" t="e">
        <f ca="1">solve_for_c('True_Odds_Calculator_3-way'!A641,'True_Odds_Calculator_3-way'!B641,'True_Odds_Calculator_3-way'!C641,'Log_working_3-way'!B$1,'Log_working_3-way'!B$2)</f>
        <v>#NAME?</v>
      </c>
      <c r="F646" s="6" t="e">
        <f ca="1">IF('Log_working_3-way'!D646="","",1/'True_Odds_Calculator_3-way'!N641+1/'True_Odds_Calculator_3-way'!O641+1/'True_Odds_Calculator_3-way'!#REF!-1)</f>
        <v>#NAME?</v>
      </c>
      <c r="H646" s="6" t="e">
        <f ca="1">IF('Log_working_3-way'!$D646="","",'True_Odds_Calculator_3-way'!N641/'True_Odds_Calculator_3-way'!A641-1)</f>
        <v>#NAME?</v>
      </c>
      <c r="I646" s="6" t="e">
        <f ca="1">IF('Log_working_3-way'!$D646="","",'True_Odds_Calculator_3-way'!O641/'True_Odds_Calculator_3-way'!B641-1)</f>
        <v>#NAME?</v>
      </c>
      <c r="J646" s="6" t="e">
        <f ca="1">IF('Log_working_3-way'!$D646="","",'True_Odds_Calculator_3-way'!#REF!/'True_Odds_Calculator_3-way'!C641-1)</f>
        <v>#NAME?</v>
      </c>
      <c r="K646" s="6" t="e">
        <f ca="1">IF('Log_working_3-way'!$D646="","",1/'True_Odds_Calculator_3-way'!A641+1/'True_Odds_Calculator_3-way'!B641+1/'True_Odds_Calculator_3-way'!C641-1)</f>
        <v>#NAME?</v>
      </c>
    </row>
    <row r="647" spans="4:11" x14ac:dyDescent="0.25">
      <c r="D647" t="e">
        <f ca="1">solve_for_c('True_Odds_Calculator_3-way'!A642,'True_Odds_Calculator_3-way'!B642,'True_Odds_Calculator_3-way'!C642,'Log_working_3-way'!B$1,'Log_working_3-way'!B$2)</f>
        <v>#NAME?</v>
      </c>
      <c r="F647" s="6" t="e">
        <f ca="1">IF('Log_working_3-way'!D647="","",1/'True_Odds_Calculator_3-way'!N642+1/'True_Odds_Calculator_3-way'!O642+1/'True_Odds_Calculator_3-way'!#REF!-1)</f>
        <v>#NAME?</v>
      </c>
      <c r="H647" s="6" t="e">
        <f ca="1">IF('Log_working_3-way'!$D647="","",'True_Odds_Calculator_3-way'!N642/'True_Odds_Calculator_3-way'!A642-1)</f>
        <v>#NAME?</v>
      </c>
      <c r="I647" s="6" t="e">
        <f ca="1">IF('Log_working_3-way'!$D647="","",'True_Odds_Calculator_3-way'!O642/'True_Odds_Calculator_3-way'!B642-1)</f>
        <v>#NAME?</v>
      </c>
      <c r="J647" s="6" t="e">
        <f ca="1">IF('Log_working_3-way'!$D647="","",'True_Odds_Calculator_3-way'!#REF!/'True_Odds_Calculator_3-way'!C642-1)</f>
        <v>#NAME?</v>
      </c>
      <c r="K647" s="6" t="e">
        <f ca="1">IF('Log_working_3-way'!$D647="","",1/'True_Odds_Calculator_3-way'!A642+1/'True_Odds_Calculator_3-way'!B642+1/'True_Odds_Calculator_3-way'!C642-1)</f>
        <v>#NAME?</v>
      </c>
    </row>
    <row r="648" spans="4:11" x14ac:dyDescent="0.25">
      <c r="D648" t="e">
        <f ca="1">solve_for_c('True_Odds_Calculator_3-way'!A643,'True_Odds_Calculator_3-way'!B643,'True_Odds_Calculator_3-way'!C643,'Log_working_3-way'!B$1,'Log_working_3-way'!B$2)</f>
        <v>#NAME?</v>
      </c>
      <c r="F648" s="6" t="e">
        <f ca="1">IF('Log_working_3-way'!D648="","",1/'True_Odds_Calculator_3-way'!N643+1/'True_Odds_Calculator_3-way'!O643+1/'True_Odds_Calculator_3-way'!#REF!-1)</f>
        <v>#NAME?</v>
      </c>
      <c r="H648" s="6" t="e">
        <f ca="1">IF('Log_working_3-way'!$D648="","",'True_Odds_Calculator_3-way'!N643/'True_Odds_Calculator_3-way'!A643-1)</f>
        <v>#NAME?</v>
      </c>
      <c r="I648" s="6" t="e">
        <f ca="1">IF('Log_working_3-way'!$D648="","",'True_Odds_Calculator_3-way'!O643/'True_Odds_Calculator_3-way'!B643-1)</f>
        <v>#NAME?</v>
      </c>
      <c r="J648" s="6" t="e">
        <f ca="1">IF('Log_working_3-way'!$D648="","",'True_Odds_Calculator_3-way'!#REF!/'True_Odds_Calculator_3-way'!C643-1)</f>
        <v>#NAME?</v>
      </c>
      <c r="K648" s="6" t="e">
        <f ca="1">IF('Log_working_3-way'!$D648="","",1/'True_Odds_Calculator_3-way'!A643+1/'True_Odds_Calculator_3-way'!B643+1/'True_Odds_Calculator_3-way'!C643-1)</f>
        <v>#NAME?</v>
      </c>
    </row>
    <row r="649" spans="4:11" x14ac:dyDescent="0.25">
      <c r="D649" t="e">
        <f ca="1">solve_for_c('True_Odds_Calculator_3-way'!A644,'True_Odds_Calculator_3-way'!B644,'True_Odds_Calculator_3-way'!C644,'Log_working_3-way'!B$1,'Log_working_3-way'!B$2)</f>
        <v>#NAME?</v>
      </c>
      <c r="F649" s="6" t="e">
        <f ca="1">IF('Log_working_3-way'!D649="","",1/'True_Odds_Calculator_3-way'!N644+1/'True_Odds_Calculator_3-way'!O644+1/'True_Odds_Calculator_3-way'!#REF!-1)</f>
        <v>#NAME?</v>
      </c>
      <c r="H649" s="6" t="e">
        <f ca="1">IF('Log_working_3-way'!$D649="","",'True_Odds_Calculator_3-way'!N644/'True_Odds_Calculator_3-way'!A644-1)</f>
        <v>#NAME?</v>
      </c>
      <c r="I649" s="6" t="e">
        <f ca="1">IF('Log_working_3-way'!$D649="","",'True_Odds_Calculator_3-way'!O644/'True_Odds_Calculator_3-way'!B644-1)</f>
        <v>#NAME?</v>
      </c>
      <c r="J649" s="6" t="e">
        <f ca="1">IF('Log_working_3-way'!$D649="","",'True_Odds_Calculator_3-way'!#REF!/'True_Odds_Calculator_3-way'!C644-1)</f>
        <v>#NAME?</v>
      </c>
      <c r="K649" s="6" t="e">
        <f ca="1">IF('Log_working_3-way'!$D649="","",1/'True_Odds_Calculator_3-way'!A644+1/'True_Odds_Calculator_3-way'!B644+1/'True_Odds_Calculator_3-way'!C644-1)</f>
        <v>#NAME?</v>
      </c>
    </row>
    <row r="650" spans="4:11" x14ac:dyDescent="0.25">
      <c r="D650" t="e">
        <f ca="1">solve_for_c('True_Odds_Calculator_3-way'!A645,'True_Odds_Calculator_3-way'!B645,'True_Odds_Calculator_3-way'!C645,'Log_working_3-way'!B$1,'Log_working_3-way'!B$2)</f>
        <v>#NAME?</v>
      </c>
      <c r="F650" s="6" t="e">
        <f ca="1">IF('Log_working_3-way'!D650="","",1/'True_Odds_Calculator_3-way'!N645+1/'True_Odds_Calculator_3-way'!O645+1/'True_Odds_Calculator_3-way'!#REF!-1)</f>
        <v>#NAME?</v>
      </c>
      <c r="H650" s="6" t="e">
        <f ca="1">IF('Log_working_3-way'!$D650="","",'True_Odds_Calculator_3-way'!N645/'True_Odds_Calculator_3-way'!A645-1)</f>
        <v>#NAME?</v>
      </c>
      <c r="I650" s="6" t="e">
        <f ca="1">IF('Log_working_3-way'!$D650="","",'True_Odds_Calculator_3-way'!O645/'True_Odds_Calculator_3-way'!B645-1)</f>
        <v>#NAME?</v>
      </c>
      <c r="J650" s="6" t="e">
        <f ca="1">IF('Log_working_3-way'!$D650="","",'True_Odds_Calculator_3-way'!#REF!/'True_Odds_Calculator_3-way'!C645-1)</f>
        <v>#NAME?</v>
      </c>
      <c r="K650" s="6" t="e">
        <f ca="1">IF('Log_working_3-way'!$D650="","",1/'True_Odds_Calculator_3-way'!A645+1/'True_Odds_Calculator_3-way'!B645+1/'True_Odds_Calculator_3-way'!C645-1)</f>
        <v>#NAME?</v>
      </c>
    </row>
    <row r="651" spans="4:11" x14ac:dyDescent="0.25">
      <c r="D651" t="e">
        <f ca="1">solve_for_c('True_Odds_Calculator_3-way'!A646,'True_Odds_Calculator_3-way'!B646,'True_Odds_Calculator_3-way'!C646,'Log_working_3-way'!B$1,'Log_working_3-way'!B$2)</f>
        <v>#NAME?</v>
      </c>
      <c r="F651" s="6" t="e">
        <f ca="1">IF('Log_working_3-way'!D651="","",1/'True_Odds_Calculator_3-way'!N646+1/'True_Odds_Calculator_3-way'!O646+1/'True_Odds_Calculator_3-way'!#REF!-1)</f>
        <v>#NAME?</v>
      </c>
      <c r="H651" s="6" t="e">
        <f ca="1">IF('Log_working_3-way'!$D651="","",'True_Odds_Calculator_3-way'!N646/'True_Odds_Calculator_3-way'!A646-1)</f>
        <v>#NAME?</v>
      </c>
      <c r="I651" s="6" t="e">
        <f ca="1">IF('Log_working_3-way'!$D651="","",'True_Odds_Calculator_3-way'!O646/'True_Odds_Calculator_3-way'!B646-1)</f>
        <v>#NAME?</v>
      </c>
      <c r="J651" s="6" t="e">
        <f ca="1">IF('Log_working_3-way'!$D651="","",'True_Odds_Calculator_3-way'!#REF!/'True_Odds_Calculator_3-way'!C646-1)</f>
        <v>#NAME?</v>
      </c>
      <c r="K651" s="6" t="e">
        <f ca="1">IF('Log_working_3-way'!$D651="","",1/'True_Odds_Calculator_3-way'!A646+1/'True_Odds_Calculator_3-way'!B646+1/'True_Odds_Calculator_3-way'!C646-1)</f>
        <v>#NAME?</v>
      </c>
    </row>
    <row r="652" spans="4:11" x14ac:dyDescent="0.25">
      <c r="D652" t="e">
        <f ca="1">solve_for_c('True_Odds_Calculator_3-way'!A647,'True_Odds_Calculator_3-way'!B647,'True_Odds_Calculator_3-way'!C647,'Log_working_3-way'!B$1,'Log_working_3-way'!B$2)</f>
        <v>#NAME?</v>
      </c>
      <c r="F652" s="6" t="e">
        <f ca="1">IF('Log_working_3-way'!D652="","",1/'True_Odds_Calculator_3-way'!N647+1/'True_Odds_Calculator_3-way'!O647+1/'True_Odds_Calculator_3-way'!#REF!-1)</f>
        <v>#NAME?</v>
      </c>
      <c r="H652" s="6" t="e">
        <f ca="1">IF('Log_working_3-way'!$D652="","",'True_Odds_Calculator_3-way'!N647/'True_Odds_Calculator_3-way'!A647-1)</f>
        <v>#NAME?</v>
      </c>
      <c r="I652" s="6" t="e">
        <f ca="1">IF('Log_working_3-way'!$D652="","",'True_Odds_Calculator_3-way'!O647/'True_Odds_Calculator_3-way'!B647-1)</f>
        <v>#NAME?</v>
      </c>
      <c r="J652" s="6" t="e">
        <f ca="1">IF('Log_working_3-way'!$D652="","",'True_Odds_Calculator_3-way'!#REF!/'True_Odds_Calculator_3-way'!C647-1)</f>
        <v>#NAME?</v>
      </c>
      <c r="K652" s="6" t="e">
        <f ca="1">IF('Log_working_3-way'!$D652="","",1/'True_Odds_Calculator_3-way'!A647+1/'True_Odds_Calculator_3-way'!B647+1/'True_Odds_Calculator_3-way'!C647-1)</f>
        <v>#NAME?</v>
      </c>
    </row>
    <row r="653" spans="4:11" x14ac:dyDescent="0.25">
      <c r="D653" t="e">
        <f ca="1">solve_for_c('True_Odds_Calculator_3-way'!A648,'True_Odds_Calculator_3-way'!B648,'True_Odds_Calculator_3-way'!C648,'Log_working_3-way'!B$1,'Log_working_3-way'!B$2)</f>
        <v>#NAME?</v>
      </c>
      <c r="F653" s="6" t="e">
        <f ca="1">IF('Log_working_3-way'!D653="","",1/'True_Odds_Calculator_3-way'!N648+1/'True_Odds_Calculator_3-way'!O648+1/'True_Odds_Calculator_3-way'!#REF!-1)</f>
        <v>#NAME?</v>
      </c>
      <c r="H653" s="6" t="e">
        <f ca="1">IF('Log_working_3-way'!$D653="","",'True_Odds_Calculator_3-way'!N648/'True_Odds_Calculator_3-way'!A648-1)</f>
        <v>#NAME?</v>
      </c>
      <c r="I653" s="6" t="e">
        <f ca="1">IF('Log_working_3-way'!$D653="","",'True_Odds_Calculator_3-way'!O648/'True_Odds_Calculator_3-way'!B648-1)</f>
        <v>#NAME?</v>
      </c>
      <c r="J653" s="6" t="e">
        <f ca="1">IF('Log_working_3-way'!$D653="","",'True_Odds_Calculator_3-way'!#REF!/'True_Odds_Calculator_3-way'!C648-1)</f>
        <v>#NAME?</v>
      </c>
      <c r="K653" s="6" t="e">
        <f ca="1">IF('Log_working_3-way'!$D653="","",1/'True_Odds_Calculator_3-way'!A648+1/'True_Odds_Calculator_3-way'!B648+1/'True_Odds_Calculator_3-way'!C648-1)</f>
        <v>#NAME?</v>
      </c>
    </row>
    <row r="654" spans="4:11" x14ac:dyDescent="0.25">
      <c r="D654" t="e">
        <f ca="1">solve_for_c('True_Odds_Calculator_3-way'!A649,'True_Odds_Calculator_3-way'!B649,'True_Odds_Calculator_3-way'!C649,'Log_working_3-way'!B$1,'Log_working_3-way'!B$2)</f>
        <v>#NAME?</v>
      </c>
      <c r="F654" s="6" t="e">
        <f ca="1">IF('Log_working_3-way'!D654="","",1/'True_Odds_Calculator_3-way'!N649+1/'True_Odds_Calculator_3-way'!O649+1/'True_Odds_Calculator_3-way'!#REF!-1)</f>
        <v>#NAME?</v>
      </c>
      <c r="H654" s="6" t="e">
        <f ca="1">IF('Log_working_3-way'!$D654="","",'True_Odds_Calculator_3-way'!N649/'True_Odds_Calculator_3-way'!A649-1)</f>
        <v>#NAME?</v>
      </c>
      <c r="I654" s="6" t="e">
        <f ca="1">IF('Log_working_3-way'!$D654="","",'True_Odds_Calculator_3-way'!O649/'True_Odds_Calculator_3-way'!B649-1)</f>
        <v>#NAME?</v>
      </c>
      <c r="J654" s="6" t="e">
        <f ca="1">IF('Log_working_3-way'!$D654="","",'True_Odds_Calculator_3-way'!#REF!/'True_Odds_Calculator_3-way'!C649-1)</f>
        <v>#NAME?</v>
      </c>
      <c r="K654" s="6" t="e">
        <f ca="1">IF('Log_working_3-way'!$D654="","",1/'True_Odds_Calculator_3-way'!A649+1/'True_Odds_Calculator_3-way'!B649+1/'True_Odds_Calculator_3-way'!C649-1)</f>
        <v>#NAME?</v>
      </c>
    </row>
    <row r="655" spans="4:11" x14ac:dyDescent="0.25">
      <c r="D655" t="e">
        <f ca="1">solve_for_c('True_Odds_Calculator_3-way'!A650,'True_Odds_Calculator_3-way'!B650,'True_Odds_Calculator_3-way'!C650,'Log_working_3-way'!B$1,'Log_working_3-way'!B$2)</f>
        <v>#NAME?</v>
      </c>
      <c r="F655" s="6" t="e">
        <f ca="1">IF('Log_working_3-way'!D655="","",1/'True_Odds_Calculator_3-way'!N650+1/'True_Odds_Calculator_3-way'!O650+1/'True_Odds_Calculator_3-way'!#REF!-1)</f>
        <v>#NAME?</v>
      </c>
      <c r="H655" s="6" t="e">
        <f ca="1">IF('Log_working_3-way'!$D655="","",'True_Odds_Calculator_3-way'!N650/'True_Odds_Calculator_3-way'!A650-1)</f>
        <v>#NAME?</v>
      </c>
      <c r="I655" s="6" t="e">
        <f ca="1">IF('Log_working_3-way'!$D655="","",'True_Odds_Calculator_3-way'!O650/'True_Odds_Calculator_3-way'!B650-1)</f>
        <v>#NAME?</v>
      </c>
      <c r="J655" s="6" t="e">
        <f ca="1">IF('Log_working_3-way'!$D655="","",'True_Odds_Calculator_3-way'!#REF!/'True_Odds_Calculator_3-way'!C650-1)</f>
        <v>#NAME?</v>
      </c>
      <c r="K655" s="6" t="e">
        <f ca="1">IF('Log_working_3-way'!$D655="","",1/'True_Odds_Calculator_3-way'!A650+1/'True_Odds_Calculator_3-way'!B650+1/'True_Odds_Calculator_3-way'!C650-1)</f>
        <v>#NAME?</v>
      </c>
    </row>
    <row r="656" spans="4:11" x14ac:dyDescent="0.25">
      <c r="D656" t="e">
        <f ca="1">solve_for_c('True_Odds_Calculator_3-way'!A651,'True_Odds_Calculator_3-way'!B651,'True_Odds_Calculator_3-way'!C651,'Log_working_3-way'!B$1,'Log_working_3-way'!B$2)</f>
        <v>#NAME?</v>
      </c>
      <c r="F656" s="6" t="e">
        <f ca="1">IF('Log_working_3-way'!D656="","",1/'True_Odds_Calculator_3-way'!N651+1/'True_Odds_Calculator_3-way'!O651+1/'True_Odds_Calculator_3-way'!#REF!-1)</f>
        <v>#NAME?</v>
      </c>
      <c r="H656" s="6" t="e">
        <f ca="1">IF('Log_working_3-way'!$D656="","",'True_Odds_Calculator_3-way'!N651/'True_Odds_Calculator_3-way'!A651-1)</f>
        <v>#NAME?</v>
      </c>
      <c r="I656" s="6" t="e">
        <f ca="1">IF('Log_working_3-way'!$D656="","",'True_Odds_Calculator_3-way'!O651/'True_Odds_Calculator_3-way'!B651-1)</f>
        <v>#NAME?</v>
      </c>
      <c r="J656" s="6" t="e">
        <f ca="1">IF('Log_working_3-way'!$D656="","",'True_Odds_Calculator_3-way'!#REF!/'True_Odds_Calculator_3-way'!C651-1)</f>
        <v>#NAME?</v>
      </c>
      <c r="K656" s="6" t="e">
        <f ca="1">IF('Log_working_3-way'!$D656="","",1/'True_Odds_Calculator_3-way'!A651+1/'True_Odds_Calculator_3-way'!B651+1/'True_Odds_Calculator_3-way'!C651-1)</f>
        <v>#NAME?</v>
      </c>
    </row>
    <row r="657" spans="4:11" x14ac:dyDescent="0.25">
      <c r="D657" t="e">
        <f ca="1">solve_for_c('True_Odds_Calculator_3-way'!A652,'True_Odds_Calculator_3-way'!B652,'True_Odds_Calculator_3-way'!C652,'Log_working_3-way'!B$1,'Log_working_3-way'!B$2)</f>
        <v>#NAME?</v>
      </c>
      <c r="F657" s="6" t="e">
        <f ca="1">IF('Log_working_3-way'!D657="","",1/'True_Odds_Calculator_3-way'!N652+1/'True_Odds_Calculator_3-way'!O652+1/'True_Odds_Calculator_3-way'!#REF!-1)</f>
        <v>#NAME?</v>
      </c>
      <c r="H657" s="6" t="e">
        <f ca="1">IF('Log_working_3-way'!$D657="","",'True_Odds_Calculator_3-way'!N652/'True_Odds_Calculator_3-way'!A652-1)</f>
        <v>#NAME?</v>
      </c>
      <c r="I657" s="6" t="e">
        <f ca="1">IF('Log_working_3-way'!$D657="","",'True_Odds_Calculator_3-way'!O652/'True_Odds_Calculator_3-way'!B652-1)</f>
        <v>#NAME?</v>
      </c>
      <c r="J657" s="6" t="e">
        <f ca="1">IF('Log_working_3-way'!$D657="","",'True_Odds_Calculator_3-way'!#REF!/'True_Odds_Calculator_3-way'!C652-1)</f>
        <v>#NAME?</v>
      </c>
      <c r="K657" s="6" t="e">
        <f ca="1">IF('Log_working_3-way'!$D657="","",1/'True_Odds_Calculator_3-way'!A652+1/'True_Odds_Calculator_3-way'!B652+1/'True_Odds_Calculator_3-way'!C652-1)</f>
        <v>#NAME?</v>
      </c>
    </row>
    <row r="658" spans="4:11" x14ac:dyDescent="0.25">
      <c r="D658" t="e">
        <f ca="1">solve_for_c('True_Odds_Calculator_3-way'!A653,'True_Odds_Calculator_3-way'!B653,'True_Odds_Calculator_3-way'!C653,'Log_working_3-way'!B$1,'Log_working_3-way'!B$2)</f>
        <v>#NAME?</v>
      </c>
      <c r="F658" s="6" t="e">
        <f ca="1">IF('Log_working_3-way'!D658="","",1/'True_Odds_Calculator_3-way'!N653+1/'True_Odds_Calculator_3-way'!O653+1/'True_Odds_Calculator_3-way'!#REF!-1)</f>
        <v>#NAME?</v>
      </c>
      <c r="H658" s="6" t="e">
        <f ca="1">IF('Log_working_3-way'!$D658="","",'True_Odds_Calculator_3-way'!N653/'True_Odds_Calculator_3-way'!A653-1)</f>
        <v>#NAME?</v>
      </c>
      <c r="I658" s="6" t="e">
        <f ca="1">IF('Log_working_3-way'!$D658="","",'True_Odds_Calculator_3-way'!O653/'True_Odds_Calculator_3-way'!B653-1)</f>
        <v>#NAME?</v>
      </c>
      <c r="J658" s="6" t="e">
        <f ca="1">IF('Log_working_3-way'!$D658="","",'True_Odds_Calculator_3-way'!#REF!/'True_Odds_Calculator_3-way'!C653-1)</f>
        <v>#NAME?</v>
      </c>
      <c r="K658" s="6" t="e">
        <f ca="1">IF('Log_working_3-way'!$D658="","",1/'True_Odds_Calculator_3-way'!A653+1/'True_Odds_Calculator_3-way'!B653+1/'True_Odds_Calculator_3-way'!C653-1)</f>
        <v>#NAME?</v>
      </c>
    </row>
    <row r="659" spans="4:11" x14ac:dyDescent="0.25">
      <c r="D659" t="e">
        <f ca="1">solve_for_c('True_Odds_Calculator_3-way'!A654,'True_Odds_Calculator_3-way'!B654,'True_Odds_Calculator_3-way'!C654,'Log_working_3-way'!B$1,'Log_working_3-way'!B$2)</f>
        <v>#NAME?</v>
      </c>
      <c r="F659" s="6" t="e">
        <f ca="1">IF('Log_working_3-way'!D659="","",1/'True_Odds_Calculator_3-way'!N654+1/'True_Odds_Calculator_3-way'!O654+1/'True_Odds_Calculator_3-way'!#REF!-1)</f>
        <v>#NAME?</v>
      </c>
      <c r="H659" s="6" t="e">
        <f ca="1">IF('Log_working_3-way'!$D659="","",'True_Odds_Calculator_3-way'!N654/'True_Odds_Calculator_3-way'!A654-1)</f>
        <v>#NAME?</v>
      </c>
      <c r="I659" s="6" t="e">
        <f ca="1">IF('Log_working_3-way'!$D659="","",'True_Odds_Calculator_3-way'!O654/'True_Odds_Calculator_3-way'!B654-1)</f>
        <v>#NAME?</v>
      </c>
      <c r="J659" s="6" t="e">
        <f ca="1">IF('Log_working_3-way'!$D659="","",'True_Odds_Calculator_3-way'!#REF!/'True_Odds_Calculator_3-way'!C654-1)</f>
        <v>#NAME?</v>
      </c>
      <c r="K659" s="6" t="e">
        <f ca="1">IF('Log_working_3-way'!$D659="","",1/'True_Odds_Calculator_3-way'!A654+1/'True_Odds_Calculator_3-way'!B654+1/'True_Odds_Calculator_3-way'!C654-1)</f>
        <v>#NAME?</v>
      </c>
    </row>
    <row r="660" spans="4:11" x14ac:dyDescent="0.25">
      <c r="D660" t="e">
        <f ca="1">solve_for_c('True_Odds_Calculator_3-way'!A655,'True_Odds_Calculator_3-way'!B655,'True_Odds_Calculator_3-way'!C655,'Log_working_3-way'!B$1,'Log_working_3-way'!B$2)</f>
        <v>#NAME?</v>
      </c>
      <c r="F660" s="6" t="e">
        <f ca="1">IF('Log_working_3-way'!D660="","",1/'True_Odds_Calculator_3-way'!N655+1/'True_Odds_Calculator_3-way'!O655+1/'True_Odds_Calculator_3-way'!#REF!-1)</f>
        <v>#NAME?</v>
      </c>
      <c r="H660" s="6" t="e">
        <f ca="1">IF('Log_working_3-way'!$D660="","",'True_Odds_Calculator_3-way'!N655/'True_Odds_Calculator_3-way'!A655-1)</f>
        <v>#NAME?</v>
      </c>
      <c r="I660" s="6" t="e">
        <f ca="1">IF('Log_working_3-way'!$D660="","",'True_Odds_Calculator_3-way'!O655/'True_Odds_Calculator_3-way'!B655-1)</f>
        <v>#NAME?</v>
      </c>
      <c r="J660" s="6" t="e">
        <f ca="1">IF('Log_working_3-way'!$D660="","",'True_Odds_Calculator_3-way'!#REF!/'True_Odds_Calculator_3-way'!C655-1)</f>
        <v>#NAME?</v>
      </c>
      <c r="K660" s="6" t="e">
        <f ca="1">IF('Log_working_3-way'!$D660="","",1/'True_Odds_Calculator_3-way'!A655+1/'True_Odds_Calculator_3-way'!B655+1/'True_Odds_Calculator_3-way'!C655-1)</f>
        <v>#NAME?</v>
      </c>
    </row>
    <row r="661" spans="4:11" x14ac:dyDescent="0.25">
      <c r="D661" t="e">
        <f ca="1">solve_for_c('True_Odds_Calculator_3-way'!A656,'True_Odds_Calculator_3-way'!B656,'True_Odds_Calculator_3-way'!C656,'Log_working_3-way'!B$1,'Log_working_3-way'!B$2)</f>
        <v>#NAME?</v>
      </c>
      <c r="F661" s="6" t="e">
        <f ca="1">IF('Log_working_3-way'!D661="","",1/'True_Odds_Calculator_3-way'!N656+1/'True_Odds_Calculator_3-way'!O656+1/'True_Odds_Calculator_3-way'!#REF!-1)</f>
        <v>#NAME?</v>
      </c>
      <c r="H661" s="6" t="e">
        <f ca="1">IF('Log_working_3-way'!$D661="","",'True_Odds_Calculator_3-way'!N656/'True_Odds_Calculator_3-way'!A656-1)</f>
        <v>#NAME?</v>
      </c>
      <c r="I661" s="6" t="e">
        <f ca="1">IF('Log_working_3-way'!$D661="","",'True_Odds_Calculator_3-way'!O656/'True_Odds_Calculator_3-way'!B656-1)</f>
        <v>#NAME?</v>
      </c>
      <c r="J661" s="6" t="e">
        <f ca="1">IF('Log_working_3-way'!$D661="","",'True_Odds_Calculator_3-way'!#REF!/'True_Odds_Calculator_3-way'!C656-1)</f>
        <v>#NAME?</v>
      </c>
      <c r="K661" s="6" t="e">
        <f ca="1">IF('Log_working_3-way'!$D661="","",1/'True_Odds_Calculator_3-way'!A656+1/'True_Odds_Calculator_3-way'!B656+1/'True_Odds_Calculator_3-way'!C656-1)</f>
        <v>#NAME?</v>
      </c>
    </row>
    <row r="662" spans="4:11" x14ac:dyDescent="0.25">
      <c r="D662" t="e">
        <f ca="1">solve_for_c('True_Odds_Calculator_3-way'!A657,'True_Odds_Calculator_3-way'!B657,'True_Odds_Calculator_3-way'!C657,'Log_working_3-way'!B$1,'Log_working_3-way'!B$2)</f>
        <v>#NAME?</v>
      </c>
      <c r="F662" s="6" t="e">
        <f ca="1">IF('Log_working_3-way'!D662="","",1/'True_Odds_Calculator_3-way'!N657+1/'True_Odds_Calculator_3-way'!O657+1/'True_Odds_Calculator_3-way'!#REF!-1)</f>
        <v>#NAME?</v>
      </c>
      <c r="H662" s="6" t="e">
        <f ca="1">IF('Log_working_3-way'!$D662="","",'True_Odds_Calculator_3-way'!N657/'True_Odds_Calculator_3-way'!A657-1)</f>
        <v>#NAME?</v>
      </c>
      <c r="I662" s="6" t="e">
        <f ca="1">IF('Log_working_3-way'!$D662="","",'True_Odds_Calculator_3-way'!O657/'True_Odds_Calculator_3-way'!B657-1)</f>
        <v>#NAME?</v>
      </c>
      <c r="J662" s="6" t="e">
        <f ca="1">IF('Log_working_3-way'!$D662="","",'True_Odds_Calculator_3-way'!#REF!/'True_Odds_Calculator_3-way'!C657-1)</f>
        <v>#NAME?</v>
      </c>
      <c r="K662" s="6" t="e">
        <f ca="1">IF('Log_working_3-way'!$D662="","",1/'True_Odds_Calculator_3-way'!A657+1/'True_Odds_Calculator_3-way'!B657+1/'True_Odds_Calculator_3-way'!C657-1)</f>
        <v>#NAME?</v>
      </c>
    </row>
    <row r="663" spans="4:11" x14ac:dyDescent="0.25">
      <c r="D663" t="e">
        <f ca="1">solve_for_c('True_Odds_Calculator_3-way'!A658,'True_Odds_Calculator_3-way'!B658,'True_Odds_Calculator_3-way'!C658,'Log_working_3-way'!B$1,'Log_working_3-way'!B$2)</f>
        <v>#NAME?</v>
      </c>
      <c r="F663" s="6" t="e">
        <f ca="1">IF('Log_working_3-way'!D663="","",1/'True_Odds_Calculator_3-way'!N658+1/'True_Odds_Calculator_3-way'!O658+1/'True_Odds_Calculator_3-way'!#REF!-1)</f>
        <v>#NAME?</v>
      </c>
      <c r="H663" s="6" t="e">
        <f ca="1">IF('Log_working_3-way'!$D663="","",'True_Odds_Calculator_3-way'!N658/'True_Odds_Calculator_3-way'!A658-1)</f>
        <v>#NAME?</v>
      </c>
      <c r="I663" s="6" t="e">
        <f ca="1">IF('Log_working_3-way'!$D663="","",'True_Odds_Calculator_3-way'!O658/'True_Odds_Calculator_3-way'!B658-1)</f>
        <v>#NAME?</v>
      </c>
      <c r="J663" s="6" t="e">
        <f ca="1">IF('Log_working_3-way'!$D663="","",'True_Odds_Calculator_3-way'!#REF!/'True_Odds_Calculator_3-way'!C658-1)</f>
        <v>#NAME?</v>
      </c>
      <c r="K663" s="6" t="e">
        <f ca="1">IF('Log_working_3-way'!$D663="","",1/'True_Odds_Calculator_3-way'!A658+1/'True_Odds_Calculator_3-way'!B658+1/'True_Odds_Calculator_3-way'!C658-1)</f>
        <v>#NAME?</v>
      </c>
    </row>
    <row r="664" spans="4:11" x14ac:dyDescent="0.25">
      <c r="D664" t="e">
        <f ca="1">solve_for_c('True_Odds_Calculator_3-way'!A659,'True_Odds_Calculator_3-way'!B659,'True_Odds_Calculator_3-way'!C659,'Log_working_3-way'!B$1,'Log_working_3-way'!B$2)</f>
        <v>#NAME?</v>
      </c>
      <c r="F664" s="6" t="e">
        <f ca="1">IF('Log_working_3-way'!D664="","",1/'True_Odds_Calculator_3-way'!N659+1/'True_Odds_Calculator_3-way'!O659+1/'True_Odds_Calculator_3-way'!#REF!-1)</f>
        <v>#NAME?</v>
      </c>
      <c r="H664" s="6" t="e">
        <f ca="1">IF('Log_working_3-way'!$D664="","",'True_Odds_Calculator_3-way'!N659/'True_Odds_Calculator_3-way'!A659-1)</f>
        <v>#NAME?</v>
      </c>
      <c r="I664" s="6" t="e">
        <f ca="1">IF('Log_working_3-way'!$D664="","",'True_Odds_Calculator_3-way'!O659/'True_Odds_Calculator_3-way'!B659-1)</f>
        <v>#NAME?</v>
      </c>
      <c r="J664" s="6" t="e">
        <f ca="1">IF('Log_working_3-way'!$D664="","",'True_Odds_Calculator_3-way'!#REF!/'True_Odds_Calculator_3-way'!C659-1)</f>
        <v>#NAME?</v>
      </c>
      <c r="K664" s="6" t="e">
        <f ca="1">IF('Log_working_3-way'!$D664="","",1/'True_Odds_Calculator_3-way'!A659+1/'True_Odds_Calculator_3-way'!B659+1/'True_Odds_Calculator_3-way'!C659-1)</f>
        <v>#NAME?</v>
      </c>
    </row>
    <row r="665" spans="4:11" x14ac:dyDescent="0.25">
      <c r="D665" t="e">
        <f ca="1">solve_for_c('True_Odds_Calculator_3-way'!A660,'True_Odds_Calculator_3-way'!B660,'True_Odds_Calculator_3-way'!C660,'Log_working_3-way'!B$1,'Log_working_3-way'!B$2)</f>
        <v>#NAME?</v>
      </c>
      <c r="F665" s="6" t="e">
        <f ca="1">IF('Log_working_3-way'!D665="","",1/'True_Odds_Calculator_3-way'!N660+1/'True_Odds_Calculator_3-way'!O660+1/'True_Odds_Calculator_3-way'!#REF!-1)</f>
        <v>#NAME?</v>
      </c>
      <c r="H665" s="6" t="e">
        <f ca="1">IF('Log_working_3-way'!$D665="","",'True_Odds_Calculator_3-way'!N660/'True_Odds_Calculator_3-way'!A660-1)</f>
        <v>#NAME?</v>
      </c>
      <c r="I665" s="6" t="e">
        <f ca="1">IF('Log_working_3-way'!$D665="","",'True_Odds_Calculator_3-way'!O660/'True_Odds_Calculator_3-way'!B660-1)</f>
        <v>#NAME?</v>
      </c>
      <c r="J665" s="6" t="e">
        <f ca="1">IF('Log_working_3-way'!$D665="","",'True_Odds_Calculator_3-way'!#REF!/'True_Odds_Calculator_3-way'!C660-1)</f>
        <v>#NAME?</v>
      </c>
      <c r="K665" s="6" t="e">
        <f ca="1">IF('Log_working_3-way'!$D665="","",1/'True_Odds_Calculator_3-way'!A660+1/'True_Odds_Calculator_3-way'!B660+1/'True_Odds_Calculator_3-way'!C660-1)</f>
        <v>#NAME?</v>
      </c>
    </row>
    <row r="666" spans="4:11" x14ac:dyDescent="0.25">
      <c r="D666" t="e">
        <f ca="1">solve_for_c('True_Odds_Calculator_3-way'!A661,'True_Odds_Calculator_3-way'!B661,'True_Odds_Calculator_3-way'!C661,'Log_working_3-way'!B$1,'Log_working_3-way'!B$2)</f>
        <v>#NAME?</v>
      </c>
      <c r="F666" s="6" t="e">
        <f ca="1">IF('Log_working_3-way'!D666="","",1/'True_Odds_Calculator_3-way'!N661+1/'True_Odds_Calculator_3-way'!O661+1/'True_Odds_Calculator_3-way'!#REF!-1)</f>
        <v>#NAME?</v>
      </c>
      <c r="H666" s="6" t="e">
        <f ca="1">IF('Log_working_3-way'!$D666="","",'True_Odds_Calculator_3-way'!N661/'True_Odds_Calculator_3-way'!A661-1)</f>
        <v>#NAME?</v>
      </c>
      <c r="I666" s="6" t="e">
        <f ca="1">IF('Log_working_3-way'!$D666="","",'True_Odds_Calculator_3-way'!O661/'True_Odds_Calculator_3-way'!B661-1)</f>
        <v>#NAME?</v>
      </c>
      <c r="J666" s="6" t="e">
        <f ca="1">IF('Log_working_3-way'!$D666="","",'True_Odds_Calculator_3-way'!#REF!/'True_Odds_Calculator_3-way'!C661-1)</f>
        <v>#NAME?</v>
      </c>
      <c r="K666" s="6" t="e">
        <f ca="1">IF('Log_working_3-way'!$D666="","",1/'True_Odds_Calculator_3-way'!A661+1/'True_Odds_Calculator_3-way'!B661+1/'True_Odds_Calculator_3-way'!C661-1)</f>
        <v>#NAME?</v>
      </c>
    </row>
    <row r="667" spans="4:11" x14ac:dyDescent="0.25">
      <c r="D667" t="e">
        <f ca="1">solve_for_c('True_Odds_Calculator_3-way'!A662,'True_Odds_Calculator_3-way'!B662,'True_Odds_Calculator_3-way'!C662,'Log_working_3-way'!B$1,'Log_working_3-way'!B$2)</f>
        <v>#NAME?</v>
      </c>
      <c r="F667" s="6" t="e">
        <f ca="1">IF('Log_working_3-way'!D667="","",1/'True_Odds_Calculator_3-way'!N662+1/'True_Odds_Calculator_3-way'!O662+1/'True_Odds_Calculator_3-way'!#REF!-1)</f>
        <v>#NAME?</v>
      </c>
      <c r="H667" s="6" t="e">
        <f ca="1">IF('Log_working_3-way'!$D667="","",'True_Odds_Calculator_3-way'!N662/'True_Odds_Calculator_3-way'!A662-1)</f>
        <v>#NAME?</v>
      </c>
      <c r="I667" s="6" t="e">
        <f ca="1">IF('Log_working_3-way'!$D667="","",'True_Odds_Calculator_3-way'!O662/'True_Odds_Calculator_3-way'!B662-1)</f>
        <v>#NAME?</v>
      </c>
      <c r="J667" s="6" t="e">
        <f ca="1">IF('Log_working_3-way'!$D667="","",'True_Odds_Calculator_3-way'!#REF!/'True_Odds_Calculator_3-way'!C662-1)</f>
        <v>#NAME?</v>
      </c>
      <c r="K667" s="6" t="e">
        <f ca="1">IF('Log_working_3-way'!$D667="","",1/'True_Odds_Calculator_3-way'!A662+1/'True_Odds_Calculator_3-way'!B662+1/'True_Odds_Calculator_3-way'!C662-1)</f>
        <v>#NAME?</v>
      </c>
    </row>
    <row r="668" spans="4:11" x14ac:dyDescent="0.25">
      <c r="D668" t="e">
        <f ca="1">solve_for_c('True_Odds_Calculator_3-way'!A663,'True_Odds_Calculator_3-way'!B663,'True_Odds_Calculator_3-way'!C663,'Log_working_3-way'!B$1,'Log_working_3-way'!B$2)</f>
        <v>#NAME?</v>
      </c>
      <c r="F668" s="6" t="e">
        <f ca="1">IF('Log_working_3-way'!D668="","",1/'True_Odds_Calculator_3-way'!N663+1/'True_Odds_Calculator_3-way'!O663+1/'True_Odds_Calculator_3-way'!#REF!-1)</f>
        <v>#NAME?</v>
      </c>
      <c r="H668" s="6" t="e">
        <f ca="1">IF('Log_working_3-way'!$D668="","",'True_Odds_Calculator_3-way'!N663/'True_Odds_Calculator_3-way'!A663-1)</f>
        <v>#NAME?</v>
      </c>
      <c r="I668" s="6" t="e">
        <f ca="1">IF('Log_working_3-way'!$D668="","",'True_Odds_Calculator_3-way'!O663/'True_Odds_Calculator_3-way'!B663-1)</f>
        <v>#NAME?</v>
      </c>
      <c r="J668" s="6" t="e">
        <f ca="1">IF('Log_working_3-way'!$D668="","",'True_Odds_Calculator_3-way'!#REF!/'True_Odds_Calculator_3-way'!C663-1)</f>
        <v>#NAME?</v>
      </c>
      <c r="K668" s="6" t="e">
        <f ca="1">IF('Log_working_3-way'!$D668="","",1/'True_Odds_Calculator_3-way'!A663+1/'True_Odds_Calculator_3-way'!B663+1/'True_Odds_Calculator_3-way'!C663-1)</f>
        <v>#NAME?</v>
      </c>
    </row>
    <row r="669" spans="4:11" x14ac:dyDescent="0.25">
      <c r="D669" t="e">
        <f ca="1">solve_for_c('True_Odds_Calculator_3-way'!A664,'True_Odds_Calculator_3-way'!B664,'True_Odds_Calculator_3-way'!C664,'Log_working_3-way'!B$1,'Log_working_3-way'!B$2)</f>
        <v>#NAME?</v>
      </c>
      <c r="F669" s="6" t="e">
        <f ca="1">IF('Log_working_3-way'!D669="","",1/'True_Odds_Calculator_3-way'!N664+1/'True_Odds_Calculator_3-way'!O664+1/'True_Odds_Calculator_3-way'!#REF!-1)</f>
        <v>#NAME?</v>
      </c>
      <c r="H669" s="6" t="e">
        <f ca="1">IF('Log_working_3-way'!$D669="","",'True_Odds_Calculator_3-way'!N664/'True_Odds_Calculator_3-way'!A664-1)</f>
        <v>#NAME?</v>
      </c>
      <c r="I669" s="6" t="e">
        <f ca="1">IF('Log_working_3-way'!$D669="","",'True_Odds_Calculator_3-way'!O664/'True_Odds_Calculator_3-way'!B664-1)</f>
        <v>#NAME?</v>
      </c>
      <c r="J669" s="6" t="e">
        <f ca="1">IF('Log_working_3-way'!$D669="","",'True_Odds_Calculator_3-way'!#REF!/'True_Odds_Calculator_3-way'!C664-1)</f>
        <v>#NAME?</v>
      </c>
      <c r="K669" s="6" t="e">
        <f ca="1">IF('Log_working_3-way'!$D669="","",1/'True_Odds_Calculator_3-way'!A664+1/'True_Odds_Calculator_3-way'!B664+1/'True_Odds_Calculator_3-way'!C664-1)</f>
        <v>#NAME?</v>
      </c>
    </row>
    <row r="670" spans="4:11" x14ac:dyDescent="0.25">
      <c r="D670" t="e">
        <f ca="1">solve_for_c('True_Odds_Calculator_3-way'!A665,'True_Odds_Calculator_3-way'!B665,'True_Odds_Calculator_3-way'!C665,'Log_working_3-way'!B$1,'Log_working_3-way'!B$2)</f>
        <v>#NAME?</v>
      </c>
      <c r="F670" s="6" t="e">
        <f ca="1">IF('Log_working_3-way'!D670="","",1/'True_Odds_Calculator_3-way'!N665+1/'True_Odds_Calculator_3-way'!O665+1/'True_Odds_Calculator_3-way'!#REF!-1)</f>
        <v>#NAME?</v>
      </c>
      <c r="H670" s="6" t="e">
        <f ca="1">IF('Log_working_3-way'!$D670="","",'True_Odds_Calculator_3-way'!N665/'True_Odds_Calculator_3-way'!A665-1)</f>
        <v>#NAME?</v>
      </c>
      <c r="I670" s="6" t="e">
        <f ca="1">IF('Log_working_3-way'!$D670="","",'True_Odds_Calculator_3-way'!O665/'True_Odds_Calculator_3-way'!B665-1)</f>
        <v>#NAME?</v>
      </c>
      <c r="J670" s="6" t="e">
        <f ca="1">IF('Log_working_3-way'!$D670="","",'True_Odds_Calculator_3-way'!#REF!/'True_Odds_Calculator_3-way'!C665-1)</f>
        <v>#NAME?</v>
      </c>
      <c r="K670" s="6" t="e">
        <f ca="1">IF('Log_working_3-way'!$D670="","",1/'True_Odds_Calculator_3-way'!A665+1/'True_Odds_Calculator_3-way'!B665+1/'True_Odds_Calculator_3-way'!C665-1)</f>
        <v>#NAME?</v>
      </c>
    </row>
    <row r="671" spans="4:11" x14ac:dyDescent="0.25">
      <c r="D671" t="e">
        <f ca="1">solve_for_c('True_Odds_Calculator_3-way'!A666,'True_Odds_Calculator_3-way'!B666,'True_Odds_Calculator_3-way'!C666,'Log_working_3-way'!B$1,'Log_working_3-way'!B$2)</f>
        <v>#NAME?</v>
      </c>
      <c r="F671" s="6" t="e">
        <f ca="1">IF('Log_working_3-way'!D671="","",1/'True_Odds_Calculator_3-way'!N666+1/'True_Odds_Calculator_3-way'!O666+1/'True_Odds_Calculator_3-way'!#REF!-1)</f>
        <v>#NAME?</v>
      </c>
      <c r="H671" s="6" t="e">
        <f ca="1">IF('Log_working_3-way'!$D671="","",'True_Odds_Calculator_3-way'!N666/'True_Odds_Calculator_3-way'!A666-1)</f>
        <v>#NAME?</v>
      </c>
      <c r="I671" s="6" t="e">
        <f ca="1">IF('Log_working_3-way'!$D671="","",'True_Odds_Calculator_3-way'!O666/'True_Odds_Calculator_3-way'!B666-1)</f>
        <v>#NAME?</v>
      </c>
      <c r="J671" s="6" t="e">
        <f ca="1">IF('Log_working_3-way'!$D671="","",'True_Odds_Calculator_3-way'!#REF!/'True_Odds_Calculator_3-way'!C666-1)</f>
        <v>#NAME?</v>
      </c>
      <c r="K671" s="6" t="e">
        <f ca="1">IF('Log_working_3-way'!$D671="","",1/'True_Odds_Calculator_3-way'!A666+1/'True_Odds_Calculator_3-way'!B666+1/'True_Odds_Calculator_3-way'!C666-1)</f>
        <v>#NAME?</v>
      </c>
    </row>
    <row r="672" spans="4:11" x14ac:dyDescent="0.25">
      <c r="D672" t="e">
        <f ca="1">solve_for_c('True_Odds_Calculator_3-way'!A667,'True_Odds_Calculator_3-way'!B667,'True_Odds_Calculator_3-way'!C667,'Log_working_3-way'!B$1,'Log_working_3-way'!B$2)</f>
        <v>#NAME?</v>
      </c>
      <c r="F672" s="6" t="e">
        <f ca="1">IF('Log_working_3-way'!D672="","",1/'True_Odds_Calculator_3-way'!N667+1/'True_Odds_Calculator_3-way'!O667+1/'True_Odds_Calculator_3-way'!#REF!-1)</f>
        <v>#NAME?</v>
      </c>
      <c r="H672" s="6" t="e">
        <f ca="1">IF('Log_working_3-way'!$D672="","",'True_Odds_Calculator_3-way'!N667/'True_Odds_Calculator_3-way'!A667-1)</f>
        <v>#NAME?</v>
      </c>
      <c r="I672" s="6" t="e">
        <f ca="1">IF('Log_working_3-way'!$D672="","",'True_Odds_Calculator_3-way'!O667/'True_Odds_Calculator_3-way'!B667-1)</f>
        <v>#NAME?</v>
      </c>
      <c r="J672" s="6" t="e">
        <f ca="1">IF('Log_working_3-way'!$D672="","",'True_Odds_Calculator_3-way'!#REF!/'True_Odds_Calculator_3-way'!C667-1)</f>
        <v>#NAME?</v>
      </c>
      <c r="K672" s="6" t="e">
        <f ca="1">IF('Log_working_3-way'!$D672="","",1/'True_Odds_Calculator_3-way'!A667+1/'True_Odds_Calculator_3-way'!B667+1/'True_Odds_Calculator_3-way'!C667-1)</f>
        <v>#NAME?</v>
      </c>
    </row>
    <row r="673" spans="4:11" x14ac:dyDescent="0.25">
      <c r="D673" t="e">
        <f ca="1">solve_for_c('True_Odds_Calculator_3-way'!A668,'True_Odds_Calculator_3-way'!B668,'True_Odds_Calculator_3-way'!C668,'Log_working_3-way'!B$1,'Log_working_3-way'!B$2)</f>
        <v>#NAME?</v>
      </c>
      <c r="F673" s="6" t="e">
        <f ca="1">IF('Log_working_3-way'!D673="","",1/'True_Odds_Calculator_3-way'!N668+1/'True_Odds_Calculator_3-way'!O668+1/'True_Odds_Calculator_3-way'!#REF!-1)</f>
        <v>#NAME?</v>
      </c>
      <c r="H673" s="6" t="e">
        <f ca="1">IF('Log_working_3-way'!$D673="","",'True_Odds_Calculator_3-way'!N668/'True_Odds_Calculator_3-way'!A668-1)</f>
        <v>#NAME?</v>
      </c>
      <c r="I673" s="6" t="e">
        <f ca="1">IF('Log_working_3-way'!$D673="","",'True_Odds_Calculator_3-way'!O668/'True_Odds_Calculator_3-way'!B668-1)</f>
        <v>#NAME?</v>
      </c>
      <c r="J673" s="6" t="e">
        <f ca="1">IF('Log_working_3-way'!$D673="","",'True_Odds_Calculator_3-way'!#REF!/'True_Odds_Calculator_3-way'!C668-1)</f>
        <v>#NAME?</v>
      </c>
      <c r="K673" s="6" t="e">
        <f ca="1">IF('Log_working_3-way'!$D673="","",1/'True_Odds_Calculator_3-way'!A668+1/'True_Odds_Calculator_3-way'!B668+1/'True_Odds_Calculator_3-way'!C668-1)</f>
        <v>#NAME?</v>
      </c>
    </row>
    <row r="674" spans="4:11" x14ac:dyDescent="0.25">
      <c r="D674" t="e">
        <f ca="1">solve_for_c('True_Odds_Calculator_3-way'!A669,'True_Odds_Calculator_3-way'!B669,'True_Odds_Calculator_3-way'!C669,'Log_working_3-way'!B$1,'Log_working_3-way'!B$2)</f>
        <v>#NAME?</v>
      </c>
      <c r="F674" s="6" t="e">
        <f ca="1">IF('Log_working_3-way'!D674="","",1/'True_Odds_Calculator_3-way'!N669+1/'True_Odds_Calculator_3-way'!O669+1/'True_Odds_Calculator_3-way'!#REF!-1)</f>
        <v>#NAME?</v>
      </c>
      <c r="H674" s="6" t="e">
        <f ca="1">IF('Log_working_3-way'!$D674="","",'True_Odds_Calculator_3-way'!N669/'True_Odds_Calculator_3-way'!A669-1)</f>
        <v>#NAME?</v>
      </c>
      <c r="I674" s="6" t="e">
        <f ca="1">IF('Log_working_3-way'!$D674="","",'True_Odds_Calculator_3-way'!O669/'True_Odds_Calculator_3-way'!B669-1)</f>
        <v>#NAME?</v>
      </c>
      <c r="J674" s="6" t="e">
        <f ca="1">IF('Log_working_3-way'!$D674="","",'True_Odds_Calculator_3-way'!#REF!/'True_Odds_Calculator_3-way'!C669-1)</f>
        <v>#NAME?</v>
      </c>
      <c r="K674" s="6" t="e">
        <f ca="1">IF('Log_working_3-way'!$D674="","",1/'True_Odds_Calculator_3-way'!A669+1/'True_Odds_Calculator_3-way'!B669+1/'True_Odds_Calculator_3-way'!C669-1)</f>
        <v>#NAME?</v>
      </c>
    </row>
    <row r="675" spans="4:11" x14ac:dyDescent="0.25">
      <c r="D675" t="e">
        <f ca="1">solve_for_c('True_Odds_Calculator_3-way'!A670,'True_Odds_Calculator_3-way'!B670,'True_Odds_Calculator_3-way'!C670,'Log_working_3-way'!B$1,'Log_working_3-way'!B$2)</f>
        <v>#NAME?</v>
      </c>
      <c r="F675" s="6" t="e">
        <f ca="1">IF('Log_working_3-way'!D675="","",1/'True_Odds_Calculator_3-way'!N670+1/'True_Odds_Calculator_3-way'!O670+1/'True_Odds_Calculator_3-way'!#REF!-1)</f>
        <v>#NAME?</v>
      </c>
      <c r="H675" s="6" t="e">
        <f ca="1">IF('Log_working_3-way'!$D675="","",'True_Odds_Calculator_3-way'!N670/'True_Odds_Calculator_3-way'!A670-1)</f>
        <v>#NAME?</v>
      </c>
      <c r="I675" s="6" t="e">
        <f ca="1">IF('Log_working_3-way'!$D675="","",'True_Odds_Calculator_3-way'!O670/'True_Odds_Calculator_3-way'!B670-1)</f>
        <v>#NAME?</v>
      </c>
      <c r="J675" s="6" t="e">
        <f ca="1">IF('Log_working_3-way'!$D675="","",'True_Odds_Calculator_3-way'!#REF!/'True_Odds_Calculator_3-way'!C670-1)</f>
        <v>#NAME?</v>
      </c>
      <c r="K675" s="6" t="e">
        <f ca="1">IF('Log_working_3-way'!$D675="","",1/'True_Odds_Calculator_3-way'!A670+1/'True_Odds_Calculator_3-way'!B670+1/'True_Odds_Calculator_3-way'!C670-1)</f>
        <v>#NAME?</v>
      </c>
    </row>
    <row r="676" spans="4:11" x14ac:dyDescent="0.25">
      <c r="D676" t="e">
        <f ca="1">solve_for_c('True_Odds_Calculator_3-way'!A671,'True_Odds_Calculator_3-way'!B671,'True_Odds_Calculator_3-way'!C671,'Log_working_3-way'!B$1,'Log_working_3-way'!B$2)</f>
        <v>#NAME?</v>
      </c>
      <c r="F676" s="6" t="e">
        <f ca="1">IF('Log_working_3-way'!D676="","",1/'True_Odds_Calculator_3-way'!N671+1/'True_Odds_Calculator_3-way'!O671+1/'True_Odds_Calculator_3-way'!#REF!-1)</f>
        <v>#NAME?</v>
      </c>
      <c r="H676" s="6" t="e">
        <f ca="1">IF('Log_working_3-way'!$D676="","",'True_Odds_Calculator_3-way'!N671/'True_Odds_Calculator_3-way'!A671-1)</f>
        <v>#NAME?</v>
      </c>
      <c r="I676" s="6" t="e">
        <f ca="1">IF('Log_working_3-way'!$D676="","",'True_Odds_Calculator_3-way'!O671/'True_Odds_Calculator_3-way'!B671-1)</f>
        <v>#NAME?</v>
      </c>
      <c r="J676" s="6" t="e">
        <f ca="1">IF('Log_working_3-way'!$D676="","",'True_Odds_Calculator_3-way'!#REF!/'True_Odds_Calculator_3-way'!C671-1)</f>
        <v>#NAME?</v>
      </c>
      <c r="K676" s="6" t="e">
        <f ca="1">IF('Log_working_3-way'!$D676="","",1/'True_Odds_Calculator_3-way'!A671+1/'True_Odds_Calculator_3-way'!B671+1/'True_Odds_Calculator_3-way'!C671-1)</f>
        <v>#NAME?</v>
      </c>
    </row>
    <row r="677" spans="4:11" x14ac:dyDescent="0.25">
      <c r="D677" t="e">
        <f ca="1">solve_for_c('True_Odds_Calculator_3-way'!A672,'True_Odds_Calculator_3-way'!B672,'True_Odds_Calculator_3-way'!C672,'Log_working_3-way'!B$1,'Log_working_3-way'!B$2)</f>
        <v>#NAME?</v>
      </c>
      <c r="F677" s="6" t="e">
        <f ca="1">IF('Log_working_3-way'!D677="","",1/'True_Odds_Calculator_3-way'!N672+1/'True_Odds_Calculator_3-way'!O672+1/'True_Odds_Calculator_3-way'!#REF!-1)</f>
        <v>#NAME?</v>
      </c>
      <c r="H677" s="6" t="e">
        <f ca="1">IF('Log_working_3-way'!$D677="","",'True_Odds_Calculator_3-way'!N672/'True_Odds_Calculator_3-way'!A672-1)</f>
        <v>#NAME?</v>
      </c>
      <c r="I677" s="6" t="e">
        <f ca="1">IF('Log_working_3-way'!$D677="","",'True_Odds_Calculator_3-way'!O672/'True_Odds_Calculator_3-way'!B672-1)</f>
        <v>#NAME?</v>
      </c>
      <c r="J677" s="6" t="e">
        <f ca="1">IF('Log_working_3-way'!$D677="","",'True_Odds_Calculator_3-way'!#REF!/'True_Odds_Calculator_3-way'!C672-1)</f>
        <v>#NAME?</v>
      </c>
      <c r="K677" s="6" t="e">
        <f ca="1">IF('Log_working_3-way'!$D677="","",1/'True_Odds_Calculator_3-way'!A672+1/'True_Odds_Calculator_3-way'!B672+1/'True_Odds_Calculator_3-way'!C672-1)</f>
        <v>#NAME?</v>
      </c>
    </row>
    <row r="678" spans="4:11" x14ac:dyDescent="0.25">
      <c r="D678" t="e">
        <f ca="1">solve_for_c('True_Odds_Calculator_3-way'!A673,'True_Odds_Calculator_3-way'!B673,'True_Odds_Calculator_3-way'!C673,'Log_working_3-way'!B$1,'Log_working_3-way'!B$2)</f>
        <v>#NAME?</v>
      </c>
      <c r="F678" s="6" t="e">
        <f ca="1">IF('Log_working_3-way'!D678="","",1/'True_Odds_Calculator_3-way'!N673+1/'True_Odds_Calculator_3-way'!O673+1/'True_Odds_Calculator_3-way'!#REF!-1)</f>
        <v>#NAME?</v>
      </c>
      <c r="H678" s="6" t="e">
        <f ca="1">IF('Log_working_3-way'!$D678="","",'True_Odds_Calculator_3-way'!N673/'True_Odds_Calculator_3-way'!A673-1)</f>
        <v>#NAME?</v>
      </c>
      <c r="I678" s="6" t="e">
        <f ca="1">IF('Log_working_3-way'!$D678="","",'True_Odds_Calculator_3-way'!O673/'True_Odds_Calculator_3-way'!B673-1)</f>
        <v>#NAME?</v>
      </c>
      <c r="J678" s="6" t="e">
        <f ca="1">IF('Log_working_3-way'!$D678="","",'True_Odds_Calculator_3-way'!#REF!/'True_Odds_Calculator_3-way'!C673-1)</f>
        <v>#NAME?</v>
      </c>
      <c r="K678" s="6" t="e">
        <f ca="1">IF('Log_working_3-way'!$D678="","",1/'True_Odds_Calculator_3-way'!A673+1/'True_Odds_Calculator_3-way'!B673+1/'True_Odds_Calculator_3-way'!C673-1)</f>
        <v>#NAME?</v>
      </c>
    </row>
    <row r="679" spans="4:11" x14ac:dyDescent="0.25">
      <c r="D679" t="e">
        <f ca="1">solve_for_c('True_Odds_Calculator_3-way'!A674,'True_Odds_Calculator_3-way'!B674,'True_Odds_Calculator_3-way'!C674,'Log_working_3-way'!B$1,'Log_working_3-way'!B$2)</f>
        <v>#NAME?</v>
      </c>
      <c r="F679" s="6" t="e">
        <f ca="1">IF('Log_working_3-way'!D679="","",1/'True_Odds_Calculator_3-way'!N674+1/'True_Odds_Calculator_3-way'!O674+1/'True_Odds_Calculator_3-way'!#REF!-1)</f>
        <v>#NAME?</v>
      </c>
      <c r="H679" s="6" t="e">
        <f ca="1">IF('Log_working_3-way'!$D679="","",'True_Odds_Calculator_3-way'!N674/'True_Odds_Calculator_3-way'!A674-1)</f>
        <v>#NAME?</v>
      </c>
      <c r="I679" s="6" t="e">
        <f ca="1">IF('Log_working_3-way'!$D679="","",'True_Odds_Calculator_3-way'!O674/'True_Odds_Calculator_3-way'!B674-1)</f>
        <v>#NAME?</v>
      </c>
      <c r="J679" s="6" t="e">
        <f ca="1">IF('Log_working_3-way'!$D679="","",'True_Odds_Calculator_3-way'!#REF!/'True_Odds_Calculator_3-way'!C674-1)</f>
        <v>#NAME?</v>
      </c>
      <c r="K679" s="6" t="e">
        <f ca="1">IF('Log_working_3-way'!$D679="","",1/'True_Odds_Calculator_3-way'!A674+1/'True_Odds_Calculator_3-way'!B674+1/'True_Odds_Calculator_3-way'!C674-1)</f>
        <v>#NAME?</v>
      </c>
    </row>
    <row r="680" spans="4:11" x14ac:dyDescent="0.25">
      <c r="D680" t="e">
        <f ca="1">solve_for_c('True_Odds_Calculator_3-way'!A675,'True_Odds_Calculator_3-way'!B675,'True_Odds_Calculator_3-way'!C675,'Log_working_3-way'!B$1,'Log_working_3-way'!B$2)</f>
        <v>#NAME?</v>
      </c>
      <c r="F680" s="6" t="e">
        <f ca="1">IF('Log_working_3-way'!D680="","",1/'True_Odds_Calculator_3-way'!N675+1/'True_Odds_Calculator_3-way'!O675+1/'True_Odds_Calculator_3-way'!#REF!-1)</f>
        <v>#NAME?</v>
      </c>
      <c r="H680" s="6" t="e">
        <f ca="1">IF('Log_working_3-way'!$D680="","",'True_Odds_Calculator_3-way'!N675/'True_Odds_Calculator_3-way'!A675-1)</f>
        <v>#NAME?</v>
      </c>
      <c r="I680" s="6" t="e">
        <f ca="1">IF('Log_working_3-way'!$D680="","",'True_Odds_Calculator_3-way'!O675/'True_Odds_Calculator_3-way'!B675-1)</f>
        <v>#NAME?</v>
      </c>
      <c r="J680" s="6" t="e">
        <f ca="1">IF('Log_working_3-way'!$D680="","",'True_Odds_Calculator_3-way'!#REF!/'True_Odds_Calculator_3-way'!C675-1)</f>
        <v>#NAME?</v>
      </c>
      <c r="K680" s="6" t="e">
        <f ca="1">IF('Log_working_3-way'!$D680="","",1/'True_Odds_Calculator_3-way'!A675+1/'True_Odds_Calculator_3-way'!B675+1/'True_Odds_Calculator_3-way'!C675-1)</f>
        <v>#NAME?</v>
      </c>
    </row>
    <row r="681" spans="4:11" x14ac:dyDescent="0.25">
      <c r="D681" t="e">
        <f ca="1">solve_for_c('True_Odds_Calculator_3-way'!A676,'True_Odds_Calculator_3-way'!B676,'True_Odds_Calculator_3-way'!C676,'Log_working_3-way'!B$1,'Log_working_3-way'!B$2)</f>
        <v>#NAME?</v>
      </c>
      <c r="F681" s="6" t="e">
        <f ca="1">IF('Log_working_3-way'!D681="","",1/'True_Odds_Calculator_3-way'!N676+1/'True_Odds_Calculator_3-way'!O676+1/'True_Odds_Calculator_3-way'!#REF!-1)</f>
        <v>#NAME?</v>
      </c>
      <c r="H681" s="6" t="e">
        <f ca="1">IF('Log_working_3-way'!$D681="","",'True_Odds_Calculator_3-way'!N676/'True_Odds_Calculator_3-way'!A676-1)</f>
        <v>#NAME?</v>
      </c>
      <c r="I681" s="6" t="e">
        <f ca="1">IF('Log_working_3-way'!$D681="","",'True_Odds_Calculator_3-way'!O676/'True_Odds_Calculator_3-way'!B676-1)</f>
        <v>#NAME?</v>
      </c>
      <c r="J681" s="6" t="e">
        <f ca="1">IF('Log_working_3-way'!$D681="","",'True_Odds_Calculator_3-way'!#REF!/'True_Odds_Calculator_3-way'!C676-1)</f>
        <v>#NAME?</v>
      </c>
      <c r="K681" s="6" t="e">
        <f ca="1">IF('Log_working_3-way'!$D681="","",1/'True_Odds_Calculator_3-way'!A676+1/'True_Odds_Calculator_3-way'!B676+1/'True_Odds_Calculator_3-way'!C676-1)</f>
        <v>#NAME?</v>
      </c>
    </row>
    <row r="682" spans="4:11" x14ac:dyDescent="0.25">
      <c r="D682" t="e">
        <f ca="1">solve_for_c('True_Odds_Calculator_3-way'!A677,'True_Odds_Calculator_3-way'!B677,'True_Odds_Calculator_3-way'!C677,'Log_working_3-way'!B$1,'Log_working_3-way'!B$2)</f>
        <v>#NAME?</v>
      </c>
      <c r="F682" s="6" t="e">
        <f ca="1">IF('Log_working_3-way'!D682="","",1/'True_Odds_Calculator_3-way'!N677+1/'True_Odds_Calculator_3-way'!O677+1/'True_Odds_Calculator_3-way'!#REF!-1)</f>
        <v>#NAME?</v>
      </c>
      <c r="H682" s="6" t="e">
        <f ca="1">IF('Log_working_3-way'!$D682="","",'True_Odds_Calculator_3-way'!N677/'True_Odds_Calculator_3-way'!A677-1)</f>
        <v>#NAME?</v>
      </c>
      <c r="I682" s="6" t="e">
        <f ca="1">IF('Log_working_3-way'!$D682="","",'True_Odds_Calculator_3-way'!O677/'True_Odds_Calculator_3-way'!B677-1)</f>
        <v>#NAME?</v>
      </c>
      <c r="J682" s="6" t="e">
        <f ca="1">IF('Log_working_3-way'!$D682="","",'True_Odds_Calculator_3-way'!#REF!/'True_Odds_Calculator_3-way'!C677-1)</f>
        <v>#NAME?</v>
      </c>
      <c r="K682" s="6" t="e">
        <f ca="1">IF('Log_working_3-way'!$D682="","",1/'True_Odds_Calculator_3-way'!A677+1/'True_Odds_Calculator_3-way'!B677+1/'True_Odds_Calculator_3-way'!C677-1)</f>
        <v>#NAME?</v>
      </c>
    </row>
    <row r="683" spans="4:11" x14ac:dyDescent="0.25">
      <c r="D683" t="e">
        <f ca="1">solve_for_c('True_Odds_Calculator_3-way'!A678,'True_Odds_Calculator_3-way'!B678,'True_Odds_Calculator_3-way'!C678,'Log_working_3-way'!B$1,'Log_working_3-way'!B$2)</f>
        <v>#NAME?</v>
      </c>
      <c r="F683" s="6" t="e">
        <f ca="1">IF('Log_working_3-way'!D683="","",1/'True_Odds_Calculator_3-way'!N678+1/'True_Odds_Calculator_3-way'!O678+1/'True_Odds_Calculator_3-way'!#REF!-1)</f>
        <v>#NAME?</v>
      </c>
      <c r="H683" s="6" t="e">
        <f ca="1">IF('Log_working_3-way'!$D683="","",'True_Odds_Calculator_3-way'!N678/'True_Odds_Calculator_3-way'!A678-1)</f>
        <v>#NAME?</v>
      </c>
      <c r="I683" s="6" t="e">
        <f ca="1">IF('Log_working_3-way'!$D683="","",'True_Odds_Calculator_3-way'!O678/'True_Odds_Calculator_3-way'!B678-1)</f>
        <v>#NAME?</v>
      </c>
      <c r="J683" s="6" t="e">
        <f ca="1">IF('Log_working_3-way'!$D683="","",'True_Odds_Calculator_3-way'!#REF!/'True_Odds_Calculator_3-way'!C678-1)</f>
        <v>#NAME?</v>
      </c>
      <c r="K683" s="6" t="e">
        <f ca="1">IF('Log_working_3-way'!$D683="","",1/'True_Odds_Calculator_3-way'!A678+1/'True_Odds_Calculator_3-way'!B678+1/'True_Odds_Calculator_3-way'!C678-1)</f>
        <v>#NAME?</v>
      </c>
    </row>
    <row r="684" spans="4:11" x14ac:dyDescent="0.25">
      <c r="D684" t="e">
        <f ca="1">solve_for_c('True_Odds_Calculator_3-way'!A679,'True_Odds_Calculator_3-way'!B679,'True_Odds_Calculator_3-way'!C679,'Log_working_3-way'!B$1,'Log_working_3-way'!B$2)</f>
        <v>#NAME?</v>
      </c>
      <c r="F684" s="6" t="e">
        <f ca="1">IF('Log_working_3-way'!D684="","",1/'True_Odds_Calculator_3-way'!N679+1/'True_Odds_Calculator_3-way'!O679+1/'True_Odds_Calculator_3-way'!#REF!-1)</f>
        <v>#NAME?</v>
      </c>
      <c r="H684" s="6" t="e">
        <f ca="1">IF('Log_working_3-way'!$D684="","",'True_Odds_Calculator_3-way'!N679/'True_Odds_Calculator_3-way'!A679-1)</f>
        <v>#NAME?</v>
      </c>
      <c r="I684" s="6" t="e">
        <f ca="1">IF('Log_working_3-way'!$D684="","",'True_Odds_Calculator_3-way'!O679/'True_Odds_Calculator_3-way'!B679-1)</f>
        <v>#NAME?</v>
      </c>
      <c r="J684" s="6" t="e">
        <f ca="1">IF('Log_working_3-way'!$D684="","",'True_Odds_Calculator_3-way'!#REF!/'True_Odds_Calculator_3-way'!C679-1)</f>
        <v>#NAME?</v>
      </c>
      <c r="K684" s="6" t="e">
        <f ca="1">IF('Log_working_3-way'!$D684="","",1/'True_Odds_Calculator_3-way'!A679+1/'True_Odds_Calculator_3-way'!B679+1/'True_Odds_Calculator_3-way'!C679-1)</f>
        <v>#NAME?</v>
      </c>
    </row>
    <row r="685" spans="4:11" x14ac:dyDescent="0.25">
      <c r="D685" t="e">
        <f ca="1">solve_for_c('True_Odds_Calculator_3-way'!A680,'True_Odds_Calculator_3-way'!B680,'True_Odds_Calculator_3-way'!C680,'Log_working_3-way'!B$1,'Log_working_3-way'!B$2)</f>
        <v>#NAME?</v>
      </c>
      <c r="F685" s="6" t="e">
        <f ca="1">IF('Log_working_3-way'!D685="","",1/'True_Odds_Calculator_3-way'!N680+1/'True_Odds_Calculator_3-way'!O680+1/'True_Odds_Calculator_3-way'!#REF!-1)</f>
        <v>#NAME?</v>
      </c>
      <c r="H685" s="6" t="e">
        <f ca="1">IF('Log_working_3-way'!$D685="","",'True_Odds_Calculator_3-way'!N680/'True_Odds_Calculator_3-way'!A680-1)</f>
        <v>#NAME?</v>
      </c>
      <c r="I685" s="6" t="e">
        <f ca="1">IF('Log_working_3-way'!$D685="","",'True_Odds_Calculator_3-way'!O680/'True_Odds_Calculator_3-way'!B680-1)</f>
        <v>#NAME?</v>
      </c>
      <c r="J685" s="6" t="e">
        <f ca="1">IF('Log_working_3-way'!$D685="","",'True_Odds_Calculator_3-way'!#REF!/'True_Odds_Calculator_3-way'!C680-1)</f>
        <v>#NAME?</v>
      </c>
      <c r="K685" s="6" t="e">
        <f ca="1">IF('Log_working_3-way'!$D685="","",1/'True_Odds_Calculator_3-way'!A680+1/'True_Odds_Calculator_3-way'!B680+1/'True_Odds_Calculator_3-way'!C680-1)</f>
        <v>#NAME?</v>
      </c>
    </row>
    <row r="686" spans="4:11" x14ac:dyDescent="0.25">
      <c r="D686" t="e">
        <f ca="1">solve_for_c('True_Odds_Calculator_3-way'!A681,'True_Odds_Calculator_3-way'!B681,'True_Odds_Calculator_3-way'!C681,'Log_working_3-way'!B$1,'Log_working_3-way'!B$2)</f>
        <v>#NAME?</v>
      </c>
      <c r="F686" s="6" t="e">
        <f ca="1">IF('Log_working_3-way'!D686="","",1/'True_Odds_Calculator_3-way'!N681+1/'True_Odds_Calculator_3-way'!O681+1/'True_Odds_Calculator_3-way'!#REF!-1)</f>
        <v>#NAME?</v>
      </c>
      <c r="H686" s="6" t="e">
        <f ca="1">IF('Log_working_3-way'!$D686="","",'True_Odds_Calculator_3-way'!N681/'True_Odds_Calculator_3-way'!A681-1)</f>
        <v>#NAME?</v>
      </c>
      <c r="I686" s="6" t="e">
        <f ca="1">IF('Log_working_3-way'!$D686="","",'True_Odds_Calculator_3-way'!O681/'True_Odds_Calculator_3-way'!B681-1)</f>
        <v>#NAME?</v>
      </c>
      <c r="J686" s="6" t="e">
        <f ca="1">IF('Log_working_3-way'!$D686="","",'True_Odds_Calculator_3-way'!#REF!/'True_Odds_Calculator_3-way'!C681-1)</f>
        <v>#NAME?</v>
      </c>
      <c r="K686" s="6" t="e">
        <f ca="1">IF('Log_working_3-way'!$D686="","",1/'True_Odds_Calculator_3-way'!A681+1/'True_Odds_Calculator_3-way'!B681+1/'True_Odds_Calculator_3-way'!C681-1)</f>
        <v>#NAME?</v>
      </c>
    </row>
    <row r="687" spans="4:11" x14ac:dyDescent="0.25">
      <c r="D687" t="e">
        <f ca="1">solve_for_c('True_Odds_Calculator_3-way'!A682,'True_Odds_Calculator_3-way'!B682,'True_Odds_Calculator_3-way'!C682,'Log_working_3-way'!B$1,'Log_working_3-way'!B$2)</f>
        <v>#NAME?</v>
      </c>
      <c r="F687" s="6" t="e">
        <f ca="1">IF('Log_working_3-way'!D687="","",1/'True_Odds_Calculator_3-way'!N682+1/'True_Odds_Calculator_3-way'!O682+1/'True_Odds_Calculator_3-way'!#REF!-1)</f>
        <v>#NAME?</v>
      </c>
      <c r="H687" s="6" t="e">
        <f ca="1">IF('Log_working_3-way'!$D687="","",'True_Odds_Calculator_3-way'!N682/'True_Odds_Calculator_3-way'!A682-1)</f>
        <v>#NAME?</v>
      </c>
      <c r="I687" s="6" t="e">
        <f ca="1">IF('Log_working_3-way'!$D687="","",'True_Odds_Calculator_3-way'!O682/'True_Odds_Calculator_3-way'!B682-1)</f>
        <v>#NAME?</v>
      </c>
      <c r="J687" s="6" t="e">
        <f ca="1">IF('Log_working_3-way'!$D687="","",'True_Odds_Calculator_3-way'!#REF!/'True_Odds_Calculator_3-way'!C682-1)</f>
        <v>#NAME?</v>
      </c>
      <c r="K687" s="6" t="e">
        <f ca="1">IF('Log_working_3-way'!$D687="","",1/'True_Odds_Calculator_3-way'!A682+1/'True_Odds_Calculator_3-way'!B682+1/'True_Odds_Calculator_3-way'!C682-1)</f>
        <v>#NAME?</v>
      </c>
    </row>
    <row r="688" spans="4:11" x14ac:dyDescent="0.25">
      <c r="D688" t="e">
        <f ca="1">solve_for_c('True_Odds_Calculator_3-way'!A683,'True_Odds_Calculator_3-way'!B683,'True_Odds_Calculator_3-way'!C683,'Log_working_3-way'!B$1,'Log_working_3-way'!B$2)</f>
        <v>#NAME?</v>
      </c>
      <c r="F688" s="6" t="e">
        <f ca="1">IF('Log_working_3-way'!D688="","",1/'True_Odds_Calculator_3-way'!N683+1/'True_Odds_Calculator_3-way'!O683+1/'True_Odds_Calculator_3-way'!#REF!-1)</f>
        <v>#NAME?</v>
      </c>
      <c r="H688" s="6" t="e">
        <f ca="1">IF('Log_working_3-way'!$D688="","",'True_Odds_Calculator_3-way'!N683/'True_Odds_Calculator_3-way'!A683-1)</f>
        <v>#NAME?</v>
      </c>
      <c r="I688" s="6" t="e">
        <f ca="1">IF('Log_working_3-way'!$D688="","",'True_Odds_Calculator_3-way'!O683/'True_Odds_Calculator_3-way'!B683-1)</f>
        <v>#NAME?</v>
      </c>
      <c r="J688" s="6" t="e">
        <f ca="1">IF('Log_working_3-way'!$D688="","",'True_Odds_Calculator_3-way'!#REF!/'True_Odds_Calculator_3-way'!C683-1)</f>
        <v>#NAME?</v>
      </c>
      <c r="K688" s="6" t="e">
        <f ca="1">IF('Log_working_3-way'!$D688="","",1/'True_Odds_Calculator_3-way'!A683+1/'True_Odds_Calculator_3-way'!B683+1/'True_Odds_Calculator_3-way'!C683-1)</f>
        <v>#NAME?</v>
      </c>
    </row>
    <row r="689" spans="4:11" x14ac:dyDescent="0.25">
      <c r="D689" t="e">
        <f ca="1">solve_for_c('True_Odds_Calculator_3-way'!A684,'True_Odds_Calculator_3-way'!B684,'True_Odds_Calculator_3-way'!C684,'Log_working_3-way'!B$1,'Log_working_3-way'!B$2)</f>
        <v>#NAME?</v>
      </c>
      <c r="F689" s="6" t="e">
        <f ca="1">IF('Log_working_3-way'!D689="","",1/'True_Odds_Calculator_3-way'!N684+1/'True_Odds_Calculator_3-way'!O684+1/'True_Odds_Calculator_3-way'!#REF!-1)</f>
        <v>#NAME?</v>
      </c>
      <c r="H689" s="6" t="e">
        <f ca="1">IF('Log_working_3-way'!$D689="","",'True_Odds_Calculator_3-way'!N684/'True_Odds_Calculator_3-way'!A684-1)</f>
        <v>#NAME?</v>
      </c>
      <c r="I689" s="6" t="e">
        <f ca="1">IF('Log_working_3-way'!$D689="","",'True_Odds_Calculator_3-way'!O684/'True_Odds_Calculator_3-way'!B684-1)</f>
        <v>#NAME?</v>
      </c>
      <c r="J689" s="6" t="e">
        <f ca="1">IF('Log_working_3-way'!$D689="","",'True_Odds_Calculator_3-way'!#REF!/'True_Odds_Calculator_3-way'!C684-1)</f>
        <v>#NAME?</v>
      </c>
      <c r="K689" s="6" t="e">
        <f ca="1">IF('Log_working_3-way'!$D689="","",1/'True_Odds_Calculator_3-way'!A684+1/'True_Odds_Calculator_3-way'!B684+1/'True_Odds_Calculator_3-way'!C684-1)</f>
        <v>#NAME?</v>
      </c>
    </row>
    <row r="690" spans="4:11" x14ac:dyDescent="0.25">
      <c r="D690" t="e">
        <f ca="1">solve_for_c('True_Odds_Calculator_3-way'!A685,'True_Odds_Calculator_3-way'!B685,'True_Odds_Calculator_3-way'!C685,'Log_working_3-way'!B$1,'Log_working_3-way'!B$2)</f>
        <v>#NAME?</v>
      </c>
      <c r="F690" s="6" t="e">
        <f ca="1">IF('Log_working_3-way'!D690="","",1/'True_Odds_Calculator_3-way'!N685+1/'True_Odds_Calculator_3-way'!O685+1/'True_Odds_Calculator_3-way'!#REF!-1)</f>
        <v>#NAME?</v>
      </c>
      <c r="H690" s="6" t="e">
        <f ca="1">IF('Log_working_3-way'!$D690="","",'True_Odds_Calculator_3-way'!N685/'True_Odds_Calculator_3-way'!A685-1)</f>
        <v>#NAME?</v>
      </c>
      <c r="I690" s="6" t="e">
        <f ca="1">IF('Log_working_3-way'!$D690="","",'True_Odds_Calculator_3-way'!O685/'True_Odds_Calculator_3-way'!B685-1)</f>
        <v>#NAME?</v>
      </c>
      <c r="J690" s="6" t="e">
        <f ca="1">IF('Log_working_3-way'!$D690="","",'True_Odds_Calculator_3-way'!#REF!/'True_Odds_Calculator_3-way'!C685-1)</f>
        <v>#NAME?</v>
      </c>
      <c r="K690" s="6" t="e">
        <f ca="1">IF('Log_working_3-way'!$D690="","",1/'True_Odds_Calculator_3-way'!A685+1/'True_Odds_Calculator_3-way'!B685+1/'True_Odds_Calculator_3-way'!C685-1)</f>
        <v>#NAME?</v>
      </c>
    </row>
    <row r="691" spans="4:11" x14ac:dyDescent="0.25">
      <c r="D691" t="e">
        <f ca="1">solve_for_c('True_Odds_Calculator_3-way'!A686,'True_Odds_Calculator_3-way'!B686,'True_Odds_Calculator_3-way'!C686,'Log_working_3-way'!B$1,'Log_working_3-way'!B$2)</f>
        <v>#NAME?</v>
      </c>
      <c r="F691" s="6" t="e">
        <f ca="1">IF('Log_working_3-way'!D691="","",1/'True_Odds_Calculator_3-way'!N686+1/'True_Odds_Calculator_3-way'!O686+1/'True_Odds_Calculator_3-way'!#REF!-1)</f>
        <v>#NAME?</v>
      </c>
      <c r="H691" s="6" t="e">
        <f ca="1">IF('Log_working_3-way'!$D691="","",'True_Odds_Calculator_3-way'!N686/'True_Odds_Calculator_3-way'!A686-1)</f>
        <v>#NAME?</v>
      </c>
      <c r="I691" s="6" t="e">
        <f ca="1">IF('Log_working_3-way'!$D691="","",'True_Odds_Calculator_3-way'!O686/'True_Odds_Calculator_3-way'!B686-1)</f>
        <v>#NAME?</v>
      </c>
      <c r="J691" s="6" t="e">
        <f ca="1">IF('Log_working_3-way'!$D691="","",'True_Odds_Calculator_3-way'!#REF!/'True_Odds_Calculator_3-way'!C686-1)</f>
        <v>#NAME?</v>
      </c>
      <c r="K691" s="6" t="e">
        <f ca="1">IF('Log_working_3-way'!$D691="","",1/'True_Odds_Calculator_3-way'!A686+1/'True_Odds_Calculator_3-way'!B686+1/'True_Odds_Calculator_3-way'!C686-1)</f>
        <v>#NAME?</v>
      </c>
    </row>
    <row r="692" spans="4:11" x14ac:dyDescent="0.25">
      <c r="D692" t="e">
        <f ca="1">solve_for_c('True_Odds_Calculator_3-way'!A687,'True_Odds_Calculator_3-way'!B687,'True_Odds_Calculator_3-way'!C687,'Log_working_3-way'!B$1,'Log_working_3-way'!B$2)</f>
        <v>#NAME?</v>
      </c>
      <c r="F692" s="6" t="e">
        <f ca="1">IF('Log_working_3-way'!D692="","",1/'True_Odds_Calculator_3-way'!N687+1/'True_Odds_Calculator_3-way'!O687+1/'True_Odds_Calculator_3-way'!#REF!-1)</f>
        <v>#NAME?</v>
      </c>
      <c r="H692" s="6" t="e">
        <f ca="1">IF('Log_working_3-way'!$D692="","",'True_Odds_Calculator_3-way'!N687/'True_Odds_Calculator_3-way'!A687-1)</f>
        <v>#NAME?</v>
      </c>
      <c r="I692" s="6" t="e">
        <f ca="1">IF('Log_working_3-way'!$D692="","",'True_Odds_Calculator_3-way'!O687/'True_Odds_Calculator_3-way'!B687-1)</f>
        <v>#NAME?</v>
      </c>
      <c r="J692" s="6" t="e">
        <f ca="1">IF('Log_working_3-way'!$D692="","",'True_Odds_Calculator_3-way'!#REF!/'True_Odds_Calculator_3-way'!C687-1)</f>
        <v>#NAME?</v>
      </c>
      <c r="K692" s="6" t="e">
        <f ca="1">IF('Log_working_3-way'!$D692="","",1/'True_Odds_Calculator_3-way'!A687+1/'True_Odds_Calculator_3-way'!B687+1/'True_Odds_Calculator_3-way'!C687-1)</f>
        <v>#NAME?</v>
      </c>
    </row>
    <row r="693" spans="4:11" x14ac:dyDescent="0.25">
      <c r="D693" t="e">
        <f ca="1">solve_for_c('True_Odds_Calculator_3-way'!A688,'True_Odds_Calculator_3-way'!B688,'True_Odds_Calculator_3-way'!C688,'Log_working_3-way'!B$1,'Log_working_3-way'!B$2)</f>
        <v>#NAME?</v>
      </c>
      <c r="F693" s="6" t="e">
        <f ca="1">IF('Log_working_3-way'!D693="","",1/'True_Odds_Calculator_3-way'!N688+1/'True_Odds_Calculator_3-way'!O688+1/'True_Odds_Calculator_3-way'!#REF!-1)</f>
        <v>#NAME?</v>
      </c>
      <c r="H693" s="6" t="e">
        <f ca="1">IF('Log_working_3-way'!$D693="","",'True_Odds_Calculator_3-way'!N688/'True_Odds_Calculator_3-way'!A688-1)</f>
        <v>#NAME?</v>
      </c>
      <c r="I693" s="6" t="e">
        <f ca="1">IF('Log_working_3-way'!$D693="","",'True_Odds_Calculator_3-way'!O688/'True_Odds_Calculator_3-way'!B688-1)</f>
        <v>#NAME?</v>
      </c>
      <c r="J693" s="6" t="e">
        <f ca="1">IF('Log_working_3-way'!$D693="","",'True_Odds_Calculator_3-way'!#REF!/'True_Odds_Calculator_3-way'!C688-1)</f>
        <v>#NAME?</v>
      </c>
      <c r="K693" s="6" t="e">
        <f ca="1">IF('Log_working_3-way'!$D693="","",1/'True_Odds_Calculator_3-way'!A688+1/'True_Odds_Calculator_3-way'!B688+1/'True_Odds_Calculator_3-way'!C688-1)</f>
        <v>#NAME?</v>
      </c>
    </row>
    <row r="694" spans="4:11" x14ac:dyDescent="0.25">
      <c r="D694" t="e">
        <f ca="1">solve_for_c('True_Odds_Calculator_3-way'!A689,'True_Odds_Calculator_3-way'!B689,'True_Odds_Calculator_3-way'!C689,'Log_working_3-way'!B$1,'Log_working_3-way'!B$2)</f>
        <v>#NAME?</v>
      </c>
      <c r="F694" s="6" t="e">
        <f ca="1">IF('Log_working_3-way'!D694="","",1/'True_Odds_Calculator_3-way'!N689+1/'True_Odds_Calculator_3-way'!O689+1/'True_Odds_Calculator_3-way'!#REF!-1)</f>
        <v>#NAME?</v>
      </c>
      <c r="H694" s="6" t="e">
        <f ca="1">IF('Log_working_3-way'!$D694="","",'True_Odds_Calculator_3-way'!N689/'True_Odds_Calculator_3-way'!A689-1)</f>
        <v>#NAME?</v>
      </c>
      <c r="I694" s="6" t="e">
        <f ca="1">IF('Log_working_3-way'!$D694="","",'True_Odds_Calculator_3-way'!O689/'True_Odds_Calculator_3-way'!B689-1)</f>
        <v>#NAME?</v>
      </c>
      <c r="J694" s="6" t="e">
        <f ca="1">IF('Log_working_3-way'!$D694="","",'True_Odds_Calculator_3-way'!#REF!/'True_Odds_Calculator_3-way'!C689-1)</f>
        <v>#NAME?</v>
      </c>
      <c r="K694" s="6" t="e">
        <f ca="1">IF('Log_working_3-way'!$D694="","",1/'True_Odds_Calculator_3-way'!A689+1/'True_Odds_Calculator_3-way'!B689+1/'True_Odds_Calculator_3-way'!C689-1)</f>
        <v>#NAME?</v>
      </c>
    </row>
    <row r="695" spans="4:11" x14ac:dyDescent="0.25">
      <c r="D695" t="e">
        <f ca="1">solve_for_c('True_Odds_Calculator_3-way'!A690,'True_Odds_Calculator_3-way'!B690,'True_Odds_Calculator_3-way'!C690,'Log_working_3-way'!B$1,'Log_working_3-way'!B$2)</f>
        <v>#NAME?</v>
      </c>
      <c r="F695" s="6" t="e">
        <f ca="1">IF('Log_working_3-way'!D695="","",1/'True_Odds_Calculator_3-way'!N690+1/'True_Odds_Calculator_3-way'!O690+1/'True_Odds_Calculator_3-way'!#REF!-1)</f>
        <v>#NAME?</v>
      </c>
      <c r="H695" s="6" t="e">
        <f ca="1">IF('Log_working_3-way'!$D695="","",'True_Odds_Calculator_3-way'!N690/'True_Odds_Calculator_3-way'!A690-1)</f>
        <v>#NAME?</v>
      </c>
      <c r="I695" s="6" t="e">
        <f ca="1">IF('Log_working_3-way'!$D695="","",'True_Odds_Calculator_3-way'!O690/'True_Odds_Calculator_3-way'!B690-1)</f>
        <v>#NAME?</v>
      </c>
      <c r="J695" s="6" t="e">
        <f ca="1">IF('Log_working_3-way'!$D695="","",'True_Odds_Calculator_3-way'!#REF!/'True_Odds_Calculator_3-way'!C690-1)</f>
        <v>#NAME?</v>
      </c>
      <c r="K695" s="6" t="e">
        <f ca="1">IF('Log_working_3-way'!$D695="","",1/'True_Odds_Calculator_3-way'!A690+1/'True_Odds_Calculator_3-way'!B690+1/'True_Odds_Calculator_3-way'!C690-1)</f>
        <v>#NAME?</v>
      </c>
    </row>
    <row r="696" spans="4:11" x14ac:dyDescent="0.25">
      <c r="D696" t="e">
        <f ca="1">solve_for_c('True_Odds_Calculator_3-way'!A691,'True_Odds_Calculator_3-way'!B691,'True_Odds_Calculator_3-way'!C691,'Log_working_3-way'!B$1,'Log_working_3-way'!B$2)</f>
        <v>#NAME?</v>
      </c>
      <c r="F696" s="6" t="e">
        <f ca="1">IF('Log_working_3-way'!D696="","",1/'True_Odds_Calculator_3-way'!N691+1/'True_Odds_Calculator_3-way'!O691+1/'True_Odds_Calculator_3-way'!#REF!-1)</f>
        <v>#NAME?</v>
      </c>
      <c r="H696" s="6" t="e">
        <f ca="1">IF('Log_working_3-way'!$D696="","",'True_Odds_Calculator_3-way'!N691/'True_Odds_Calculator_3-way'!A691-1)</f>
        <v>#NAME?</v>
      </c>
      <c r="I696" s="6" t="e">
        <f ca="1">IF('Log_working_3-way'!$D696="","",'True_Odds_Calculator_3-way'!O691/'True_Odds_Calculator_3-way'!B691-1)</f>
        <v>#NAME?</v>
      </c>
      <c r="J696" s="6" t="e">
        <f ca="1">IF('Log_working_3-way'!$D696="","",'True_Odds_Calculator_3-way'!#REF!/'True_Odds_Calculator_3-way'!C691-1)</f>
        <v>#NAME?</v>
      </c>
      <c r="K696" s="6" t="e">
        <f ca="1">IF('Log_working_3-way'!$D696="","",1/'True_Odds_Calculator_3-way'!A691+1/'True_Odds_Calculator_3-way'!B691+1/'True_Odds_Calculator_3-way'!C691-1)</f>
        <v>#NAME?</v>
      </c>
    </row>
    <row r="697" spans="4:11" x14ac:dyDescent="0.25">
      <c r="D697" t="e">
        <f ca="1">solve_for_c('True_Odds_Calculator_3-way'!A692,'True_Odds_Calculator_3-way'!B692,'True_Odds_Calculator_3-way'!C692,'Log_working_3-way'!B$1,'Log_working_3-way'!B$2)</f>
        <v>#NAME?</v>
      </c>
      <c r="F697" s="6" t="e">
        <f ca="1">IF('Log_working_3-way'!D697="","",1/'True_Odds_Calculator_3-way'!N692+1/'True_Odds_Calculator_3-way'!O692+1/'True_Odds_Calculator_3-way'!#REF!-1)</f>
        <v>#NAME?</v>
      </c>
      <c r="H697" s="6" t="e">
        <f ca="1">IF('Log_working_3-way'!$D697="","",'True_Odds_Calculator_3-way'!N692/'True_Odds_Calculator_3-way'!A692-1)</f>
        <v>#NAME?</v>
      </c>
      <c r="I697" s="6" t="e">
        <f ca="1">IF('Log_working_3-way'!$D697="","",'True_Odds_Calculator_3-way'!O692/'True_Odds_Calculator_3-way'!B692-1)</f>
        <v>#NAME?</v>
      </c>
      <c r="J697" s="6" t="e">
        <f ca="1">IF('Log_working_3-way'!$D697="","",'True_Odds_Calculator_3-way'!#REF!/'True_Odds_Calculator_3-way'!C692-1)</f>
        <v>#NAME?</v>
      </c>
      <c r="K697" s="6" t="e">
        <f ca="1">IF('Log_working_3-way'!$D697="","",1/'True_Odds_Calculator_3-way'!A692+1/'True_Odds_Calculator_3-way'!B692+1/'True_Odds_Calculator_3-way'!C692-1)</f>
        <v>#NAME?</v>
      </c>
    </row>
    <row r="698" spans="4:11" x14ac:dyDescent="0.25">
      <c r="D698" t="e">
        <f ca="1">solve_for_c('True_Odds_Calculator_3-way'!A693,'True_Odds_Calculator_3-way'!B693,'True_Odds_Calculator_3-way'!C693,'Log_working_3-way'!B$1,'Log_working_3-way'!B$2)</f>
        <v>#NAME?</v>
      </c>
      <c r="F698" s="6" t="e">
        <f ca="1">IF('Log_working_3-way'!D698="","",1/'True_Odds_Calculator_3-way'!N693+1/'True_Odds_Calculator_3-way'!O693+1/'True_Odds_Calculator_3-way'!#REF!-1)</f>
        <v>#NAME?</v>
      </c>
      <c r="H698" s="6" t="e">
        <f ca="1">IF('Log_working_3-way'!$D698="","",'True_Odds_Calculator_3-way'!N693/'True_Odds_Calculator_3-way'!A693-1)</f>
        <v>#NAME?</v>
      </c>
      <c r="I698" s="6" t="e">
        <f ca="1">IF('Log_working_3-way'!$D698="","",'True_Odds_Calculator_3-way'!O693/'True_Odds_Calculator_3-way'!B693-1)</f>
        <v>#NAME?</v>
      </c>
      <c r="J698" s="6" t="e">
        <f ca="1">IF('Log_working_3-way'!$D698="","",'True_Odds_Calculator_3-way'!#REF!/'True_Odds_Calculator_3-way'!C693-1)</f>
        <v>#NAME?</v>
      </c>
      <c r="K698" s="6" t="e">
        <f ca="1">IF('Log_working_3-way'!$D698="","",1/'True_Odds_Calculator_3-way'!A693+1/'True_Odds_Calculator_3-way'!B693+1/'True_Odds_Calculator_3-way'!C693-1)</f>
        <v>#NAME?</v>
      </c>
    </row>
    <row r="699" spans="4:11" x14ac:dyDescent="0.25">
      <c r="D699" t="e">
        <f ca="1">solve_for_c('True_Odds_Calculator_3-way'!A694,'True_Odds_Calculator_3-way'!B694,'True_Odds_Calculator_3-way'!C694,'Log_working_3-way'!B$1,'Log_working_3-way'!B$2)</f>
        <v>#NAME?</v>
      </c>
      <c r="F699" s="6" t="e">
        <f ca="1">IF('Log_working_3-way'!D699="","",1/'True_Odds_Calculator_3-way'!N694+1/'True_Odds_Calculator_3-way'!O694+1/'True_Odds_Calculator_3-way'!#REF!-1)</f>
        <v>#NAME?</v>
      </c>
      <c r="H699" s="6" t="e">
        <f ca="1">IF('Log_working_3-way'!$D699="","",'True_Odds_Calculator_3-way'!N694/'True_Odds_Calculator_3-way'!A694-1)</f>
        <v>#NAME?</v>
      </c>
      <c r="I699" s="6" t="e">
        <f ca="1">IF('Log_working_3-way'!$D699="","",'True_Odds_Calculator_3-way'!O694/'True_Odds_Calculator_3-way'!B694-1)</f>
        <v>#NAME?</v>
      </c>
      <c r="J699" s="6" t="e">
        <f ca="1">IF('Log_working_3-way'!$D699="","",'True_Odds_Calculator_3-way'!#REF!/'True_Odds_Calculator_3-way'!C694-1)</f>
        <v>#NAME?</v>
      </c>
      <c r="K699" s="6" t="e">
        <f ca="1">IF('Log_working_3-way'!$D699="","",1/'True_Odds_Calculator_3-way'!A694+1/'True_Odds_Calculator_3-way'!B694+1/'True_Odds_Calculator_3-way'!C694-1)</f>
        <v>#NAME?</v>
      </c>
    </row>
    <row r="700" spans="4:11" x14ac:dyDescent="0.25">
      <c r="D700" t="e">
        <f ca="1">solve_for_c('True_Odds_Calculator_3-way'!A695,'True_Odds_Calculator_3-way'!B695,'True_Odds_Calculator_3-way'!C695,'Log_working_3-way'!B$1,'Log_working_3-way'!B$2)</f>
        <v>#NAME?</v>
      </c>
      <c r="F700" s="6" t="e">
        <f ca="1">IF('Log_working_3-way'!D700="","",1/'True_Odds_Calculator_3-way'!N695+1/'True_Odds_Calculator_3-way'!O695+1/'True_Odds_Calculator_3-way'!#REF!-1)</f>
        <v>#NAME?</v>
      </c>
      <c r="H700" s="6" t="e">
        <f ca="1">IF('Log_working_3-way'!$D700="","",'True_Odds_Calculator_3-way'!N695/'True_Odds_Calculator_3-way'!A695-1)</f>
        <v>#NAME?</v>
      </c>
      <c r="I700" s="6" t="e">
        <f ca="1">IF('Log_working_3-way'!$D700="","",'True_Odds_Calculator_3-way'!O695/'True_Odds_Calculator_3-way'!B695-1)</f>
        <v>#NAME?</v>
      </c>
      <c r="J700" s="6" t="e">
        <f ca="1">IF('Log_working_3-way'!$D700="","",'True_Odds_Calculator_3-way'!#REF!/'True_Odds_Calculator_3-way'!C695-1)</f>
        <v>#NAME?</v>
      </c>
      <c r="K700" s="6" t="e">
        <f ca="1">IF('Log_working_3-way'!$D700="","",1/'True_Odds_Calculator_3-way'!A695+1/'True_Odds_Calculator_3-way'!B695+1/'True_Odds_Calculator_3-way'!C695-1)</f>
        <v>#NAME?</v>
      </c>
    </row>
    <row r="701" spans="4:11" x14ac:dyDescent="0.25">
      <c r="D701" t="e">
        <f ca="1">solve_for_c('True_Odds_Calculator_3-way'!A696,'True_Odds_Calculator_3-way'!B696,'True_Odds_Calculator_3-way'!C696,'Log_working_3-way'!B$1,'Log_working_3-way'!B$2)</f>
        <v>#NAME?</v>
      </c>
      <c r="F701" s="6" t="e">
        <f ca="1">IF('Log_working_3-way'!D701="","",1/'True_Odds_Calculator_3-way'!N696+1/'True_Odds_Calculator_3-way'!O696+1/'True_Odds_Calculator_3-way'!#REF!-1)</f>
        <v>#NAME?</v>
      </c>
      <c r="H701" s="6" t="e">
        <f ca="1">IF('Log_working_3-way'!$D701="","",'True_Odds_Calculator_3-way'!N696/'True_Odds_Calculator_3-way'!A696-1)</f>
        <v>#NAME?</v>
      </c>
      <c r="I701" s="6" t="e">
        <f ca="1">IF('Log_working_3-way'!$D701="","",'True_Odds_Calculator_3-way'!O696/'True_Odds_Calculator_3-way'!B696-1)</f>
        <v>#NAME?</v>
      </c>
      <c r="J701" s="6" t="e">
        <f ca="1">IF('Log_working_3-way'!$D701="","",'True_Odds_Calculator_3-way'!#REF!/'True_Odds_Calculator_3-way'!C696-1)</f>
        <v>#NAME?</v>
      </c>
      <c r="K701" s="6" t="e">
        <f ca="1">IF('Log_working_3-way'!$D701="","",1/'True_Odds_Calculator_3-way'!A696+1/'True_Odds_Calculator_3-way'!B696+1/'True_Odds_Calculator_3-way'!C696-1)</f>
        <v>#NAME?</v>
      </c>
    </row>
    <row r="702" spans="4:11" x14ac:dyDescent="0.25">
      <c r="D702" t="e">
        <f ca="1">solve_for_c('True_Odds_Calculator_3-way'!A697,'True_Odds_Calculator_3-way'!B697,'True_Odds_Calculator_3-way'!C697,'Log_working_3-way'!B$1,'Log_working_3-way'!B$2)</f>
        <v>#NAME?</v>
      </c>
      <c r="F702" s="6" t="e">
        <f ca="1">IF('Log_working_3-way'!D702="","",1/'True_Odds_Calculator_3-way'!N697+1/'True_Odds_Calculator_3-way'!O697+1/'True_Odds_Calculator_3-way'!#REF!-1)</f>
        <v>#NAME?</v>
      </c>
      <c r="H702" s="6" t="e">
        <f ca="1">IF('Log_working_3-way'!$D702="","",'True_Odds_Calculator_3-way'!N697/'True_Odds_Calculator_3-way'!A697-1)</f>
        <v>#NAME?</v>
      </c>
      <c r="I702" s="6" t="e">
        <f ca="1">IF('Log_working_3-way'!$D702="","",'True_Odds_Calculator_3-way'!O697/'True_Odds_Calculator_3-way'!B697-1)</f>
        <v>#NAME?</v>
      </c>
      <c r="J702" s="6" t="e">
        <f ca="1">IF('Log_working_3-way'!$D702="","",'True_Odds_Calculator_3-way'!#REF!/'True_Odds_Calculator_3-way'!C697-1)</f>
        <v>#NAME?</v>
      </c>
      <c r="K702" s="6" t="e">
        <f ca="1">IF('Log_working_3-way'!$D702="","",1/'True_Odds_Calculator_3-way'!A697+1/'True_Odds_Calculator_3-way'!B697+1/'True_Odds_Calculator_3-way'!C697-1)</f>
        <v>#NAME?</v>
      </c>
    </row>
    <row r="703" spans="4:11" x14ac:dyDescent="0.25">
      <c r="D703" t="e">
        <f ca="1">solve_for_c('True_Odds_Calculator_3-way'!A698,'True_Odds_Calculator_3-way'!B698,'True_Odds_Calculator_3-way'!C698,'Log_working_3-way'!B$1,'Log_working_3-way'!B$2)</f>
        <v>#NAME?</v>
      </c>
      <c r="F703" s="6" t="e">
        <f ca="1">IF('Log_working_3-way'!D703="","",1/'True_Odds_Calculator_3-way'!N698+1/'True_Odds_Calculator_3-way'!O698+1/'True_Odds_Calculator_3-way'!#REF!-1)</f>
        <v>#NAME?</v>
      </c>
      <c r="H703" s="6" t="e">
        <f ca="1">IF('Log_working_3-way'!$D703="","",'True_Odds_Calculator_3-way'!N698/'True_Odds_Calculator_3-way'!A698-1)</f>
        <v>#NAME?</v>
      </c>
      <c r="I703" s="6" t="e">
        <f ca="1">IF('Log_working_3-way'!$D703="","",'True_Odds_Calculator_3-way'!O698/'True_Odds_Calculator_3-way'!B698-1)</f>
        <v>#NAME?</v>
      </c>
      <c r="J703" s="6" t="e">
        <f ca="1">IF('Log_working_3-way'!$D703="","",'True_Odds_Calculator_3-way'!#REF!/'True_Odds_Calculator_3-way'!C698-1)</f>
        <v>#NAME?</v>
      </c>
      <c r="K703" s="6" t="e">
        <f ca="1">IF('Log_working_3-way'!$D703="","",1/'True_Odds_Calculator_3-way'!A698+1/'True_Odds_Calculator_3-way'!B698+1/'True_Odds_Calculator_3-way'!C698-1)</f>
        <v>#NAME?</v>
      </c>
    </row>
    <row r="704" spans="4:11" x14ac:dyDescent="0.25">
      <c r="D704" t="e">
        <f ca="1">solve_for_c('True_Odds_Calculator_3-way'!A699,'True_Odds_Calculator_3-way'!B699,'True_Odds_Calculator_3-way'!C699,'Log_working_3-way'!B$1,'Log_working_3-way'!B$2)</f>
        <v>#NAME?</v>
      </c>
      <c r="F704" s="6" t="e">
        <f ca="1">IF('Log_working_3-way'!D704="","",1/'True_Odds_Calculator_3-way'!N699+1/'True_Odds_Calculator_3-way'!O699+1/'True_Odds_Calculator_3-way'!#REF!-1)</f>
        <v>#NAME?</v>
      </c>
      <c r="H704" s="6" t="e">
        <f ca="1">IF('Log_working_3-way'!$D704="","",'True_Odds_Calculator_3-way'!N699/'True_Odds_Calculator_3-way'!A699-1)</f>
        <v>#NAME?</v>
      </c>
      <c r="I704" s="6" t="e">
        <f ca="1">IF('Log_working_3-way'!$D704="","",'True_Odds_Calculator_3-way'!O699/'True_Odds_Calculator_3-way'!B699-1)</f>
        <v>#NAME?</v>
      </c>
      <c r="J704" s="6" t="e">
        <f ca="1">IF('Log_working_3-way'!$D704="","",'True_Odds_Calculator_3-way'!#REF!/'True_Odds_Calculator_3-way'!C699-1)</f>
        <v>#NAME?</v>
      </c>
      <c r="K704" s="6" t="e">
        <f ca="1">IF('Log_working_3-way'!$D704="","",1/'True_Odds_Calculator_3-way'!A699+1/'True_Odds_Calculator_3-way'!B699+1/'True_Odds_Calculator_3-way'!C699-1)</f>
        <v>#NAME?</v>
      </c>
    </row>
    <row r="705" spans="4:11" x14ac:dyDescent="0.25">
      <c r="D705" t="e">
        <f ca="1">solve_for_c('True_Odds_Calculator_3-way'!A700,'True_Odds_Calculator_3-way'!B700,'True_Odds_Calculator_3-way'!C700,'Log_working_3-way'!B$1,'Log_working_3-way'!B$2)</f>
        <v>#NAME?</v>
      </c>
      <c r="F705" s="6" t="e">
        <f ca="1">IF('Log_working_3-way'!D705="","",1/'True_Odds_Calculator_3-way'!N700+1/'True_Odds_Calculator_3-way'!O700+1/'True_Odds_Calculator_3-way'!#REF!-1)</f>
        <v>#NAME?</v>
      </c>
      <c r="H705" s="6" t="e">
        <f ca="1">IF('Log_working_3-way'!$D705="","",'True_Odds_Calculator_3-way'!N700/'True_Odds_Calculator_3-way'!A700-1)</f>
        <v>#NAME?</v>
      </c>
      <c r="I705" s="6" t="e">
        <f ca="1">IF('Log_working_3-way'!$D705="","",'True_Odds_Calculator_3-way'!O700/'True_Odds_Calculator_3-way'!B700-1)</f>
        <v>#NAME?</v>
      </c>
      <c r="J705" s="6" t="e">
        <f ca="1">IF('Log_working_3-way'!$D705="","",'True_Odds_Calculator_3-way'!#REF!/'True_Odds_Calculator_3-way'!C700-1)</f>
        <v>#NAME?</v>
      </c>
      <c r="K705" s="6" t="e">
        <f ca="1">IF('Log_working_3-way'!$D705="","",1/'True_Odds_Calculator_3-way'!A700+1/'True_Odds_Calculator_3-way'!B700+1/'True_Odds_Calculator_3-way'!C700-1)</f>
        <v>#NAME?</v>
      </c>
    </row>
    <row r="706" spans="4:11" x14ac:dyDescent="0.25">
      <c r="D706" t="e">
        <f ca="1">solve_for_c('True_Odds_Calculator_3-way'!A701,'True_Odds_Calculator_3-way'!B701,'True_Odds_Calculator_3-way'!C701,'Log_working_3-way'!B$1,'Log_working_3-way'!B$2)</f>
        <v>#NAME?</v>
      </c>
      <c r="F706" s="6" t="e">
        <f ca="1">IF('Log_working_3-way'!D706="","",1/'True_Odds_Calculator_3-way'!N701+1/'True_Odds_Calculator_3-way'!O701+1/'True_Odds_Calculator_3-way'!#REF!-1)</f>
        <v>#NAME?</v>
      </c>
      <c r="H706" s="6" t="e">
        <f ca="1">IF('Log_working_3-way'!$D706="","",'True_Odds_Calculator_3-way'!N701/'True_Odds_Calculator_3-way'!A701-1)</f>
        <v>#NAME?</v>
      </c>
      <c r="I706" s="6" t="e">
        <f ca="1">IF('Log_working_3-way'!$D706="","",'True_Odds_Calculator_3-way'!O701/'True_Odds_Calculator_3-way'!B701-1)</f>
        <v>#NAME?</v>
      </c>
      <c r="J706" s="6" t="e">
        <f ca="1">IF('Log_working_3-way'!$D706="","",'True_Odds_Calculator_3-way'!#REF!/'True_Odds_Calculator_3-way'!C701-1)</f>
        <v>#NAME?</v>
      </c>
      <c r="K706" s="6" t="e">
        <f ca="1">IF('Log_working_3-way'!$D706="","",1/'True_Odds_Calculator_3-way'!A701+1/'True_Odds_Calculator_3-way'!B701+1/'True_Odds_Calculator_3-way'!C701-1)</f>
        <v>#NAME?</v>
      </c>
    </row>
    <row r="707" spans="4:11" x14ac:dyDescent="0.25">
      <c r="D707" t="e">
        <f ca="1">solve_for_c('True_Odds_Calculator_3-way'!A702,'True_Odds_Calculator_3-way'!B702,'True_Odds_Calculator_3-way'!C702,'Log_working_3-way'!B$1,'Log_working_3-way'!B$2)</f>
        <v>#NAME?</v>
      </c>
      <c r="F707" s="6" t="e">
        <f ca="1">IF('Log_working_3-way'!D707="","",1/'True_Odds_Calculator_3-way'!N702+1/'True_Odds_Calculator_3-way'!O702+1/'True_Odds_Calculator_3-way'!#REF!-1)</f>
        <v>#NAME?</v>
      </c>
      <c r="H707" s="6" t="e">
        <f ca="1">IF('Log_working_3-way'!$D707="","",'True_Odds_Calculator_3-way'!N702/'True_Odds_Calculator_3-way'!A702-1)</f>
        <v>#NAME?</v>
      </c>
      <c r="I707" s="6" t="e">
        <f ca="1">IF('Log_working_3-way'!$D707="","",'True_Odds_Calculator_3-way'!O702/'True_Odds_Calculator_3-way'!B702-1)</f>
        <v>#NAME?</v>
      </c>
      <c r="J707" s="6" t="e">
        <f ca="1">IF('Log_working_3-way'!$D707="","",'True_Odds_Calculator_3-way'!#REF!/'True_Odds_Calculator_3-way'!C702-1)</f>
        <v>#NAME?</v>
      </c>
      <c r="K707" s="6" t="e">
        <f ca="1">IF('Log_working_3-way'!$D707="","",1/'True_Odds_Calculator_3-way'!A702+1/'True_Odds_Calculator_3-way'!B702+1/'True_Odds_Calculator_3-way'!C702-1)</f>
        <v>#NAME?</v>
      </c>
    </row>
    <row r="708" spans="4:11" x14ac:dyDescent="0.25">
      <c r="D708" t="e">
        <f ca="1">solve_for_c('True_Odds_Calculator_3-way'!A703,'True_Odds_Calculator_3-way'!B703,'True_Odds_Calculator_3-way'!C703,'Log_working_3-way'!B$1,'Log_working_3-way'!B$2)</f>
        <v>#NAME?</v>
      </c>
      <c r="F708" s="6" t="e">
        <f ca="1">IF('Log_working_3-way'!D708="","",1/'True_Odds_Calculator_3-way'!N703+1/'True_Odds_Calculator_3-way'!O703+1/'True_Odds_Calculator_3-way'!#REF!-1)</f>
        <v>#NAME?</v>
      </c>
      <c r="H708" s="6" t="e">
        <f ca="1">IF('Log_working_3-way'!$D708="","",'True_Odds_Calculator_3-way'!N703/'True_Odds_Calculator_3-way'!A703-1)</f>
        <v>#NAME?</v>
      </c>
      <c r="I708" s="6" t="e">
        <f ca="1">IF('Log_working_3-way'!$D708="","",'True_Odds_Calculator_3-way'!O703/'True_Odds_Calculator_3-way'!B703-1)</f>
        <v>#NAME?</v>
      </c>
      <c r="J708" s="6" t="e">
        <f ca="1">IF('Log_working_3-way'!$D708="","",'True_Odds_Calculator_3-way'!#REF!/'True_Odds_Calculator_3-way'!C703-1)</f>
        <v>#NAME?</v>
      </c>
      <c r="K708" s="6" t="e">
        <f ca="1">IF('Log_working_3-way'!$D708="","",1/'True_Odds_Calculator_3-way'!A703+1/'True_Odds_Calculator_3-way'!B703+1/'True_Odds_Calculator_3-way'!C703-1)</f>
        <v>#NAME?</v>
      </c>
    </row>
    <row r="709" spans="4:11" x14ac:dyDescent="0.25">
      <c r="D709" t="e">
        <f ca="1">solve_for_c('True_Odds_Calculator_3-way'!A704,'True_Odds_Calculator_3-way'!B704,'True_Odds_Calculator_3-way'!C704,'Log_working_3-way'!B$1,'Log_working_3-way'!B$2)</f>
        <v>#NAME?</v>
      </c>
      <c r="F709" s="6" t="e">
        <f ca="1">IF('Log_working_3-way'!D709="","",1/'True_Odds_Calculator_3-way'!N704+1/'True_Odds_Calculator_3-way'!O704+1/'True_Odds_Calculator_3-way'!#REF!-1)</f>
        <v>#NAME?</v>
      </c>
      <c r="H709" s="6" t="e">
        <f ca="1">IF('Log_working_3-way'!$D709="","",'True_Odds_Calculator_3-way'!N704/'True_Odds_Calculator_3-way'!A704-1)</f>
        <v>#NAME?</v>
      </c>
      <c r="I709" s="6" t="e">
        <f ca="1">IF('Log_working_3-way'!$D709="","",'True_Odds_Calculator_3-way'!O704/'True_Odds_Calculator_3-way'!B704-1)</f>
        <v>#NAME?</v>
      </c>
      <c r="J709" s="6" t="e">
        <f ca="1">IF('Log_working_3-way'!$D709="","",'True_Odds_Calculator_3-way'!#REF!/'True_Odds_Calculator_3-way'!C704-1)</f>
        <v>#NAME?</v>
      </c>
      <c r="K709" s="6" t="e">
        <f ca="1">IF('Log_working_3-way'!$D709="","",1/'True_Odds_Calculator_3-way'!A704+1/'True_Odds_Calculator_3-way'!B704+1/'True_Odds_Calculator_3-way'!C704-1)</f>
        <v>#NAME?</v>
      </c>
    </row>
    <row r="710" spans="4:11" x14ac:dyDescent="0.25">
      <c r="D710" t="e">
        <f ca="1">solve_for_c('True_Odds_Calculator_3-way'!A705,'True_Odds_Calculator_3-way'!B705,'True_Odds_Calculator_3-way'!C705,'Log_working_3-way'!B$1,'Log_working_3-way'!B$2)</f>
        <v>#NAME?</v>
      </c>
      <c r="F710" s="6" t="e">
        <f ca="1">IF('Log_working_3-way'!D710="","",1/'True_Odds_Calculator_3-way'!N705+1/'True_Odds_Calculator_3-way'!O705+1/'True_Odds_Calculator_3-way'!#REF!-1)</f>
        <v>#NAME?</v>
      </c>
      <c r="H710" s="6" t="e">
        <f ca="1">IF('Log_working_3-way'!$D710="","",'True_Odds_Calculator_3-way'!N705/'True_Odds_Calculator_3-way'!A705-1)</f>
        <v>#NAME?</v>
      </c>
      <c r="I710" s="6" t="e">
        <f ca="1">IF('Log_working_3-way'!$D710="","",'True_Odds_Calculator_3-way'!O705/'True_Odds_Calculator_3-way'!B705-1)</f>
        <v>#NAME?</v>
      </c>
      <c r="J710" s="6" t="e">
        <f ca="1">IF('Log_working_3-way'!$D710="","",'True_Odds_Calculator_3-way'!#REF!/'True_Odds_Calculator_3-way'!C705-1)</f>
        <v>#NAME?</v>
      </c>
      <c r="K710" s="6" t="e">
        <f ca="1">IF('Log_working_3-way'!$D710="","",1/'True_Odds_Calculator_3-way'!A705+1/'True_Odds_Calculator_3-way'!B705+1/'True_Odds_Calculator_3-way'!C705-1)</f>
        <v>#NAME?</v>
      </c>
    </row>
    <row r="711" spans="4:11" x14ac:dyDescent="0.25">
      <c r="D711" t="e">
        <f ca="1">solve_for_c('True_Odds_Calculator_3-way'!A706,'True_Odds_Calculator_3-way'!B706,'True_Odds_Calculator_3-way'!C706,'Log_working_3-way'!B$1,'Log_working_3-way'!B$2)</f>
        <v>#NAME?</v>
      </c>
      <c r="F711" s="6" t="e">
        <f ca="1">IF('Log_working_3-way'!D711="","",1/'True_Odds_Calculator_3-way'!N706+1/'True_Odds_Calculator_3-way'!O706+1/'True_Odds_Calculator_3-way'!#REF!-1)</f>
        <v>#NAME?</v>
      </c>
      <c r="H711" s="6" t="e">
        <f ca="1">IF('Log_working_3-way'!$D711="","",'True_Odds_Calculator_3-way'!N706/'True_Odds_Calculator_3-way'!A706-1)</f>
        <v>#NAME?</v>
      </c>
      <c r="I711" s="6" t="e">
        <f ca="1">IF('Log_working_3-way'!$D711="","",'True_Odds_Calculator_3-way'!O706/'True_Odds_Calculator_3-way'!B706-1)</f>
        <v>#NAME?</v>
      </c>
      <c r="J711" s="6" t="e">
        <f ca="1">IF('Log_working_3-way'!$D711="","",'True_Odds_Calculator_3-way'!#REF!/'True_Odds_Calculator_3-way'!C706-1)</f>
        <v>#NAME?</v>
      </c>
      <c r="K711" s="6" t="e">
        <f ca="1">IF('Log_working_3-way'!$D711="","",1/'True_Odds_Calculator_3-way'!A706+1/'True_Odds_Calculator_3-way'!B706+1/'True_Odds_Calculator_3-way'!C706-1)</f>
        <v>#NAME?</v>
      </c>
    </row>
    <row r="712" spans="4:11" x14ac:dyDescent="0.25">
      <c r="D712" t="e">
        <f ca="1">solve_for_c('True_Odds_Calculator_3-way'!A707,'True_Odds_Calculator_3-way'!B707,'True_Odds_Calculator_3-way'!C707,'Log_working_3-way'!B$1,'Log_working_3-way'!B$2)</f>
        <v>#NAME?</v>
      </c>
      <c r="F712" s="6" t="e">
        <f ca="1">IF('Log_working_3-way'!D712="","",1/'True_Odds_Calculator_3-way'!N707+1/'True_Odds_Calculator_3-way'!O707+1/'True_Odds_Calculator_3-way'!#REF!-1)</f>
        <v>#NAME?</v>
      </c>
      <c r="H712" s="6" t="e">
        <f ca="1">IF('Log_working_3-way'!$D712="","",'True_Odds_Calculator_3-way'!N707/'True_Odds_Calculator_3-way'!A707-1)</f>
        <v>#NAME?</v>
      </c>
      <c r="I712" s="6" t="e">
        <f ca="1">IF('Log_working_3-way'!$D712="","",'True_Odds_Calculator_3-way'!O707/'True_Odds_Calculator_3-way'!B707-1)</f>
        <v>#NAME?</v>
      </c>
      <c r="J712" s="6" t="e">
        <f ca="1">IF('Log_working_3-way'!$D712="","",'True_Odds_Calculator_3-way'!#REF!/'True_Odds_Calculator_3-way'!C707-1)</f>
        <v>#NAME?</v>
      </c>
      <c r="K712" s="6" t="e">
        <f ca="1">IF('Log_working_3-way'!$D712="","",1/'True_Odds_Calculator_3-way'!A707+1/'True_Odds_Calculator_3-way'!B707+1/'True_Odds_Calculator_3-way'!C707-1)</f>
        <v>#NAME?</v>
      </c>
    </row>
    <row r="713" spans="4:11" x14ac:dyDescent="0.25">
      <c r="D713" t="e">
        <f ca="1">solve_for_c('True_Odds_Calculator_3-way'!A708,'True_Odds_Calculator_3-way'!B708,'True_Odds_Calculator_3-way'!C708,'Log_working_3-way'!B$1,'Log_working_3-way'!B$2)</f>
        <v>#NAME?</v>
      </c>
      <c r="F713" s="6" t="e">
        <f ca="1">IF('Log_working_3-way'!D713="","",1/'True_Odds_Calculator_3-way'!N708+1/'True_Odds_Calculator_3-way'!O708+1/'True_Odds_Calculator_3-way'!#REF!-1)</f>
        <v>#NAME?</v>
      </c>
      <c r="H713" s="6" t="e">
        <f ca="1">IF('Log_working_3-way'!$D713="","",'True_Odds_Calculator_3-way'!N708/'True_Odds_Calculator_3-way'!A708-1)</f>
        <v>#NAME?</v>
      </c>
      <c r="I713" s="6" t="e">
        <f ca="1">IF('Log_working_3-way'!$D713="","",'True_Odds_Calculator_3-way'!O708/'True_Odds_Calculator_3-way'!B708-1)</f>
        <v>#NAME?</v>
      </c>
      <c r="J713" s="6" t="e">
        <f ca="1">IF('Log_working_3-way'!$D713="","",'True_Odds_Calculator_3-way'!#REF!/'True_Odds_Calculator_3-way'!C708-1)</f>
        <v>#NAME?</v>
      </c>
      <c r="K713" s="6" t="e">
        <f ca="1">IF('Log_working_3-way'!$D713="","",1/'True_Odds_Calculator_3-way'!A708+1/'True_Odds_Calculator_3-way'!B708+1/'True_Odds_Calculator_3-way'!C708-1)</f>
        <v>#NAME?</v>
      </c>
    </row>
    <row r="714" spans="4:11" x14ac:dyDescent="0.25">
      <c r="D714" t="e">
        <f ca="1">solve_for_c('True_Odds_Calculator_3-way'!A709,'True_Odds_Calculator_3-way'!B709,'True_Odds_Calculator_3-way'!C709,'Log_working_3-way'!B$1,'Log_working_3-way'!B$2)</f>
        <v>#NAME?</v>
      </c>
      <c r="F714" s="6" t="e">
        <f ca="1">IF('Log_working_3-way'!D714="","",1/'True_Odds_Calculator_3-way'!N709+1/'True_Odds_Calculator_3-way'!O709+1/'True_Odds_Calculator_3-way'!#REF!-1)</f>
        <v>#NAME?</v>
      </c>
      <c r="H714" s="6" t="e">
        <f ca="1">IF('Log_working_3-way'!$D714="","",'True_Odds_Calculator_3-way'!N709/'True_Odds_Calculator_3-way'!A709-1)</f>
        <v>#NAME?</v>
      </c>
      <c r="I714" s="6" t="e">
        <f ca="1">IF('Log_working_3-way'!$D714="","",'True_Odds_Calculator_3-way'!O709/'True_Odds_Calculator_3-way'!B709-1)</f>
        <v>#NAME?</v>
      </c>
      <c r="J714" s="6" t="e">
        <f ca="1">IF('Log_working_3-way'!$D714="","",'True_Odds_Calculator_3-way'!#REF!/'True_Odds_Calculator_3-way'!C709-1)</f>
        <v>#NAME?</v>
      </c>
      <c r="K714" s="6" t="e">
        <f ca="1">IF('Log_working_3-way'!$D714="","",1/'True_Odds_Calculator_3-way'!A709+1/'True_Odds_Calculator_3-way'!B709+1/'True_Odds_Calculator_3-way'!C709-1)</f>
        <v>#NAME?</v>
      </c>
    </row>
    <row r="715" spans="4:11" x14ac:dyDescent="0.25">
      <c r="D715" t="e">
        <f ca="1">solve_for_c('True_Odds_Calculator_3-way'!A710,'True_Odds_Calculator_3-way'!B710,'True_Odds_Calculator_3-way'!C710,'Log_working_3-way'!B$1,'Log_working_3-way'!B$2)</f>
        <v>#NAME?</v>
      </c>
      <c r="F715" s="6" t="e">
        <f ca="1">IF('Log_working_3-way'!D715="","",1/'True_Odds_Calculator_3-way'!N710+1/'True_Odds_Calculator_3-way'!O710+1/'True_Odds_Calculator_3-way'!#REF!-1)</f>
        <v>#NAME?</v>
      </c>
      <c r="H715" s="6" t="e">
        <f ca="1">IF('Log_working_3-way'!$D715="","",'True_Odds_Calculator_3-way'!N710/'True_Odds_Calculator_3-way'!A710-1)</f>
        <v>#NAME?</v>
      </c>
      <c r="I715" s="6" t="e">
        <f ca="1">IF('Log_working_3-way'!$D715="","",'True_Odds_Calculator_3-way'!O710/'True_Odds_Calculator_3-way'!B710-1)</f>
        <v>#NAME?</v>
      </c>
      <c r="J715" s="6" t="e">
        <f ca="1">IF('Log_working_3-way'!$D715="","",'True_Odds_Calculator_3-way'!#REF!/'True_Odds_Calculator_3-way'!C710-1)</f>
        <v>#NAME?</v>
      </c>
      <c r="K715" s="6" t="e">
        <f ca="1">IF('Log_working_3-way'!$D715="","",1/'True_Odds_Calculator_3-way'!A710+1/'True_Odds_Calculator_3-way'!B710+1/'True_Odds_Calculator_3-way'!C710-1)</f>
        <v>#NAME?</v>
      </c>
    </row>
    <row r="716" spans="4:11" x14ac:dyDescent="0.25">
      <c r="D716" t="e">
        <f ca="1">solve_for_c('True_Odds_Calculator_3-way'!A711,'True_Odds_Calculator_3-way'!B711,'True_Odds_Calculator_3-way'!C711,'Log_working_3-way'!B$1,'Log_working_3-way'!B$2)</f>
        <v>#NAME?</v>
      </c>
      <c r="F716" s="6" t="e">
        <f ca="1">IF('Log_working_3-way'!D716="","",1/'True_Odds_Calculator_3-way'!N711+1/'True_Odds_Calculator_3-way'!O711+1/'True_Odds_Calculator_3-way'!#REF!-1)</f>
        <v>#NAME?</v>
      </c>
      <c r="H716" s="6" t="e">
        <f ca="1">IF('Log_working_3-way'!$D716="","",'True_Odds_Calculator_3-way'!N711/'True_Odds_Calculator_3-way'!A711-1)</f>
        <v>#NAME?</v>
      </c>
      <c r="I716" s="6" t="e">
        <f ca="1">IF('Log_working_3-way'!$D716="","",'True_Odds_Calculator_3-way'!O711/'True_Odds_Calculator_3-way'!B711-1)</f>
        <v>#NAME?</v>
      </c>
      <c r="J716" s="6" t="e">
        <f ca="1">IF('Log_working_3-way'!$D716="","",'True_Odds_Calculator_3-way'!#REF!/'True_Odds_Calculator_3-way'!C711-1)</f>
        <v>#NAME?</v>
      </c>
      <c r="K716" s="6" t="e">
        <f ca="1">IF('Log_working_3-way'!$D716="","",1/'True_Odds_Calculator_3-way'!A711+1/'True_Odds_Calculator_3-way'!B711+1/'True_Odds_Calculator_3-way'!C711-1)</f>
        <v>#NAME?</v>
      </c>
    </row>
    <row r="717" spans="4:11" x14ac:dyDescent="0.25">
      <c r="D717" t="e">
        <f ca="1">solve_for_c('True_Odds_Calculator_3-way'!A712,'True_Odds_Calculator_3-way'!B712,'True_Odds_Calculator_3-way'!C712,'Log_working_3-way'!B$1,'Log_working_3-way'!B$2)</f>
        <v>#NAME?</v>
      </c>
      <c r="F717" s="6" t="e">
        <f ca="1">IF('Log_working_3-way'!D717="","",1/'True_Odds_Calculator_3-way'!N712+1/'True_Odds_Calculator_3-way'!O712+1/'True_Odds_Calculator_3-way'!#REF!-1)</f>
        <v>#NAME?</v>
      </c>
      <c r="H717" s="6" t="e">
        <f ca="1">IF('Log_working_3-way'!$D717="","",'True_Odds_Calculator_3-way'!N712/'True_Odds_Calculator_3-way'!A712-1)</f>
        <v>#NAME?</v>
      </c>
      <c r="I717" s="6" t="e">
        <f ca="1">IF('Log_working_3-way'!$D717="","",'True_Odds_Calculator_3-way'!O712/'True_Odds_Calculator_3-way'!B712-1)</f>
        <v>#NAME?</v>
      </c>
      <c r="J717" s="6" t="e">
        <f ca="1">IF('Log_working_3-way'!$D717="","",'True_Odds_Calculator_3-way'!#REF!/'True_Odds_Calculator_3-way'!C712-1)</f>
        <v>#NAME?</v>
      </c>
      <c r="K717" s="6" t="e">
        <f ca="1">IF('Log_working_3-way'!$D717="","",1/'True_Odds_Calculator_3-way'!A712+1/'True_Odds_Calculator_3-way'!B712+1/'True_Odds_Calculator_3-way'!C712-1)</f>
        <v>#NAME?</v>
      </c>
    </row>
    <row r="718" spans="4:11" x14ac:dyDescent="0.25">
      <c r="D718" t="e">
        <f ca="1">solve_for_c('True_Odds_Calculator_3-way'!A713,'True_Odds_Calculator_3-way'!B713,'True_Odds_Calculator_3-way'!C713,'Log_working_3-way'!B$1,'Log_working_3-way'!B$2)</f>
        <v>#NAME?</v>
      </c>
      <c r="F718" s="6" t="e">
        <f ca="1">IF('Log_working_3-way'!D718="","",1/'True_Odds_Calculator_3-way'!N713+1/'True_Odds_Calculator_3-way'!O713+1/'True_Odds_Calculator_3-way'!#REF!-1)</f>
        <v>#NAME?</v>
      </c>
      <c r="H718" s="6" t="e">
        <f ca="1">IF('Log_working_3-way'!$D718="","",'True_Odds_Calculator_3-way'!N713/'True_Odds_Calculator_3-way'!A713-1)</f>
        <v>#NAME?</v>
      </c>
      <c r="I718" s="6" t="e">
        <f ca="1">IF('Log_working_3-way'!$D718="","",'True_Odds_Calculator_3-way'!O713/'True_Odds_Calculator_3-way'!B713-1)</f>
        <v>#NAME?</v>
      </c>
      <c r="J718" s="6" t="e">
        <f ca="1">IF('Log_working_3-way'!$D718="","",'True_Odds_Calculator_3-way'!#REF!/'True_Odds_Calculator_3-way'!C713-1)</f>
        <v>#NAME?</v>
      </c>
      <c r="K718" s="6" t="e">
        <f ca="1">IF('Log_working_3-way'!$D718="","",1/'True_Odds_Calculator_3-way'!A713+1/'True_Odds_Calculator_3-way'!B713+1/'True_Odds_Calculator_3-way'!C713-1)</f>
        <v>#NAME?</v>
      </c>
    </row>
    <row r="719" spans="4:11" x14ac:dyDescent="0.25">
      <c r="D719" t="e">
        <f ca="1">solve_for_c('True_Odds_Calculator_3-way'!A714,'True_Odds_Calculator_3-way'!B714,'True_Odds_Calculator_3-way'!C714,'Log_working_3-way'!B$1,'Log_working_3-way'!B$2)</f>
        <v>#NAME?</v>
      </c>
      <c r="F719" s="6" t="e">
        <f ca="1">IF('Log_working_3-way'!D719="","",1/'True_Odds_Calculator_3-way'!N714+1/'True_Odds_Calculator_3-way'!O714+1/'True_Odds_Calculator_3-way'!#REF!-1)</f>
        <v>#NAME?</v>
      </c>
      <c r="H719" s="6" t="e">
        <f ca="1">IF('Log_working_3-way'!$D719="","",'True_Odds_Calculator_3-way'!N714/'True_Odds_Calculator_3-way'!A714-1)</f>
        <v>#NAME?</v>
      </c>
      <c r="I719" s="6" t="e">
        <f ca="1">IF('Log_working_3-way'!$D719="","",'True_Odds_Calculator_3-way'!O714/'True_Odds_Calculator_3-way'!B714-1)</f>
        <v>#NAME?</v>
      </c>
      <c r="J719" s="6" t="e">
        <f ca="1">IF('Log_working_3-way'!$D719="","",'True_Odds_Calculator_3-way'!#REF!/'True_Odds_Calculator_3-way'!C714-1)</f>
        <v>#NAME?</v>
      </c>
      <c r="K719" s="6" t="e">
        <f ca="1">IF('Log_working_3-way'!$D719="","",1/'True_Odds_Calculator_3-way'!A714+1/'True_Odds_Calculator_3-way'!B714+1/'True_Odds_Calculator_3-way'!C714-1)</f>
        <v>#NAME?</v>
      </c>
    </row>
    <row r="720" spans="4:11" x14ac:dyDescent="0.25">
      <c r="D720" t="e">
        <f ca="1">solve_for_c('True_Odds_Calculator_3-way'!A715,'True_Odds_Calculator_3-way'!B715,'True_Odds_Calculator_3-way'!C715,'Log_working_3-way'!B$1,'Log_working_3-way'!B$2)</f>
        <v>#NAME?</v>
      </c>
      <c r="F720" s="6" t="e">
        <f ca="1">IF('Log_working_3-way'!D720="","",1/'True_Odds_Calculator_3-way'!N715+1/'True_Odds_Calculator_3-way'!O715+1/'True_Odds_Calculator_3-way'!#REF!-1)</f>
        <v>#NAME?</v>
      </c>
      <c r="H720" s="6" t="e">
        <f ca="1">IF('Log_working_3-way'!$D720="","",'True_Odds_Calculator_3-way'!N715/'True_Odds_Calculator_3-way'!A715-1)</f>
        <v>#NAME?</v>
      </c>
      <c r="I720" s="6" t="e">
        <f ca="1">IF('Log_working_3-way'!$D720="","",'True_Odds_Calculator_3-way'!O715/'True_Odds_Calculator_3-way'!B715-1)</f>
        <v>#NAME?</v>
      </c>
      <c r="J720" s="6" t="e">
        <f ca="1">IF('Log_working_3-way'!$D720="","",'True_Odds_Calculator_3-way'!#REF!/'True_Odds_Calculator_3-way'!C715-1)</f>
        <v>#NAME?</v>
      </c>
      <c r="K720" s="6" t="e">
        <f ca="1">IF('Log_working_3-way'!$D720="","",1/'True_Odds_Calculator_3-way'!A715+1/'True_Odds_Calculator_3-way'!B715+1/'True_Odds_Calculator_3-way'!C715-1)</f>
        <v>#NAME?</v>
      </c>
    </row>
    <row r="721" spans="4:11" x14ac:dyDescent="0.25">
      <c r="D721" t="e">
        <f ca="1">solve_for_c('True_Odds_Calculator_3-way'!A716,'True_Odds_Calculator_3-way'!B716,'True_Odds_Calculator_3-way'!C716,'Log_working_3-way'!B$1,'Log_working_3-way'!B$2)</f>
        <v>#NAME?</v>
      </c>
      <c r="F721" s="6" t="e">
        <f ca="1">IF('Log_working_3-way'!D721="","",1/'True_Odds_Calculator_3-way'!N716+1/'True_Odds_Calculator_3-way'!O716+1/'True_Odds_Calculator_3-way'!#REF!-1)</f>
        <v>#NAME?</v>
      </c>
      <c r="H721" s="6" t="e">
        <f ca="1">IF('Log_working_3-way'!$D721="","",'True_Odds_Calculator_3-way'!N716/'True_Odds_Calculator_3-way'!A716-1)</f>
        <v>#NAME?</v>
      </c>
      <c r="I721" s="6" t="e">
        <f ca="1">IF('Log_working_3-way'!$D721="","",'True_Odds_Calculator_3-way'!O716/'True_Odds_Calculator_3-way'!B716-1)</f>
        <v>#NAME?</v>
      </c>
      <c r="J721" s="6" t="e">
        <f ca="1">IF('Log_working_3-way'!$D721="","",'True_Odds_Calculator_3-way'!#REF!/'True_Odds_Calculator_3-way'!C716-1)</f>
        <v>#NAME?</v>
      </c>
      <c r="K721" s="6" t="e">
        <f ca="1">IF('Log_working_3-way'!$D721="","",1/'True_Odds_Calculator_3-way'!A716+1/'True_Odds_Calculator_3-way'!B716+1/'True_Odds_Calculator_3-way'!C716-1)</f>
        <v>#NAME?</v>
      </c>
    </row>
    <row r="722" spans="4:11" x14ac:dyDescent="0.25">
      <c r="D722" t="e">
        <f ca="1">solve_for_c('True_Odds_Calculator_3-way'!A717,'True_Odds_Calculator_3-way'!B717,'True_Odds_Calculator_3-way'!C717,'Log_working_3-way'!B$1,'Log_working_3-way'!B$2)</f>
        <v>#NAME?</v>
      </c>
      <c r="F722" s="6" t="e">
        <f ca="1">IF('Log_working_3-way'!D722="","",1/'True_Odds_Calculator_3-way'!N717+1/'True_Odds_Calculator_3-way'!O717+1/'True_Odds_Calculator_3-way'!#REF!-1)</f>
        <v>#NAME?</v>
      </c>
      <c r="H722" s="6" t="e">
        <f ca="1">IF('Log_working_3-way'!$D722="","",'True_Odds_Calculator_3-way'!N717/'True_Odds_Calculator_3-way'!A717-1)</f>
        <v>#NAME?</v>
      </c>
      <c r="I722" s="6" t="e">
        <f ca="1">IF('Log_working_3-way'!$D722="","",'True_Odds_Calculator_3-way'!O717/'True_Odds_Calculator_3-way'!B717-1)</f>
        <v>#NAME?</v>
      </c>
      <c r="J722" s="6" t="e">
        <f ca="1">IF('Log_working_3-way'!$D722="","",'True_Odds_Calculator_3-way'!#REF!/'True_Odds_Calculator_3-way'!C717-1)</f>
        <v>#NAME?</v>
      </c>
      <c r="K722" s="6" t="e">
        <f ca="1">IF('Log_working_3-way'!$D722="","",1/'True_Odds_Calculator_3-way'!A717+1/'True_Odds_Calculator_3-way'!B717+1/'True_Odds_Calculator_3-way'!C717-1)</f>
        <v>#NAME?</v>
      </c>
    </row>
    <row r="723" spans="4:11" x14ac:dyDescent="0.25">
      <c r="D723" t="e">
        <f ca="1">solve_for_c('True_Odds_Calculator_3-way'!A718,'True_Odds_Calculator_3-way'!B718,'True_Odds_Calculator_3-way'!C718,'Log_working_3-way'!B$1,'Log_working_3-way'!B$2)</f>
        <v>#NAME?</v>
      </c>
      <c r="F723" s="6" t="e">
        <f ca="1">IF('Log_working_3-way'!D723="","",1/'True_Odds_Calculator_3-way'!N718+1/'True_Odds_Calculator_3-way'!O718+1/'True_Odds_Calculator_3-way'!#REF!-1)</f>
        <v>#NAME?</v>
      </c>
      <c r="H723" s="6" t="e">
        <f ca="1">IF('Log_working_3-way'!$D723="","",'True_Odds_Calculator_3-way'!N718/'True_Odds_Calculator_3-way'!A718-1)</f>
        <v>#NAME?</v>
      </c>
      <c r="I723" s="6" t="e">
        <f ca="1">IF('Log_working_3-way'!$D723="","",'True_Odds_Calculator_3-way'!O718/'True_Odds_Calculator_3-way'!B718-1)</f>
        <v>#NAME?</v>
      </c>
      <c r="J723" s="6" t="e">
        <f ca="1">IF('Log_working_3-way'!$D723="","",'True_Odds_Calculator_3-way'!#REF!/'True_Odds_Calculator_3-way'!C718-1)</f>
        <v>#NAME?</v>
      </c>
      <c r="K723" s="6" t="e">
        <f ca="1">IF('Log_working_3-way'!$D723="","",1/'True_Odds_Calculator_3-way'!A718+1/'True_Odds_Calculator_3-way'!B718+1/'True_Odds_Calculator_3-way'!C718-1)</f>
        <v>#NAME?</v>
      </c>
    </row>
    <row r="724" spans="4:11" x14ac:dyDescent="0.25">
      <c r="D724" t="e">
        <f ca="1">solve_for_c('True_Odds_Calculator_3-way'!A719,'True_Odds_Calculator_3-way'!B719,'True_Odds_Calculator_3-way'!C719,'Log_working_3-way'!B$1,'Log_working_3-way'!B$2)</f>
        <v>#NAME?</v>
      </c>
      <c r="F724" s="6" t="e">
        <f ca="1">IF('Log_working_3-way'!D724="","",1/'True_Odds_Calculator_3-way'!N719+1/'True_Odds_Calculator_3-way'!O719+1/'True_Odds_Calculator_3-way'!#REF!-1)</f>
        <v>#NAME?</v>
      </c>
      <c r="H724" s="6" t="e">
        <f ca="1">IF('Log_working_3-way'!$D724="","",'True_Odds_Calculator_3-way'!N719/'True_Odds_Calculator_3-way'!A719-1)</f>
        <v>#NAME?</v>
      </c>
      <c r="I724" s="6" t="e">
        <f ca="1">IF('Log_working_3-way'!$D724="","",'True_Odds_Calculator_3-way'!O719/'True_Odds_Calculator_3-way'!B719-1)</f>
        <v>#NAME?</v>
      </c>
      <c r="J724" s="6" t="e">
        <f ca="1">IF('Log_working_3-way'!$D724="","",'True_Odds_Calculator_3-way'!#REF!/'True_Odds_Calculator_3-way'!C719-1)</f>
        <v>#NAME?</v>
      </c>
      <c r="K724" s="6" t="e">
        <f ca="1">IF('Log_working_3-way'!$D724="","",1/'True_Odds_Calculator_3-way'!A719+1/'True_Odds_Calculator_3-way'!B719+1/'True_Odds_Calculator_3-way'!C719-1)</f>
        <v>#NAME?</v>
      </c>
    </row>
    <row r="725" spans="4:11" x14ac:dyDescent="0.25">
      <c r="D725" t="e">
        <f ca="1">solve_for_c('True_Odds_Calculator_3-way'!A720,'True_Odds_Calculator_3-way'!B720,'True_Odds_Calculator_3-way'!C720,'Log_working_3-way'!B$1,'Log_working_3-way'!B$2)</f>
        <v>#NAME?</v>
      </c>
      <c r="F725" s="6" t="e">
        <f ca="1">IF('Log_working_3-way'!D725="","",1/'True_Odds_Calculator_3-way'!N720+1/'True_Odds_Calculator_3-way'!O720+1/'True_Odds_Calculator_3-way'!#REF!-1)</f>
        <v>#NAME?</v>
      </c>
      <c r="H725" s="6" t="e">
        <f ca="1">IF('Log_working_3-way'!$D725="","",'True_Odds_Calculator_3-way'!N720/'True_Odds_Calculator_3-way'!A720-1)</f>
        <v>#NAME?</v>
      </c>
      <c r="I725" s="6" t="e">
        <f ca="1">IF('Log_working_3-way'!$D725="","",'True_Odds_Calculator_3-way'!O720/'True_Odds_Calculator_3-way'!B720-1)</f>
        <v>#NAME?</v>
      </c>
      <c r="J725" s="6" t="e">
        <f ca="1">IF('Log_working_3-way'!$D725="","",'True_Odds_Calculator_3-way'!#REF!/'True_Odds_Calculator_3-way'!C720-1)</f>
        <v>#NAME?</v>
      </c>
      <c r="K725" s="6" t="e">
        <f ca="1">IF('Log_working_3-way'!$D725="","",1/'True_Odds_Calculator_3-way'!A720+1/'True_Odds_Calculator_3-way'!B720+1/'True_Odds_Calculator_3-way'!C720-1)</f>
        <v>#NAME?</v>
      </c>
    </row>
    <row r="726" spans="4:11" x14ac:dyDescent="0.25">
      <c r="D726" t="e">
        <f ca="1">solve_for_c('True_Odds_Calculator_3-way'!A721,'True_Odds_Calculator_3-way'!B721,'True_Odds_Calculator_3-way'!C721,'Log_working_3-way'!B$1,'Log_working_3-way'!B$2)</f>
        <v>#NAME?</v>
      </c>
      <c r="F726" s="6" t="e">
        <f ca="1">IF('Log_working_3-way'!D726="","",1/'True_Odds_Calculator_3-way'!N721+1/'True_Odds_Calculator_3-way'!O721+1/'True_Odds_Calculator_3-way'!#REF!-1)</f>
        <v>#NAME?</v>
      </c>
      <c r="H726" s="6" t="e">
        <f ca="1">IF('Log_working_3-way'!$D726="","",'True_Odds_Calculator_3-way'!N721/'True_Odds_Calculator_3-way'!A721-1)</f>
        <v>#NAME?</v>
      </c>
      <c r="I726" s="6" t="e">
        <f ca="1">IF('Log_working_3-way'!$D726="","",'True_Odds_Calculator_3-way'!O721/'True_Odds_Calculator_3-way'!B721-1)</f>
        <v>#NAME?</v>
      </c>
      <c r="J726" s="6" t="e">
        <f ca="1">IF('Log_working_3-way'!$D726="","",'True_Odds_Calculator_3-way'!#REF!/'True_Odds_Calculator_3-way'!C721-1)</f>
        <v>#NAME?</v>
      </c>
      <c r="K726" s="6" t="e">
        <f ca="1">IF('Log_working_3-way'!$D726="","",1/'True_Odds_Calculator_3-way'!A721+1/'True_Odds_Calculator_3-way'!B721+1/'True_Odds_Calculator_3-way'!C721-1)</f>
        <v>#NAME?</v>
      </c>
    </row>
    <row r="727" spans="4:11" x14ac:dyDescent="0.25">
      <c r="D727" t="e">
        <f ca="1">solve_for_c('True_Odds_Calculator_3-way'!A722,'True_Odds_Calculator_3-way'!B722,'True_Odds_Calculator_3-way'!C722,'Log_working_3-way'!B$1,'Log_working_3-way'!B$2)</f>
        <v>#NAME?</v>
      </c>
      <c r="F727" s="6" t="e">
        <f ca="1">IF('Log_working_3-way'!D727="","",1/'True_Odds_Calculator_3-way'!N722+1/'True_Odds_Calculator_3-way'!O722+1/'True_Odds_Calculator_3-way'!#REF!-1)</f>
        <v>#NAME?</v>
      </c>
      <c r="H727" s="6" t="e">
        <f ca="1">IF('Log_working_3-way'!$D727="","",'True_Odds_Calculator_3-way'!N722/'True_Odds_Calculator_3-way'!A722-1)</f>
        <v>#NAME?</v>
      </c>
      <c r="I727" s="6" t="e">
        <f ca="1">IF('Log_working_3-way'!$D727="","",'True_Odds_Calculator_3-way'!O722/'True_Odds_Calculator_3-way'!B722-1)</f>
        <v>#NAME?</v>
      </c>
      <c r="J727" s="6" t="e">
        <f ca="1">IF('Log_working_3-way'!$D727="","",'True_Odds_Calculator_3-way'!#REF!/'True_Odds_Calculator_3-way'!C722-1)</f>
        <v>#NAME?</v>
      </c>
      <c r="K727" s="6" t="e">
        <f ca="1">IF('Log_working_3-way'!$D727="","",1/'True_Odds_Calculator_3-way'!A722+1/'True_Odds_Calculator_3-way'!B722+1/'True_Odds_Calculator_3-way'!C722-1)</f>
        <v>#NAME?</v>
      </c>
    </row>
    <row r="728" spans="4:11" x14ac:dyDescent="0.25">
      <c r="D728" t="e">
        <f ca="1">solve_for_c('True_Odds_Calculator_3-way'!A723,'True_Odds_Calculator_3-way'!B723,'True_Odds_Calculator_3-way'!C723,'Log_working_3-way'!B$1,'Log_working_3-way'!B$2)</f>
        <v>#NAME?</v>
      </c>
      <c r="F728" s="6" t="e">
        <f ca="1">IF('Log_working_3-way'!D728="","",1/'True_Odds_Calculator_3-way'!N723+1/'True_Odds_Calculator_3-way'!O723+1/'True_Odds_Calculator_3-way'!#REF!-1)</f>
        <v>#NAME?</v>
      </c>
      <c r="H728" s="6" t="e">
        <f ca="1">IF('Log_working_3-way'!$D728="","",'True_Odds_Calculator_3-way'!N723/'True_Odds_Calculator_3-way'!A723-1)</f>
        <v>#NAME?</v>
      </c>
      <c r="I728" s="6" t="e">
        <f ca="1">IF('Log_working_3-way'!$D728="","",'True_Odds_Calculator_3-way'!O723/'True_Odds_Calculator_3-way'!B723-1)</f>
        <v>#NAME?</v>
      </c>
      <c r="J728" s="6" t="e">
        <f ca="1">IF('Log_working_3-way'!$D728="","",'True_Odds_Calculator_3-way'!#REF!/'True_Odds_Calculator_3-way'!C723-1)</f>
        <v>#NAME?</v>
      </c>
      <c r="K728" s="6" t="e">
        <f ca="1">IF('Log_working_3-way'!$D728="","",1/'True_Odds_Calculator_3-way'!A723+1/'True_Odds_Calculator_3-way'!B723+1/'True_Odds_Calculator_3-way'!C723-1)</f>
        <v>#NAME?</v>
      </c>
    </row>
    <row r="729" spans="4:11" x14ac:dyDescent="0.25">
      <c r="D729" t="e">
        <f ca="1">solve_for_c('True_Odds_Calculator_3-way'!A724,'True_Odds_Calculator_3-way'!B724,'True_Odds_Calculator_3-way'!C724,'Log_working_3-way'!B$1,'Log_working_3-way'!B$2)</f>
        <v>#NAME?</v>
      </c>
      <c r="F729" s="6" t="e">
        <f ca="1">IF('Log_working_3-way'!D729="","",1/'True_Odds_Calculator_3-way'!N724+1/'True_Odds_Calculator_3-way'!O724+1/'True_Odds_Calculator_3-way'!#REF!-1)</f>
        <v>#NAME?</v>
      </c>
      <c r="H729" s="6" t="e">
        <f ca="1">IF('Log_working_3-way'!$D729="","",'True_Odds_Calculator_3-way'!N724/'True_Odds_Calculator_3-way'!A724-1)</f>
        <v>#NAME?</v>
      </c>
      <c r="I729" s="6" t="e">
        <f ca="1">IF('Log_working_3-way'!$D729="","",'True_Odds_Calculator_3-way'!O724/'True_Odds_Calculator_3-way'!B724-1)</f>
        <v>#NAME?</v>
      </c>
      <c r="J729" s="6" t="e">
        <f ca="1">IF('Log_working_3-way'!$D729="","",'True_Odds_Calculator_3-way'!#REF!/'True_Odds_Calculator_3-way'!C724-1)</f>
        <v>#NAME?</v>
      </c>
      <c r="K729" s="6" t="e">
        <f ca="1">IF('Log_working_3-way'!$D729="","",1/'True_Odds_Calculator_3-way'!A724+1/'True_Odds_Calculator_3-way'!B724+1/'True_Odds_Calculator_3-way'!C724-1)</f>
        <v>#NAME?</v>
      </c>
    </row>
    <row r="730" spans="4:11" x14ac:dyDescent="0.25">
      <c r="D730" t="e">
        <f ca="1">solve_for_c('True_Odds_Calculator_3-way'!A725,'True_Odds_Calculator_3-way'!B725,'True_Odds_Calculator_3-way'!C725,'Log_working_3-way'!B$1,'Log_working_3-way'!B$2)</f>
        <v>#NAME?</v>
      </c>
      <c r="F730" s="6" t="e">
        <f ca="1">IF('Log_working_3-way'!D730="","",1/'True_Odds_Calculator_3-way'!N725+1/'True_Odds_Calculator_3-way'!O725+1/'True_Odds_Calculator_3-way'!#REF!-1)</f>
        <v>#NAME?</v>
      </c>
      <c r="H730" s="6" t="e">
        <f ca="1">IF('Log_working_3-way'!$D730="","",'True_Odds_Calculator_3-way'!N725/'True_Odds_Calculator_3-way'!A725-1)</f>
        <v>#NAME?</v>
      </c>
      <c r="I730" s="6" t="e">
        <f ca="1">IF('Log_working_3-way'!$D730="","",'True_Odds_Calculator_3-way'!O725/'True_Odds_Calculator_3-way'!B725-1)</f>
        <v>#NAME?</v>
      </c>
      <c r="J730" s="6" t="e">
        <f ca="1">IF('Log_working_3-way'!$D730="","",'True_Odds_Calculator_3-way'!#REF!/'True_Odds_Calculator_3-way'!C725-1)</f>
        <v>#NAME?</v>
      </c>
      <c r="K730" s="6" t="e">
        <f ca="1">IF('Log_working_3-way'!$D730="","",1/'True_Odds_Calculator_3-way'!A725+1/'True_Odds_Calculator_3-way'!B725+1/'True_Odds_Calculator_3-way'!C725-1)</f>
        <v>#NAME?</v>
      </c>
    </row>
    <row r="731" spans="4:11" x14ac:dyDescent="0.25">
      <c r="D731" t="e">
        <f ca="1">solve_for_c('True_Odds_Calculator_3-way'!A726,'True_Odds_Calculator_3-way'!B726,'True_Odds_Calculator_3-way'!C726,'Log_working_3-way'!B$1,'Log_working_3-way'!B$2)</f>
        <v>#NAME?</v>
      </c>
      <c r="F731" s="6" t="e">
        <f ca="1">IF('Log_working_3-way'!D731="","",1/'True_Odds_Calculator_3-way'!N726+1/'True_Odds_Calculator_3-way'!O726+1/'True_Odds_Calculator_3-way'!#REF!-1)</f>
        <v>#NAME?</v>
      </c>
      <c r="H731" s="6" t="e">
        <f ca="1">IF('Log_working_3-way'!$D731="","",'True_Odds_Calculator_3-way'!N726/'True_Odds_Calculator_3-way'!A726-1)</f>
        <v>#NAME?</v>
      </c>
      <c r="I731" s="6" t="e">
        <f ca="1">IF('Log_working_3-way'!$D731="","",'True_Odds_Calculator_3-way'!O726/'True_Odds_Calculator_3-way'!B726-1)</f>
        <v>#NAME?</v>
      </c>
      <c r="J731" s="6" t="e">
        <f ca="1">IF('Log_working_3-way'!$D731="","",'True_Odds_Calculator_3-way'!#REF!/'True_Odds_Calculator_3-way'!C726-1)</f>
        <v>#NAME?</v>
      </c>
      <c r="K731" s="6" t="e">
        <f ca="1">IF('Log_working_3-way'!$D731="","",1/'True_Odds_Calculator_3-way'!A726+1/'True_Odds_Calculator_3-way'!B726+1/'True_Odds_Calculator_3-way'!C726-1)</f>
        <v>#NAME?</v>
      </c>
    </row>
    <row r="732" spans="4:11" x14ac:dyDescent="0.25">
      <c r="D732" t="e">
        <f ca="1">solve_for_c('True_Odds_Calculator_3-way'!A727,'True_Odds_Calculator_3-way'!B727,'True_Odds_Calculator_3-way'!C727,'Log_working_3-way'!B$1,'Log_working_3-way'!B$2)</f>
        <v>#NAME?</v>
      </c>
      <c r="F732" s="6" t="e">
        <f ca="1">IF('Log_working_3-way'!D732="","",1/'True_Odds_Calculator_3-way'!N727+1/'True_Odds_Calculator_3-way'!O727+1/'True_Odds_Calculator_3-way'!#REF!-1)</f>
        <v>#NAME?</v>
      </c>
      <c r="H732" s="6" t="e">
        <f ca="1">IF('Log_working_3-way'!$D732="","",'True_Odds_Calculator_3-way'!N727/'True_Odds_Calculator_3-way'!A727-1)</f>
        <v>#NAME?</v>
      </c>
      <c r="I732" s="6" t="e">
        <f ca="1">IF('Log_working_3-way'!$D732="","",'True_Odds_Calculator_3-way'!O727/'True_Odds_Calculator_3-way'!B727-1)</f>
        <v>#NAME?</v>
      </c>
      <c r="J732" s="6" t="e">
        <f ca="1">IF('Log_working_3-way'!$D732="","",'True_Odds_Calculator_3-way'!#REF!/'True_Odds_Calculator_3-way'!C727-1)</f>
        <v>#NAME?</v>
      </c>
      <c r="K732" s="6" t="e">
        <f ca="1">IF('Log_working_3-way'!$D732="","",1/'True_Odds_Calculator_3-way'!A727+1/'True_Odds_Calculator_3-way'!B727+1/'True_Odds_Calculator_3-way'!C727-1)</f>
        <v>#NAME?</v>
      </c>
    </row>
    <row r="733" spans="4:11" x14ac:dyDescent="0.25">
      <c r="D733" t="e">
        <f ca="1">solve_for_c('True_Odds_Calculator_3-way'!A728,'True_Odds_Calculator_3-way'!B728,'True_Odds_Calculator_3-way'!C728,'Log_working_3-way'!B$1,'Log_working_3-way'!B$2)</f>
        <v>#NAME?</v>
      </c>
      <c r="F733" s="6" t="e">
        <f ca="1">IF('Log_working_3-way'!D733="","",1/'True_Odds_Calculator_3-way'!N728+1/'True_Odds_Calculator_3-way'!O728+1/'True_Odds_Calculator_3-way'!#REF!-1)</f>
        <v>#NAME?</v>
      </c>
      <c r="H733" s="6" t="e">
        <f ca="1">IF('Log_working_3-way'!$D733="","",'True_Odds_Calculator_3-way'!N728/'True_Odds_Calculator_3-way'!A728-1)</f>
        <v>#NAME?</v>
      </c>
      <c r="I733" s="6" t="e">
        <f ca="1">IF('Log_working_3-way'!$D733="","",'True_Odds_Calculator_3-way'!O728/'True_Odds_Calculator_3-way'!B728-1)</f>
        <v>#NAME?</v>
      </c>
      <c r="J733" s="6" t="e">
        <f ca="1">IF('Log_working_3-way'!$D733="","",'True_Odds_Calculator_3-way'!#REF!/'True_Odds_Calculator_3-way'!C728-1)</f>
        <v>#NAME?</v>
      </c>
      <c r="K733" s="6" t="e">
        <f ca="1">IF('Log_working_3-way'!$D733="","",1/'True_Odds_Calculator_3-way'!A728+1/'True_Odds_Calculator_3-way'!B728+1/'True_Odds_Calculator_3-way'!C728-1)</f>
        <v>#NAME?</v>
      </c>
    </row>
    <row r="734" spans="4:11" x14ac:dyDescent="0.25">
      <c r="D734" t="e">
        <f ca="1">solve_for_c('True_Odds_Calculator_3-way'!A729,'True_Odds_Calculator_3-way'!B729,'True_Odds_Calculator_3-way'!C729,'Log_working_3-way'!B$1,'Log_working_3-way'!B$2)</f>
        <v>#NAME?</v>
      </c>
      <c r="F734" s="6" t="e">
        <f ca="1">IF('Log_working_3-way'!D734="","",1/'True_Odds_Calculator_3-way'!N729+1/'True_Odds_Calculator_3-way'!O729+1/'True_Odds_Calculator_3-way'!#REF!-1)</f>
        <v>#NAME?</v>
      </c>
      <c r="H734" s="6" t="e">
        <f ca="1">IF('Log_working_3-way'!$D734="","",'True_Odds_Calculator_3-way'!N729/'True_Odds_Calculator_3-way'!A729-1)</f>
        <v>#NAME?</v>
      </c>
      <c r="I734" s="6" t="e">
        <f ca="1">IF('Log_working_3-way'!$D734="","",'True_Odds_Calculator_3-way'!O729/'True_Odds_Calculator_3-way'!B729-1)</f>
        <v>#NAME?</v>
      </c>
      <c r="J734" s="6" t="e">
        <f ca="1">IF('Log_working_3-way'!$D734="","",'True_Odds_Calculator_3-way'!#REF!/'True_Odds_Calculator_3-way'!C729-1)</f>
        <v>#NAME?</v>
      </c>
      <c r="K734" s="6" t="e">
        <f ca="1">IF('Log_working_3-way'!$D734="","",1/'True_Odds_Calculator_3-way'!A729+1/'True_Odds_Calculator_3-way'!B729+1/'True_Odds_Calculator_3-way'!C729-1)</f>
        <v>#NAME?</v>
      </c>
    </row>
    <row r="735" spans="4:11" x14ac:dyDescent="0.25">
      <c r="D735" t="e">
        <f ca="1">solve_for_c('True_Odds_Calculator_3-way'!A730,'True_Odds_Calculator_3-way'!B730,'True_Odds_Calculator_3-way'!C730,'Log_working_3-way'!B$1,'Log_working_3-way'!B$2)</f>
        <v>#NAME?</v>
      </c>
      <c r="F735" s="6" t="e">
        <f ca="1">IF('Log_working_3-way'!D735="","",1/'True_Odds_Calculator_3-way'!N730+1/'True_Odds_Calculator_3-way'!O730+1/'True_Odds_Calculator_3-way'!#REF!-1)</f>
        <v>#NAME?</v>
      </c>
      <c r="H735" s="6" t="e">
        <f ca="1">IF('Log_working_3-way'!$D735="","",'True_Odds_Calculator_3-way'!N730/'True_Odds_Calculator_3-way'!A730-1)</f>
        <v>#NAME?</v>
      </c>
      <c r="I735" s="6" t="e">
        <f ca="1">IF('Log_working_3-way'!$D735="","",'True_Odds_Calculator_3-way'!O730/'True_Odds_Calculator_3-way'!B730-1)</f>
        <v>#NAME?</v>
      </c>
      <c r="J735" s="6" t="e">
        <f ca="1">IF('Log_working_3-way'!$D735="","",'True_Odds_Calculator_3-way'!#REF!/'True_Odds_Calculator_3-way'!C730-1)</f>
        <v>#NAME?</v>
      </c>
      <c r="K735" s="6" t="e">
        <f ca="1">IF('Log_working_3-way'!$D735="","",1/'True_Odds_Calculator_3-way'!A730+1/'True_Odds_Calculator_3-way'!B730+1/'True_Odds_Calculator_3-way'!C730-1)</f>
        <v>#NAME?</v>
      </c>
    </row>
    <row r="736" spans="4:11" x14ac:dyDescent="0.25">
      <c r="D736" t="e">
        <f ca="1">solve_for_c('True_Odds_Calculator_3-way'!A731,'True_Odds_Calculator_3-way'!B731,'True_Odds_Calculator_3-way'!C731,'Log_working_3-way'!B$1,'Log_working_3-way'!B$2)</f>
        <v>#NAME?</v>
      </c>
      <c r="F736" s="6" t="e">
        <f ca="1">IF('Log_working_3-way'!D736="","",1/'True_Odds_Calculator_3-way'!N731+1/'True_Odds_Calculator_3-way'!O731+1/'True_Odds_Calculator_3-way'!#REF!-1)</f>
        <v>#NAME?</v>
      </c>
      <c r="H736" s="6" t="e">
        <f ca="1">IF('Log_working_3-way'!$D736="","",'True_Odds_Calculator_3-way'!N731/'True_Odds_Calculator_3-way'!A731-1)</f>
        <v>#NAME?</v>
      </c>
      <c r="I736" s="6" t="e">
        <f ca="1">IF('Log_working_3-way'!$D736="","",'True_Odds_Calculator_3-way'!O731/'True_Odds_Calculator_3-way'!B731-1)</f>
        <v>#NAME?</v>
      </c>
      <c r="J736" s="6" t="e">
        <f ca="1">IF('Log_working_3-way'!$D736="","",'True_Odds_Calculator_3-way'!#REF!/'True_Odds_Calculator_3-way'!C731-1)</f>
        <v>#NAME?</v>
      </c>
      <c r="K736" s="6" t="e">
        <f ca="1">IF('Log_working_3-way'!$D736="","",1/'True_Odds_Calculator_3-way'!A731+1/'True_Odds_Calculator_3-way'!B731+1/'True_Odds_Calculator_3-way'!C731-1)</f>
        <v>#NAME?</v>
      </c>
    </row>
    <row r="737" spans="4:11" x14ac:dyDescent="0.25">
      <c r="D737" t="e">
        <f ca="1">solve_for_c('True_Odds_Calculator_3-way'!A732,'True_Odds_Calculator_3-way'!B732,'True_Odds_Calculator_3-way'!C732,'Log_working_3-way'!B$1,'Log_working_3-way'!B$2)</f>
        <v>#NAME?</v>
      </c>
      <c r="F737" s="6" t="e">
        <f ca="1">IF('Log_working_3-way'!D737="","",1/'True_Odds_Calculator_3-way'!N732+1/'True_Odds_Calculator_3-way'!O732+1/'True_Odds_Calculator_3-way'!#REF!-1)</f>
        <v>#NAME?</v>
      </c>
      <c r="H737" s="6" t="e">
        <f ca="1">IF('Log_working_3-way'!$D737="","",'True_Odds_Calculator_3-way'!N732/'True_Odds_Calculator_3-way'!A732-1)</f>
        <v>#NAME?</v>
      </c>
      <c r="I737" s="6" t="e">
        <f ca="1">IF('Log_working_3-way'!$D737="","",'True_Odds_Calculator_3-way'!O732/'True_Odds_Calculator_3-way'!B732-1)</f>
        <v>#NAME?</v>
      </c>
      <c r="J737" s="6" t="e">
        <f ca="1">IF('Log_working_3-way'!$D737="","",'True_Odds_Calculator_3-way'!#REF!/'True_Odds_Calculator_3-way'!C732-1)</f>
        <v>#NAME?</v>
      </c>
      <c r="K737" s="6" t="e">
        <f ca="1">IF('Log_working_3-way'!$D737="","",1/'True_Odds_Calculator_3-way'!A732+1/'True_Odds_Calculator_3-way'!B732+1/'True_Odds_Calculator_3-way'!C732-1)</f>
        <v>#NAME?</v>
      </c>
    </row>
    <row r="738" spans="4:11" x14ac:dyDescent="0.25">
      <c r="D738" t="e">
        <f ca="1">solve_for_c('True_Odds_Calculator_3-way'!A733,'True_Odds_Calculator_3-way'!B733,'True_Odds_Calculator_3-way'!C733,'Log_working_3-way'!B$1,'Log_working_3-way'!B$2)</f>
        <v>#NAME?</v>
      </c>
      <c r="F738" s="6" t="e">
        <f ca="1">IF('Log_working_3-way'!D738="","",1/'True_Odds_Calculator_3-way'!N733+1/'True_Odds_Calculator_3-way'!O733+1/'True_Odds_Calculator_3-way'!#REF!-1)</f>
        <v>#NAME?</v>
      </c>
      <c r="H738" s="6" t="e">
        <f ca="1">IF('Log_working_3-way'!$D738="","",'True_Odds_Calculator_3-way'!N733/'True_Odds_Calculator_3-way'!A733-1)</f>
        <v>#NAME?</v>
      </c>
      <c r="I738" s="6" t="e">
        <f ca="1">IF('Log_working_3-way'!$D738="","",'True_Odds_Calculator_3-way'!O733/'True_Odds_Calculator_3-way'!B733-1)</f>
        <v>#NAME?</v>
      </c>
      <c r="J738" s="6" t="e">
        <f ca="1">IF('Log_working_3-way'!$D738="","",'True_Odds_Calculator_3-way'!#REF!/'True_Odds_Calculator_3-way'!C733-1)</f>
        <v>#NAME?</v>
      </c>
      <c r="K738" s="6" t="e">
        <f ca="1">IF('Log_working_3-way'!$D738="","",1/'True_Odds_Calculator_3-way'!A733+1/'True_Odds_Calculator_3-way'!B733+1/'True_Odds_Calculator_3-way'!C733-1)</f>
        <v>#NAME?</v>
      </c>
    </row>
    <row r="739" spans="4:11" x14ac:dyDescent="0.25">
      <c r="D739" t="e">
        <f ca="1">solve_for_c('True_Odds_Calculator_3-way'!A734,'True_Odds_Calculator_3-way'!B734,'True_Odds_Calculator_3-way'!C734,'Log_working_3-way'!B$1,'Log_working_3-way'!B$2)</f>
        <v>#NAME?</v>
      </c>
      <c r="F739" s="6" t="e">
        <f ca="1">IF('Log_working_3-way'!D739="","",1/'True_Odds_Calculator_3-way'!N734+1/'True_Odds_Calculator_3-way'!O734+1/'True_Odds_Calculator_3-way'!#REF!-1)</f>
        <v>#NAME?</v>
      </c>
      <c r="H739" s="6" t="e">
        <f ca="1">IF('Log_working_3-way'!$D739="","",'True_Odds_Calculator_3-way'!N734/'True_Odds_Calculator_3-way'!A734-1)</f>
        <v>#NAME?</v>
      </c>
      <c r="I739" s="6" t="e">
        <f ca="1">IF('Log_working_3-way'!$D739="","",'True_Odds_Calculator_3-way'!O734/'True_Odds_Calculator_3-way'!B734-1)</f>
        <v>#NAME?</v>
      </c>
      <c r="J739" s="6" t="e">
        <f ca="1">IF('Log_working_3-way'!$D739="","",'True_Odds_Calculator_3-way'!#REF!/'True_Odds_Calculator_3-way'!C734-1)</f>
        <v>#NAME?</v>
      </c>
      <c r="K739" s="6" t="e">
        <f ca="1">IF('Log_working_3-way'!$D739="","",1/'True_Odds_Calculator_3-way'!A734+1/'True_Odds_Calculator_3-way'!B734+1/'True_Odds_Calculator_3-way'!C734-1)</f>
        <v>#NAME?</v>
      </c>
    </row>
    <row r="740" spans="4:11" x14ac:dyDescent="0.25">
      <c r="D740" t="e">
        <f ca="1">solve_for_c('True_Odds_Calculator_3-way'!A735,'True_Odds_Calculator_3-way'!B735,'True_Odds_Calculator_3-way'!C735,'Log_working_3-way'!B$1,'Log_working_3-way'!B$2)</f>
        <v>#NAME?</v>
      </c>
      <c r="F740" s="6" t="e">
        <f ca="1">IF('Log_working_3-way'!D740="","",1/'True_Odds_Calculator_3-way'!N735+1/'True_Odds_Calculator_3-way'!O735+1/'True_Odds_Calculator_3-way'!#REF!-1)</f>
        <v>#NAME?</v>
      </c>
      <c r="H740" s="6" t="e">
        <f ca="1">IF('Log_working_3-way'!$D740="","",'True_Odds_Calculator_3-way'!N735/'True_Odds_Calculator_3-way'!A735-1)</f>
        <v>#NAME?</v>
      </c>
      <c r="I740" s="6" t="e">
        <f ca="1">IF('Log_working_3-way'!$D740="","",'True_Odds_Calculator_3-way'!O735/'True_Odds_Calculator_3-way'!B735-1)</f>
        <v>#NAME?</v>
      </c>
      <c r="J740" s="6" t="e">
        <f ca="1">IF('Log_working_3-way'!$D740="","",'True_Odds_Calculator_3-way'!#REF!/'True_Odds_Calculator_3-way'!C735-1)</f>
        <v>#NAME?</v>
      </c>
      <c r="K740" s="6" t="e">
        <f ca="1">IF('Log_working_3-way'!$D740="","",1/'True_Odds_Calculator_3-way'!A735+1/'True_Odds_Calculator_3-way'!B735+1/'True_Odds_Calculator_3-way'!C735-1)</f>
        <v>#NAME?</v>
      </c>
    </row>
    <row r="741" spans="4:11" x14ac:dyDescent="0.25">
      <c r="D741" t="e">
        <f ca="1">solve_for_c('True_Odds_Calculator_3-way'!A736,'True_Odds_Calculator_3-way'!B736,'True_Odds_Calculator_3-way'!C736,'Log_working_3-way'!B$1,'Log_working_3-way'!B$2)</f>
        <v>#NAME?</v>
      </c>
      <c r="F741" s="6" t="e">
        <f ca="1">IF('Log_working_3-way'!D741="","",1/'True_Odds_Calculator_3-way'!N736+1/'True_Odds_Calculator_3-way'!O736+1/'True_Odds_Calculator_3-way'!#REF!-1)</f>
        <v>#NAME?</v>
      </c>
      <c r="H741" s="6" t="e">
        <f ca="1">IF('Log_working_3-way'!$D741="","",'True_Odds_Calculator_3-way'!N736/'True_Odds_Calculator_3-way'!A736-1)</f>
        <v>#NAME?</v>
      </c>
      <c r="I741" s="6" t="e">
        <f ca="1">IF('Log_working_3-way'!$D741="","",'True_Odds_Calculator_3-way'!O736/'True_Odds_Calculator_3-way'!B736-1)</f>
        <v>#NAME?</v>
      </c>
      <c r="J741" s="6" t="e">
        <f ca="1">IF('Log_working_3-way'!$D741="","",'True_Odds_Calculator_3-way'!#REF!/'True_Odds_Calculator_3-way'!C736-1)</f>
        <v>#NAME?</v>
      </c>
      <c r="K741" s="6" t="e">
        <f ca="1">IF('Log_working_3-way'!$D741="","",1/'True_Odds_Calculator_3-way'!A736+1/'True_Odds_Calculator_3-way'!B736+1/'True_Odds_Calculator_3-way'!C736-1)</f>
        <v>#NAME?</v>
      </c>
    </row>
    <row r="742" spans="4:11" x14ac:dyDescent="0.25">
      <c r="D742" t="e">
        <f ca="1">solve_for_c('True_Odds_Calculator_3-way'!A737,'True_Odds_Calculator_3-way'!B737,'True_Odds_Calculator_3-way'!C737,'Log_working_3-way'!B$1,'Log_working_3-way'!B$2)</f>
        <v>#NAME?</v>
      </c>
      <c r="F742" s="6" t="e">
        <f ca="1">IF('Log_working_3-way'!D742="","",1/'True_Odds_Calculator_3-way'!N737+1/'True_Odds_Calculator_3-way'!O737+1/'True_Odds_Calculator_3-way'!#REF!-1)</f>
        <v>#NAME?</v>
      </c>
      <c r="H742" s="6" t="e">
        <f ca="1">IF('Log_working_3-way'!$D742="","",'True_Odds_Calculator_3-way'!N737/'True_Odds_Calculator_3-way'!A737-1)</f>
        <v>#NAME?</v>
      </c>
      <c r="I742" s="6" t="e">
        <f ca="1">IF('Log_working_3-way'!$D742="","",'True_Odds_Calculator_3-way'!O737/'True_Odds_Calculator_3-way'!B737-1)</f>
        <v>#NAME?</v>
      </c>
      <c r="J742" s="6" t="e">
        <f ca="1">IF('Log_working_3-way'!$D742="","",'True_Odds_Calculator_3-way'!#REF!/'True_Odds_Calculator_3-way'!C737-1)</f>
        <v>#NAME?</v>
      </c>
      <c r="K742" s="6" t="e">
        <f ca="1">IF('Log_working_3-way'!$D742="","",1/'True_Odds_Calculator_3-way'!A737+1/'True_Odds_Calculator_3-way'!B737+1/'True_Odds_Calculator_3-way'!C737-1)</f>
        <v>#NAME?</v>
      </c>
    </row>
    <row r="743" spans="4:11" x14ac:dyDescent="0.25">
      <c r="D743" t="e">
        <f ca="1">solve_for_c('True_Odds_Calculator_3-way'!A738,'True_Odds_Calculator_3-way'!B738,'True_Odds_Calculator_3-way'!C738,'Log_working_3-way'!B$1,'Log_working_3-way'!B$2)</f>
        <v>#NAME?</v>
      </c>
      <c r="F743" s="6" t="e">
        <f ca="1">IF('Log_working_3-way'!D743="","",1/'True_Odds_Calculator_3-way'!N738+1/'True_Odds_Calculator_3-way'!O738+1/'True_Odds_Calculator_3-way'!#REF!-1)</f>
        <v>#NAME?</v>
      </c>
      <c r="H743" s="6" t="e">
        <f ca="1">IF('Log_working_3-way'!$D743="","",'True_Odds_Calculator_3-way'!N738/'True_Odds_Calculator_3-way'!A738-1)</f>
        <v>#NAME?</v>
      </c>
      <c r="I743" s="6" t="e">
        <f ca="1">IF('Log_working_3-way'!$D743="","",'True_Odds_Calculator_3-way'!O738/'True_Odds_Calculator_3-way'!B738-1)</f>
        <v>#NAME?</v>
      </c>
      <c r="J743" s="6" t="e">
        <f ca="1">IF('Log_working_3-way'!$D743="","",'True_Odds_Calculator_3-way'!#REF!/'True_Odds_Calculator_3-way'!C738-1)</f>
        <v>#NAME?</v>
      </c>
      <c r="K743" s="6" t="e">
        <f ca="1">IF('Log_working_3-way'!$D743="","",1/'True_Odds_Calculator_3-way'!A738+1/'True_Odds_Calculator_3-way'!B738+1/'True_Odds_Calculator_3-way'!C738-1)</f>
        <v>#NAME?</v>
      </c>
    </row>
    <row r="744" spans="4:11" x14ac:dyDescent="0.25">
      <c r="D744" t="e">
        <f ca="1">solve_for_c('True_Odds_Calculator_3-way'!A739,'True_Odds_Calculator_3-way'!B739,'True_Odds_Calculator_3-way'!C739,'Log_working_3-way'!B$1,'Log_working_3-way'!B$2)</f>
        <v>#NAME?</v>
      </c>
      <c r="F744" s="6" t="e">
        <f ca="1">IF('Log_working_3-way'!D744="","",1/'True_Odds_Calculator_3-way'!N739+1/'True_Odds_Calculator_3-way'!O739+1/'True_Odds_Calculator_3-way'!#REF!-1)</f>
        <v>#NAME?</v>
      </c>
      <c r="H744" s="6" t="e">
        <f ca="1">IF('Log_working_3-way'!$D744="","",'True_Odds_Calculator_3-way'!N739/'True_Odds_Calculator_3-way'!A739-1)</f>
        <v>#NAME?</v>
      </c>
      <c r="I744" s="6" t="e">
        <f ca="1">IF('Log_working_3-way'!$D744="","",'True_Odds_Calculator_3-way'!O739/'True_Odds_Calculator_3-way'!B739-1)</f>
        <v>#NAME?</v>
      </c>
      <c r="J744" s="6" t="e">
        <f ca="1">IF('Log_working_3-way'!$D744="","",'True_Odds_Calculator_3-way'!#REF!/'True_Odds_Calculator_3-way'!C739-1)</f>
        <v>#NAME?</v>
      </c>
      <c r="K744" s="6" t="e">
        <f ca="1">IF('Log_working_3-way'!$D744="","",1/'True_Odds_Calculator_3-way'!A739+1/'True_Odds_Calculator_3-way'!B739+1/'True_Odds_Calculator_3-way'!C739-1)</f>
        <v>#NAME?</v>
      </c>
    </row>
    <row r="745" spans="4:11" x14ac:dyDescent="0.25">
      <c r="D745" t="e">
        <f ca="1">solve_for_c('True_Odds_Calculator_3-way'!A740,'True_Odds_Calculator_3-way'!B740,'True_Odds_Calculator_3-way'!C740,'Log_working_3-way'!B$1,'Log_working_3-way'!B$2)</f>
        <v>#NAME?</v>
      </c>
      <c r="F745" s="6" t="e">
        <f ca="1">IF('Log_working_3-way'!D745="","",1/'True_Odds_Calculator_3-way'!N740+1/'True_Odds_Calculator_3-way'!O740+1/'True_Odds_Calculator_3-way'!#REF!-1)</f>
        <v>#NAME?</v>
      </c>
      <c r="H745" s="6" t="e">
        <f ca="1">IF('Log_working_3-way'!$D745="","",'True_Odds_Calculator_3-way'!N740/'True_Odds_Calculator_3-way'!A740-1)</f>
        <v>#NAME?</v>
      </c>
      <c r="I745" s="6" t="e">
        <f ca="1">IF('Log_working_3-way'!$D745="","",'True_Odds_Calculator_3-way'!O740/'True_Odds_Calculator_3-way'!B740-1)</f>
        <v>#NAME?</v>
      </c>
      <c r="J745" s="6" t="e">
        <f ca="1">IF('Log_working_3-way'!$D745="","",'True_Odds_Calculator_3-way'!#REF!/'True_Odds_Calculator_3-way'!C740-1)</f>
        <v>#NAME?</v>
      </c>
      <c r="K745" s="6" t="e">
        <f ca="1">IF('Log_working_3-way'!$D745="","",1/'True_Odds_Calculator_3-way'!A740+1/'True_Odds_Calculator_3-way'!B740+1/'True_Odds_Calculator_3-way'!C740-1)</f>
        <v>#NAME?</v>
      </c>
    </row>
    <row r="746" spans="4:11" x14ac:dyDescent="0.25">
      <c r="D746" t="e">
        <f ca="1">solve_for_c('True_Odds_Calculator_3-way'!A741,'True_Odds_Calculator_3-way'!B741,'True_Odds_Calculator_3-way'!C741,'Log_working_3-way'!B$1,'Log_working_3-way'!B$2)</f>
        <v>#NAME?</v>
      </c>
      <c r="F746" s="6" t="e">
        <f ca="1">IF('Log_working_3-way'!D746="","",1/'True_Odds_Calculator_3-way'!N741+1/'True_Odds_Calculator_3-way'!O741+1/'True_Odds_Calculator_3-way'!#REF!-1)</f>
        <v>#NAME?</v>
      </c>
      <c r="H746" s="6" t="e">
        <f ca="1">IF('Log_working_3-way'!$D746="","",'True_Odds_Calculator_3-way'!N741/'True_Odds_Calculator_3-way'!A741-1)</f>
        <v>#NAME?</v>
      </c>
      <c r="I746" s="6" t="e">
        <f ca="1">IF('Log_working_3-way'!$D746="","",'True_Odds_Calculator_3-way'!O741/'True_Odds_Calculator_3-way'!B741-1)</f>
        <v>#NAME?</v>
      </c>
      <c r="J746" s="6" t="e">
        <f ca="1">IF('Log_working_3-way'!$D746="","",'True_Odds_Calculator_3-way'!#REF!/'True_Odds_Calculator_3-way'!C741-1)</f>
        <v>#NAME?</v>
      </c>
      <c r="K746" s="6" t="e">
        <f ca="1">IF('Log_working_3-way'!$D746="","",1/'True_Odds_Calculator_3-way'!A741+1/'True_Odds_Calculator_3-way'!B741+1/'True_Odds_Calculator_3-way'!C741-1)</f>
        <v>#NAME?</v>
      </c>
    </row>
    <row r="747" spans="4:11" x14ac:dyDescent="0.25">
      <c r="D747" t="e">
        <f ca="1">solve_for_c('True_Odds_Calculator_3-way'!A742,'True_Odds_Calculator_3-way'!B742,'True_Odds_Calculator_3-way'!C742,'Log_working_3-way'!B$1,'Log_working_3-way'!B$2)</f>
        <v>#NAME?</v>
      </c>
      <c r="F747" s="6" t="e">
        <f ca="1">IF('Log_working_3-way'!D747="","",1/'True_Odds_Calculator_3-way'!N742+1/'True_Odds_Calculator_3-way'!O742+1/'True_Odds_Calculator_3-way'!#REF!-1)</f>
        <v>#NAME?</v>
      </c>
      <c r="H747" s="6" t="e">
        <f ca="1">IF('Log_working_3-way'!$D747="","",'True_Odds_Calculator_3-way'!N742/'True_Odds_Calculator_3-way'!A742-1)</f>
        <v>#NAME?</v>
      </c>
      <c r="I747" s="6" t="e">
        <f ca="1">IF('Log_working_3-way'!$D747="","",'True_Odds_Calculator_3-way'!O742/'True_Odds_Calculator_3-way'!B742-1)</f>
        <v>#NAME?</v>
      </c>
      <c r="J747" s="6" t="e">
        <f ca="1">IF('Log_working_3-way'!$D747="","",'True_Odds_Calculator_3-way'!#REF!/'True_Odds_Calculator_3-way'!C742-1)</f>
        <v>#NAME?</v>
      </c>
      <c r="K747" s="6" t="e">
        <f ca="1">IF('Log_working_3-way'!$D747="","",1/'True_Odds_Calculator_3-way'!A742+1/'True_Odds_Calculator_3-way'!B742+1/'True_Odds_Calculator_3-way'!C742-1)</f>
        <v>#NAME?</v>
      </c>
    </row>
    <row r="748" spans="4:11" x14ac:dyDescent="0.25">
      <c r="D748" t="e">
        <f ca="1">solve_for_c('True_Odds_Calculator_3-way'!A743,'True_Odds_Calculator_3-way'!B743,'True_Odds_Calculator_3-way'!C743,'Log_working_3-way'!B$1,'Log_working_3-way'!B$2)</f>
        <v>#NAME?</v>
      </c>
      <c r="F748" s="6" t="e">
        <f ca="1">IF('Log_working_3-way'!D748="","",1/'True_Odds_Calculator_3-way'!N743+1/'True_Odds_Calculator_3-way'!O743+1/'True_Odds_Calculator_3-way'!#REF!-1)</f>
        <v>#NAME?</v>
      </c>
      <c r="H748" s="6" t="e">
        <f ca="1">IF('Log_working_3-way'!$D748="","",'True_Odds_Calculator_3-way'!N743/'True_Odds_Calculator_3-way'!A743-1)</f>
        <v>#NAME?</v>
      </c>
      <c r="I748" s="6" t="e">
        <f ca="1">IF('Log_working_3-way'!$D748="","",'True_Odds_Calculator_3-way'!O743/'True_Odds_Calculator_3-way'!B743-1)</f>
        <v>#NAME?</v>
      </c>
      <c r="J748" s="6" t="e">
        <f ca="1">IF('Log_working_3-way'!$D748="","",'True_Odds_Calculator_3-way'!#REF!/'True_Odds_Calculator_3-way'!C743-1)</f>
        <v>#NAME?</v>
      </c>
      <c r="K748" s="6" t="e">
        <f ca="1">IF('Log_working_3-way'!$D748="","",1/'True_Odds_Calculator_3-way'!A743+1/'True_Odds_Calculator_3-way'!B743+1/'True_Odds_Calculator_3-way'!C743-1)</f>
        <v>#NAME?</v>
      </c>
    </row>
    <row r="749" spans="4:11" x14ac:dyDescent="0.25">
      <c r="D749" t="e">
        <f ca="1">solve_for_c('True_Odds_Calculator_3-way'!A744,'True_Odds_Calculator_3-way'!B744,'True_Odds_Calculator_3-way'!C744,'Log_working_3-way'!B$1,'Log_working_3-way'!B$2)</f>
        <v>#NAME?</v>
      </c>
      <c r="F749" s="6" t="e">
        <f ca="1">IF('Log_working_3-way'!D749="","",1/'True_Odds_Calculator_3-way'!N744+1/'True_Odds_Calculator_3-way'!O744+1/'True_Odds_Calculator_3-way'!#REF!-1)</f>
        <v>#NAME?</v>
      </c>
      <c r="H749" s="6" t="e">
        <f ca="1">IF('Log_working_3-way'!$D749="","",'True_Odds_Calculator_3-way'!N744/'True_Odds_Calculator_3-way'!A744-1)</f>
        <v>#NAME?</v>
      </c>
      <c r="I749" s="6" t="e">
        <f ca="1">IF('Log_working_3-way'!$D749="","",'True_Odds_Calculator_3-way'!O744/'True_Odds_Calculator_3-way'!B744-1)</f>
        <v>#NAME?</v>
      </c>
      <c r="J749" s="6" t="e">
        <f ca="1">IF('Log_working_3-way'!$D749="","",'True_Odds_Calculator_3-way'!#REF!/'True_Odds_Calculator_3-way'!C744-1)</f>
        <v>#NAME?</v>
      </c>
      <c r="K749" s="6" t="e">
        <f ca="1">IF('Log_working_3-way'!$D749="","",1/'True_Odds_Calculator_3-way'!A744+1/'True_Odds_Calculator_3-way'!B744+1/'True_Odds_Calculator_3-way'!C744-1)</f>
        <v>#NAME?</v>
      </c>
    </row>
    <row r="750" spans="4:11" x14ac:dyDescent="0.25">
      <c r="D750" t="e">
        <f ca="1">solve_for_c('True_Odds_Calculator_3-way'!A745,'True_Odds_Calculator_3-way'!B745,'True_Odds_Calculator_3-way'!C745,'Log_working_3-way'!B$1,'Log_working_3-way'!B$2)</f>
        <v>#NAME?</v>
      </c>
      <c r="F750" s="6" t="e">
        <f ca="1">IF('Log_working_3-way'!D750="","",1/'True_Odds_Calculator_3-way'!N745+1/'True_Odds_Calculator_3-way'!O745+1/'True_Odds_Calculator_3-way'!#REF!-1)</f>
        <v>#NAME?</v>
      </c>
      <c r="H750" s="6" t="e">
        <f ca="1">IF('Log_working_3-way'!$D750="","",'True_Odds_Calculator_3-way'!N745/'True_Odds_Calculator_3-way'!A745-1)</f>
        <v>#NAME?</v>
      </c>
      <c r="I750" s="6" t="e">
        <f ca="1">IF('Log_working_3-way'!$D750="","",'True_Odds_Calculator_3-way'!O745/'True_Odds_Calculator_3-way'!B745-1)</f>
        <v>#NAME?</v>
      </c>
      <c r="J750" s="6" t="e">
        <f ca="1">IF('Log_working_3-way'!$D750="","",'True_Odds_Calculator_3-way'!#REF!/'True_Odds_Calculator_3-way'!C745-1)</f>
        <v>#NAME?</v>
      </c>
      <c r="K750" s="6" t="e">
        <f ca="1">IF('Log_working_3-way'!$D750="","",1/'True_Odds_Calculator_3-way'!A745+1/'True_Odds_Calculator_3-way'!B745+1/'True_Odds_Calculator_3-way'!C745-1)</f>
        <v>#NAME?</v>
      </c>
    </row>
    <row r="751" spans="4:11" x14ac:dyDescent="0.25">
      <c r="D751" t="e">
        <f ca="1">solve_for_c('True_Odds_Calculator_3-way'!A746,'True_Odds_Calculator_3-way'!B746,'True_Odds_Calculator_3-way'!C746,'Log_working_3-way'!B$1,'Log_working_3-way'!B$2)</f>
        <v>#NAME?</v>
      </c>
      <c r="F751" s="6" t="e">
        <f ca="1">IF('Log_working_3-way'!D751="","",1/'True_Odds_Calculator_3-way'!N746+1/'True_Odds_Calculator_3-way'!O746+1/'True_Odds_Calculator_3-way'!#REF!-1)</f>
        <v>#NAME?</v>
      </c>
      <c r="H751" s="6" t="e">
        <f ca="1">IF('Log_working_3-way'!$D751="","",'True_Odds_Calculator_3-way'!N746/'True_Odds_Calculator_3-way'!A746-1)</f>
        <v>#NAME?</v>
      </c>
      <c r="I751" s="6" t="e">
        <f ca="1">IF('Log_working_3-way'!$D751="","",'True_Odds_Calculator_3-way'!O746/'True_Odds_Calculator_3-way'!B746-1)</f>
        <v>#NAME?</v>
      </c>
      <c r="J751" s="6" t="e">
        <f ca="1">IF('Log_working_3-way'!$D751="","",'True_Odds_Calculator_3-way'!#REF!/'True_Odds_Calculator_3-way'!C746-1)</f>
        <v>#NAME?</v>
      </c>
      <c r="K751" s="6" t="e">
        <f ca="1">IF('Log_working_3-way'!$D751="","",1/'True_Odds_Calculator_3-way'!A746+1/'True_Odds_Calculator_3-way'!B746+1/'True_Odds_Calculator_3-way'!C746-1)</f>
        <v>#NAME?</v>
      </c>
    </row>
    <row r="752" spans="4:11" x14ac:dyDescent="0.25">
      <c r="D752" t="e">
        <f ca="1">solve_for_c('True_Odds_Calculator_3-way'!A747,'True_Odds_Calculator_3-way'!B747,'True_Odds_Calculator_3-way'!C747,'Log_working_3-way'!B$1,'Log_working_3-way'!B$2)</f>
        <v>#NAME?</v>
      </c>
      <c r="F752" s="6" t="e">
        <f ca="1">IF('Log_working_3-way'!D752="","",1/'True_Odds_Calculator_3-way'!N747+1/'True_Odds_Calculator_3-way'!O747+1/'True_Odds_Calculator_3-way'!#REF!-1)</f>
        <v>#NAME?</v>
      </c>
      <c r="H752" s="6" t="e">
        <f ca="1">IF('Log_working_3-way'!$D752="","",'True_Odds_Calculator_3-way'!N747/'True_Odds_Calculator_3-way'!A747-1)</f>
        <v>#NAME?</v>
      </c>
      <c r="I752" s="6" t="e">
        <f ca="1">IF('Log_working_3-way'!$D752="","",'True_Odds_Calculator_3-way'!O747/'True_Odds_Calculator_3-way'!B747-1)</f>
        <v>#NAME?</v>
      </c>
      <c r="J752" s="6" t="e">
        <f ca="1">IF('Log_working_3-way'!$D752="","",'True_Odds_Calculator_3-way'!#REF!/'True_Odds_Calculator_3-way'!C747-1)</f>
        <v>#NAME?</v>
      </c>
      <c r="K752" s="6" t="e">
        <f ca="1">IF('Log_working_3-way'!$D752="","",1/'True_Odds_Calculator_3-way'!A747+1/'True_Odds_Calculator_3-way'!B747+1/'True_Odds_Calculator_3-way'!C747-1)</f>
        <v>#NAME?</v>
      </c>
    </row>
    <row r="753" spans="4:11" x14ac:dyDescent="0.25">
      <c r="D753" t="e">
        <f ca="1">solve_for_c('True_Odds_Calculator_3-way'!A748,'True_Odds_Calculator_3-way'!B748,'True_Odds_Calculator_3-way'!C748,'Log_working_3-way'!B$1,'Log_working_3-way'!B$2)</f>
        <v>#NAME?</v>
      </c>
      <c r="F753" s="6" t="e">
        <f ca="1">IF('Log_working_3-way'!D753="","",1/'True_Odds_Calculator_3-way'!N748+1/'True_Odds_Calculator_3-way'!O748+1/'True_Odds_Calculator_3-way'!#REF!-1)</f>
        <v>#NAME?</v>
      </c>
      <c r="H753" s="6" t="e">
        <f ca="1">IF('Log_working_3-way'!$D753="","",'True_Odds_Calculator_3-way'!N748/'True_Odds_Calculator_3-way'!A748-1)</f>
        <v>#NAME?</v>
      </c>
      <c r="I753" s="6" t="e">
        <f ca="1">IF('Log_working_3-way'!$D753="","",'True_Odds_Calculator_3-way'!O748/'True_Odds_Calculator_3-way'!B748-1)</f>
        <v>#NAME?</v>
      </c>
      <c r="J753" s="6" t="e">
        <f ca="1">IF('Log_working_3-way'!$D753="","",'True_Odds_Calculator_3-way'!#REF!/'True_Odds_Calculator_3-way'!C748-1)</f>
        <v>#NAME?</v>
      </c>
      <c r="K753" s="6" t="e">
        <f ca="1">IF('Log_working_3-way'!$D753="","",1/'True_Odds_Calculator_3-way'!A748+1/'True_Odds_Calculator_3-way'!B748+1/'True_Odds_Calculator_3-way'!C748-1)</f>
        <v>#NAME?</v>
      </c>
    </row>
    <row r="754" spans="4:11" x14ac:dyDescent="0.25">
      <c r="D754" t="e">
        <f ca="1">solve_for_c('True_Odds_Calculator_3-way'!A749,'True_Odds_Calculator_3-way'!B749,'True_Odds_Calculator_3-way'!C749,'Log_working_3-way'!B$1,'Log_working_3-way'!B$2)</f>
        <v>#NAME?</v>
      </c>
      <c r="F754" s="6" t="e">
        <f ca="1">IF('Log_working_3-way'!D754="","",1/'True_Odds_Calculator_3-way'!N749+1/'True_Odds_Calculator_3-way'!O749+1/'True_Odds_Calculator_3-way'!#REF!-1)</f>
        <v>#NAME?</v>
      </c>
      <c r="H754" s="6" t="e">
        <f ca="1">IF('Log_working_3-way'!$D754="","",'True_Odds_Calculator_3-way'!N749/'True_Odds_Calculator_3-way'!A749-1)</f>
        <v>#NAME?</v>
      </c>
      <c r="I754" s="6" t="e">
        <f ca="1">IF('Log_working_3-way'!$D754="","",'True_Odds_Calculator_3-way'!O749/'True_Odds_Calculator_3-way'!B749-1)</f>
        <v>#NAME?</v>
      </c>
      <c r="J754" s="6" t="e">
        <f ca="1">IF('Log_working_3-way'!$D754="","",'True_Odds_Calculator_3-way'!#REF!/'True_Odds_Calculator_3-way'!C749-1)</f>
        <v>#NAME?</v>
      </c>
      <c r="K754" s="6" t="e">
        <f ca="1">IF('Log_working_3-way'!$D754="","",1/'True_Odds_Calculator_3-way'!A749+1/'True_Odds_Calculator_3-way'!B749+1/'True_Odds_Calculator_3-way'!C749-1)</f>
        <v>#NAME?</v>
      </c>
    </row>
    <row r="755" spans="4:11" x14ac:dyDescent="0.25">
      <c r="D755" t="e">
        <f ca="1">solve_for_c('True_Odds_Calculator_3-way'!A750,'True_Odds_Calculator_3-way'!B750,'True_Odds_Calculator_3-way'!C750,'Log_working_3-way'!B$1,'Log_working_3-way'!B$2)</f>
        <v>#NAME?</v>
      </c>
      <c r="F755" s="6" t="e">
        <f ca="1">IF('Log_working_3-way'!D755="","",1/'True_Odds_Calculator_3-way'!N750+1/'True_Odds_Calculator_3-way'!O750+1/'True_Odds_Calculator_3-way'!#REF!-1)</f>
        <v>#NAME?</v>
      </c>
      <c r="H755" s="6" t="e">
        <f ca="1">IF('Log_working_3-way'!$D755="","",'True_Odds_Calculator_3-way'!N750/'True_Odds_Calculator_3-way'!A750-1)</f>
        <v>#NAME?</v>
      </c>
      <c r="I755" s="6" t="e">
        <f ca="1">IF('Log_working_3-way'!$D755="","",'True_Odds_Calculator_3-way'!O750/'True_Odds_Calculator_3-way'!B750-1)</f>
        <v>#NAME?</v>
      </c>
      <c r="J755" s="6" t="e">
        <f ca="1">IF('Log_working_3-way'!$D755="","",'True_Odds_Calculator_3-way'!#REF!/'True_Odds_Calculator_3-way'!C750-1)</f>
        <v>#NAME?</v>
      </c>
      <c r="K755" s="6" t="e">
        <f ca="1">IF('Log_working_3-way'!$D755="","",1/'True_Odds_Calculator_3-way'!A750+1/'True_Odds_Calculator_3-way'!B750+1/'True_Odds_Calculator_3-way'!C750-1)</f>
        <v>#NAME?</v>
      </c>
    </row>
    <row r="756" spans="4:11" x14ac:dyDescent="0.25">
      <c r="D756" t="e">
        <f ca="1">solve_for_c('True_Odds_Calculator_3-way'!A751,'True_Odds_Calculator_3-way'!B751,'True_Odds_Calculator_3-way'!C751,'Log_working_3-way'!B$1,'Log_working_3-way'!B$2)</f>
        <v>#NAME?</v>
      </c>
      <c r="F756" s="6" t="e">
        <f ca="1">IF('Log_working_3-way'!D756="","",1/'True_Odds_Calculator_3-way'!N751+1/'True_Odds_Calculator_3-way'!O751+1/'True_Odds_Calculator_3-way'!#REF!-1)</f>
        <v>#NAME?</v>
      </c>
      <c r="H756" s="6" t="e">
        <f ca="1">IF('Log_working_3-way'!$D756="","",'True_Odds_Calculator_3-way'!N751/'True_Odds_Calculator_3-way'!A751-1)</f>
        <v>#NAME?</v>
      </c>
      <c r="I756" s="6" t="e">
        <f ca="1">IF('Log_working_3-way'!$D756="","",'True_Odds_Calculator_3-way'!O751/'True_Odds_Calculator_3-way'!B751-1)</f>
        <v>#NAME?</v>
      </c>
      <c r="J756" s="6" t="e">
        <f ca="1">IF('Log_working_3-way'!$D756="","",'True_Odds_Calculator_3-way'!#REF!/'True_Odds_Calculator_3-way'!C751-1)</f>
        <v>#NAME?</v>
      </c>
      <c r="K756" s="6" t="e">
        <f ca="1">IF('Log_working_3-way'!$D756="","",1/'True_Odds_Calculator_3-way'!A751+1/'True_Odds_Calculator_3-way'!B751+1/'True_Odds_Calculator_3-way'!C751-1)</f>
        <v>#NAME?</v>
      </c>
    </row>
    <row r="757" spans="4:11" x14ac:dyDescent="0.25">
      <c r="D757" t="e">
        <f ca="1">solve_for_c('True_Odds_Calculator_3-way'!A752,'True_Odds_Calculator_3-way'!B752,'True_Odds_Calculator_3-way'!C752,'Log_working_3-way'!B$1,'Log_working_3-way'!B$2)</f>
        <v>#NAME?</v>
      </c>
      <c r="F757" s="6" t="e">
        <f ca="1">IF('Log_working_3-way'!D757="","",1/'True_Odds_Calculator_3-way'!N752+1/'True_Odds_Calculator_3-way'!O752+1/'True_Odds_Calculator_3-way'!#REF!-1)</f>
        <v>#NAME?</v>
      </c>
      <c r="H757" s="6" t="e">
        <f ca="1">IF('Log_working_3-way'!$D757="","",'True_Odds_Calculator_3-way'!N752/'True_Odds_Calculator_3-way'!A752-1)</f>
        <v>#NAME?</v>
      </c>
      <c r="I757" s="6" t="e">
        <f ca="1">IF('Log_working_3-way'!$D757="","",'True_Odds_Calculator_3-way'!O752/'True_Odds_Calculator_3-way'!B752-1)</f>
        <v>#NAME?</v>
      </c>
      <c r="J757" s="6" t="e">
        <f ca="1">IF('Log_working_3-way'!$D757="","",'True_Odds_Calculator_3-way'!#REF!/'True_Odds_Calculator_3-way'!C752-1)</f>
        <v>#NAME?</v>
      </c>
      <c r="K757" s="6" t="e">
        <f ca="1">IF('Log_working_3-way'!$D757="","",1/'True_Odds_Calculator_3-way'!A752+1/'True_Odds_Calculator_3-way'!B752+1/'True_Odds_Calculator_3-way'!C752-1)</f>
        <v>#NAME?</v>
      </c>
    </row>
    <row r="758" spans="4:11" x14ac:dyDescent="0.25">
      <c r="D758" t="e">
        <f ca="1">solve_for_c('True_Odds_Calculator_3-way'!A753,'True_Odds_Calculator_3-way'!B753,'True_Odds_Calculator_3-way'!C753,'Log_working_3-way'!B$1,'Log_working_3-way'!B$2)</f>
        <v>#NAME?</v>
      </c>
      <c r="F758" s="6" t="e">
        <f ca="1">IF('Log_working_3-way'!D758="","",1/'True_Odds_Calculator_3-way'!N753+1/'True_Odds_Calculator_3-way'!O753+1/'True_Odds_Calculator_3-way'!#REF!-1)</f>
        <v>#NAME?</v>
      </c>
      <c r="H758" s="6" t="e">
        <f ca="1">IF('Log_working_3-way'!$D758="","",'True_Odds_Calculator_3-way'!N753/'True_Odds_Calculator_3-way'!A753-1)</f>
        <v>#NAME?</v>
      </c>
      <c r="I758" s="6" t="e">
        <f ca="1">IF('Log_working_3-way'!$D758="","",'True_Odds_Calculator_3-way'!O753/'True_Odds_Calculator_3-way'!B753-1)</f>
        <v>#NAME?</v>
      </c>
      <c r="J758" s="6" t="e">
        <f ca="1">IF('Log_working_3-way'!$D758="","",'True_Odds_Calculator_3-way'!#REF!/'True_Odds_Calculator_3-way'!C753-1)</f>
        <v>#NAME?</v>
      </c>
      <c r="K758" s="6" t="e">
        <f ca="1">IF('Log_working_3-way'!$D758="","",1/'True_Odds_Calculator_3-way'!A753+1/'True_Odds_Calculator_3-way'!B753+1/'True_Odds_Calculator_3-way'!C753-1)</f>
        <v>#NAME?</v>
      </c>
    </row>
    <row r="759" spans="4:11" x14ac:dyDescent="0.25">
      <c r="D759" t="e">
        <f ca="1">solve_for_c('True_Odds_Calculator_3-way'!A754,'True_Odds_Calculator_3-way'!B754,'True_Odds_Calculator_3-way'!C754,'Log_working_3-way'!B$1,'Log_working_3-way'!B$2)</f>
        <v>#NAME?</v>
      </c>
      <c r="F759" s="6" t="e">
        <f ca="1">IF('Log_working_3-way'!D759="","",1/'True_Odds_Calculator_3-way'!N754+1/'True_Odds_Calculator_3-way'!O754+1/'True_Odds_Calculator_3-way'!#REF!-1)</f>
        <v>#NAME?</v>
      </c>
      <c r="H759" s="6" t="e">
        <f ca="1">IF('Log_working_3-way'!$D759="","",'True_Odds_Calculator_3-way'!N754/'True_Odds_Calculator_3-way'!A754-1)</f>
        <v>#NAME?</v>
      </c>
      <c r="I759" s="6" t="e">
        <f ca="1">IF('Log_working_3-way'!$D759="","",'True_Odds_Calculator_3-way'!O754/'True_Odds_Calculator_3-way'!B754-1)</f>
        <v>#NAME?</v>
      </c>
      <c r="J759" s="6" t="e">
        <f ca="1">IF('Log_working_3-way'!$D759="","",'True_Odds_Calculator_3-way'!#REF!/'True_Odds_Calculator_3-way'!C754-1)</f>
        <v>#NAME?</v>
      </c>
      <c r="K759" s="6" t="e">
        <f ca="1">IF('Log_working_3-way'!$D759="","",1/'True_Odds_Calculator_3-way'!A754+1/'True_Odds_Calculator_3-way'!B754+1/'True_Odds_Calculator_3-way'!C754-1)</f>
        <v>#NAME?</v>
      </c>
    </row>
    <row r="760" spans="4:11" x14ac:dyDescent="0.25">
      <c r="D760" t="e">
        <f ca="1">solve_for_c('True_Odds_Calculator_3-way'!A755,'True_Odds_Calculator_3-way'!B755,'True_Odds_Calculator_3-way'!C755,'Log_working_3-way'!B$1,'Log_working_3-way'!B$2)</f>
        <v>#NAME?</v>
      </c>
      <c r="F760" s="6" t="e">
        <f ca="1">IF('Log_working_3-way'!D760="","",1/'True_Odds_Calculator_3-way'!N755+1/'True_Odds_Calculator_3-way'!O755+1/'True_Odds_Calculator_3-way'!#REF!-1)</f>
        <v>#NAME?</v>
      </c>
      <c r="H760" s="6" t="e">
        <f ca="1">IF('Log_working_3-way'!$D760="","",'True_Odds_Calculator_3-way'!N755/'True_Odds_Calculator_3-way'!A755-1)</f>
        <v>#NAME?</v>
      </c>
      <c r="I760" s="6" t="e">
        <f ca="1">IF('Log_working_3-way'!$D760="","",'True_Odds_Calculator_3-way'!O755/'True_Odds_Calculator_3-way'!B755-1)</f>
        <v>#NAME?</v>
      </c>
      <c r="J760" s="6" t="e">
        <f ca="1">IF('Log_working_3-way'!$D760="","",'True_Odds_Calculator_3-way'!#REF!/'True_Odds_Calculator_3-way'!C755-1)</f>
        <v>#NAME?</v>
      </c>
      <c r="K760" s="6" t="e">
        <f ca="1">IF('Log_working_3-way'!$D760="","",1/'True_Odds_Calculator_3-way'!A755+1/'True_Odds_Calculator_3-way'!B755+1/'True_Odds_Calculator_3-way'!C755-1)</f>
        <v>#NAME?</v>
      </c>
    </row>
    <row r="761" spans="4:11" x14ac:dyDescent="0.25">
      <c r="D761" t="e">
        <f ca="1">solve_for_c('True_Odds_Calculator_3-way'!A756,'True_Odds_Calculator_3-way'!B756,'True_Odds_Calculator_3-way'!C756,'Log_working_3-way'!B$1,'Log_working_3-way'!B$2)</f>
        <v>#NAME?</v>
      </c>
      <c r="F761" s="6" t="e">
        <f ca="1">IF('Log_working_3-way'!D761="","",1/'True_Odds_Calculator_3-way'!N756+1/'True_Odds_Calculator_3-way'!O756+1/'True_Odds_Calculator_3-way'!#REF!-1)</f>
        <v>#NAME?</v>
      </c>
      <c r="H761" s="6" t="e">
        <f ca="1">IF('Log_working_3-way'!$D761="","",'True_Odds_Calculator_3-way'!N756/'True_Odds_Calculator_3-way'!A756-1)</f>
        <v>#NAME?</v>
      </c>
      <c r="I761" s="6" t="e">
        <f ca="1">IF('Log_working_3-way'!$D761="","",'True_Odds_Calculator_3-way'!O756/'True_Odds_Calculator_3-way'!B756-1)</f>
        <v>#NAME?</v>
      </c>
      <c r="J761" s="6" t="e">
        <f ca="1">IF('Log_working_3-way'!$D761="","",'True_Odds_Calculator_3-way'!#REF!/'True_Odds_Calculator_3-way'!C756-1)</f>
        <v>#NAME?</v>
      </c>
      <c r="K761" s="6" t="e">
        <f ca="1">IF('Log_working_3-way'!$D761="","",1/'True_Odds_Calculator_3-way'!A756+1/'True_Odds_Calculator_3-way'!B756+1/'True_Odds_Calculator_3-way'!C756-1)</f>
        <v>#NAME?</v>
      </c>
    </row>
    <row r="762" spans="4:11" x14ac:dyDescent="0.25">
      <c r="D762" t="e">
        <f ca="1">solve_for_c('True_Odds_Calculator_3-way'!A757,'True_Odds_Calculator_3-way'!B757,'True_Odds_Calculator_3-way'!C757,'Log_working_3-way'!B$1,'Log_working_3-way'!B$2)</f>
        <v>#NAME?</v>
      </c>
      <c r="F762" s="6" t="e">
        <f ca="1">IF('Log_working_3-way'!D762="","",1/'True_Odds_Calculator_3-way'!N757+1/'True_Odds_Calculator_3-way'!O757+1/'True_Odds_Calculator_3-way'!#REF!-1)</f>
        <v>#NAME?</v>
      </c>
      <c r="H762" s="6" t="e">
        <f ca="1">IF('Log_working_3-way'!$D762="","",'True_Odds_Calculator_3-way'!N757/'True_Odds_Calculator_3-way'!A757-1)</f>
        <v>#NAME?</v>
      </c>
      <c r="I762" s="6" t="e">
        <f ca="1">IF('Log_working_3-way'!$D762="","",'True_Odds_Calculator_3-way'!O757/'True_Odds_Calculator_3-way'!B757-1)</f>
        <v>#NAME?</v>
      </c>
      <c r="J762" s="6" t="e">
        <f ca="1">IF('Log_working_3-way'!$D762="","",'True_Odds_Calculator_3-way'!#REF!/'True_Odds_Calculator_3-way'!C757-1)</f>
        <v>#NAME?</v>
      </c>
      <c r="K762" s="6" t="e">
        <f ca="1">IF('Log_working_3-way'!$D762="","",1/'True_Odds_Calculator_3-way'!A757+1/'True_Odds_Calculator_3-way'!B757+1/'True_Odds_Calculator_3-way'!C757-1)</f>
        <v>#NAME?</v>
      </c>
    </row>
    <row r="763" spans="4:11" x14ac:dyDescent="0.25">
      <c r="D763" t="e">
        <f ca="1">solve_for_c('True_Odds_Calculator_3-way'!A758,'True_Odds_Calculator_3-way'!B758,'True_Odds_Calculator_3-way'!C758,'Log_working_3-way'!B$1,'Log_working_3-way'!B$2)</f>
        <v>#NAME?</v>
      </c>
      <c r="F763" s="6" t="e">
        <f ca="1">IF('Log_working_3-way'!D763="","",1/'True_Odds_Calculator_3-way'!N758+1/'True_Odds_Calculator_3-way'!O758+1/'True_Odds_Calculator_3-way'!#REF!-1)</f>
        <v>#NAME?</v>
      </c>
      <c r="H763" s="6" t="e">
        <f ca="1">IF('Log_working_3-way'!$D763="","",'True_Odds_Calculator_3-way'!N758/'True_Odds_Calculator_3-way'!A758-1)</f>
        <v>#NAME?</v>
      </c>
      <c r="I763" s="6" t="e">
        <f ca="1">IF('Log_working_3-way'!$D763="","",'True_Odds_Calculator_3-way'!O758/'True_Odds_Calculator_3-way'!B758-1)</f>
        <v>#NAME?</v>
      </c>
      <c r="J763" s="6" t="e">
        <f ca="1">IF('Log_working_3-way'!$D763="","",'True_Odds_Calculator_3-way'!#REF!/'True_Odds_Calculator_3-way'!C758-1)</f>
        <v>#NAME?</v>
      </c>
      <c r="K763" s="6" t="e">
        <f ca="1">IF('Log_working_3-way'!$D763="","",1/'True_Odds_Calculator_3-way'!A758+1/'True_Odds_Calculator_3-way'!B758+1/'True_Odds_Calculator_3-way'!C758-1)</f>
        <v>#NAME?</v>
      </c>
    </row>
    <row r="764" spans="4:11" x14ac:dyDescent="0.25">
      <c r="D764" t="e">
        <f ca="1">solve_for_c('True_Odds_Calculator_3-way'!A759,'True_Odds_Calculator_3-way'!B759,'True_Odds_Calculator_3-way'!C759,'Log_working_3-way'!B$1,'Log_working_3-way'!B$2)</f>
        <v>#NAME?</v>
      </c>
      <c r="F764" s="6" t="e">
        <f ca="1">IF('Log_working_3-way'!D764="","",1/'True_Odds_Calculator_3-way'!N759+1/'True_Odds_Calculator_3-way'!O759+1/'True_Odds_Calculator_3-way'!#REF!-1)</f>
        <v>#NAME?</v>
      </c>
      <c r="H764" s="6" t="e">
        <f ca="1">IF('Log_working_3-way'!$D764="","",'True_Odds_Calculator_3-way'!N759/'True_Odds_Calculator_3-way'!A759-1)</f>
        <v>#NAME?</v>
      </c>
      <c r="I764" s="6" t="e">
        <f ca="1">IF('Log_working_3-way'!$D764="","",'True_Odds_Calculator_3-way'!O759/'True_Odds_Calculator_3-way'!B759-1)</f>
        <v>#NAME?</v>
      </c>
      <c r="J764" s="6" t="e">
        <f ca="1">IF('Log_working_3-way'!$D764="","",'True_Odds_Calculator_3-way'!#REF!/'True_Odds_Calculator_3-way'!C759-1)</f>
        <v>#NAME?</v>
      </c>
      <c r="K764" s="6" t="e">
        <f ca="1">IF('Log_working_3-way'!$D764="","",1/'True_Odds_Calculator_3-way'!A759+1/'True_Odds_Calculator_3-way'!B759+1/'True_Odds_Calculator_3-way'!C759-1)</f>
        <v>#NAME?</v>
      </c>
    </row>
    <row r="765" spans="4:11" x14ac:dyDescent="0.25">
      <c r="D765" t="e">
        <f ca="1">solve_for_c('True_Odds_Calculator_3-way'!A760,'True_Odds_Calculator_3-way'!B760,'True_Odds_Calculator_3-way'!C760,'Log_working_3-way'!B$1,'Log_working_3-way'!B$2)</f>
        <v>#NAME?</v>
      </c>
      <c r="F765" s="6" t="e">
        <f ca="1">IF('Log_working_3-way'!D765="","",1/'True_Odds_Calculator_3-way'!N760+1/'True_Odds_Calculator_3-way'!O760+1/'True_Odds_Calculator_3-way'!#REF!-1)</f>
        <v>#NAME?</v>
      </c>
      <c r="H765" s="6" t="e">
        <f ca="1">IF('Log_working_3-way'!$D765="","",'True_Odds_Calculator_3-way'!N760/'True_Odds_Calculator_3-way'!A760-1)</f>
        <v>#NAME?</v>
      </c>
      <c r="I765" s="6" t="e">
        <f ca="1">IF('Log_working_3-way'!$D765="","",'True_Odds_Calculator_3-way'!O760/'True_Odds_Calculator_3-way'!B760-1)</f>
        <v>#NAME?</v>
      </c>
      <c r="J765" s="6" t="e">
        <f ca="1">IF('Log_working_3-way'!$D765="","",'True_Odds_Calculator_3-way'!#REF!/'True_Odds_Calculator_3-way'!C760-1)</f>
        <v>#NAME?</v>
      </c>
      <c r="K765" s="6" t="e">
        <f ca="1">IF('Log_working_3-way'!$D765="","",1/'True_Odds_Calculator_3-way'!A760+1/'True_Odds_Calculator_3-way'!B760+1/'True_Odds_Calculator_3-way'!C760-1)</f>
        <v>#NAME?</v>
      </c>
    </row>
    <row r="766" spans="4:11" x14ac:dyDescent="0.25">
      <c r="D766" t="e">
        <f ca="1">solve_for_c('True_Odds_Calculator_3-way'!A761,'True_Odds_Calculator_3-way'!B761,'True_Odds_Calculator_3-way'!C761,'Log_working_3-way'!B$1,'Log_working_3-way'!B$2)</f>
        <v>#NAME?</v>
      </c>
      <c r="F766" s="6" t="e">
        <f ca="1">IF('Log_working_3-way'!D766="","",1/'True_Odds_Calculator_3-way'!N761+1/'True_Odds_Calculator_3-way'!O761+1/'True_Odds_Calculator_3-way'!#REF!-1)</f>
        <v>#NAME?</v>
      </c>
      <c r="H766" s="6" t="e">
        <f ca="1">IF('Log_working_3-way'!$D766="","",'True_Odds_Calculator_3-way'!N761/'True_Odds_Calculator_3-way'!A761-1)</f>
        <v>#NAME?</v>
      </c>
      <c r="I766" s="6" t="e">
        <f ca="1">IF('Log_working_3-way'!$D766="","",'True_Odds_Calculator_3-way'!O761/'True_Odds_Calculator_3-way'!B761-1)</f>
        <v>#NAME?</v>
      </c>
      <c r="J766" s="6" t="e">
        <f ca="1">IF('Log_working_3-way'!$D766="","",'True_Odds_Calculator_3-way'!#REF!/'True_Odds_Calculator_3-way'!C761-1)</f>
        <v>#NAME?</v>
      </c>
      <c r="K766" s="6" t="e">
        <f ca="1">IF('Log_working_3-way'!$D766="","",1/'True_Odds_Calculator_3-way'!A761+1/'True_Odds_Calculator_3-way'!B761+1/'True_Odds_Calculator_3-way'!C761-1)</f>
        <v>#NAME?</v>
      </c>
    </row>
    <row r="767" spans="4:11" x14ac:dyDescent="0.25">
      <c r="D767" t="e">
        <f ca="1">solve_for_c('True_Odds_Calculator_3-way'!A762,'True_Odds_Calculator_3-way'!B762,'True_Odds_Calculator_3-way'!C762,'Log_working_3-way'!B$1,'Log_working_3-way'!B$2)</f>
        <v>#NAME?</v>
      </c>
      <c r="F767" s="6" t="e">
        <f ca="1">IF('Log_working_3-way'!D767="","",1/'True_Odds_Calculator_3-way'!N762+1/'True_Odds_Calculator_3-way'!O762+1/'True_Odds_Calculator_3-way'!#REF!-1)</f>
        <v>#NAME?</v>
      </c>
      <c r="H767" s="6" t="e">
        <f ca="1">IF('Log_working_3-way'!$D767="","",'True_Odds_Calculator_3-way'!N762/'True_Odds_Calculator_3-way'!A762-1)</f>
        <v>#NAME?</v>
      </c>
      <c r="I767" s="6" t="e">
        <f ca="1">IF('Log_working_3-way'!$D767="","",'True_Odds_Calculator_3-way'!O762/'True_Odds_Calculator_3-way'!B762-1)</f>
        <v>#NAME?</v>
      </c>
      <c r="J767" s="6" t="e">
        <f ca="1">IF('Log_working_3-way'!$D767="","",'True_Odds_Calculator_3-way'!#REF!/'True_Odds_Calculator_3-way'!C762-1)</f>
        <v>#NAME?</v>
      </c>
      <c r="K767" s="6" t="e">
        <f ca="1">IF('Log_working_3-way'!$D767="","",1/'True_Odds_Calculator_3-way'!A762+1/'True_Odds_Calculator_3-way'!B762+1/'True_Odds_Calculator_3-way'!C762-1)</f>
        <v>#NAME?</v>
      </c>
    </row>
    <row r="768" spans="4:11" x14ac:dyDescent="0.25">
      <c r="D768" t="e">
        <f ca="1">solve_for_c('True_Odds_Calculator_3-way'!A763,'True_Odds_Calculator_3-way'!B763,'True_Odds_Calculator_3-way'!C763,'Log_working_3-way'!B$1,'Log_working_3-way'!B$2)</f>
        <v>#NAME?</v>
      </c>
      <c r="F768" s="6" t="e">
        <f ca="1">IF('Log_working_3-way'!D768="","",1/'True_Odds_Calculator_3-way'!N763+1/'True_Odds_Calculator_3-way'!O763+1/'True_Odds_Calculator_3-way'!#REF!-1)</f>
        <v>#NAME?</v>
      </c>
      <c r="H768" s="6" t="e">
        <f ca="1">IF('Log_working_3-way'!$D768="","",'True_Odds_Calculator_3-way'!N763/'True_Odds_Calculator_3-way'!A763-1)</f>
        <v>#NAME?</v>
      </c>
      <c r="I768" s="6" t="e">
        <f ca="1">IF('Log_working_3-way'!$D768="","",'True_Odds_Calculator_3-way'!O763/'True_Odds_Calculator_3-way'!B763-1)</f>
        <v>#NAME?</v>
      </c>
      <c r="J768" s="6" t="e">
        <f ca="1">IF('Log_working_3-way'!$D768="","",'True_Odds_Calculator_3-way'!#REF!/'True_Odds_Calculator_3-way'!C763-1)</f>
        <v>#NAME?</v>
      </c>
      <c r="K768" s="6" t="e">
        <f ca="1">IF('Log_working_3-way'!$D768="","",1/'True_Odds_Calculator_3-way'!A763+1/'True_Odds_Calculator_3-way'!B763+1/'True_Odds_Calculator_3-way'!C763-1)</f>
        <v>#NAME?</v>
      </c>
    </row>
    <row r="769" spans="4:11" x14ac:dyDescent="0.25">
      <c r="D769" t="e">
        <f ca="1">solve_for_c('True_Odds_Calculator_3-way'!A764,'True_Odds_Calculator_3-way'!B764,'True_Odds_Calculator_3-way'!C764,'Log_working_3-way'!B$1,'Log_working_3-way'!B$2)</f>
        <v>#NAME?</v>
      </c>
      <c r="F769" s="6" t="e">
        <f ca="1">IF('Log_working_3-way'!D769="","",1/'True_Odds_Calculator_3-way'!N764+1/'True_Odds_Calculator_3-way'!O764+1/'True_Odds_Calculator_3-way'!#REF!-1)</f>
        <v>#NAME?</v>
      </c>
      <c r="H769" s="6" t="e">
        <f ca="1">IF('Log_working_3-way'!$D769="","",'True_Odds_Calculator_3-way'!N764/'True_Odds_Calculator_3-way'!A764-1)</f>
        <v>#NAME?</v>
      </c>
      <c r="I769" s="6" t="e">
        <f ca="1">IF('Log_working_3-way'!$D769="","",'True_Odds_Calculator_3-way'!O764/'True_Odds_Calculator_3-way'!B764-1)</f>
        <v>#NAME?</v>
      </c>
      <c r="J769" s="6" t="e">
        <f ca="1">IF('Log_working_3-way'!$D769="","",'True_Odds_Calculator_3-way'!#REF!/'True_Odds_Calculator_3-way'!C764-1)</f>
        <v>#NAME?</v>
      </c>
      <c r="K769" s="6" t="e">
        <f ca="1">IF('Log_working_3-way'!$D769="","",1/'True_Odds_Calculator_3-way'!A764+1/'True_Odds_Calculator_3-way'!B764+1/'True_Odds_Calculator_3-way'!C764-1)</f>
        <v>#NAME?</v>
      </c>
    </row>
    <row r="770" spans="4:11" x14ac:dyDescent="0.25">
      <c r="D770" t="e">
        <f ca="1">solve_for_c('True_Odds_Calculator_3-way'!A765,'True_Odds_Calculator_3-way'!B765,'True_Odds_Calculator_3-way'!C765,'Log_working_3-way'!B$1,'Log_working_3-way'!B$2)</f>
        <v>#NAME?</v>
      </c>
      <c r="F770" s="6" t="e">
        <f ca="1">IF('Log_working_3-way'!D770="","",1/'True_Odds_Calculator_3-way'!N765+1/'True_Odds_Calculator_3-way'!O765+1/'True_Odds_Calculator_3-way'!#REF!-1)</f>
        <v>#NAME?</v>
      </c>
      <c r="H770" s="6" t="e">
        <f ca="1">IF('Log_working_3-way'!$D770="","",'True_Odds_Calculator_3-way'!N765/'True_Odds_Calculator_3-way'!A765-1)</f>
        <v>#NAME?</v>
      </c>
      <c r="I770" s="6" t="e">
        <f ca="1">IF('Log_working_3-way'!$D770="","",'True_Odds_Calculator_3-way'!O765/'True_Odds_Calculator_3-way'!B765-1)</f>
        <v>#NAME?</v>
      </c>
      <c r="J770" s="6" t="e">
        <f ca="1">IF('Log_working_3-way'!$D770="","",'True_Odds_Calculator_3-way'!#REF!/'True_Odds_Calculator_3-way'!C765-1)</f>
        <v>#NAME?</v>
      </c>
      <c r="K770" s="6" t="e">
        <f ca="1">IF('Log_working_3-way'!$D770="","",1/'True_Odds_Calculator_3-way'!A765+1/'True_Odds_Calculator_3-way'!B765+1/'True_Odds_Calculator_3-way'!C765-1)</f>
        <v>#NAME?</v>
      </c>
    </row>
    <row r="771" spans="4:11" x14ac:dyDescent="0.25">
      <c r="D771" t="e">
        <f ca="1">solve_for_c('True_Odds_Calculator_3-way'!A766,'True_Odds_Calculator_3-way'!B766,'True_Odds_Calculator_3-way'!C766,'Log_working_3-way'!B$1,'Log_working_3-way'!B$2)</f>
        <v>#NAME?</v>
      </c>
      <c r="F771" s="6" t="e">
        <f ca="1">IF('Log_working_3-way'!D771="","",1/'True_Odds_Calculator_3-way'!N766+1/'True_Odds_Calculator_3-way'!O766+1/'True_Odds_Calculator_3-way'!#REF!-1)</f>
        <v>#NAME?</v>
      </c>
      <c r="H771" s="6" t="e">
        <f ca="1">IF('Log_working_3-way'!$D771="","",'True_Odds_Calculator_3-way'!N766/'True_Odds_Calculator_3-way'!A766-1)</f>
        <v>#NAME?</v>
      </c>
      <c r="I771" s="6" t="e">
        <f ca="1">IF('Log_working_3-way'!$D771="","",'True_Odds_Calculator_3-way'!O766/'True_Odds_Calculator_3-way'!B766-1)</f>
        <v>#NAME?</v>
      </c>
      <c r="J771" s="6" t="e">
        <f ca="1">IF('Log_working_3-way'!$D771="","",'True_Odds_Calculator_3-way'!#REF!/'True_Odds_Calculator_3-way'!C766-1)</f>
        <v>#NAME?</v>
      </c>
      <c r="K771" s="6" t="e">
        <f ca="1">IF('Log_working_3-way'!$D771="","",1/'True_Odds_Calculator_3-way'!A766+1/'True_Odds_Calculator_3-way'!B766+1/'True_Odds_Calculator_3-way'!C766-1)</f>
        <v>#NAME?</v>
      </c>
    </row>
    <row r="772" spans="4:11" x14ac:dyDescent="0.25">
      <c r="D772" t="e">
        <f ca="1">solve_for_c('True_Odds_Calculator_3-way'!A767,'True_Odds_Calculator_3-way'!B767,'True_Odds_Calculator_3-way'!C767,'Log_working_3-way'!B$1,'Log_working_3-way'!B$2)</f>
        <v>#NAME?</v>
      </c>
      <c r="F772" s="6" t="e">
        <f ca="1">IF('Log_working_3-way'!D772="","",1/'True_Odds_Calculator_3-way'!N767+1/'True_Odds_Calculator_3-way'!O767+1/'True_Odds_Calculator_3-way'!#REF!-1)</f>
        <v>#NAME?</v>
      </c>
      <c r="H772" s="6" t="e">
        <f ca="1">IF('Log_working_3-way'!$D772="","",'True_Odds_Calculator_3-way'!N767/'True_Odds_Calculator_3-way'!A767-1)</f>
        <v>#NAME?</v>
      </c>
      <c r="I772" s="6" t="e">
        <f ca="1">IF('Log_working_3-way'!$D772="","",'True_Odds_Calculator_3-way'!O767/'True_Odds_Calculator_3-way'!B767-1)</f>
        <v>#NAME?</v>
      </c>
      <c r="J772" s="6" t="e">
        <f ca="1">IF('Log_working_3-way'!$D772="","",'True_Odds_Calculator_3-way'!#REF!/'True_Odds_Calculator_3-way'!C767-1)</f>
        <v>#NAME?</v>
      </c>
      <c r="K772" s="6" t="e">
        <f ca="1">IF('Log_working_3-way'!$D772="","",1/'True_Odds_Calculator_3-way'!A767+1/'True_Odds_Calculator_3-way'!B767+1/'True_Odds_Calculator_3-way'!C767-1)</f>
        <v>#NAME?</v>
      </c>
    </row>
    <row r="773" spans="4:11" x14ac:dyDescent="0.25">
      <c r="D773" t="e">
        <f ca="1">solve_for_c('True_Odds_Calculator_3-way'!A768,'True_Odds_Calculator_3-way'!B768,'True_Odds_Calculator_3-way'!C768,'Log_working_3-way'!B$1,'Log_working_3-way'!B$2)</f>
        <v>#NAME?</v>
      </c>
      <c r="F773" s="6" t="e">
        <f ca="1">IF('Log_working_3-way'!D773="","",1/'True_Odds_Calculator_3-way'!N768+1/'True_Odds_Calculator_3-way'!O768+1/'True_Odds_Calculator_3-way'!#REF!-1)</f>
        <v>#NAME?</v>
      </c>
      <c r="H773" s="6" t="e">
        <f ca="1">IF('Log_working_3-way'!$D773="","",'True_Odds_Calculator_3-way'!N768/'True_Odds_Calculator_3-way'!A768-1)</f>
        <v>#NAME?</v>
      </c>
      <c r="I773" s="6" t="e">
        <f ca="1">IF('Log_working_3-way'!$D773="","",'True_Odds_Calculator_3-way'!O768/'True_Odds_Calculator_3-way'!B768-1)</f>
        <v>#NAME?</v>
      </c>
      <c r="J773" s="6" t="e">
        <f ca="1">IF('Log_working_3-way'!$D773="","",'True_Odds_Calculator_3-way'!#REF!/'True_Odds_Calculator_3-way'!C768-1)</f>
        <v>#NAME?</v>
      </c>
      <c r="K773" s="6" t="e">
        <f ca="1">IF('Log_working_3-way'!$D773="","",1/'True_Odds_Calculator_3-way'!A768+1/'True_Odds_Calculator_3-way'!B768+1/'True_Odds_Calculator_3-way'!C768-1)</f>
        <v>#NAME?</v>
      </c>
    </row>
    <row r="774" spans="4:11" x14ac:dyDescent="0.25">
      <c r="D774" t="e">
        <f ca="1">solve_for_c('True_Odds_Calculator_3-way'!A769,'True_Odds_Calculator_3-way'!B769,'True_Odds_Calculator_3-way'!C769,'Log_working_3-way'!B$1,'Log_working_3-way'!B$2)</f>
        <v>#NAME?</v>
      </c>
      <c r="F774" s="6" t="e">
        <f ca="1">IF('Log_working_3-way'!D774="","",1/'True_Odds_Calculator_3-way'!N769+1/'True_Odds_Calculator_3-way'!O769+1/'True_Odds_Calculator_3-way'!#REF!-1)</f>
        <v>#NAME?</v>
      </c>
      <c r="H774" s="6" t="e">
        <f ca="1">IF('Log_working_3-way'!$D774="","",'True_Odds_Calculator_3-way'!N769/'True_Odds_Calculator_3-way'!A769-1)</f>
        <v>#NAME?</v>
      </c>
      <c r="I774" s="6" t="e">
        <f ca="1">IF('Log_working_3-way'!$D774="","",'True_Odds_Calculator_3-way'!O769/'True_Odds_Calculator_3-way'!B769-1)</f>
        <v>#NAME?</v>
      </c>
      <c r="J774" s="6" t="e">
        <f ca="1">IF('Log_working_3-way'!$D774="","",'True_Odds_Calculator_3-way'!#REF!/'True_Odds_Calculator_3-way'!C769-1)</f>
        <v>#NAME?</v>
      </c>
      <c r="K774" s="6" t="e">
        <f ca="1">IF('Log_working_3-way'!$D774="","",1/'True_Odds_Calculator_3-way'!A769+1/'True_Odds_Calculator_3-way'!B769+1/'True_Odds_Calculator_3-way'!C769-1)</f>
        <v>#NAME?</v>
      </c>
    </row>
    <row r="775" spans="4:11" x14ac:dyDescent="0.25">
      <c r="D775" t="e">
        <f ca="1">solve_for_c('True_Odds_Calculator_3-way'!A770,'True_Odds_Calculator_3-way'!B770,'True_Odds_Calculator_3-way'!C770,'Log_working_3-way'!B$1,'Log_working_3-way'!B$2)</f>
        <v>#NAME?</v>
      </c>
      <c r="F775" s="6" t="e">
        <f ca="1">IF('Log_working_3-way'!D775="","",1/'True_Odds_Calculator_3-way'!N770+1/'True_Odds_Calculator_3-way'!O770+1/'True_Odds_Calculator_3-way'!#REF!-1)</f>
        <v>#NAME?</v>
      </c>
      <c r="H775" s="6" t="e">
        <f ca="1">IF('Log_working_3-way'!$D775="","",'True_Odds_Calculator_3-way'!N770/'True_Odds_Calculator_3-way'!A770-1)</f>
        <v>#NAME?</v>
      </c>
      <c r="I775" s="6" t="e">
        <f ca="1">IF('Log_working_3-way'!$D775="","",'True_Odds_Calculator_3-way'!O770/'True_Odds_Calculator_3-way'!B770-1)</f>
        <v>#NAME?</v>
      </c>
      <c r="J775" s="6" t="e">
        <f ca="1">IF('Log_working_3-way'!$D775="","",'True_Odds_Calculator_3-way'!#REF!/'True_Odds_Calculator_3-way'!C770-1)</f>
        <v>#NAME?</v>
      </c>
      <c r="K775" s="6" t="e">
        <f ca="1">IF('Log_working_3-way'!$D775="","",1/'True_Odds_Calculator_3-way'!A770+1/'True_Odds_Calculator_3-way'!B770+1/'True_Odds_Calculator_3-way'!C770-1)</f>
        <v>#NAME?</v>
      </c>
    </row>
    <row r="776" spans="4:11" x14ac:dyDescent="0.25">
      <c r="D776" t="e">
        <f ca="1">solve_for_c('True_Odds_Calculator_3-way'!A771,'True_Odds_Calculator_3-way'!B771,'True_Odds_Calculator_3-way'!C771,'Log_working_3-way'!B$1,'Log_working_3-way'!B$2)</f>
        <v>#NAME?</v>
      </c>
      <c r="F776" s="6" t="e">
        <f ca="1">IF('Log_working_3-way'!D776="","",1/'True_Odds_Calculator_3-way'!N771+1/'True_Odds_Calculator_3-way'!O771+1/'True_Odds_Calculator_3-way'!#REF!-1)</f>
        <v>#NAME?</v>
      </c>
      <c r="H776" s="6" t="e">
        <f ca="1">IF('Log_working_3-way'!$D776="","",'True_Odds_Calculator_3-way'!N771/'True_Odds_Calculator_3-way'!A771-1)</f>
        <v>#NAME?</v>
      </c>
      <c r="I776" s="6" t="e">
        <f ca="1">IF('Log_working_3-way'!$D776="","",'True_Odds_Calculator_3-way'!O771/'True_Odds_Calculator_3-way'!B771-1)</f>
        <v>#NAME?</v>
      </c>
      <c r="J776" s="6" t="e">
        <f ca="1">IF('Log_working_3-way'!$D776="","",'True_Odds_Calculator_3-way'!#REF!/'True_Odds_Calculator_3-way'!C771-1)</f>
        <v>#NAME?</v>
      </c>
      <c r="K776" s="6" t="e">
        <f ca="1">IF('Log_working_3-way'!$D776="","",1/'True_Odds_Calculator_3-way'!A771+1/'True_Odds_Calculator_3-way'!B771+1/'True_Odds_Calculator_3-way'!C771-1)</f>
        <v>#NAME?</v>
      </c>
    </row>
    <row r="777" spans="4:11" x14ac:dyDescent="0.25">
      <c r="D777" t="e">
        <f ca="1">solve_for_c('True_Odds_Calculator_3-way'!A772,'True_Odds_Calculator_3-way'!B772,'True_Odds_Calculator_3-way'!C772,'Log_working_3-way'!B$1,'Log_working_3-way'!B$2)</f>
        <v>#NAME?</v>
      </c>
      <c r="F777" s="6" t="e">
        <f ca="1">IF('Log_working_3-way'!D777="","",1/'True_Odds_Calculator_3-way'!N772+1/'True_Odds_Calculator_3-way'!O772+1/'True_Odds_Calculator_3-way'!#REF!-1)</f>
        <v>#NAME?</v>
      </c>
      <c r="H777" s="6" t="e">
        <f ca="1">IF('Log_working_3-way'!$D777="","",'True_Odds_Calculator_3-way'!N772/'True_Odds_Calculator_3-way'!A772-1)</f>
        <v>#NAME?</v>
      </c>
      <c r="I777" s="6" t="e">
        <f ca="1">IF('Log_working_3-way'!$D777="","",'True_Odds_Calculator_3-way'!O772/'True_Odds_Calculator_3-way'!B772-1)</f>
        <v>#NAME?</v>
      </c>
      <c r="J777" s="6" t="e">
        <f ca="1">IF('Log_working_3-way'!$D777="","",'True_Odds_Calculator_3-way'!#REF!/'True_Odds_Calculator_3-way'!C772-1)</f>
        <v>#NAME?</v>
      </c>
      <c r="K777" s="6" t="e">
        <f ca="1">IF('Log_working_3-way'!$D777="","",1/'True_Odds_Calculator_3-way'!A772+1/'True_Odds_Calculator_3-way'!B772+1/'True_Odds_Calculator_3-way'!C772-1)</f>
        <v>#NAME?</v>
      </c>
    </row>
    <row r="778" spans="4:11" x14ac:dyDescent="0.25">
      <c r="D778" t="e">
        <f ca="1">solve_for_c('True_Odds_Calculator_3-way'!A773,'True_Odds_Calculator_3-way'!B773,'True_Odds_Calculator_3-way'!C773,'Log_working_3-way'!B$1,'Log_working_3-way'!B$2)</f>
        <v>#NAME?</v>
      </c>
      <c r="F778" s="6" t="e">
        <f ca="1">IF('Log_working_3-way'!D778="","",1/'True_Odds_Calculator_3-way'!N773+1/'True_Odds_Calculator_3-way'!O773+1/'True_Odds_Calculator_3-way'!#REF!-1)</f>
        <v>#NAME?</v>
      </c>
      <c r="H778" s="6" t="e">
        <f ca="1">IF('Log_working_3-way'!$D778="","",'True_Odds_Calculator_3-way'!N773/'True_Odds_Calculator_3-way'!A773-1)</f>
        <v>#NAME?</v>
      </c>
      <c r="I778" s="6" t="e">
        <f ca="1">IF('Log_working_3-way'!$D778="","",'True_Odds_Calculator_3-way'!O773/'True_Odds_Calculator_3-way'!B773-1)</f>
        <v>#NAME?</v>
      </c>
      <c r="J778" s="6" t="e">
        <f ca="1">IF('Log_working_3-way'!$D778="","",'True_Odds_Calculator_3-way'!#REF!/'True_Odds_Calculator_3-way'!C773-1)</f>
        <v>#NAME?</v>
      </c>
      <c r="K778" s="6" t="e">
        <f ca="1">IF('Log_working_3-way'!$D778="","",1/'True_Odds_Calculator_3-way'!A773+1/'True_Odds_Calculator_3-way'!B773+1/'True_Odds_Calculator_3-way'!C773-1)</f>
        <v>#NAME?</v>
      </c>
    </row>
    <row r="779" spans="4:11" x14ac:dyDescent="0.25">
      <c r="D779" t="e">
        <f ca="1">solve_for_c('True_Odds_Calculator_3-way'!A774,'True_Odds_Calculator_3-way'!B774,'True_Odds_Calculator_3-way'!C774,'Log_working_3-way'!B$1,'Log_working_3-way'!B$2)</f>
        <v>#NAME?</v>
      </c>
      <c r="F779" s="6" t="e">
        <f ca="1">IF('Log_working_3-way'!D779="","",1/'True_Odds_Calculator_3-way'!N774+1/'True_Odds_Calculator_3-way'!O774+1/'True_Odds_Calculator_3-way'!#REF!-1)</f>
        <v>#NAME?</v>
      </c>
      <c r="H779" s="6" t="e">
        <f ca="1">IF('Log_working_3-way'!$D779="","",'True_Odds_Calculator_3-way'!N774/'True_Odds_Calculator_3-way'!A774-1)</f>
        <v>#NAME?</v>
      </c>
      <c r="I779" s="6" t="e">
        <f ca="1">IF('Log_working_3-way'!$D779="","",'True_Odds_Calculator_3-way'!O774/'True_Odds_Calculator_3-way'!B774-1)</f>
        <v>#NAME?</v>
      </c>
      <c r="J779" s="6" t="e">
        <f ca="1">IF('Log_working_3-way'!$D779="","",'True_Odds_Calculator_3-way'!#REF!/'True_Odds_Calculator_3-way'!C774-1)</f>
        <v>#NAME?</v>
      </c>
      <c r="K779" s="6" t="e">
        <f ca="1">IF('Log_working_3-way'!$D779="","",1/'True_Odds_Calculator_3-way'!A774+1/'True_Odds_Calculator_3-way'!B774+1/'True_Odds_Calculator_3-way'!C774-1)</f>
        <v>#NAME?</v>
      </c>
    </row>
    <row r="780" spans="4:11" x14ac:dyDescent="0.25">
      <c r="D780" t="e">
        <f ca="1">solve_for_c('True_Odds_Calculator_3-way'!A775,'True_Odds_Calculator_3-way'!B775,'True_Odds_Calculator_3-way'!C775,'Log_working_3-way'!B$1,'Log_working_3-way'!B$2)</f>
        <v>#NAME?</v>
      </c>
      <c r="F780" s="6" t="e">
        <f ca="1">IF('Log_working_3-way'!D780="","",1/'True_Odds_Calculator_3-way'!N775+1/'True_Odds_Calculator_3-way'!O775+1/'True_Odds_Calculator_3-way'!#REF!-1)</f>
        <v>#NAME?</v>
      </c>
      <c r="H780" s="6" t="e">
        <f ca="1">IF('Log_working_3-way'!$D780="","",'True_Odds_Calculator_3-way'!N775/'True_Odds_Calculator_3-way'!A775-1)</f>
        <v>#NAME?</v>
      </c>
      <c r="I780" s="6" t="e">
        <f ca="1">IF('Log_working_3-way'!$D780="","",'True_Odds_Calculator_3-way'!O775/'True_Odds_Calculator_3-way'!B775-1)</f>
        <v>#NAME?</v>
      </c>
      <c r="J780" s="6" t="e">
        <f ca="1">IF('Log_working_3-way'!$D780="","",'True_Odds_Calculator_3-way'!#REF!/'True_Odds_Calculator_3-way'!C775-1)</f>
        <v>#NAME?</v>
      </c>
      <c r="K780" s="6" t="e">
        <f ca="1">IF('Log_working_3-way'!$D780="","",1/'True_Odds_Calculator_3-way'!A775+1/'True_Odds_Calculator_3-way'!B775+1/'True_Odds_Calculator_3-way'!C775-1)</f>
        <v>#NAME?</v>
      </c>
    </row>
    <row r="781" spans="4:11" x14ac:dyDescent="0.25">
      <c r="D781" t="e">
        <f ca="1">solve_for_c('True_Odds_Calculator_3-way'!A776,'True_Odds_Calculator_3-way'!B776,'True_Odds_Calculator_3-way'!C776,'Log_working_3-way'!B$1,'Log_working_3-way'!B$2)</f>
        <v>#NAME?</v>
      </c>
      <c r="F781" s="6" t="e">
        <f ca="1">IF('Log_working_3-way'!D781="","",1/'True_Odds_Calculator_3-way'!N776+1/'True_Odds_Calculator_3-way'!O776+1/'True_Odds_Calculator_3-way'!#REF!-1)</f>
        <v>#NAME?</v>
      </c>
      <c r="H781" s="6" t="e">
        <f ca="1">IF('Log_working_3-way'!$D781="","",'True_Odds_Calculator_3-way'!N776/'True_Odds_Calculator_3-way'!A776-1)</f>
        <v>#NAME?</v>
      </c>
      <c r="I781" s="6" t="e">
        <f ca="1">IF('Log_working_3-way'!$D781="","",'True_Odds_Calculator_3-way'!O776/'True_Odds_Calculator_3-way'!B776-1)</f>
        <v>#NAME?</v>
      </c>
      <c r="J781" s="6" t="e">
        <f ca="1">IF('Log_working_3-way'!$D781="","",'True_Odds_Calculator_3-way'!#REF!/'True_Odds_Calculator_3-way'!C776-1)</f>
        <v>#NAME?</v>
      </c>
      <c r="K781" s="6" t="e">
        <f ca="1">IF('Log_working_3-way'!$D781="","",1/'True_Odds_Calculator_3-way'!A776+1/'True_Odds_Calculator_3-way'!B776+1/'True_Odds_Calculator_3-way'!C776-1)</f>
        <v>#NAME?</v>
      </c>
    </row>
    <row r="782" spans="4:11" x14ac:dyDescent="0.25">
      <c r="D782" t="e">
        <f ca="1">solve_for_c('True_Odds_Calculator_3-way'!A777,'True_Odds_Calculator_3-way'!B777,'True_Odds_Calculator_3-way'!C777,'Log_working_3-way'!B$1,'Log_working_3-way'!B$2)</f>
        <v>#NAME?</v>
      </c>
      <c r="F782" s="6" t="e">
        <f ca="1">IF('Log_working_3-way'!D782="","",1/'True_Odds_Calculator_3-way'!N777+1/'True_Odds_Calculator_3-way'!O777+1/'True_Odds_Calculator_3-way'!#REF!-1)</f>
        <v>#NAME?</v>
      </c>
      <c r="H782" s="6" t="e">
        <f ca="1">IF('Log_working_3-way'!$D782="","",'True_Odds_Calculator_3-way'!N777/'True_Odds_Calculator_3-way'!A777-1)</f>
        <v>#NAME?</v>
      </c>
      <c r="I782" s="6" t="e">
        <f ca="1">IF('Log_working_3-way'!$D782="","",'True_Odds_Calculator_3-way'!O777/'True_Odds_Calculator_3-way'!B777-1)</f>
        <v>#NAME?</v>
      </c>
      <c r="J782" s="6" t="e">
        <f ca="1">IF('Log_working_3-way'!$D782="","",'True_Odds_Calculator_3-way'!#REF!/'True_Odds_Calculator_3-way'!C777-1)</f>
        <v>#NAME?</v>
      </c>
      <c r="K782" s="6" t="e">
        <f ca="1">IF('Log_working_3-way'!$D782="","",1/'True_Odds_Calculator_3-way'!A777+1/'True_Odds_Calculator_3-way'!B777+1/'True_Odds_Calculator_3-way'!C777-1)</f>
        <v>#NAME?</v>
      </c>
    </row>
    <row r="783" spans="4:11" x14ac:dyDescent="0.25">
      <c r="D783" t="e">
        <f ca="1">solve_for_c('True_Odds_Calculator_3-way'!A778,'True_Odds_Calculator_3-way'!B778,'True_Odds_Calculator_3-way'!C778,'Log_working_3-way'!B$1,'Log_working_3-way'!B$2)</f>
        <v>#NAME?</v>
      </c>
      <c r="F783" s="6" t="e">
        <f ca="1">IF('Log_working_3-way'!D783="","",1/'True_Odds_Calculator_3-way'!N778+1/'True_Odds_Calculator_3-way'!O778+1/'True_Odds_Calculator_3-way'!#REF!-1)</f>
        <v>#NAME?</v>
      </c>
      <c r="H783" s="6" t="e">
        <f ca="1">IF('Log_working_3-way'!$D783="","",'True_Odds_Calculator_3-way'!N778/'True_Odds_Calculator_3-way'!A778-1)</f>
        <v>#NAME?</v>
      </c>
      <c r="I783" s="6" t="e">
        <f ca="1">IF('Log_working_3-way'!$D783="","",'True_Odds_Calculator_3-way'!O778/'True_Odds_Calculator_3-way'!B778-1)</f>
        <v>#NAME?</v>
      </c>
      <c r="J783" s="6" t="e">
        <f ca="1">IF('Log_working_3-way'!$D783="","",'True_Odds_Calculator_3-way'!#REF!/'True_Odds_Calculator_3-way'!C778-1)</f>
        <v>#NAME?</v>
      </c>
      <c r="K783" s="6" t="e">
        <f ca="1">IF('Log_working_3-way'!$D783="","",1/'True_Odds_Calculator_3-way'!A778+1/'True_Odds_Calculator_3-way'!B778+1/'True_Odds_Calculator_3-way'!C778-1)</f>
        <v>#NAME?</v>
      </c>
    </row>
    <row r="784" spans="4:11" x14ac:dyDescent="0.25">
      <c r="D784" t="e">
        <f ca="1">solve_for_c('True_Odds_Calculator_3-way'!A779,'True_Odds_Calculator_3-way'!B779,'True_Odds_Calculator_3-way'!C779,'Log_working_3-way'!B$1,'Log_working_3-way'!B$2)</f>
        <v>#NAME?</v>
      </c>
      <c r="F784" s="6" t="e">
        <f ca="1">IF('Log_working_3-way'!D784="","",1/'True_Odds_Calculator_3-way'!N779+1/'True_Odds_Calculator_3-way'!O779+1/'True_Odds_Calculator_3-way'!#REF!-1)</f>
        <v>#NAME?</v>
      </c>
      <c r="H784" s="6" t="e">
        <f ca="1">IF('Log_working_3-way'!$D784="","",'True_Odds_Calculator_3-way'!N779/'True_Odds_Calculator_3-way'!A779-1)</f>
        <v>#NAME?</v>
      </c>
      <c r="I784" s="6" t="e">
        <f ca="1">IF('Log_working_3-way'!$D784="","",'True_Odds_Calculator_3-way'!O779/'True_Odds_Calculator_3-way'!B779-1)</f>
        <v>#NAME?</v>
      </c>
      <c r="J784" s="6" t="e">
        <f ca="1">IF('Log_working_3-way'!$D784="","",'True_Odds_Calculator_3-way'!#REF!/'True_Odds_Calculator_3-way'!C779-1)</f>
        <v>#NAME?</v>
      </c>
      <c r="K784" s="6" t="e">
        <f ca="1">IF('Log_working_3-way'!$D784="","",1/'True_Odds_Calculator_3-way'!A779+1/'True_Odds_Calculator_3-way'!B779+1/'True_Odds_Calculator_3-way'!C779-1)</f>
        <v>#NAME?</v>
      </c>
    </row>
    <row r="785" spans="4:11" x14ac:dyDescent="0.25">
      <c r="D785" t="e">
        <f ca="1">solve_for_c('True_Odds_Calculator_3-way'!A780,'True_Odds_Calculator_3-way'!B780,'True_Odds_Calculator_3-way'!C780,'Log_working_3-way'!B$1,'Log_working_3-way'!B$2)</f>
        <v>#NAME?</v>
      </c>
      <c r="F785" s="6" t="e">
        <f ca="1">IF('Log_working_3-way'!D785="","",1/'True_Odds_Calculator_3-way'!N780+1/'True_Odds_Calculator_3-way'!O780+1/'True_Odds_Calculator_3-way'!#REF!-1)</f>
        <v>#NAME?</v>
      </c>
      <c r="H785" s="6" t="e">
        <f ca="1">IF('Log_working_3-way'!$D785="","",'True_Odds_Calculator_3-way'!N780/'True_Odds_Calculator_3-way'!A780-1)</f>
        <v>#NAME?</v>
      </c>
      <c r="I785" s="6" t="e">
        <f ca="1">IF('Log_working_3-way'!$D785="","",'True_Odds_Calculator_3-way'!O780/'True_Odds_Calculator_3-way'!B780-1)</f>
        <v>#NAME?</v>
      </c>
      <c r="J785" s="6" t="e">
        <f ca="1">IF('Log_working_3-way'!$D785="","",'True_Odds_Calculator_3-way'!#REF!/'True_Odds_Calculator_3-way'!C780-1)</f>
        <v>#NAME?</v>
      </c>
      <c r="K785" s="6" t="e">
        <f ca="1">IF('Log_working_3-way'!$D785="","",1/'True_Odds_Calculator_3-way'!A780+1/'True_Odds_Calculator_3-way'!B780+1/'True_Odds_Calculator_3-way'!C780-1)</f>
        <v>#NAME?</v>
      </c>
    </row>
    <row r="786" spans="4:11" x14ac:dyDescent="0.25">
      <c r="D786" t="e">
        <f ca="1">solve_for_c('True_Odds_Calculator_3-way'!A781,'True_Odds_Calculator_3-way'!B781,'True_Odds_Calculator_3-way'!C781,'Log_working_3-way'!B$1,'Log_working_3-way'!B$2)</f>
        <v>#NAME?</v>
      </c>
      <c r="F786" s="6" t="e">
        <f ca="1">IF('Log_working_3-way'!D786="","",1/'True_Odds_Calculator_3-way'!N781+1/'True_Odds_Calculator_3-way'!O781+1/'True_Odds_Calculator_3-way'!#REF!-1)</f>
        <v>#NAME?</v>
      </c>
      <c r="H786" s="6" t="e">
        <f ca="1">IF('Log_working_3-way'!$D786="","",'True_Odds_Calculator_3-way'!N781/'True_Odds_Calculator_3-way'!A781-1)</f>
        <v>#NAME?</v>
      </c>
      <c r="I786" s="6" t="e">
        <f ca="1">IF('Log_working_3-way'!$D786="","",'True_Odds_Calculator_3-way'!O781/'True_Odds_Calculator_3-way'!B781-1)</f>
        <v>#NAME?</v>
      </c>
      <c r="J786" s="6" t="e">
        <f ca="1">IF('Log_working_3-way'!$D786="","",'True_Odds_Calculator_3-way'!#REF!/'True_Odds_Calculator_3-way'!C781-1)</f>
        <v>#NAME?</v>
      </c>
      <c r="K786" s="6" t="e">
        <f ca="1">IF('Log_working_3-way'!$D786="","",1/'True_Odds_Calculator_3-way'!A781+1/'True_Odds_Calculator_3-way'!B781+1/'True_Odds_Calculator_3-way'!C781-1)</f>
        <v>#NAME?</v>
      </c>
    </row>
    <row r="787" spans="4:11" x14ac:dyDescent="0.25">
      <c r="D787" t="e">
        <f ca="1">solve_for_c('True_Odds_Calculator_3-way'!A782,'True_Odds_Calculator_3-way'!B782,'True_Odds_Calculator_3-way'!C782,'Log_working_3-way'!B$1,'Log_working_3-way'!B$2)</f>
        <v>#NAME?</v>
      </c>
      <c r="F787" s="6" t="e">
        <f ca="1">IF('Log_working_3-way'!D787="","",1/'True_Odds_Calculator_3-way'!N782+1/'True_Odds_Calculator_3-way'!O782+1/'True_Odds_Calculator_3-way'!#REF!-1)</f>
        <v>#NAME?</v>
      </c>
      <c r="H787" s="6" t="e">
        <f ca="1">IF('Log_working_3-way'!$D787="","",'True_Odds_Calculator_3-way'!N782/'True_Odds_Calculator_3-way'!A782-1)</f>
        <v>#NAME?</v>
      </c>
      <c r="I787" s="6" t="e">
        <f ca="1">IF('Log_working_3-way'!$D787="","",'True_Odds_Calculator_3-way'!O782/'True_Odds_Calculator_3-way'!B782-1)</f>
        <v>#NAME?</v>
      </c>
      <c r="J787" s="6" t="e">
        <f ca="1">IF('Log_working_3-way'!$D787="","",'True_Odds_Calculator_3-way'!#REF!/'True_Odds_Calculator_3-way'!C782-1)</f>
        <v>#NAME?</v>
      </c>
      <c r="K787" s="6" t="e">
        <f ca="1">IF('Log_working_3-way'!$D787="","",1/'True_Odds_Calculator_3-way'!A782+1/'True_Odds_Calculator_3-way'!B782+1/'True_Odds_Calculator_3-way'!C782-1)</f>
        <v>#NAME?</v>
      </c>
    </row>
    <row r="788" spans="4:11" x14ac:dyDescent="0.25">
      <c r="D788" t="e">
        <f ca="1">solve_for_c('True_Odds_Calculator_3-way'!A783,'True_Odds_Calculator_3-way'!B783,'True_Odds_Calculator_3-way'!C783,'Log_working_3-way'!B$1,'Log_working_3-way'!B$2)</f>
        <v>#NAME?</v>
      </c>
      <c r="F788" s="6" t="e">
        <f ca="1">IF('Log_working_3-way'!D788="","",1/'True_Odds_Calculator_3-way'!N783+1/'True_Odds_Calculator_3-way'!O783+1/'True_Odds_Calculator_3-way'!#REF!-1)</f>
        <v>#NAME?</v>
      </c>
      <c r="H788" s="6" t="e">
        <f ca="1">IF('Log_working_3-way'!$D788="","",'True_Odds_Calculator_3-way'!N783/'True_Odds_Calculator_3-way'!A783-1)</f>
        <v>#NAME?</v>
      </c>
      <c r="I788" s="6" t="e">
        <f ca="1">IF('Log_working_3-way'!$D788="","",'True_Odds_Calculator_3-way'!O783/'True_Odds_Calculator_3-way'!B783-1)</f>
        <v>#NAME?</v>
      </c>
      <c r="J788" s="6" t="e">
        <f ca="1">IF('Log_working_3-way'!$D788="","",'True_Odds_Calculator_3-way'!#REF!/'True_Odds_Calculator_3-way'!C783-1)</f>
        <v>#NAME?</v>
      </c>
      <c r="K788" s="6" t="e">
        <f ca="1">IF('Log_working_3-way'!$D788="","",1/'True_Odds_Calculator_3-way'!A783+1/'True_Odds_Calculator_3-way'!B783+1/'True_Odds_Calculator_3-way'!C783-1)</f>
        <v>#NAME?</v>
      </c>
    </row>
    <row r="789" spans="4:11" x14ac:dyDescent="0.25">
      <c r="D789" t="e">
        <f ca="1">solve_for_c('True_Odds_Calculator_3-way'!A784,'True_Odds_Calculator_3-way'!B784,'True_Odds_Calculator_3-way'!C784,'Log_working_3-way'!B$1,'Log_working_3-way'!B$2)</f>
        <v>#NAME?</v>
      </c>
      <c r="F789" s="6" t="e">
        <f ca="1">IF('Log_working_3-way'!D789="","",1/'True_Odds_Calculator_3-way'!N784+1/'True_Odds_Calculator_3-way'!O784+1/'True_Odds_Calculator_3-way'!#REF!-1)</f>
        <v>#NAME?</v>
      </c>
      <c r="H789" s="6" t="e">
        <f ca="1">IF('Log_working_3-way'!$D789="","",'True_Odds_Calculator_3-way'!N784/'True_Odds_Calculator_3-way'!A784-1)</f>
        <v>#NAME?</v>
      </c>
      <c r="I789" s="6" t="e">
        <f ca="1">IF('Log_working_3-way'!$D789="","",'True_Odds_Calculator_3-way'!O784/'True_Odds_Calculator_3-way'!B784-1)</f>
        <v>#NAME?</v>
      </c>
      <c r="J789" s="6" t="e">
        <f ca="1">IF('Log_working_3-way'!$D789="","",'True_Odds_Calculator_3-way'!#REF!/'True_Odds_Calculator_3-way'!C784-1)</f>
        <v>#NAME?</v>
      </c>
      <c r="K789" s="6" t="e">
        <f ca="1">IF('Log_working_3-way'!$D789="","",1/'True_Odds_Calculator_3-way'!A784+1/'True_Odds_Calculator_3-way'!B784+1/'True_Odds_Calculator_3-way'!C784-1)</f>
        <v>#NAME?</v>
      </c>
    </row>
    <row r="790" spans="4:11" x14ac:dyDescent="0.25">
      <c r="D790" t="e">
        <f ca="1">solve_for_c('True_Odds_Calculator_3-way'!A785,'True_Odds_Calculator_3-way'!B785,'True_Odds_Calculator_3-way'!C785,'Log_working_3-way'!B$1,'Log_working_3-way'!B$2)</f>
        <v>#NAME?</v>
      </c>
      <c r="F790" s="6" t="e">
        <f ca="1">IF('Log_working_3-way'!D790="","",1/'True_Odds_Calculator_3-way'!N785+1/'True_Odds_Calculator_3-way'!O785+1/'True_Odds_Calculator_3-way'!#REF!-1)</f>
        <v>#NAME?</v>
      </c>
      <c r="H790" s="6" t="e">
        <f ca="1">IF('Log_working_3-way'!$D790="","",'True_Odds_Calculator_3-way'!N785/'True_Odds_Calculator_3-way'!A785-1)</f>
        <v>#NAME?</v>
      </c>
      <c r="I790" s="6" t="e">
        <f ca="1">IF('Log_working_3-way'!$D790="","",'True_Odds_Calculator_3-way'!O785/'True_Odds_Calculator_3-way'!B785-1)</f>
        <v>#NAME?</v>
      </c>
      <c r="J790" s="6" t="e">
        <f ca="1">IF('Log_working_3-way'!$D790="","",'True_Odds_Calculator_3-way'!#REF!/'True_Odds_Calculator_3-way'!C785-1)</f>
        <v>#NAME?</v>
      </c>
      <c r="K790" s="6" t="e">
        <f ca="1">IF('Log_working_3-way'!$D790="","",1/'True_Odds_Calculator_3-way'!A785+1/'True_Odds_Calculator_3-way'!B785+1/'True_Odds_Calculator_3-way'!C785-1)</f>
        <v>#NAME?</v>
      </c>
    </row>
    <row r="791" spans="4:11" x14ac:dyDescent="0.25">
      <c r="D791" t="e">
        <f ca="1">solve_for_c('True_Odds_Calculator_3-way'!A786,'True_Odds_Calculator_3-way'!B786,'True_Odds_Calculator_3-way'!C786,'Log_working_3-way'!B$1,'Log_working_3-way'!B$2)</f>
        <v>#NAME?</v>
      </c>
      <c r="F791" s="6" t="e">
        <f ca="1">IF('Log_working_3-way'!D791="","",1/'True_Odds_Calculator_3-way'!N786+1/'True_Odds_Calculator_3-way'!O786+1/'True_Odds_Calculator_3-way'!#REF!-1)</f>
        <v>#NAME?</v>
      </c>
      <c r="H791" s="6" t="e">
        <f ca="1">IF('Log_working_3-way'!$D791="","",'True_Odds_Calculator_3-way'!N786/'True_Odds_Calculator_3-way'!A786-1)</f>
        <v>#NAME?</v>
      </c>
      <c r="I791" s="6" t="e">
        <f ca="1">IF('Log_working_3-way'!$D791="","",'True_Odds_Calculator_3-way'!O786/'True_Odds_Calculator_3-way'!B786-1)</f>
        <v>#NAME?</v>
      </c>
      <c r="J791" s="6" t="e">
        <f ca="1">IF('Log_working_3-way'!$D791="","",'True_Odds_Calculator_3-way'!#REF!/'True_Odds_Calculator_3-way'!C786-1)</f>
        <v>#NAME?</v>
      </c>
      <c r="K791" s="6" t="e">
        <f ca="1">IF('Log_working_3-way'!$D791="","",1/'True_Odds_Calculator_3-way'!A786+1/'True_Odds_Calculator_3-way'!B786+1/'True_Odds_Calculator_3-way'!C786-1)</f>
        <v>#NAME?</v>
      </c>
    </row>
    <row r="792" spans="4:11" x14ac:dyDescent="0.25">
      <c r="D792" t="e">
        <f ca="1">solve_for_c('True_Odds_Calculator_3-way'!A787,'True_Odds_Calculator_3-way'!B787,'True_Odds_Calculator_3-way'!C787,'Log_working_3-way'!B$1,'Log_working_3-way'!B$2)</f>
        <v>#NAME?</v>
      </c>
      <c r="F792" s="6" t="e">
        <f ca="1">IF('Log_working_3-way'!D792="","",1/'True_Odds_Calculator_3-way'!N787+1/'True_Odds_Calculator_3-way'!O787+1/'True_Odds_Calculator_3-way'!#REF!-1)</f>
        <v>#NAME?</v>
      </c>
      <c r="H792" s="6" t="e">
        <f ca="1">IF('Log_working_3-way'!$D792="","",'True_Odds_Calculator_3-way'!N787/'True_Odds_Calculator_3-way'!A787-1)</f>
        <v>#NAME?</v>
      </c>
      <c r="I792" s="6" t="e">
        <f ca="1">IF('Log_working_3-way'!$D792="","",'True_Odds_Calculator_3-way'!O787/'True_Odds_Calculator_3-way'!B787-1)</f>
        <v>#NAME?</v>
      </c>
      <c r="J792" s="6" t="e">
        <f ca="1">IF('Log_working_3-way'!$D792="","",'True_Odds_Calculator_3-way'!#REF!/'True_Odds_Calculator_3-way'!C787-1)</f>
        <v>#NAME?</v>
      </c>
      <c r="K792" s="6" t="e">
        <f ca="1">IF('Log_working_3-way'!$D792="","",1/'True_Odds_Calculator_3-way'!A787+1/'True_Odds_Calculator_3-way'!B787+1/'True_Odds_Calculator_3-way'!C787-1)</f>
        <v>#NAME?</v>
      </c>
    </row>
    <row r="793" spans="4:11" x14ac:dyDescent="0.25">
      <c r="D793" t="e">
        <f ca="1">solve_for_c('True_Odds_Calculator_3-way'!A788,'True_Odds_Calculator_3-way'!B788,'True_Odds_Calculator_3-way'!C788,'Log_working_3-way'!B$1,'Log_working_3-way'!B$2)</f>
        <v>#NAME?</v>
      </c>
      <c r="F793" s="6" t="e">
        <f ca="1">IF('Log_working_3-way'!D793="","",1/'True_Odds_Calculator_3-way'!N788+1/'True_Odds_Calculator_3-way'!O788+1/'True_Odds_Calculator_3-way'!#REF!-1)</f>
        <v>#NAME?</v>
      </c>
      <c r="H793" s="6" t="e">
        <f ca="1">IF('Log_working_3-way'!$D793="","",'True_Odds_Calculator_3-way'!N788/'True_Odds_Calculator_3-way'!A788-1)</f>
        <v>#NAME?</v>
      </c>
      <c r="I793" s="6" t="e">
        <f ca="1">IF('Log_working_3-way'!$D793="","",'True_Odds_Calculator_3-way'!O788/'True_Odds_Calculator_3-way'!B788-1)</f>
        <v>#NAME?</v>
      </c>
      <c r="J793" s="6" t="e">
        <f ca="1">IF('Log_working_3-way'!$D793="","",'True_Odds_Calculator_3-way'!#REF!/'True_Odds_Calculator_3-way'!C788-1)</f>
        <v>#NAME?</v>
      </c>
      <c r="K793" s="6" t="e">
        <f ca="1">IF('Log_working_3-way'!$D793="","",1/'True_Odds_Calculator_3-way'!A788+1/'True_Odds_Calculator_3-way'!B788+1/'True_Odds_Calculator_3-way'!C788-1)</f>
        <v>#NAME?</v>
      </c>
    </row>
    <row r="794" spans="4:11" x14ac:dyDescent="0.25">
      <c r="D794" t="e">
        <f ca="1">solve_for_c('True_Odds_Calculator_3-way'!A789,'True_Odds_Calculator_3-way'!B789,'True_Odds_Calculator_3-way'!C789,'Log_working_3-way'!B$1,'Log_working_3-way'!B$2)</f>
        <v>#NAME?</v>
      </c>
      <c r="F794" s="6" t="e">
        <f ca="1">IF('Log_working_3-way'!D794="","",1/'True_Odds_Calculator_3-way'!N789+1/'True_Odds_Calculator_3-way'!O789+1/'True_Odds_Calculator_3-way'!#REF!-1)</f>
        <v>#NAME?</v>
      </c>
      <c r="H794" s="6" t="e">
        <f ca="1">IF('Log_working_3-way'!$D794="","",'True_Odds_Calculator_3-way'!N789/'True_Odds_Calculator_3-way'!A789-1)</f>
        <v>#NAME?</v>
      </c>
      <c r="I794" s="6" t="e">
        <f ca="1">IF('Log_working_3-way'!$D794="","",'True_Odds_Calculator_3-way'!O789/'True_Odds_Calculator_3-way'!B789-1)</f>
        <v>#NAME?</v>
      </c>
      <c r="J794" s="6" t="e">
        <f ca="1">IF('Log_working_3-way'!$D794="","",'True_Odds_Calculator_3-way'!#REF!/'True_Odds_Calculator_3-way'!C789-1)</f>
        <v>#NAME?</v>
      </c>
      <c r="K794" s="6" t="e">
        <f ca="1">IF('Log_working_3-way'!$D794="","",1/'True_Odds_Calculator_3-way'!A789+1/'True_Odds_Calculator_3-way'!B789+1/'True_Odds_Calculator_3-way'!C789-1)</f>
        <v>#NAME?</v>
      </c>
    </row>
    <row r="795" spans="4:11" x14ac:dyDescent="0.25">
      <c r="D795" t="e">
        <f ca="1">solve_for_c('True_Odds_Calculator_3-way'!A790,'True_Odds_Calculator_3-way'!B790,'True_Odds_Calculator_3-way'!C790,'Log_working_3-way'!B$1,'Log_working_3-way'!B$2)</f>
        <v>#NAME?</v>
      </c>
      <c r="F795" s="6" t="e">
        <f ca="1">IF('Log_working_3-way'!D795="","",1/'True_Odds_Calculator_3-way'!N790+1/'True_Odds_Calculator_3-way'!O790+1/'True_Odds_Calculator_3-way'!#REF!-1)</f>
        <v>#NAME?</v>
      </c>
      <c r="H795" s="6" t="e">
        <f ca="1">IF('Log_working_3-way'!$D795="","",'True_Odds_Calculator_3-way'!N790/'True_Odds_Calculator_3-way'!A790-1)</f>
        <v>#NAME?</v>
      </c>
      <c r="I795" s="6" t="e">
        <f ca="1">IF('Log_working_3-way'!$D795="","",'True_Odds_Calculator_3-way'!O790/'True_Odds_Calculator_3-way'!B790-1)</f>
        <v>#NAME?</v>
      </c>
      <c r="J795" s="6" t="e">
        <f ca="1">IF('Log_working_3-way'!$D795="","",'True_Odds_Calculator_3-way'!#REF!/'True_Odds_Calculator_3-way'!C790-1)</f>
        <v>#NAME?</v>
      </c>
      <c r="K795" s="6" t="e">
        <f ca="1">IF('Log_working_3-way'!$D795="","",1/'True_Odds_Calculator_3-way'!A790+1/'True_Odds_Calculator_3-way'!B790+1/'True_Odds_Calculator_3-way'!C790-1)</f>
        <v>#NAME?</v>
      </c>
    </row>
    <row r="796" spans="4:11" x14ac:dyDescent="0.25">
      <c r="D796" t="e">
        <f ca="1">solve_for_c('True_Odds_Calculator_3-way'!A791,'True_Odds_Calculator_3-way'!B791,'True_Odds_Calculator_3-way'!C791,'Log_working_3-way'!B$1,'Log_working_3-way'!B$2)</f>
        <v>#NAME?</v>
      </c>
      <c r="F796" s="6" t="e">
        <f ca="1">IF('Log_working_3-way'!D796="","",1/'True_Odds_Calculator_3-way'!N791+1/'True_Odds_Calculator_3-way'!O791+1/'True_Odds_Calculator_3-way'!#REF!-1)</f>
        <v>#NAME?</v>
      </c>
      <c r="H796" s="6" t="e">
        <f ca="1">IF('Log_working_3-way'!$D796="","",'True_Odds_Calculator_3-way'!N791/'True_Odds_Calculator_3-way'!A791-1)</f>
        <v>#NAME?</v>
      </c>
      <c r="I796" s="6" t="e">
        <f ca="1">IF('Log_working_3-way'!$D796="","",'True_Odds_Calculator_3-way'!O791/'True_Odds_Calculator_3-way'!B791-1)</f>
        <v>#NAME?</v>
      </c>
      <c r="J796" s="6" t="e">
        <f ca="1">IF('Log_working_3-way'!$D796="","",'True_Odds_Calculator_3-way'!#REF!/'True_Odds_Calculator_3-way'!C791-1)</f>
        <v>#NAME?</v>
      </c>
      <c r="K796" s="6" t="e">
        <f ca="1">IF('Log_working_3-way'!$D796="","",1/'True_Odds_Calculator_3-way'!A791+1/'True_Odds_Calculator_3-way'!B791+1/'True_Odds_Calculator_3-way'!C791-1)</f>
        <v>#NAME?</v>
      </c>
    </row>
    <row r="797" spans="4:11" x14ac:dyDescent="0.25">
      <c r="D797" t="e">
        <f ca="1">solve_for_c('True_Odds_Calculator_3-way'!A792,'True_Odds_Calculator_3-way'!B792,'True_Odds_Calculator_3-way'!C792,'Log_working_3-way'!B$1,'Log_working_3-way'!B$2)</f>
        <v>#NAME?</v>
      </c>
      <c r="F797" s="6" t="e">
        <f ca="1">IF('Log_working_3-way'!D797="","",1/'True_Odds_Calculator_3-way'!N792+1/'True_Odds_Calculator_3-way'!O792+1/'True_Odds_Calculator_3-way'!#REF!-1)</f>
        <v>#NAME?</v>
      </c>
      <c r="H797" s="6" t="e">
        <f ca="1">IF('Log_working_3-way'!$D797="","",'True_Odds_Calculator_3-way'!N792/'True_Odds_Calculator_3-way'!A792-1)</f>
        <v>#NAME?</v>
      </c>
      <c r="I797" s="6" t="e">
        <f ca="1">IF('Log_working_3-way'!$D797="","",'True_Odds_Calculator_3-way'!O792/'True_Odds_Calculator_3-way'!B792-1)</f>
        <v>#NAME?</v>
      </c>
      <c r="J797" s="6" t="e">
        <f ca="1">IF('Log_working_3-way'!$D797="","",'True_Odds_Calculator_3-way'!#REF!/'True_Odds_Calculator_3-way'!C792-1)</f>
        <v>#NAME?</v>
      </c>
      <c r="K797" s="6" t="e">
        <f ca="1">IF('Log_working_3-way'!$D797="","",1/'True_Odds_Calculator_3-way'!A792+1/'True_Odds_Calculator_3-way'!B792+1/'True_Odds_Calculator_3-way'!C792-1)</f>
        <v>#NAME?</v>
      </c>
    </row>
    <row r="798" spans="4:11" x14ac:dyDescent="0.25">
      <c r="D798" t="e">
        <f ca="1">solve_for_c('True_Odds_Calculator_3-way'!A793,'True_Odds_Calculator_3-way'!B793,'True_Odds_Calculator_3-way'!C793,'Log_working_3-way'!B$1,'Log_working_3-way'!B$2)</f>
        <v>#NAME?</v>
      </c>
      <c r="F798" s="6" t="e">
        <f ca="1">IF('Log_working_3-way'!D798="","",1/'True_Odds_Calculator_3-way'!N793+1/'True_Odds_Calculator_3-way'!O793+1/'True_Odds_Calculator_3-way'!#REF!-1)</f>
        <v>#NAME?</v>
      </c>
      <c r="H798" s="6" t="e">
        <f ca="1">IF('Log_working_3-way'!$D798="","",'True_Odds_Calculator_3-way'!N793/'True_Odds_Calculator_3-way'!A793-1)</f>
        <v>#NAME?</v>
      </c>
      <c r="I798" s="6" t="e">
        <f ca="1">IF('Log_working_3-way'!$D798="","",'True_Odds_Calculator_3-way'!O793/'True_Odds_Calculator_3-way'!B793-1)</f>
        <v>#NAME?</v>
      </c>
      <c r="J798" s="6" t="e">
        <f ca="1">IF('Log_working_3-way'!$D798="","",'True_Odds_Calculator_3-way'!#REF!/'True_Odds_Calculator_3-way'!C793-1)</f>
        <v>#NAME?</v>
      </c>
      <c r="K798" s="6" t="e">
        <f ca="1">IF('Log_working_3-way'!$D798="","",1/'True_Odds_Calculator_3-way'!A793+1/'True_Odds_Calculator_3-way'!B793+1/'True_Odds_Calculator_3-way'!C793-1)</f>
        <v>#NAME?</v>
      </c>
    </row>
    <row r="799" spans="4:11" x14ac:dyDescent="0.25">
      <c r="D799" t="e">
        <f ca="1">solve_for_c('True_Odds_Calculator_3-way'!A794,'True_Odds_Calculator_3-way'!B794,'True_Odds_Calculator_3-way'!C794,'Log_working_3-way'!B$1,'Log_working_3-way'!B$2)</f>
        <v>#NAME?</v>
      </c>
      <c r="F799" s="6" t="e">
        <f ca="1">IF('Log_working_3-way'!D799="","",1/'True_Odds_Calculator_3-way'!N794+1/'True_Odds_Calculator_3-way'!O794+1/'True_Odds_Calculator_3-way'!#REF!-1)</f>
        <v>#NAME?</v>
      </c>
      <c r="H799" s="6" t="e">
        <f ca="1">IF('Log_working_3-way'!$D799="","",'True_Odds_Calculator_3-way'!N794/'True_Odds_Calculator_3-way'!A794-1)</f>
        <v>#NAME?</v>
      </c>
      <c r="I799" s="6" t="e">
        <f ca="1">IF('Log_working_3-way'!$D799="","",'True_Odds_Calculator_3-way'!O794/'True_Odds_Calculator_3-way'!B794-1)</f>
        <v>#NAME?</v>
      </c>
      <c r="J799" s="6" t="e">
        <f ca="1">IF('Log_working_3-way'!$D799="","",'True_Odds_Calculator_3-way'!#REF!/'True_Odds_Calculator_3-way'!C794-1)</f>
        <v>#NAME?</v>
      </c>
      <c r="K799" s="6" t="e">
        <f ca="1">IF('Log_working_3-way'!$D799="","",1/'True_Odds_Calculator_3-way'!A794+1/'True_Odds_Calculator_3-way'!B794+1/'True_Odds_Calculator_3-way'!C794-1)</f>
        <v>#NAME?</v>
      </c>
    </row>
    <row r="800" spans="4:11" x14ac:dyDescent="0.25">
      <c r="D800" t="e">
        <f ca="1">solve_for_c('True_Odds_Calculator_3-way'!A795,'True_Odds_Calculator_3-way'!B795,'True_Odds_Calculator_3-way'!C795,'Log_working_3-way'!B$1,'Log_working_3-way'!B$2)</f>
        <v>#NAME?</v>
      </c>
      <c r="F800" s="6" t="e">
        <f ca="1">IF('Log_working_3-way'!D800="","",1/'True_Odds_Calculator_3-way'!N795+1/'True_Odds_Calculator_3-way'!O795+1/'True_Odds_Calculator_3-way'!#REF!-1)</f>
        <v>#NAME?</v>
      </c>
      <c r="H800" s="6" t="e">
        <f ca="1">IF('Log_working_3-way'!$D800="","",'True_Odds_Calculator_3-way'!N795/'True_Odds_Calculator_3-way'!A795-1)</f>
        <v>#NAME?</v>
      </c>
      <c r="I800" s="6" t="e">
        <f ca="1">IF('Log_working_3-way'!$D800="","",'True_Odds_Calculator_3-way'!O795/'True_Odds_Calculator_3-way'!B795-1)</f>
        <v>#NAME?</v>
      </c>
      <c r="J800" s="6" t="e">
        <f ca="1">IF('Log_working_3-way'!$D800="","",'True_Odds_Calculator_3-way'!#REF!/'True_Odds_Calculator_3-way'!C795-1)</f>
        <v>#NAME?</v>
      </c>
      <c r="K800" s="6" t="e">
        <f ca="1">IF('Log_working_3-way'!$D800="","",1/'True_Odds_Calculator_3-way'!A795+1/'True_Odds_Calculator_3-way'!B795+1/'True_Odds_Calculator_3-way'!C795-1)</f>
        <v>#NAME?</v>
      </c>
    </row>
    <row r="801" spans="4:11" x14ac:dyDescent="0.25">
      <c r="D801" t="e">
        <f ca="1">solve_for_c('True_Odds_Calculator_3-way'!A796,'True_Odds_Calculator_3-way'!B796,'True_Odds_Calculator_3-way'!C796,'Log_working_3-way'!B$1,'Log_working_3-way'!B$2)</f>
        <v>#NAME?</v>
      </c>
      <c r="F801" s="6" t="e">
        <f ca="1">IF('Log_working_3-way'!D801="","",1/'True_Odds_Calculator_3-way'!N796+1/'True_Odds_Calculator_3-way'!O796+1/'True_Odds_Calculator_3-way'!#REF!-1)</f>
        <v>#NAME?</v>
      </c>
      <c r="H801" s="6" t="e">
        <f ca="1">IF('Log_working_3-way'!$D801="","",'True_Odds_Calculator_3-way'!N796/'True_Odds_Calculator_3-way'!A796-1)</f>
        <v>#NAME?</v>
      </c>
      <c r="I801" s="6" t="e">
        <f ca="1">IF('Log_working_3-way'!$D801="","",'True_Odds_Calculator_3-way'!O796/'True_Odds_Calculator_3-way'!B796-1)</f>
        <v>#NAME?</v>
      </c>
      <c r="J801" s="6" t="e">
        <f ca="1">IF('Log_working_3-way'!$D801="","",'True_Odds_Calculator_3-way'!#REF!/'True_Odds_Calculator_3-way'!C796-1)</f>
        <v>#NAME?</v>
      </c>
      <c r="K801" s="6" t="e">
        <f ca="1">IF('Log_working_3-way'!$D801="","",1/'True_Odds_Calculator_3-way'!A796+1/'True_Odds_Calculator_3-way'!B796+1/'True_Odds_Calculator_3-way'!C796-1)</f>
        <v>#NAME?</v>
      </c>
    </row>
    <row r="802" spans="4:11" x14ac:dyDescent="0.25">
      <c r="D802" t="e">
        <f ca="1">solve_for_c('True_Odds_Calculator_3-way'!A797,'True_Odds_Calculator_3-way'!B797,'True_Odds_Calculator_3-way'!C797,'Log_working_3-way'!B$1,'Log_working_3-way'!B$2)</f>
        <v>#NAME?</v>
      </c>
      <c r="F802" s="6" t="e">
        <f ca="1">IF('Log_working_3-way'!D802="","",1/'True_Odds_Calculator_3-way'!N797+1/'True_Odds_Calculator_3-way'!O797+1/'True_Odds_Calculator_3-way'!#REF!-1)</f>
        <v>#NAME?</v>
      </c>
      <c r="H802" s="6" t="e">
        <f ca="1">IF('Log_working_3-way'!$D802="","",'True_Odds_Calculator_3-way'!N797/'True_Odds_Calculator_3-way'!A797-1)</f>
        <v>#NAME?</v>
      </c>
      <c r="I802" s="6" t="e">
        <f ca="1">IF('Log_working_3-way'!$D802="","",'True_Odds_Calculator_3-way'!O797/'True_Odds_Calculator_3-way'!B797-1)</f>
        <v>#NAME?</v>
      </c>
      <c r="J802" s="6" t="e">
        <f ca="1">IF('Log_working_3-way'!$D802="","",'True_Odds_Calculator_3-way'!#REF!/'True_Odds_Calculator_3-way'!C797-1)</f>
        <v>#NAME?</v>
      </c>
      <c r="K802" s="6" t="e">
        <f ca="1">IF('Log_working_3-way'!$D802="","",1/'True_Odds_Calculator_3-way'!A797+1/'True_Odds_Calculator_3-way'!B797+1/'True_Odds_Calculator_3-way'!C797-1)</f>
        <v>#NAME?</v>
      </c>
    </row>
    <row r="803" spans="4:11" x14ac:dyDescent="0.25">
      <c r="D803" t="e">
        <f ca="1">solve_for_c('True_Odds_Calculator_3-way'!A798,'True_Odds_Calculator_3-way'!B798,'True_Odds_Calculator_3-way'!C798,'Log_working_3-way'!B$1,'Log_working_3-way'!B$2)</f>
        <v>#NAME?</v>
      </c>
      <c r="F803" s="6" t="e">
        <f ca="1">IF('Log_working_3-way'!D803="","",1/'True_Odds_Calculator_3-way'!N798+1/'True_Odds_Calculator_3-way'!O798+1/'True_Odds_Calculator_3-way'!#REF!-1)</f>
        <v>#NAME?</v>
      </c>
      <c r="H803" s="6" t="e">
        <f ca="1">IF('Log_working_3-way'!$D803="","",'True_Odds_Calculator_3-way'!N798/'True_Odds_Calculator_3-way'!A798-1)</f>
        <v>#NAME?</v>
      </c>
      <c r="I803" s="6" t="e">
        <f ca="1">IF('Log_working_3-way'!$D803="","",'True_Odds_Calculator_3-way'!O798/'True_Odds_Calculator_3-way'!B798-1)</f>
        <v>#NAME?</v>
      </c>
      <c r="J803" s="6" t="e">
        <f ca="1">IF('Log_working_3-way'!$D803="","",'True_Odds_Calculator_3-way'!#REF!/'True_Odds_Calculator_3-way'!C798-1)</f>
        <v>#NAME?</v>
      </c>
      <c r="K803" s="6" t="e">
        <f ca="1">IF('Log_working_3-way'!$D803="","",1/'True_Odds_Calculator_3-way'!A798+1/'True_Odds_Calculator_3-way'!B798+1/'True_Odds_Calculator_3-way'!C798-1)</f>
        <v>#NAME?</v>
      </c>
    </row>
    <row r="804" spans="4:11" x14ac:dyDescent="0.25">
      <c r="D804" t="e">
        <f ca="1">solve_for_c('True_Odds_Calculator_3-way'!A799,'True_Odds_Calculator_3-way'!B799,'True_Odds_Calculator_3-way'!C799,'Log_working_3-way'!B$1,'Log_working_3-way'!B$2)</f>
        <v>#NAME?</v>
      </c>
      <c r="F804" s="6" t="e">
        <f ca="1">IF('Log_working_3-way'!D804="","",1/'True_Odds_Calculator_3-way'!N799+1/'True_Odds_Calculator_3-way'!O799+1/'True_Odds_Calculator_3-way'!#REF!-1)</f>
        <v>#NAME?</v>
      </c>
      <c r="H804" s="6" t="e">
        <f ca="1">IF('Log_working_3-way'!$D804="","",'True_Odds_Calculator_3-way'!N799/'True_Odds_Calculator_3-way'!A799-1)</f>
        <v>#NAME?</v>
      </c>
      <c r="I804" s="6" t="e">
        <f ca="1">IF('Log_working_3-way'!$D804="","",'True_Odds_Calculator_3-way'!O799/'True_Odds_Calculator_3-way'!B799-1)</f>
        <v>#NAME?</v>
      </c>
      <c r="J804" s="6" t="e">
        <f ca="1">IF('Log_working_3-way'!$D804="","",'True_Odds_Calculator_3-way'!#REF!/'True_Odds_Calculator_3-way'!C799-1)</f>
        <v>#NAME?</v>
      </c>
      <c r="K804" s="6" t="e">
        <f ca="1">IF('Log_working_3-way'!$D804="","",1/'True_Odds_Calculator_3-way'!A799+1/'True_Odds_Calculator_3-way'!B799+1/'True_Odds_Calculator_3-way'!C799-1)</f>
        <v>#NAME?</v>
      </c>
    </row>
    <row r="805" spans="4:11" x14ac:dyDescent="0.25">
      <c r="D805" t="e">
        <f ca="1">solve_for_c('True_Odds_Calculator_3-way'!A800,'True_Odds_Calculator_3-way'!B800,'True_Odds_Calculator_3-way'!C800,'Log_working_3-way'!B$1,'Log_working_3-way'!B$2)</f>
        <v>#NAME?</v>
      </c>
      <c r="F805" s="6" t="e">
        <f ca="1">IF('Log_working_3-way'!D805="","",1/'True_Odds_Calculator_3-way'!N800+1/'True_Odds_Calculator_3-way'!O800+1/'True_Odds_Calculator_3-way'!#REF!-1)</f>
        <v>#NAME?</v>
      </c>
      <c r="H805" s="6" t="e">
        <f ca="1">IF('Log_working_3-way'!$D805="","",'True_Odds_Calculator_3-way'!N800/'True_Odds_Calculator_3-way'!A800-1)</f>
        <v>#NAME?</v>
      </c>
      <c r="I805" s="6" t="e">
        <f ca="1">IF('Log_working_3-way'!$D805="","",'True_Odds_Calculator_3-way'!O800/'True_Odds_Calculator_3-way'!B800-1)</f>
        <v>#NAME?</v>
      </c>
      <c r="J805" s="6" t="e">
        <f ca="1">IF('Log_working_3-way'!$D805="","",'True_Odds_Calculator_3-way'!#REF!/'True_Odds_Calculator_3-way'!C800-1)</f>
        <v>#NAME?</v>
      </c>
      <c r="K805" s="6" t="e">
        <f ca="1">IF('Log_working_3-way'!$D805="","",1/'True_Odds_Calculator_3-way'!A800+1/'True_Odds_Calculator_3-way'!B800+1/'True_Odds_Calculator_3-way'!C800-1)</f>
        <v>#NAME?</v>
      </c>
    </row>
    <row r="806" spans="4:11" x14ac:dyDescent="0.25">
      <c r="D806" t="e">
        <f ca="1">solve_for_c('True_Odds_Calculator_3-way'!A801,'True_Odds_Calculator_3-way'!B801,'True_Odds_Calculator_3-way'!C801,'Log_working_3-way'!B$1,'Log_working_3-way'!B$2)</f>
        <v>#NAME?</v>
      </c>
      <c r="F806" s="6" t="e">
        <f ca="1">IF('Log_working_3-way'!D806="","",1/'True_Odds_Calculator_3-way'!N801+1/'True_Odds_Calculator_3-way'!O801+1/'True_Odds_Calculator_3-way'!#REF!-1)</f>
        <v>#NAME?</v>
      </c>
      <c r="H806" s="6" t="e">
        <f ca="1">IF('Log_working_3-way'!$D806="","",'True_Odds_Calculator_3-way'!N801/'True_Odds_Calculator_3-way'!A801-1)</f>
        <v>#NAME?</v>
      </c>
      <c r="I806" s="6" t="e">
        <f ca="1">IF('Log_working_3-way'!$D806="","",'True_Odds_Calculator_3-way'!O801/'True_Odds_Calculator_3-way'!B801-1)</f>
        <v>#NAME?</v>
      </c>
      <c r="J806" s="6" t="e">
        <f ca="1">IF('Log_working_3-way'!$D806="","",'True_Odds_Calculator_3-way'!#REF!/'True_Odds_Calculator_3-way'!C801-1)</f>
        <v>#NAME?</v>
      </c>
      <c r="K806" s="6" t="e">
        <f ca="1">IF('Log_working_3-way'!$D806="","",1/'True_Odds_Calculator_3-way'!A801+1/'True_Odds_Calculator_3-way'!B801+1/'True_Odds_Calculator_3-way'!C801-1)</f>
        <v>#NAME?</v>
      </c>
    </row>
    <row r="807" spans="4:11" x14ac:dyDescent="0.25">
      <c r="D807" t="e">
        <f ca="1">solve_for_c('True_Odds_Calculator_3-way'!A802,'True_Odds_Calculator_3-way'!B802,'True_Odds_Calculator_3-way'!C802,'Log_working_3-way'!B$1,'Log_working_3-way'!B$2)</f>
        <v>#NAME?</v>
      </c>
      <c r="F807" s="6" t="e">
        <f ca="1">IF('Log_working_3-way'!D807="","",1/'True_Odds_Calculator_3-way'!N802+1/'True_Odds_Calculator_3-way'!O802+1/'True_Odds_Calculator_3-way'!#REF!-1)</f>
        <v>#NAME?</v>
      </c>
      <c r="H807" s="6" t="e">
        <f ca="1">IF('Log_working_3-way'!$D807="","",'True_Odds_Calculator_3-way'!N802/'True_Odds_Calculator_3-way'!A802-1)</f>
        <v>#NAME?</v>
      </c>
      <c r="I807" s="6" t="e">
        <f ca="1">IF('Log_working_3-way'!$D807="","",'True_Odds_Calculator_3-way'!O802/'True_Odds_Calculator_3-way'!B802-1)</f>
        <v>#NAME?</v>
      </c>
      <c r="J807" s="6" t="e">
        <f ca="1">IF('Log_working_3-way'!$D807="","",'True_Odds_Calculator_3-way'!#REF!/'True_Odds_Calculator_3-way'!C802-1)</f>
        <v>#NAME?</v>
      </c>
      <c r="K807" s="6" t="e">
        <f ca="1">IF('Log_working_3-way'!$D807="","",1/'True_Odds_Calculator_3-way'!A802+1/'True_Odds_Calculator_3-way'!B802+1/'True_Odds_Calculator_3-way'!C802-1)</f>
        <v>#NAME?</v>
      </c>
    </row>
    <row r="808" spans="4:11" x14ac:dyDescent="0.25">
      <c r="D808" t="e">
        <f ca="1">solve_for_c('True_Odds_Calculator_3-way'!A803,'True_Odds_Calculator_3-way'!B803,'True_Odds_Calculator_3-way'!C803,'Log_working_3-way'!B$1,'Log_working_3-way'!B$2)</f>
        <v>#NAME?</v>
      </c>
      <c r="F808" s="6" t="e">
        <f ca="1">IF('Log_working_3-way'!D808="","",1/'True_Odds_Calculator_3-way'!N803+1/'True_Odds_Calculator_3-way'!O803+1/'True_Odds_Calculator_3-way'!#REF!-1)</f>
        <v>#NAME?</v>
      </c>
      <c r="H808" s="6" t="e">
        <f ca="1">IF('Log_working_3-way'!$D808="","",'True_Odds_Calculator_3-way'!N803/'True_Odds_Calculator_3-way'!A803-1)</f>
        <v>#NAME?</v>
      </c>
      <c r="I808" s="6" t="e">
        <f ca="1">IF('Log_working_3-way'!$D808="","",'True_Odds_Calculator_3-way'!O803/'True_Odds_Calculator_3-way'!B803-1)</f>
        <v>#NAME?</v>
      </c>
      <c r="J808" s="6" t="e">
        <f ca="1">IF('Log_working_3-way'!$D808="","",'True_Odds_Calculator_3-way'!#REF!/'True_Odds_Calculator_3-way'!C803-1)</f>
        <v>#NAME?</v>
      </c>
      <c r="K808" s="6" t="e">
        <f ca="1">IF('Log_working_3-way'!$D808="","",1/'True_Odds_Calculator_3-way'!A803+1/'True_Odds_Calculator_3-way'!B803+1/'True_Odds_Calculator_3-way'!C803-1)</f>
        <v>#NAME?</v>
      </c>
    </row>
    <row r="809" spans="4:11" x14ac:dyDescent="0.25">
      <c r="D809" t="e">
        <f ca="1">solve_for_c('True_Odds_Calculator_3-way'!A804,'True_Odds_Calculator_3-way'!B804,'True_Odds_Calculator_3-way'!C804,'Log_working_3-way'!B$1,'Log_working_3-way'!B$2)</f>
        <v>#NAME?</v>
      </c>
      <c r="F809" s="6" t="e">
        <f ca="1">IF('Log_working_3-way'!D809="","",1/'True_Odds_Calculator_3-way'!N804+1/'True_Odds_Calculator_3-way'!O804+1/'True_Odds_Calculator_3-way'!#REF!-1)</f>
        <v>#NAME?</v>
      </c>
      <c r="H809" s="6" t="e">
        <f ca="1">IF('Log_working_3-way'!$D809="","",'True_Odds_Calculator_3-way'!N804/'True_Odds_Calculator_3-way'!A804-1)</f>
        <v>#NAME?</v>
      </c>
      <c r="I809" s="6" t="e">
        <f ca="1">IF('Log_working_3-way'!$D809="","",'True_Odds_Calculator_3-way'!O804/'True_Odds_Calculator_3-way'!B804-1)</f>
        <v>#NAME?</v>
      </c>
      <c r="J809" s="6" t="e">
        <f ca="1">IF('Log_working_3-way'!$D809="","",'True_Odds_Calculator_3-way'!#REF!/'True_Odds_Calculator_3-way'!C804-1)</f>
        <v>#NAME?</v>
      </c>
      <c r="K809" s="6" t="e">
        <f ca="1">IF('Log_working_3-way'!$D809="","",1/'True_Odds_Calculator_3-way'!A804+1/'True_Odds_Calculator_3-way'!B804+1/'True_Odds_Calculator_3-way'!C804-1)</f>
        <v>#NAME?</v>
      </c>
    </row>
    <row r="810" spans="4:11" x14ac:dyDescent="0.25">
      <c r="D810" t="e">
        <f ca="1">solve_for_c('True_Odds_Calculator_3-way'!A805,'True_Odds_Calculator_3-way'!B805,'True_Odds_Calculator_3-way'!C805,'Log_working_3-way'!B$1,'Log_working_3-way'!B$2)</f>
        <v>#NAME?</v>
      </c>
      <c r="F810" s="6" t="e">
        <f ca="1">IF('Log_working_3-way'!D810="","",1/'True_Odds_Calculator_3-way'!N805+1/'True_Odds_Calculator_3-way'!O805+1/'True_Odds_Calculator_3-way'!#REF!-1)</f>
        <v>#NAME?</v>
      </c>
      <c r="H810" s="6" t="e">
        <f ca="1">IF('Log_working_3-way'!$D810="","",'True_Odds_Calculator_3-way'!N805/'True_Odds_Calculator_3-way'!A805-1)</f>
        <v>#NAME?</v>
      </c>
      <c r="I810" s="6" t="e">
        <f ca="1">IF('Log_working_3-way'!$D810="","",'True_Odds_Calculator_3-way'!O805/'True_Odds_Calculator_3-way'!B805-1)</f>
        <v>#NAME?</v>
      </c>
      <c r="J810" s="6" t="e">
        <f ca="1">IF('Log_working_3-way'!$D810="","",'True_Odds_Calculator_3-way'!#REF!/'True_Odds_Calculator_3-way'!C805-1)</f>
        <v>#NAME?</v>
      </c>
      <c r="K810" s="6" t="e">
        <f ca="1">IF('Log_working_3-way'!$D810="","",1/'True_Odds_Calculator_3-way'!A805+1/'True_Odds_Calculator_3-way'!B805+1/'True_Odds_Calculator_3-way'!C805-1)</f>
        <v>#NAME?</v>
      </c>
    </row>
    <row r="811" spans="4:11" x14ac:dyDescent="0.25">
      <c r="D811" t="e">
        <f ca="1">solve_for_c('True_Odds_Calculator_3-way'!A806,'True_Odds_Calculator_3-way'!B806,'True_Odds_Calculator_3-way'!C806,'Log_working_3-way'!B$1,'Log_working_3-way'!B$2)</f>
        <v>#NAME?</v>
      </c>
      <c r="F811" s="6" t="e">
        <f ca="1">IF('Log_working_3-way'!D811="","",1/'True_Odds_Calculator_3-way'!N806+1/'True_Odds_Calculator_3-way'!O806+1/'True_Odds_Calculator_3-way'!#REF!-1)</f>
        <v>#NAME?</v>
      </c>
      <c r="H811" s="6" t="e">
        <f ca="1">IF('Log_working_3-way'!$D811="","",'True_Odds_Calculator_3-way'!N806/'True_Odds_Calculator_3-way'!A806-1)</f>
        <v>#NAME?</v>
      </c>
      <c r="I811" s="6" t="e">
        <f ca="1">IF('Log_working_3-way'!$D811="","",'True_Odds_Calculator_3-way'!O806/'True_Odds_Calculator_3-way'!B806-1)</f>
        <v>#NAME?</v>
      </c>
      <c r="J811" s="6" t="e">
        <f ca="1">IF('Log_working_3-way'!$D811="","",'True_Odds_Calculator_3-way'!#REF!/'True_Odds_Calculator_3-way'!C806-1)</f>
        <v>#NAME?</v>
      </c>
      <c r="K811" s="6" t="e">
        <f ca="1">IF('Log_working_3-way'!$D811="","",1/'True_Odds_Calculator_3-way'!A806+1/'True_Odds_Calculator_3-way'!B806+1/'True_Odds_Calculator_3-way'!C806-1)</f>
        <v>#NAME?</v>
      </c>
    </row>
    <row r="812" spans="4:11" x14ac:dyDescent="0.25">
      <c r="D812" t="e">
        <f ca="1">solve_for_c('True_Odds_Calculator_3-way'!#REF!,'True_Odds_Calculator_3-way'!#REF!,'True_Odds_Calculator_3-way'!#REF!,'Log_working_3-way'!B$1,'Log_working_3-way'!B$2)</f>
        <v>#NAME?</v>
      </c>
      <c r="F812" s="6" t="e">
        <f ca="1">IF('Log_working_3-way'!D812="","",1/'True_Odds_Calculator_3-way'!#REF!+1/'True_Odds_Calculator_3-way'!#REF!+1/'True_Odds_Calculator_3-way'!#REF!-1)</f>
        <v>#NAME?</v>
      </c>
      <c r="H812" s="6" t="e">
        <f ca="1">IF('Log_working_3-way'!$D812="","",'True_Odds_Calculator_3-way'!#REF!/'True_Odds_Calculator_3-way'!#REF!-1)</f>
        <v>#NAME?</v>
      </c>
      <c r="I812" s="6" t="e">
        <f ca="1">IF('Log_working_3-way'!$D812="","",'True_Odds_Calculator_3-way'!#REF!/'True_Odds_Calculator_3-way'!#REF!-1)</f>
        <v>#NAME?</v>
      </c>
      <c r="J812" s="6" t="e">
        <f ca="1">IF('Log_working_3-way'!$D812="","",'True_Odds_Calculator_3-way'!#REF!/'True_Odds_Calculator_3-way'!#REF!-1)</f>
        <v>#NAME?</v>
      </c>
      <c r="K812" s="6" t="e">
        <f ca="1">IF('Log_working_3-way'!$D812="","",1/'True_Odds_Calculator_3-way'!#REF!+1/'True_Odds_Calculator_3-way'!#REF!+1/'True_Odds_Calculator_3-way'!#REF!-1)</f>
        <v>#NAME?</v>
      </c>
    </row>
    <row r="813" spans="4:11" x14ac:dyDescent="0.25">
      <c r="D813" t="e">
        <f ca="1">solve_for_c('True_Odds_Calculator_3-way'!A807,'True_Odds_Calculator_3-way'!B807,'True_Odds_Calculator_3-way'!C807,'Log_working_3-way'!B$1,'Log_working_3-way'!B$2)</f>
        <v>#NAME?</v>
      </c>
      <c r="F813" s="6" t="e">
        <f ca="1">IF('Log_working_3-way'!D813="","",1/'True_Odds_Calculator_3-way'!N807+1/'True_Odds_Calculator_3-way'!O807+1/'True_Odds_Calculator_3-way'!#REF!-1)</f>
        <v>#NAME?</v>
      </c>
      <c r="H813" s="6" t="e">
        <f ca="1">IF('Log_working_3-way'!$D813="","",'True_Odds_Calculator_3-way'!N807/'True_Odds_Calculator_3-way'!A807-1)</f>
        <v>#NAME?</v>
      </c>
      <c r="I813" s="6" t="e">
        <f ca="1">IF('Log_working_3-way'!$D813="","",'True_Odds_Calculator_3-way'!O807/'True_Odds_Calculator_3-way'!B807-1)</f>
        <v>#NAME?</v>
      </c>
      <c r="J813" s="6" t="e">
        <f ca="1">IF('Log_working_3-way'!$D813="","",'True_Odds_Calculator_3-way'!#REF!/'True_Odds_Calculator_3-way'!C807-1)</f>
        <v>#NAME?</v>
      </c>
      <c r="K813" s="6" t="e">
        <f ca="1">IF('Log_working_3-way'!$D813="","",1/'True_Odds_Calculator_3-way'!A807+1/'True_Odds_Calculator_3-way'!B807+1/'True_Odds_Calculator_3-way'!C807-1)</f>
        <v>#NAME?</v>
      </c>
    </row>
    <row r="814" spans="4:11" x14ac:dyDescent="0.25">
      <c r="D814" t="e">
        <f ca="1">solve_for_c('True_Odds_Calculator_3-way'!A808,'True_Odds_Calculator_3-way'!B808,'True_Odds_Calculator_3-way'!C808,'Log_working_3-way'!B$1,'Log_working_3-way'!B$2)</f>
        <v>#NAME?</v>
      </c>
      <c r="F814" s="6" t="e">
        <f ca="1">IF('Log_working_3-way'!D814="","",1/'True_Odds_Calculator_3-way'!N808+1/'True_Odds_Calculator_3-way'!O808+1/'True_Odds_Calculator_3-way'!#REF!-1)</f>
        <v>#NAME?</v>
      </c>
      <c r="H814" s="6" t="e">
        <f ca="1">IF('Log_working_3-way'!$D814="","",'True_Odds_Calculator_3-way'!N808/'True_Odds_Calculator_3-way'!A808-1)</f>
        <v>#NAME?</v>
      </c>
      <c r="I814" s="6" t="e">
        <f ca="1">IF('Log_working_3-way'!$D814="","",'True_Odds_Calculator_3-way'!O808/'True_Odds_Calculator_3-way'!B808-1)</f>
        <v>#NAME?</v>
      </c>
      <c r="J814" s="6" t="e">
        <f ca="1">IF('Log_working_3-way'!$D814="","",'True_Odds_Calculator_3-way'!#REF!/'True_Odds_Calculator_3-way'!C808-1)</f>
        <v>#NAME?</v>
      </c>
      <c r="K814" s="6" t="e">
        <f ca="1">IF('Log_working_3-way'!$D814="","",1/'True_Odds_Calculator_3-way'!A808+1/'True_Odds_Calculator_3-way'!B808+1/'True_Odds_Calculator_3-way'!C808-1)</f>
        <v>#NAME?</v>
      </c>
    </row>
    <row r="815" spans="4:11" x14ac:dyDescent="0.25">
      <c r="D815" t="e">
        <f ca="1">solve_for_c('True_Odds_Calculator_3-way'!#REF!,'True_Odds_Calculator_3-way'!#REF!,'True_Odds_Calculator_3-way'!#REF!,'Log_working_3-way'!B$1,'Log_working_3-way'!B$2)</f>
        <v>#NAME?</v>
      </c>
      <c r="F815" s="6" t="e">
        <f ca="1">IF('Log_working_3-way'!D815="","",1/'True_Odds_Calculator_3-way'!#REF!+1/'True_Odds_Calculator_3-way'!#REF!+1/'True_Odds_Calculator_3-way'!#REF!-1)</f>
        <v>#NAME?</v>
      </c>
      <c r="H815" s="6" t="e">
        <f ca="1">IF('Log_working_3-way'!$D815="","",'True_Odds_Calculator_3-way'!#REF!/'True_Odds_Calculator_3-way'!#REF!-1)</f>
        <v>#NAME?</v>
      </c>
      <c r="I815" s="6" t="e">
        <f ca="1">IF('Log_working_3-way'!$D815="","",'True_Odds_Calculator_3-way'!#REF!/'True_Odds_Calculator_3-way'!#REF!-1)</f>
        <v>#NAME?</v>
      </c>
      <c r="J815" s="6" t="e">
        <f ca="1">IF('Log_working_3-way'!$D815="","",'True_Odds_Calculator_3-way'!#REF!/'True_Odds_Calculator_3-way'!#REF!-1)</f>
        <v>#NAME?</v>
      </c>
      <c r="K815" s="6" t="e">
        <f ca="1">IF('Log_working_3-way'!$D815="","",1/'True_Odds_Calculator_3-way'!#REF!+1/'True_Odds_Calculator_3-way'!#REF!+1/'True_Odds_Calculator_3-way'!#REF!-1)</f>
        <v>#NAME?</v>
      </c>
    </row>
    <row r="816" spans="4:11" x14ac:dyDescent="0.25">
      <c r="D816" t="e">
        <f ca="1">solve_for_c('True_Odds_Calculator_3-way'!#REF!,'True_Odds_Calculator_3-way'!#REF!,'True_Odds_Calculator_3-way'!#REF!,'Log_working_3-way'!B$1,'Log_working_3-way'!B$2)</f>
        <v>#NAME?</v>
      </c>
      <c r="F816" s="6" t="e">
        <f ca="1">IF('Log_working_3-way'!D816="","",1/'True_Odds_Calculator_3-way'!#REF!+1/'True_Odds_Calculator_3-way'!#REF!+1/'True_Odds_Calculator_3-way'!#REF!-1)</f>
        <v>#NAME?</v>
      </c>
      <c r="H816" s="6" t="e">
        <f ca="1">IF('Log_working_3-way'!$D816="","",'True_Odds_Calculator_3-way'!#REF!/'True_Odds_Calculator_3-way'!#REF!-1)</f>
        <v>#NAME?</v>
      </c>
      <c r="I816" s="6" t="e">
        <f ca="1">IF('Log_working_3-way'!$D816="","",'True_Odds_Calculator_3-way'!#REF!/'True_Odds_Calculator_3-way'!#REF!-1)</f>
        <v>#NAME?</v>
      </c>
      <c r="J816" s="6" t="e">
        <f ca="1">IF('Log_working_3-way'!$D816="","",'True_Odds_Calculator_3-way'!#REF!/'True_Odds_Calculator_3-way'!#REF!-1)</f>
        <v>#NAME?</v>
      </c>
      <c r="K816" s="6" t="e">
        <f ca="1">IF('Log_working_3-way'!$D816="","",1/'True_Odds_Calculator_3-way'!#REF!+1/'True_Odds_Calculator_3-way'!#REF!+1/'True_Odds_Calculator_3-way'!#REF!-1)</f>
        <v>#NAME?</v>
      </c>
    </row>
    <row r="817" spans="4:11" x14ac:dyDescent="0.25">
      <c r="D817" t="e">
        <f ca="1">solve_for_c('True_Odds_Calculator_3-way'!A809,'True_Odds_Calculator_3-way'!B809,'True_Odds_Calculator_3-way'!C809,'Log_working_3-way'!B$1,'Log_working_3-way'!B$2)</f>
        <v>#NAME?</v>
      </c>
      <c r="F817" s="6" t="e">
        <f ca="1">IF('Log_working_3-way'!D817="","",1/'True_Odds_Calculator_3-way'!N809+1/'True_Odds_Calculator_3-way'!O809+1/'True_Odds_Calculator_3-way'!#REF!-1)</f>
        <v>#NAME?</v>
      </c>
      <c r="H817" s="6" t="e">
        <f ca="1">IF('Log_working_3-way'!$D817="","",'True_Odds_Calculator_3-way'!N809/'True_Odds_Calculator_3-way'!A809-1)</f>
        <v>#NAME?</v>
      </c>
      <c r="I817" s="6" t="e">
        <f ca="1">IF('Log_working_3-way'!$D817="","",'True_Odds_Calculator_3-way'!O809/'True_Odds_Calculator_3-way'!B809-1)</f>
        <v>#NAME?</v>
      </c>
      <c r="J817" s="6" t="e">
        <f ca="1">IF('Log_working_3-way'!$D817="","",'True_Odds_Calculator_3-way'!#REF!/'True_Odds_Calculator_3-way'!C809-1)</f>
        <v>#NAME?</v>
      </c>
      <c r="K817" s="6" t="e">
        <f ca="1">IF('Log_working_3-way'!$D817="","",1/'True_Odds_Calculator_3-way'!A809+1/'True_Odds_Calculator_3-way'!B809+1/'True_Odds_Calculator_3-way'!C809-1)</f>
        <v>#NAME?</v>
      </c>
    </row>
    <row r="818" spans="4:11" x14ac:dyDescent="0.25">
      <c r="D818" t="e">
        <f ca="1">solve_for_c('True_Odds_Calculator_3-way'!A810,'True_Odds_Calculator_3-way'!B810,'True_Odds_Calculator_3-way'!C810,'Log_working_3-way'!B$1,'Log_working_3-way'!B$2)</f>
        <v>#NAME?</v>
      </c>
      <c r="F818" s="6" t="e">
        <f ca="1">IF('Log_working_3-way'!D818="","",1/'True_Odds_Calculator_3-way'!N810+1/'True_Odds_Calculator_3-way'!O810+1/'True_Odds_Calculator_3-way'!#REF!-1)</f>
        <v>#NAME?</v>
      </c>
      <c r="H818" s="6" t="e">
        <f ca="1">IF('Log_working_3-way'!$D818="","",'True_Odds_Calculator_3-way'!N810/'True_Odds_Calculator_3-way'!A810-1)</f>
        <v>#NAME?</v>
      </c>
      <c r="I818" s="6" t="e">
        <f ca="1">IF('Log_working_3-way'!$D818="","",'True_Odds_Calculator_3-way'!O810/'True_Odds_Calculator_3-way'!B810-1)</f>
        <v>#NAME?</v>
      </c>
      <c r="J818" s="6" t="e">
        <f ca="1">IF('Log_working_3-way'!$D818="","",'True_Odds_Calculator_3-way'!#REF!/'True_Odds_Calculator_3-way'!C810-1)</f>
        <v>#NAME?</v>
      </c>
      <c r="K818" s="6" t="e">
        <f ca="1">IF('Log_working_3-way'!$D818="","",1/'True_Odds_Calculator_3-way'!A810+1/'True_Odds_Calculator_3-way'!B810+1/'True_Odds_Calculator_3-way'!C810-1)</f>
        <v>#NAME?</v>
      </c>
    </row>
    <row r="819" spans="4:11" x14ac:dyDescent="0.25">
      <c r="D819" t="e">
        <f ca="1">solve_for_c('True_Odds_Calculator_3-way'!A811,'True_Odds_Calculator_3-way'!B811,'True_Odds_Calculator_3-way'!C811,'Log_working_3-way'!B$1,'Log_working_3-way'!B$2)</f>
        <v>#NAME?</v>
      </c>
      <c r="F819" s="6" t="e">
        <f ca="1">IF('Log_working_3-way'!D819="","",1/'True_Odds_Calculator_3-way'!N811+1/'True_Odds_Calculator_3-way'!O811+1/'True_Odds_Calculator_3-way'!#REF!-1)</f>
        <v>#NAME?</v>
      </c>
      <c r="H819" s="6" t="e">
        <f ca="1">IF('Log_working_3-way'!$D819="","",'True_Odds_Calculator_3-way'!N811/'True_Odds_Calculator_3-way'!A811-1)</f>
        <v>#NAME?</v>
      </c>
      <c r="I819" s="6" t="e">
        <f ca="1">IF('Log_working_3-way'!$D819="","",'True_Odds_Calculator_3-way'!O811/'True_Odds_Calculator_3-way'!B811-1)</f>
        <v>#NAME?</v>
      </c>
      <c r="J819" s="6" t="e">
        <f ca="1">IF('Log_working_3-way'!$D819="","",'True_Odds_Calculator_3-way'!#REF!/'True_Odds_Calculator_3-way'!C811-1)</f>
        <v>#NAME?</v>
      </c>
      <c r="K819" s="6" t="e">
        <f ca="1">IF('Log_working_3-way'!$D819="","",1/'True_Odds_Calculator_3-way'!A811+1/'True_Odds_Calculator_3-way'!B811+1/'True_Odds_Calculator_3-way'!C811-1)</f>
        <v>#NAME?</v>
      </c>
    </row>
    <row r="820" spans="4:11" x14ac:dyDescent="0.25">
      <c r="D820" t="e">
        <f ca="1">solve_for_c('True_Odds_Calculator_3-way'!A812,'True_Odds_Calculator_3-way'!B812,'True_Odds_Calculator_3-way'!C812,'Log_working_3-way'!B$1,'Log_working_3-way'!B$2)</f>
        <v>#NAME?</v>
      </c>
      <c r="F820" s="6" t="e">
        <f ca="1">IF('Log_working_3-way'!D820="","",1/'True_Odds_Calculator_3-way'!N812+1/'True_Odds_Calculator_3-way'!O812+1/'True_Odds_Calculator_3-way'!#REF!-1)</f>
        <v>#NAME?</v>
      </c>
      <c r="H820" s="6" t="e">
        <f ca="1">IF('Log_working_3-way'!$D820="","",'True_Odds_Calculator_3-way'!N812/'True_Odds_Calculator_3-way'!A812-1)</f>
        <v>#NAME?</v>
      </c>
      <c r="I820" s="6" t="e">
        <f ca="1">IF('Log_working_3-way'!$D820="","",'True_Odds_Calculator_3-way'!O812/'True_Odds_Calculator_3-way'!B812-1)</f>
        <v>#NAME?</v>
      </c>
      <c r="J820" s="6" t="e">
        <f ca="1">IF('Log_working_3-way'!$D820="","",'True_Odds_Calculator_3-way'!#REF!/'True_Odds_Calculator_3-way'!C812-1)</f>
        <v>#NAME?</v>
      </c>
      <c r="K820" s="6" t="e">
        <f ca="1">IF('Log_working_3-way'!$D820="","",1/'True_Odds_Calculator_3-way'!A812+1/'True_Odds_Calculator_3-way'!B812+1/'True_Odds_Calculator_3-way'!C812-1)</f>
        <v>#NAME?</v>
      </c>
    </row>
    <row r="821" spans="4:11" x14ac:dyDescent="0.25">
      <c r="D821" t="e">
        <f ca="1">solve_for_c('True_Odds_Calculator_3-way'!A813,'True_Odds_Calculator_3-way'!B813,'True_Odds_Calculator_3-way'!C813,'Log_working_3-way'!B$1,'Log_working_3-way'!B$2)</f>
        <v>#NAME?</v>
      </c>
      <c r="F821" s="6" t="e">
        <f ca="1">IF('Log_working_3-way'!D821="","",1/'True_Odds_Calculator_3-way'!N813+1/'True_Odds_Calculator_3-way'!O813+1/'True_Odds_Calculator_3-way'!#REF!-1)</f>
        <v>#NAME?</v>
      </c>
      <c r="H821" s="6" t="e">
        <f ca="1">IF('Log_working_3-way'!$D821="","",'True_Odds_Calculator_3-way'!N813/'True_Odds_Calculator_3-way'!A813-1)</f>
        <v>#NAME?</v>
      </c>
      <c r="I821" s="6" t="e">
        <f ca="1">IF('Log_working_3-way'!$D821="","",'True_Odds_Calculator_3-way'!O813/'True_Odds_Calculator_3-way'!B813-1)</f>
        <v>#NAME?</v>
      </c>
      <c r="J821" s="6" t="e">
        <f ca="1">IF('Log_working_3-way'!$D821="","",'True_Odds_Calculator_3-way'!#REF!/'True_Odds_Calculator_3-way'!C813-1)</f>
        <v>#NAME?</v>
      </c>
      <c r="K821" s="6" t="e">
        <f ca="1">IF('Log_working_3-way'!$D821="","",1/'True_Odds_Calculator_3-way'!A813+1/'True_Odds_Calculator_3-way'!B813+1/'True_Odds_Calculator_3-way'!C813-1)</f>
        <v>#NAME?</v>
      </c>
    </row>
    <row r="822" spans="4:11" x14ac:dyDescent="0.25">
      <c r="D822" t="e">
        <f ca="1">solve_for_c('True_Odds_Calculator_3-way'!A814,'True_Odds_Calculator_3-way'!B814,'True_Odds_Calculator_3-way'!C814,'Log_working_3-way'!B$1,'Log_working_3-way'!B$2)</f>
        <v>#NAME?</v>
      </c>
      <c r="F822" s="6" t="e">
        <f ca="1">IF('Log_working_3-way'!D822="","",1/'True_Odds_Calculator_3-way'!N814+1/'True_Odds_Calculator_3-way'!O814+1/'True_Odds_Calculator_3-way'!#REF!-1)</f>
        <v>#NAME?</v>
      </c>
      <c r="H822" s="6" t="e">
        <f ca="1">IF('Log_working_3-way'!$D822="","",'True_Odds_Calculator_3-way'!N814/'True_Odds_Calculator_3-way'!A814-1)</f>
        <v>#NAME?</v>
      </c>
      <c r="I822" s="6" t="e">
        <f ca="1">IF('Log_working_3-way'!$D822="","",'True_Odds_Calculator_3-way'!O814/'True_Odds_Calculator_3-way'!B814-1)</f>
        <v>#NAME?</v>
      </c>
      <c r="J822" s="6" t="e">
        <f ca="1">IF('Log_working_3-way'!$D822="","",'True_Odds_Calculator_3-way'!#REF!/'True_Odds_Calculator_3-way'!C814-1)</f>
        <v>#NAME?</v>
      </c>
      <c r="K822" s="6" t="e">
        <f ca="1">IF('Log_working_3-way'!$D822="","",1/'True_Odds_Calculator_3-way'!A814+1/'True_Odds_Calculator_3-way'!B814+1/'True_Odds_Calculator_3-way'!C814-1)</f>
        <v>#NAME?</v>
      </c>
    </row>
    <row r="823" spans="4:11" x14ac:dyDescent="0.25">
      <c r="D823" t="e">
        <f ca="1">solve_for_c('True_Odds_Calculator_3-way'!A815,'True_Odds_Calculator_3-way'!B815,'True_Odds_Calculator_3-way'!C815,'Log_working_3-way'!B$1,'Log_working_3-way'!B$2)</f>
        <v>#NAME?</v>
      </c>
      <c r="F823" s="6" t="e">
        <f ca="1">IF('Log_working_3-way'!D823="","",1/'True_Odds_Calculator_3-way'!N815+1/'True_Odds_Calculator_3-way'!O815+1/'True_Odds_Calculator_3-way'!#REF!-1)</f>
        <v>#NAME?</v>
      </c>
      <c r="H823" s="6" t="e">
        <f ca="1">IF('Log_working_3-way'!$D823="","",'True_Odds_Calculator_3-way'!N815/'True_Odds_Calculator_3-way'!A815-1)</f>
        <v>#NAME?</v>
      </c>
      <c r="I823" s="6" t="e">
        <f ca="1">IF('Log_working_3-way'!$D823="","",'True_Odds_Calculator_3-way'!O815/'True_Odds_Calculator_3-way'!B815-1)</f>
        <v>#NAME?</v>
      </c>
      <c r="J823" s="6" t="e">
        <f ca="1">IF('Log_working_3-way'!$D823="","",'True_Odds_Calculator_3-way'!#REF!/'True_Odds_Calculator_3-way'!C815-1)</f>
        <v>#NAME?</v>
      </c>
      <c r="K823" s="6" t="e">
        <f ca="1">IF('Log_working_3-way'!$D823="","",1/'True_Odds_Calculator_3-way'!A815+1/'True_Odds_Calculator_3-way'!B815+1/'True_Odds_Calculator_3-way'!C815-1)</f>
        <v>#NAME?</v>
      </c>
    </row>
    <row r="824" spans="4:11" x14ac:dyDescent="0.25">
      <c r="D824" t="e">
        <f ca="1">solve_for_c('True_Odds_Calculator_3-way'!A816,'True_Odds_Calculator_3-way'!B816,'True_Odds_Calculator_3-way'!C816,'Log_working_3-way'!B$1,'Log_working_3-way'!B$2)</f>
        <v>#NAME?</v>
      </c>
      <c r="F824" s="6" t="e">
        <f ca="1">IF('Log_working_3-way'!D824="","",1/'True_Odds_Calculator_3-way'!N816+1/'True_Odds_Calculator_3-way'!O816+1/'True_Odds_Calculator_3-way'!#REF!-1)</f>
        <v>#NAME?</v>
      </c>
      <c r="H824" s="6" t="e">
        <f ca="1">IF('Log_working_3-way'!$D824="","",'True_Odds_Calculator_3-way'!N816/'True_Odds_Calculator_3-way'!A816-1)</f>
        <v>#NAME?</v>
      </c>
      <c r="I824" s="6" t="e">
        <f ca="1">IF('Log_working_3-way'!$D824="","",'True_Odds_Calculator_3-way'!O816/'True_Odds_Calculator_3-way'!B816-1)</f>
        <v>#NAME?</v>
      </c>
      <c r="J824" s="6" t="e">
        <f ca="1">IF('Log_working_3-way'!$D824="","",'True_Odds_Calculator_3-way'!#REF!/'True_Odds_Calculator_3-way'!C816-1)</f>
        <v>#NAME?</v>
      </c>
      <c r="K824" s="6" t="e">
        <f ca="1">IF('Log_working_3-way'!$D824="","",1/'True_Odds_Calculator_3-way'!A816+1/'True_Odds_Calculator_3-way'!B816+1/'True_Odds_Calculator_3-way'!C816-1)</f>
        <v>#NAME?</v>
      </c>
    </row>
    <row r="825" spans="4:11" x14ac:dyDescent="0.25">
      <c r="D825" t="e">
        <f ca="1">solve_for_c('True_Odds_Calculator_3-way'!A817,'True_Odds_Calculator_3-way'!B817,'True_Odds_Calculator_3-way'!C817,'Log_working_3-way'!B$1,'Log_working_3-way'!B$2)</f>
        <v>#NAME?</v>
      </c>
      <c r="F825" s="6" t="e">
        <f ca="1">IF('Log_working_3-way'!D825="","",1/'True_Odds_Calculator_3-way'!N817+1/'True_Odds_Calculator_3-way'!O817+1/'True_Odds_Calculator_3-way'!#REF!-1)</f>
        <v>#NAME?</v>
      </c>
      <c r="H825" s="6" t="e">
        <f ca="1">IF('Log_working_3-way'!$D825="","",'True_Odds_Calculator_3-way'!N817/'True_Odds_Calculator_3-way'!A817-1)</f>
        <v>#NAME?</v>
      </c>
      <c r="I825" s="6" t="e">
        <f ca="1">IF('Log_working_3-way'!$D825="","",'True_Odds_Calculator_3-way'!O817/'True_Odds_Calculator_3-way'!B817-1)</f>
        <v>#NAME?</v>
      </c>
      <c r="J825" s="6" t="e">
        <f ca="1">IF('Log_working_3-way'!$D825="","",'True_Odds_Calculator_3-way'!#REF!/'True_Odds_Calculator_3-way'!C817-1)</f>
        <v>#NAME?</v>
      </c>
      <c r="K825" s="6" t="e">
        <f ca="1">IF('Log_working_3-way'!$D825="","",1/'True_Odds_Calculator_3-way'!A817+1/'True_Odds_Calculator_3-way'!B817+1/'True_Odds_Calculator_3-way'!C817-1)</f>
        <v>#NAME?</v>
      </c>
    </row>
    <row r="826" spans="4:11" x14ac:dyDescent="0.25">
      <c r="D826" t="e">
        <f ca="1">solve_for_c('True_Odds_Calculator_3-way'!A818,'True_Odds_Calculator_3-way'!B818,'True_Odds_Calculator_3-way'!C818,'Log_working_3-way'!B$1,'Log_working_3-way'!B$2)</f>
        <v>#NAME?</v>
      </c>
      <c r="F826" s="6" t="e">
        <f ca="1">IF('Log_working_3-way'!D826="","",1/'True_Odds_Calculator_3-way'!N818+1/'True_Odds_Calculator_3-way'!O818+1/'True_Odds_Calculator_3-way'!#REF!-1)</f>
        <v>#NAME?</v>
      </c>
      <c r="H826" s="6" t="e">
        <f ca="1">IF('Log_working_3-way'!$D826="","",'True_Odds_Calculator_3-way'!N818/'True_Odds_Calculator_3-way'!A818-1)</f>
        <v>#NAME?</v>
      </c>
      <c r="I826" s="6" t="e">
        <f ca="1">IF('Log_working_3-way'!$D826="","",'True_Odds_Calculator_3-way'!O818/'True_Odds_Calculator_3-way'!B818-1)</f>
        <v>#NAME?</v>
      </c>
      <c r="J826" s="6" t="e">
        <f ca="1">IF('Log_working_3-way'!$D826="","",'True_Odds_Calculator_3-way'!#REF!/'True_Odds_Calculator_3-way'!C818-1)</f>
        <v>#NAME?</v>
      </c>
      <c r="K826" s="6" t="e">
        <f ca="1">IF('Log_working_3-way'!$D826="","",1/'True_Odds_Calculator_3-way'!A818+1/'True_Odds_Calculator_3-way'!B818+1/'True_Odds_Calculator_3-way'!C818-1)</f>
        <v>#NAME?</v>
      </c>
    </row>
    <row r="827" spans="4:11" x14ac:dyDescent="0.25">
      <c r="D827" t="e">
        <f ca="1">solve_for_c('True_Odds_Calculator_3-way'!A819,'True_Odds_Calculator_3-way'!B819,'True_Odds_Calculator_3-way'!C819,'Log_working_3-way'!B$1,'Log_working_3-way'!B$2)</f>
        <v>#NAME?</v>
      </c>
      <c r="F827" s="6" t="e">
        <f ca="1">IF('Log_working_3-way'!D827="","",1/'True_Odds_Calculator_3-way'!N819+1/'True_Odds_Calculator_3-way'!O819+1/'True_Odds_Calculator_3-way'!#REF!-1)</f>
        <v>#NAME?</v>
      </c>
      <c r="H827" s="6" t="e">
        <f ca="1">IF('Log_working_3-way'!$D827="","",'True_Odds_Calculator_3-way'!N819/'True_Odds_Calculator_3-way'!A819-1)</f>
        <v>#NAME?</v>
      </c>
      <c r="I827" s="6" t="e">
        <f ca="1">IF('Log_working_3-way'!$D827="","",'True_Odds_Calculator_3-way'!O819/'True_Odds_Calculator_3-way'!B819-1)</f>
        <v>#NAME?</v>
      </c>
      <c r="J827" s="6" t="e">
        <f ca="1">IF('Log_working_3-way'!$D827="","",'True_Odds_Calculator_3-way'!#REF!/'True_Odds_Calculator_3-way'!C819-1)</f>
        <v>#NAME?</v>
      </c>
      <c r="K827" s="6" t="e">
        <f ca="1">IF('Log_working_3-way'!$D827="","",1/'True_Odds_Calculator_3-way'!A819+1/'True_Odds_Calculator_3-way'!B819+1/'True_Odds_Calculator_3-way'!C819-1)</f>
        <v>#NAME?</v>
      </c>
    </row>
    <row r="828" spans="4:11" x14ac:dyDescent="0.25">
      <c r="D828" t="e">
        <f ca="1">solve_for_c('True_Odds_Calculator_3-way'!A820,'True_Odds_Calculator_3-way'!B820,'True_Odds_Calculator_3-way'!C820,'Log_working_3-way'!B$1,'Log_working_3-way'!B$2)</f>
        <v>#NAME?</v>
      </c>
      <c r="F828" s="6" t="e">
        <f ca="1">IF('Log_working_3-way'!D828="","",1/'True_Odds_Calculator_3-way'!N820+1/'True_Odds_Calculator_3-way'!O820+1/'True_Odds_Calculator_3-way'!#REF!-1)</f>
        <v>#NAME?</v>
      </c>
      <c r="H828" s="6" t="e">
        <f ca="1">IF('Log_working_3-way'!$D828="","",'True_Odds_Calculator_3-way'!N820/'True_Odds_Calculator_3-way'!A820-1)</f>
        <v>#NAME?</v>
      </c>
      <c r="I828" s="6" t="e">
        <f ca="1">IF('Log_working_3-way'!$D828="","",'True_Odds_Calculator_3-way'!O820/'True_Odds_Calculator_3-way'!B820-1)</f>
        <v>#NAME?</v>
      </c>
      <c r="J828" s="6" t="e">
        <f ca="1">IF('Log_working_3-way'!$D828="","",'True_Odds_Calculator_3-way'!#REF!/'True_Odds_Calculator_3-way'!C820-1)</f>
        <v>#NAME?</v>
      </c>
      <c r="K828" s="6" t="e">
        <f ca="1">IF('Log_working_3-way'!$D828="","",1/'True_Odds_Calculator_3-way'!A820+1/'True_Odds_Calculator_3-way'!B820+1/'True_Odds_Calculator_3-way'!C820-1)</f>
        <v>#NAME?</v>
      </c>
    </row>
    <row r="829" spans="4:11" x14ac:dyDescent="0.25">
      <c r="D829" t="e">
        <f ca="1">solve_for_c('True_Odds_Calculator_3-way'!A821,'True_Odds_Calculator_3-way'!B821,'True_Odds_Calculator_3-way'!C821,'Log_working_3-way'!B$1,'Log_working_3-way'!B$2)</f>
        <v>#NAME?</v>
      </c>
      <c r="F829" s="6" t="e">
        <f ca="1">IF('Log_working_3-way'!D829="","",1/'True_Odds_Calculator_3-way'!N821+1/'True_Odds_Calculator_3-way'!O821+1/'True_Odds_Calculator_3-way'!#REF!-1)</f>
        <v>#NAME?</v>
      </c>
      <c r="H829" s="6" t="e">
        <f ca="1">IF('Log_working_3-way'!$D829="","",'True_Odds_Calculator_3-way'!N821/'True_Odds_Calculator_3-way'!A821-1)</f>
        <v>#NAME?</v>
      </c>
      <c r="I829" s="6" t="e">
        <f ca="1">IF('Log_working_3-way'!$D829="","",'True_Odds_Calculator_3-way'!O821/'True_Odds_Calculator_3-way'!B821-1)</f>
        <v>#NAME?</v>
      </c>
      <c r="J829" s="6" t="e">
        <f ca="1">IF('Log_working_3-way'!$D829="","",'True_Odds_Calculator_3-way'!#REF!/'True_Odds_Calculator_3-way'!C821-1)</f>
        <v>#NAME?</v>
      </c>
      <c r="K829" s="6" t="e">
        <f ca="1">IF('Log_working_3-way'!$D829="","",1/'True_Odds_Calculator_3-way'!A821+1/'True_Odds_Calculator_3-way'!B821+1/'True_Odds_Calculator_3-way'!C821-1)</f>
        <v>#NAME?</v>
      </c>
    </row>
    <row r="830" spans="4:11" x14ac:dyDescent="0.25">
      <c r="D830" t="e">
        <f ca="1">solve_for_c('True_Odds_Calculator_3-way'!A822,'True_Odds_Calculator_3-way'!B822,'True_Odds_Calculator_3-way'!C822,'Log_working_3-way'!B$1,'Log_working_3-way'!B$2)</f>
        <v>#NAME?</v>
      </c>
      <c r="F830" s="6" t="e">
        <f ca="1">IF('Log_working_3-way'!D830="","",1/'True_Odds_Calculator_3-way'!N822+1/'True_Odds_Calculator_3-way'!O822+1/'True_Odds_Calculator_3-way'!#REF!-1)</f>
        <v>#NAME?</v>
      </c>
      <c r="H830" s="6" t="e">
        <f ca="1">IF('Log_working_3-way'!$D830="","",'True_Odds_Calculator_3-way'!N822/'True_Odds_Calculator_3-way'!A822-1)</f>
        <v>#NAME?</v>
      </c>
      <c r="I830" s="6" t="e">
        <f ca="1">IF('Log_working_3-way'!$D830="","",'True_Odds_Calculator_3-way'!O822/'True_Odds_Calculator_3-way'!B822-1)</f>
        <v>#NAME?</v>
      </c>
      <c r="J830" s="6" t="e">
        <f ca="1">IF('Log_working_3-way'!$D830="","",'True_Odds_Calculator_3-way'!#REF!/'True_Odds_Calculator_3-way'!C822-1)</f>
        <v>#NAME?</v>
      </c>
      <c r="K830" s="6" t="e">
        <f ca="1">IF('Log_working_3-way'!$D830="","",1/'True_Odds_Calculator_3-way'!A822+1/'True_Odds_Calculator_3-way'!B822+1/'True_Odds_Calculator_3-way'!C822-1)</f>
        <v>#NAME?</v>
      </c>
    </row>
    <row r="831" spans="4:11" x14ac:dyDescent="0.25">
      <c r="D831" t="e">
        <f ca="1">solve_for_c('True_Odds_Calculator_3-way'!A823,'True_Odds_Calculator_3-way'!B823,'True_Odds_Calculator_3-way'!C823,'Log_working_3-way'!B$1,'Log_working_3-way'!B$2)</f>
        <v>#NAME?</v>
      </c>
      <c r="F831" s="6" t="e">
        <f ca="1">IF('Log_working_3-way'!D831="","",1/'True_Odds_Calculator_3-way'!N823+1/'True_Odds_Calculator_3-way'!O823+1/'True_Odds_Calculator_3-way'!#REF!-1)</f>
        <v>#NAME?</v>
      </c>
      <c r="H831" s="6" t="e">
        <f ca="1">IF('Log_working_3-way'!$D831="","",'True_Odds_Calculator_3-way'!N823/'True_Odds_Calculator_3-way'!A823-1)</f>
        <v>#NAME?</v>
      </c>
      <c r="I831" s="6" t="e">
        <f ca="1">IF('Log_working_3-way'!$D831="","",'True_Odds_Calculator_3-way'!O823/'True_Odds_Calculator_3-way'!B823-1)</f>
        <v>#NAME?</v>
      </c>
      <c r="J831" s="6" t="e">
        <f ca="1">IF('Log_working_3-way'!$D831="","",'True_Odds_Calculator_3-way'!#REF!/'True_Odds_Calculator_3-way'!C823-1)</f>
        <v>#NAME?</v>
      </c>
      <c r="K831" s="6" t="e">
        <f ca="1">IF('Log_working_3-way'!$D831="","",1/'True_Odds_Calculator_3-way'!A823+1/'True_Odds_Calculator_3-way'!B823+1/'True_Odds_Calculator_3-way'!C823-1)</f>
        <v>#NAME?</v>
      </c>
    </row>
    <row r="832" spans="4:11" x14ac:dyDescent="0.25">
      <c r="D832" t="e">
        <f ca="1">solve_for_c('True_Odds_Calculator_3-way'!A824,'True_Odds_Calculator_3-way'!B824,'True_Odds_Calculator_3-way'!C824,'Log_working_3-way'!B$1,'Log_working_3-way'!B$2)</f>
        <v>#NAME?</v>
      </c>
      <c r="F832" s="6" t="e">
        <f ca="1">IF('Log_working_3-way'!D832="","",1/'True_Odds_Calculator_3-way'!N824+1/'True_Odds_Calculator_3-way'!O824+1/'True_Odds_Calculator_3-way'!#REF!-1)</f>
        <v>#NAME?</v>
      </c>
      <c r="H832" s="6" t="e">
        <f ca="1">IF('Log_working_3-way'!$D832="","",'True_Odds_Calculator_3-way'!N824/'True_Odds_Calculator_3-way'!A824-1)</f>
        <v>#NAME?</v>
      </c>
      <c r="I832" s="6" t="e">
        <f ca="1">IF('Log_working_3-way'!$D832="","",'True_Odds_Calculator_3-way'!O824/'True_Odds_Calculator_3-way'!B824-1)</f>
        <v>#NAME?</v>
      </c>
      <c r="J832" s="6" t="e">
        <f ca="1">IF('Log_working_3-way'!$D832="","",'True_Odds_Calculator_3-way'!#REF!/'True_Odds_Calculator_3-way'!C824-1)</f>
        <v>#NAME?</v>
      </c>
      <c r="K832" s="6" t="e">
        <f ca="1">IF('Log_working_3-way'!$D832="","",1/'True_Odds_Calculator_3-way'!A824+1/'True_Odds_Calculator_3-way'!B824+1/'True_Odds_Calculator_3-way'!C824-1)</f>
        <v>#NAME?</v>
      </c>
    </row>
    <row r="833" spans="4:11" x14ac:dyDescent="0.25">
      <c r="D833" t="e">
        <f ca="1">solve_for_c('True_Odds_Calculator_3-way'!A825,'True_Odds_Calculator_3-way'!B825,'True_Odds_Calculator_3-way'!C825,'Log_working_3-way'!B$1,'Log_working_3-way'!B$2)</f>
        <v>#NAME?</v>
      </c>
      <c r="F833" s="6" t="e">
        <f ca="1">IF('Log_working_3-way'!D833="","",1/'True_Odds_Calculator_3-way'!N825+1/'True_Odds_Calculator_3-way'!O825+1/'True_Odds_Calculator_3-way'!#REF!-1)</f>
        <v>#NAME?</v>
      </c>
      <c r="H833" s="6" t="e">
        <f ca="1">IF('Log_working_3-way'!$D833="","",'True_Odds_Calculator_3-way'!N825/'True_Odds_Calculator_3-way'!A825-1)</f>
        <v>#NAME?</v>
      </c>
      <c r="I833" s="6" t="e">
        <f ca="1">IF('Log_working_3-way'!$D833="","",'True_Odds_Calculator_3-way'!O825/'True_Odds_Calculator_3-way'!B825-1)</f>
        <v>#NAME?</v>
      </c>
      <c r="J833" s="6" t="e">
        <f ca="1">IF('Log_working_3-way'!$D833="","",'True_Odds_Calculator_3-way'!#REF!/'True_Odds_Calculator_3-way'!C825-1)</f>
        <v>#NAME?</v>
      </c>
      <c r="K833" s="6" t="e">
        <f ca="1">IF('Log_working_3-way'!$D833="","",1/'True_Odds_Calculator_3-way'!A825+1/'True_Odds_Calculator_3-way'!B825+1/'True_Odds_Calculator_3-way'!C825-1)</f>
        <v>#NAME?</v>
      </c>
    </row>
    <row r="834" spans="4:11" x14ac:dyDescent="0.25">
      <c r="D834" t="e">
        <f ca="1">solve_for_c('True_Odds_Calculator_3-way'!A826,'True_Odds_Calculator_3-way'!B826,'True_Odds_Calculator_3-way'!C826,'Log_working_3-way'!B$1,'Log_working_3-way'!B$2)</f>
        <v>#NAME?</v>
      </c>
      <c r="F834" s="6" t="e">
        <f ca="1">IF('Log_working_3-way'!D834="","",1/'True_Odds_Calculator_3-way'!N826+1/'True_Odds_Calculator_3-way'!O826+1/'True_Odds_Calculator_3-way'!#REF!-1)</f>
        <v>#NAME?</v>
      </c>
      <c r="H834" s="6" t="e">
        <f ca="1">IF('Log_working_3-way'!$D834="","",'True_Odds_Calculator_3-way'!N826/'True_Odds_Calculator_3-way'!A826-1)</f>
        <v>#NAME?</v>
      </c>
      <c r="I834" s="6" t="e">
        <f ca="1">IF('Log_working_3-way'!$D834="","",'True_Odds_Calculator_3-way'!O826/'True_Odds_Calculator_3-way'!B826-1)</f>
        <v>#NAME?</v>
      </c>
      <c r="J834" s="6" t="e">
        <f ca="1">IF('Log_working_3-way'!$D834="","",'True_Odds_Calculator_3-way'!#REF!/'True_Odds_Calculator_3-way'!C826-1)</f>
        <v>#NAME?</v>
      </c>
      <c r="K834" s="6" t="e">
        <f ca="1">IF('Log_working_3-way'!$D834="","",1/'True_Odds_Calculator_3-way'!A826+1/'True_Odds_Calculator_3-way'!B826+1/'True_Odds_Calculator_3-way'!C826-1)</f>
        <v>#NAME?</v>
      </c>
    </row>
    <row r="835" spans="4:11" x14ac:dyDescent="0.25">
      <c r="D835" t="e">
        <f ca="1">solve_for_c('True_Odds_Calculator_3-way'!A827,'True_Odds_Calculator_3-way'!B827,'True_Odds_Calculator_3-way'!C827,'Log_working_3-way'!B$1,'Log_working_3-way'!B$2)</f>
        <v>#NAME?</v>
      </c>
      <c r="F835" s="6" t="e">
        <f ca="1">IF('Log_working_3-way'!D835="","",1/'True_Odds_Calculator_3-way'!N827+1/'True_Odds_Calculator_3-way'!O827+1/'True_Odds_Calculator_3-way'!#REF!-1)</f>
        <v>#NAME?</v>
      </c>
      <c r="H835" s="6" t="e">
        <f ca="1">IF('Log_working_3-way'!$D835="","",'True_Odds_Calculator_3-way'!N827/'True_Odds_Calculator_3-way'!A827-1)</f>
        <v>#NAME?</v>
      </c>
      <c r="I835" s="6" t="e">
        <f ca="1">IF('Log_working_3-way'!$D835="","",'True_Odds_Calculator_3-way'!O827/'True_Odds_Calculator_3-way'!B827-1)</f>
        <v>#NAME?</v>
      </c>
      <c r="J835" s="6" t="e">
        <f ca="1">IF('Log_working_3-way'!$D835="","",'True_Odds_Calculator_3-way'!#REF!/'True_Odds_Calculator_3-way'!C827-1)</f>
        <v>#NAME?</v>
      </c>
      <c r="K835" s="6" t="e">
        <f ca="1">IF('Log_working_3-way'!$D835="","",1/'True_Odds_Calculator_3-way'!A827+1/'True_Odds_Calculator_3-way'!B827+1/'True_Odds_Calculator_3-way'!C827-1)</f>
        <v>#NAME?</v>
      </c>
    </row>
    <row r="836" spans="4:11" x14ac:dyDescent="0.25">
      <c r="D836" t="e">
        <f ca="1">solve_for_c('True_Odds_Calculator_3-way'!A828,'True_Odds_Calculator_3-way'!B828,'True_Odds_Calculator_3-way'!C828,'Log_working_3-way'!B$1,'Log_working_3-way'!B$2)</f>
        <v>#NAME?</v>
      </c>
      <c r="F836" s="6" t="e">
        <f ca="1">IF('Log_working_3-way'!D836="","",1/'True_Odds_Calculator_3-way'!N828+1/'True_Odds_Calculator_3-way'!O828+1/'True_Odds_Calculator_3-way'!#REF!-1)</f>
        <v>#NAME?</v>
      </c>
      <c r="H836" s="6" t="e">
        <f ca="1">IF('Log_working_3-way'!$D836="","",'True_Odds_Calculator_3-way'!N828/'True_Odds_Calculator_3-way'!A828-1)</f>
        <v>#NAME?</v>
      </c>
      <c r="I836" s="6" t="e">
        <f ca="1">IF('Log_working_3-way'!$D836="","",'True_Odds_Calculator_3-way'!O828/'True_Odds_Calculator_3-way'!B828-1)</f>
        <v>#NAME?</v>
      </c>
      <c r="J836" s="6" t="e">
        <f ca="1">IF('Log_working_3-way'!$D836="","",'True_Odds_Calculator_3-way'!#REF!/'True_Odds_Calculator_3-way'!C828-1)</f>
        <v>#NAME?</v>
      </c>
      <c r="K836" s="6" t="e">
        <f ca="1">IF('Log_working_3-way'!$D836="","",1/'True_Odds_Calculator_3-way'!A828+1/'True_Odds_Calculator_3-way'!B828+1/'True_Odds_Calculator_3-way'!C828-1)</f>
        <v>#NAME?</v>
      </c>
    </row>
    <row r="837" spans="4:11" x14ac:dyDescent="0.25">
      <c r="D837" t="e">
        <f ca="1">solve_for_c('True_Odds_Calculator_3-way'!A829,'True_Odds_Calculator_3-way'!B829,'True_Odds_Calculator_3-way'!C829,'Log_working_3-way'!B$1,'Log_working_3-way'!B$2)</f>
        <v>#NAME?</v>
      </c>
      <c r="F837" s="6" t="e">
        <f ca="1">IF('Log_working_3-way'!D837="","",1/'True_Odds_Calculator_3-way'!N829+1/'True_Odds_Calculator_3-way'!O829+1/'True_Odds_Calculator_3-way'!#REF!-1)</f>
        <v>#NAME?</v>
      </c>
      <c r="H837" s="6" t="e">
        <f ca="1">IF('Log_working_3-way'!$D837="","",'True_Odds_Calculator_3-way'!N829/'True_Odds_Calculator_3-way'!A829-1)</f>
        <v>#NAME?</v>
      </c>
      <c r="I837" s="6" t="e">
        <f ca="1">IF('Log_working_3-way'!$D837="","",'True_Odds_Calculator_3-way'!O829/'True_Odds_Calculator_3-way'!B829-1)</f>
        <v>#NAME?</v>
      </c>
      <c r="J837" s="6" t="e">
        <f ca="1">IF('Log_working_3-way'!$D837="","",'True_Odds_Calculator_3-way'!#REF!/'True_Odds_Calculator_3-way'!C829-1)</f>
        <v>#NAME?</v>
      </c>
      <c r="K837" s="6" t="e">
        <f ca="1">IF('Log_working_3-way'!$D837="","",1/'True_Odds_Calculator_3-way'!A829+1/'True_Odds_Calculator_3-way'!B829+1/'True_Odds_Calculator_3-way'!C829-1)</f>
        <v>#NAME?</v>
      </c>
    </row>
    <row r="838" spans="4:11" x14ac:dyDescent="0.25">
      <c r="D838" t="e">
        <f ca="1">solve_for_c('True_Odds_Calculator_3-way'!A830,'True_Odds_Calculator_3-way'!B830,'True_Odds_Calculator_3-way'!C830,'Log_working_3-way'!B$1,'Log_working_3-way'!B$2)</f>
        <v>#NAME?</v>
      </c>
      <c r="F838" s="6" t="e">
        <f ca="1">IF('Log_working_3-way'!D838="","",1/'True_Odds_Calculator_3-way'!N830+1/'True_Odds_Calculator_3-way'!O830+1/'True_Odds_Calculator_3-way'!#REF!-1)</f>
        <v>#NAME?</v>
      </c>
      <c r="H838" s="6" t="e">
        <f ca="1">IF('Log_working_3-way'!$D838="","",'True_Odds_Calculator_3-way'!N830/'True_Odds_Calculator_3-way'!A830-1)</f>
        <v>#NAME?</v>
      </c>
      <c r="I838" s="6" t="e">
        <f ca="1">IF('Log_working_3-way'!$D838="","",'True_Odds_Calculator_3-way'!O830/'True_Odds_Calculator_3-way'!B830-1)</f>
        <v>#NAME?</v>
      </c>
      <c r="J838" s="6" t="e">
        <f ca="1">IF('Log_working_3-way'!$D838="","",'True_Odds_Calculator_3-way'!#REF!/'True_Odds_Calculator_3-way'!C830-1)</f>
        <v>#NAME?</v>
      </c>
      <c r="K838" s="6" t="e">
        <f ca="1">IF('Log_working_3-way'!$D838="","",1/'True_Odds_Calculator_3-way'!A830+1/'True_Odds_Calculator_3-way'!B830+1/'True_Odds_Calculator_3-way'!C830-1)</f>
        <v>#NAME?</v>
      </c>
    </row>
    <row r="839" spans="4:11" x14ac:dyDescent="0.25">
      <c r="D839" t="e">
        <f ca="1">solve_for_c('True_Odds_Calculator_3-way'!A831,'True_Odds_Calculator_3-way'!B831,'True_Odds_Calculator_3-way'!C831,'Log_working_3-way'!B$1,'Log_working_3-way'!B$2)</f>
        <v>#NAME?</v>
      </c>
      <c r="F839" s="6" t="e">
        <f ca="1">IF('Log_working_3-way'!D839="","",1/'True_Odds_Calculator_3-way'!N831+1/'True_Odds_Calculator_3-way'!O831+1/'True_Odds_Calculator_3-way'!#REF!-1)</f>
        <v>#NAME?</v>
      </c>
      <c r="H839" s="6" t="e">
        <f ca="1">IF('Log_working_3-way'!$D839="","",'True_Odds_Calculator_3-way'!N831/'True_Odds_Calculator_3-way'!A831-1)</f>
        <v>#NAME?</v>
      </c>
      <c r="I839" s="6" t="e">
        <f ca="1">IF('Log_working_3-way'!$D839="","",'True_Odds_Calculator_3-way'!O831/'True_Odds_Calculator_3-way'!B831-1)</f>
        <v>#NAME?</v>
      </c>
      <c r="J839" s="6" t="e">
        <f ca="1">IF('Log_working_3-way'!$D839="","",'True_Odds_Calculator_3-way'!#REF!/'True_Odds_Calculator_3-way'!C831-1)</f>
        <v>#NAME?</v>
      </c>
      <c r="K839" s="6" t="e">
        <f ca="1">IF('Log_working_3-way'!$D839="","",1/'True_Odds_Calculator_3-way'!A831+1/'True_Odds_Calculator_3-way'!B831+1/'True_Odds_Calculator_3-way'!C831-1)</f>
        <v>#NAME?</v>
      </c>
    </row>
    <row r="840" spans="4:11" x14ac:dyDescent="0.25">
      <c r="D840" t="e">
        <f ca="1">solve_for_c('True_Odds_Calculator_3-way'!A832,'True_Odds_Calculator_3-way'!B832,'True_Odds_Calculator_3-way'!C832,'Log_working_3-way'!B$1,'Log_working_3-way'!B$2)</f>
        <v>#NAME?</v>
      </c>
      <c r="F840" s="6" t="e">
        <f ca="1">IF('Log_working_3-way'!D840="","",1/'True_Odds_Calculator_3-way'!N832+1/'True_Odds_Calculator_3-way'!O832+1/'True_Odds_Calculator_3-way'!#REF!-1)</f>
        <v>#NAME?</v>
      </c>
      <c r="H840" s="6" t="e">
        <f ca="1">IF('Log_working_3-way'!$D840="","",'True_Odds_Calculator_3-way'!N832/'True_Odds_Calculator_3-way'!A832-1)</f>
        <v>#NAME?</v>
      </c>
      <c r="I840" s="6" t="e">
        <f ca="1">IF('Log_working_3-way'!$D840="","",'True_Odds_Calculator_3-way'!O832/'True_Odds_Calculator_3-way'!B832-1)</f>
        <v>#NAME?</v>
      </c>
      <c r="J840" s="6" t="e">
        <f ca="1">IF('Log_working_3-way'!$D840="","",'True_Odds_Calculator_3-way'!#REF!/'True_Odds_Calculator_3-way'!C832-1)</f>
        <v>#NAME?</v>
      </c>
      <c r="K840" s="6" t="e">
        <f ca="1">IF('Log_working_3-way'!$D840="","",1/'True_Odds_Calculator_3-way'!A832+1/'True_Odds_Calculator_3-way'!B832+1/'True_Odds_Calculator_3-way'!C832-1)</f>
        <v>#NAME?</v>
      </c>
    </row>
    <row r="841" spans="4:11" x14ac:dyDescent="0.25">
      <c r="D841" t="e">
        <f ca="1">solve_for_c('True_Odds_Calculator_3-way'!A833,'True_Odds_Calculator_3-way'!B833,'True_Odds_Calculator_3-way'!C833,'Log_working_3-way'!B$1,'Log_working_3-way'!B$2)</f>
        <v>#NAME?</v>
      </c>
      <c r="F841" s="6" t="e">
        <f ca="1">IF('Log_working_3-way'!D841="","",1/'True_Odds_Calculator_3-way'!N833+1/'True_Odds_Calculator_3-way'!O833+1/'True_Odds_Calculator_3-way'!#REF!-1)</f>
        <v>#NAME?</v>
      </c>
      <c r="H841" s="6" t="e">
        <f ca="1">IF('Log_working_3-way'!$D841="","",'True_Odds_Calculator_3-way'!N833/'True_Odds_Calculator_3-way'!A833-1)</f>
        <v>#NAME?</v>
      </c>
      <c r="I841" s="6" t="e">
        <f ca="1">IF('Log_working_3-way'!$D841="","",'True_Odds_Calculator_3-way'!O833/'True_Odds_Calculator_3-way'!B833-1)</f>
        <v>#NAME?</v>
      </c>
      <c r="J841" s="6" t="e">
        <f ca="1">IF('Log_working_3-way'!$D841="","",'True_Odds_Calculator_3-way'!#REF!/'True_Odds_Calculator_3-way'!C833-1)</f>
        <v>#NAME?</v>
      </c>
      <c r="K841" s="6" t="e">
        <f ca="1">IF('Log_working_3-way'!$D841="","",1/'True_Odds_Calculator_3-way'!A833+1/'True_Odds_Calculator_3-way'!B833+1/'True_Odds_Calculator_3-way'!C833-1)</f>
        <v>#NAME?</v>
      </c>
    </row>
    <row r="842" spans="4:11" x14ac:dyDescent="0.25">
      <c r="D842" t="e">
        <f ca="1">solve_for_c('True_Odds_Calculator_3-way'!A834,'True_Odds_Calculator_3-way'!B834,'True_Odds_Calculator_3-way'!C834,'Log_working_3-way'!B$1,'Log_working_3-way'!B$2)</f>
        <v>#NAME?</v>
      </c>
      <c r="F842" s="6" t="e">
        <f ca="1">IF('Log_working_3-way'!D842="","",1/'True_Odds_Calculator_3-way'!N834+1/'True_Odds_Calculator_3-way'!O834+1/'True_Odds_Calculator_3-way'!#REF!-1)</f>
        <v>#NAME?</v>
      </c>
      <c r="H842" s="6" t="e">
        <f ca="1">IF('Log_working_3-way'!$D842="","",'True_Odds_Calculator_3-way'!N834/'True_Odds_Calculator_3-way'!A834-1)</f>
        <v>#NAME?</v>
      </c>
      <c r="I842" s="6" t="e">
        <f ca="1">IF('Log_working_3-way'!$D842="","",'True_Odds_Calculator_3-way'!O834/'True_Odds_Calculator_3-way'!B834-1)</f>
        <v>#NAME?</v>
      </c>
      <c r="J842" s="6" t="e">
        <f ca="1">IF('Log_working_3-way'!$D842="","",'True_Odds_Calculator_3-way'!#REF!/'True_Odds_Calculator_3-way'!C834-1)</f>
        <v>#NAME?</v>
      </c>
      <c r="K842" s="6" t="e">
        <f ca="1">IF('Log_working_3-way'!$D842="","",1/'True_Odds_Calculator_3-way'!A834+1/'True_Odds_Calculator_3-way'!B834+1/'True_Odds_Calculator_3-way'!C834-1)</f>
        <v>#NAME?</v>
      </c>
    </row>
    <row r="843" spans="4:11" x14ac:dyDescent="0.25">
      <c r="D843" t="e">
        <f ca="1">solve_for_c('True_Odds_Calculator_3-way'!A835,'True_Odds_Calculator_3-way'!B835,'True_Odds_Calculator_3-way'!C835,'Log_working_3-way'!B$1,'Log_working_3-way'!B$2)</f>
        <v>#NAME?</v>
      </c>
      <c r="F843" s="6" t="e">
        <f ca="1">IF('Log_working_3-way'!D843="","",1/'True_Odds_Calculator_3-way'!N835+1/'True_Odds_Calculator_3-way'!O835+1/'True_Odds_Calculator_3-way'!#REF!-1)</f>
        <v>#NAME?</v>
      </c>
      <c r="H843" s="6" t="e">
        <f ca="1">IF('Log_working_3-way'!$D843="","",'True_Odds_Calculator_3-way'!N835/'True_Odds_Calculator_3-way'!A835-1)</f>
        <v>#NAME?</v>
      </c>
      <c r="I843" s="6" t="e">
        <f ca="1">IF('Log_working_3-way'!$D843="","",'True_Odds_Calculator_3-way'!O835/'True_Odds_Calculator_3-way'!B835-1)</f>
        <v>#NAME?</v>
      </c>
      <c r="J843" s="6" t="e">
        <f ca="1">IF('Log_working_3-way'!$D843="","",'True_Odds_Calculator_3-way'!#REF!/'True_Odds_Calculator_3-way'!C835-1)</f>
        <v>#NAME?</v>
      </c>
      <c r="K843" s="6" t="e">
        <f ca="1">IF('Log_working_3-way'!$D843="","",1/'True_Odds_Calculator_3-way'!A835+1/'True_Odds_Calculator_3-way'!B835+1/'True_Odds_Calculator_3-way'!C835-1)</f>
        <v>#NAME?</v>
      </c>
    </row>
    <row r="844" spans="4:11" x14ac:dyDescent="0.25">
      <c r="D844" t="e">
        <f ca="1">solve_for_c('True_Odds_Calculator_3-way'!A836,'True_Odds_Calculator_3-way'!B836,'True_Odds_Calculator_3-way'!C836,'Log_working_3-way'!B$1,'Log_working_3-way'!B$2)</f>
        <v>#NAME?</v>
      </c>
      <c r="F844" s="6" t="e">
        <f ca="1">IF('Log_working_3-way'!D844="","",1/'True_Odds_Calculator_3-way'!N836+1/'True_Odds_Calculator_3-way'!O836+1/'True_Odds_Calculator_3-way'!#REF!-1)</f>
        <v>#NAME?</v>
      </c>
      <c r="H844" s="6" t="e">
        <f ca="1">IF('Log_working_3-way'!$D844="","",'True_Odds_Calculator_3-way'!N836/'True_Odds_Calculator_3-way'!A836-1)</f>
        <v>#NAME?</v>
      </c>
      <c r="I844" s="6" t="e">
        <f ca="1">IF('Log_working_3-way'!$D844="","",'True_Odds_Calculator_3-way'!O836/'True_Odds_Calculator_3-way'!B836-1)</f>
        <v>#NAME?</v>
      </c>
      <c r="J844" s="6" t="e">
        <f ca="1">IF('Log_working_3-way'!$D844="","",'True_Odds_Calculator_3-way'!#REF!/'True_Odds_Calculator_3-way'!C836-1)</f>
        <v>#NAME?</v>
      </c>
      <c r="K844" s="6" t="e">
        <f ca="1">IF('Log_working_3-way'!$D844="","",1/'True_Odds_Calculator_3-way'!A836+1/'True_Odds_Calculator_3-way'!B836+1/'True_Odds_Calculator_3-way'!C836-1)</f>
        <v>#NAME?</v>
      </c>
    </row>
    <row r="845" spans="4:11" x14ac:dyDescent="0.25">
      <c r="D845" t="e">
        <f ca="1">solve_for_c('True_Odds_Calculator_3-way'!A837,'True_Odds_Calculator_3-way'!B837,'True_Odds_Calculator_3-way'!C837,'Log_working_3-way'!B$1,'Log_working_3-way'!B$2)</f>
        <v>#NAME?</v>
      </c>
      <c r="F845" s="6" t="e">
        <f ca="1">IF('Log_working_3-way'!D845="","",1/'True_Odds_Calculator_3-way'!N837+1/'True_Odds_Calculator_3-way'!O837+1/'True_Odds_Calculator_3-way'!#REF!-1)</f>
        <v>#NAME?</v>
      </c>
      <c r="H845" s="6" t="e">
        <f ca="1">IF('Log_working_3-way'!$D845="","",'True_Odds_Calculator_3-way'!N837/'True_Odds_Calculator_3-way'!A837-1)</f>
        <v>#NAME?</v>
      </c>
      <c r="I845" s="6" t="e">
        <f ca="1">IF('Log_working_3-way'!$D845="","",'True_Odds_Calculator_3-way'!O837/'True_Odds_Calculator_3-way'!B837-1)</f>
        <v>#NAME?</v>
      </c>
      <c r="J845" s="6" t="e">
        <f ca="1">IF('Log_working_3-way'!$D845="","",'True_Odds_Calculator_3-way'!#REF!/'True_Odds_Calculator_3-way'!C837-1)</f>
        <v>#NAME?</v>
      </c>
      <c r="K845" s="6" t="e">
        <f ca="1">IF('Log_working_3-way'!$D845="","",1/'True_Odds_Calculator_3-way'!A837+1/'True_Odds_Calculator_3-way'!B837+1/'True_Odds_Calculator_3-way'!C837-1)</f>
        <v>#NAME?</v>
      </c>
    </row>
    <row r="846" spans="4:11" x14ac:dyDescent="0.25">
      <c r="D846" t="e">
        <f ca="1">solve_for_c('True_Odds_Calculator_3-way'!A838,'True_Odds_Calculator_3-way'!B838,'True_Odds_Calculator_3-way'!C838,'Log_working_3-way'!B$1,'Log_working_3-way'!B$2)</f>
        <v>#NAME?</v>
      </c>
      <c r="F846" s="6" t="e">
        <f ca="1">IF('Log_working_3-way'!D846="","",1/'True_Odds_Calculator_3-way'!N838+1/'True_Odds_Calculator_3-way'!O838+1/'True_Odds_Calculator_3-way'!#REF!-1)</f>
        <v>#NAME?</v>
      </c>
      <c r="H846" s="6" t="e">
        <f ca="1">IF('Log_working_3-way'!$D846="","",'True_Odds_Calculator_3-way'!N838/'True_Odds_Calculator_3-way'!A838-1)</f>
        <v>#NAME?</v>
      </c>
      <c r="I846" s="6" t="e">
        <f ca="1">IF('Log_working_3-way'!$D846="","",'True_Odds_Calculator_3-way'!O838/'True_Odds_Calculator_3-way'!B838-1)</f>
        <v>#NAME?</v>
      </c>
      <c r="J846" s="6" t="e">
        <f ca="1">IF('Log_working_3-way'!$D846="","",'True_Odds_Calculator_3-way'!#REF!/'True_Odds_Calculator_3-way'!C838-1)</f>
        <v>#NAME?</v>
      </c>
      <c r="K846" s="6" t="e">
        <f ca="1">IF('Log_working_3-way'!$D846="","",1/'True_Odds_Calculator_3-way'!A838+1/'True_Odds_Calculator_3-way'!B838+1/'True_Odds_Calculator_3-way'!C838-1)</f>
        <v>#NAME?</v>
      </c>
    </row>
    <row r="847" spans="4:11" x14ac:dyDescent="0.25">
      <c r="D847" t="e">
        <f ca="1">solve_for_c('True_Odds_Calculator_3-way'!A839,'True_Odds_Calculator_3-way'!B839,'True_Odds_Calculator_3-way'!C839,'Log_working_3-way'!B$1,'Log_working_3-way'!B$2)</f>
        <v>#NAME?</v>
      </c>
      <c r="F847" s="6" t="e">
        <f ca="1">IF('Log_working_3-way'!D847="","",1/'True_Odds_Calculator_3-way'!N839+1/'True_Odds_Calculator_3-way'!O839+1/'True_Odds_Calculator_3-way'!#REF!-1)</f>
        <v>#NAME?</v>
      </c>
      <c r="H847" s="6" t="e">
        <f ca="1">IF('Log_working_3-way'!$D847="","",'True_Odds_Calculator_3-way'!N839/'True_Odds_Calculator_3-way'!A839-1)</f>
        <v>#NAME?</v>
      </c>
      <c r="I847" s="6" t="e">
        <f ca="1">IF('Log_working_3-way'!$D847="","",'True_Odds_Calculator_3-way'!O839/'True_Odds_Calculator_3-way'!B839-1)</f>
        <v>#NAME?</v>
      </c>
      <c r="J847" s="6" t="e">
        <f ca="1">IF('Log_working_3-way'!$D847="","",'True_Odds_Calculator_3-way'!#REF!/'True_Odds_Calculator_3-way'!C839-1)</f>
        <v>#NAME?</v>
      </c>
      <c r="K847" s="6" t="e">
        <f ca="1">IF('Log_working_3-way'!$D847="","",1/'True_Odds_Calculator_3-way'!A839+1/'True_Odds_Calculator_3-way'!B839+1/'True_Odds_Calculator_3-way'!C839-1)</f>
        <v>#NAME?</v>
      </c>
    </row>
    <row r="848" spans="4:11" x14ac:dyDescent="0.25">
      <c r="D848" t="e">
        <f ca="1">solve_for_c('True_Odds_Calculator_3-way'!A840,'True_Odds_Calculator_3-way'!B840,'True_Odds_Calculator_3-way'!C840,'Log_working_3-way'!B$1,'Log_working_3-way'!B$2)</f>
        <v>#NAME?</v>
      </c>
      <c r="F848" s="6" t="e">
        <f ca="1">IF('Log_working_3-way'!D848="","",1/'True_Odds_Calculator_3-way'!N840+1/'True_Odds_Calculator_3-way'!O840+1/'True_Odds_Calculator_3-way'!#REF!-1)</f>
        <v>#NAME?</v>
      </c>
      <c r="H848" s="6" t="e">
        <f ca="1">IF('Log_working_3-way'!$D848="","",'True_Odds_Calculator_3-way'!N840/'True_Odds_Calculator_3-way'!A840-1)</f>
        <v>#NAME?</v>
      </c>
      <c r="I848" s="6" t="e">
        <f ca="1">IF('Log_working_3-way'!$D848="","",'True_Odds_Calculator_3-way'!O840/'True_Odds_Calculator_3-way'!B840-1)</f>
        <v>#NAME?</v>
      </c>
      <c r="J848" s="6" t="e">
        <f ca="1">IF('Log_working_3-way'!$D848="","",'True_Odds_Calculator_3-way'!#REF!/'True_Odds_Calculator_3-way'!C840-1)</f>
        <v>#NAME?</v>
      </c>
      <c r="K848" s="6" t="e">
        <f ca="1">IF('Log_working_3-way'!$D848="","",1/'True_Odds_Calculator_3-way'!A840+1/'True_Odds_Calculator_3-way'!B840+1/'True_Odds_Calculator_3-way'!C840-1)</f>
        <v>#NAME?</v>
      </c>
    </row>
    <row r="849" spans="4:11" x14ac:dyDescent="0.25">
      <c r="D849" t="e">
        <f ca="1">solve_for_c('True_Odds_Calculator_3-way'!A841,'True_Odds_Calculator_3-way'!B841,'True_Odds_Calculator_3-way'!C841,'Log_working_3-way'!B$1,'Log_working_3-way'!B$2)</f>
        <v>#NAME?</v>
      </c>
      <c r="F849" s="6" t="e">
        <f ca="1">IF('Log_working_3-way'!D849="","",1/'True_Odds_Calculator_3-way'!N841+1/'True_Odds_Calculator_3-way'!O841+1/'True_Odds_Calculator_3-way'!#REF!-1)</f>
        <v>#NAME?</v>
      </c>
      <c r="H849" s="6" t="e">
        <f ca="1">IF('Log_working_3-way'!$D849="","",'True_Odds_Calculator_3-way'!N841/'True_Odds_Calculator_3-way'!A841-1)</f>
        <v>#NAME?</v>
      </c>
      <c r="I849" s="6" t="e">
        <f ca="1">IF('Log_working_3-way'!$D849="","",'True_Odds_Calculator_3-way'!O841/'True_Odds_Calculator_3-way'!B841-1)</f>
        <v>#NAME?</v>
      </c>
      <c r="J849" s="6" t="e">
        <f ca="1">IF('Log_working_3-way'!$D849="","",'True_Odds_Calculator_3-way'!#REF!/'True_Odds_Calculator_3-way'!C841-1)</f>
        <v>#NAME?</v>
      </c>
      <c r="K849" s="6" t="e">
        <f ca="1">IF('Log_working_3-way'!$D849="","",1/'True_Odds_Calculator_3-way'!A841+1/'True_Odds_Calculator_3-way'!B841+1/'True_Odds_Calculator_3-way'!C841-1)</f>
        <v>#NAME?</v>
      </c>
    </row>
    <row r="850" spans="4:11" x14ac:dyDescent="0.25">
      <c r="D850" t="e">
        <f ca="1">solve_for_c('True_Odds_Calculator_3-way'!A842,'True_Odds_Calculator_3-way'!B842,'True_Odds_Calculator_3-way'!C842,'Log_working_3-way'!B$1,'Log_working_3-way'!B$2)</f>
        <v>#NAME?</v>
      </c>
      <c r="F850" s="6" t="e">
        <f ca="1">IF('Log_working_3-way'!D850="","",1/'True_Odds_Calculator_3-way'!N842+1/'True_Odds_Calculator_3-way'!O842+1/'True_Odds_Calculator_3-way'!#REF!-1)</f>
        <v>#NAME?</v>
      </c>
      <c r="H850" s="6" t="e">
        <f ca="1">IF('Log_working_3-way'!$D850="","",'True_Odds_Calculator_3-way'!N842/'True_Odds_Calculator_3-way'!A842-1)</f>
        <v>#NAME?</v>
      </c>
      <c r="I850" s="6" t="e">
        <f ca="1">IF('Log_working_3-way'!$D850="","",'True_Odds_Calculator_3-way'!O842/'True_Odds_Calculator_3-way'!B842-1)</f>
        <v>#NAME?</v>
      </c>
      <c r="J850" s="6" t="e">
        <f ca="1">IF('Log_working_3-way'!$D850="","",'True_Odds_Calculator_3-way'!#REF!/'True_Odds_Calculator_3-way'!C842-1)</f>
        <v>#NAME?</v>
      </c>
      <c r="K850" s="6" t="e">
        <f ca="1">IF('Log_working_3-way'!$D850="","",1/'True_Odds_Calculator_3-way'!A842+1/'True_Odds_Calculator_3-way'!B842+1/'True_Odds_Calculator_3-way'!C842-1)</f>
        <v>#NAME?</v>
      </c>
    </row>
    <row r="851" spans="4:11" x14ac:dyDescent="0.25">
      <c r="D851" t="e">
        <f ca="1">solve_for_c('True_Odds_Calculator_3-way'!A843,'True_Odds_Calculator_3-way'!B843,'True_Odds_Calculator_3-way'!C843,'Log_working_3-way'!B$1,'Log_working_3-way'!B$2)</f>
        <v>#NAME?</v>
      </c>
      <c r="F851" s="6" t="e">
        <f ca="1">IF('Log_working_3-way'!D851="","",1/'True_Odds_Calculator_3-way'!N843+1/'True_Odds_Calculator_3-way'!O843+1/'True_Odds_Calculator_3-way'!#REF!-1)</f>
        <v>#NAME?</v>
      </c>
      <c r="H851" s="6" t="e">
        <f ca="1">IF('Log_working_3-way'!$D851="","",'True_Odds_Calculator_3-way'!N843/'True_Odds_Calculator_3-way'!A843-1)</f>
        <v>#NAME?</v>
      </c>
      <c r="I851" s="6" t="e">
        <f ca="1">IF('Log_working_3-way'!$D851="","",'True_Odds_Calculator_3-way'!O843/'True_Odds_Calculator_3-way'!B843-1)</f>
        <v>#NAME?</v>
      </c>
      <c r="J851" s="6" t="e">
        <f ca="1">IF('Log_working_3-way'!$D851="","",'True_Odds_Calculator_3-way'!#REF!/'True_Odds_Calculator_3-way'!C843-1)</f>
        <v>#NAME?</v>
      </c>
      <c r="K851" s="6" t="e">
        <f ca="1">IF('Log_working_3-way'!$D851="","",1/'True_Odds_Calculator_3-way'!A843+1/'True_Odds_Calculator_3-way'!B843+1/'True_Odds_Calculator_3-way'!C843-1)</f>
        <v>#NAME?</v>
      </c>
    </row>
    <row r="852" spans="4:11" x14ac:dyDescent="0.25">
      <c r="D852" t="e">
        <f ca="1">solve_for_c('True_Odds_Calculator_3-way'!A844,'True_Odds_Calculator_3-way'!B844,'True_Odds_Calculator_3-way'!C844,'Log_working_3-way'!B$1,'Log_working_3-way'!B$2)</f>
        <v>#NAME?</v>
      </c>
      <c r="F852" s="6" t="e">
        <f ca="1">IF('Log_working_3-way'!D852="","",1/'True_Odds_Calculator_3-way'!N844+1/'True_Odds_Calculator_3-way'!O844+1/'True_Odds_Calculator_3-way'!#REF!-1)</f>
        <v>#NAME?</v>
      </c>
      <c r="H852" s="6" t="e">
        <f ca="1">IF('Log_working_3-way'!$D852="","",'True_Odds_Calculator_3-way'!N844/'True_Odds_Calculator_3-way'!A844-1)</f>
        <v>#NAME?</v>
      </c>
      <c r="I852" s="6" t="e">
        <f ca="1">IF('Log_working_3-way'!$D852="","",'True_Odds_Calculator_3-way'!O844/'True_Odds_Calculator_3-way'!B844-1)</f>
        <v>#NAME?</v>
      </c>
      <c r="J852" s="6" t="e">
        <f ca="1">IF('Log_working_3-way'!$D852="","",'True_Odds_Calculator_3-way'!#REF!/'True_Odds_Calculator_3-way'!C844-1)</f>
        <v>#NAME?</v>
      </c>
      <c r="K852" s="6" t="e">
        <f ca="1">IF('Log_working_3-way'!$D852="","",1/'True_Odds_Calculator_3-way'!A844+1/'True_Odds_Calculator_3-way'!B844+1/'True_Odds_Calculator_3-way'!C844-1)</f>
        <v>#NAME?</v>
      </c>
    </row>
    <row r="853" spans="4:11" x14ac:dyDescent="0.25">
      <c r="D853" t="e">
        <f ca="1">solve_for_c('True_Odds_Calculator_3-way'!A845,'True_Odds_Calculator_3-way'!B845,'True_Odds_Calculator_3-way'!C845,'Log_working_3-way'!B$1,'Log_working_3-way'!B$2)</f>
        <v>#NAME?</v>
      </c>
      <c r="F853" s="6" t="e">
        <f ca="1">IF('Log_working_3-way'!D853="","",1/'True_Odds_Calculator_3-way'!N845+1/'True_Odds_Calculator_3-way'!O845+1/'True_Odds_Calculator_3-way'!#REF!-1)</f>
        <v>#NAME?</v>
      </c>
      <c r="H853" s="6" t="e">
        <f ca="1">IF('Log_working_3-way'!$D853="","",'True_Odds_Calculator_3-way'!N845/'True_Odds_Calculator_3-way'!A845-1)</f>
        <v>#NAME?</v>
      </c>
      <c r="I853" s="6" t="e">
        <f ca="1">IF('Log_working_3-way'!$D853="","",'True_Odds_Calculator_3-way'!O845/'True_Odds_Calculator_3-way'!B845-1)</f>
        <v>#NAME?</v>
      </c>
      <c r="J853" s="6" t="e">
        <f ca="1">IF('Log_working_3-way'!$D853="","",'True_Odds_Calculator_3-way'!#REF!/'True_Odds_Calculator_3-way'!C845-1)</f>
        <v>#NAME?</v>
      </c>
      <c r="K853" s="6" t="e">
        <f ca="1">IF('Log_working_3-way'!$D853="","",1/'True_Odds_Calculator_3-way'!A845+1/'True_Odds_Calculator_3-way'!B845+1/'True_Odds_Calculator_3-way'!C845-1)</f>
        <v>#NAME?</v>
      </c>
    </row>
    <row r="854" spans="4:11" x14ac:dyDescent="0.25">
      <c r="D854" t="e">
        <f ca="1">solve_for_c('True_Odds_Calculator_3-way'!A846,'True_Odds_Calculator_3-way'!B846,'True_Odds_Calculator_3-way'!C846,'Log_working_3-way'!B$1,'Log_working_3-way'!B$2)</f>
        <v>#NAME?</v>
      </c>
      <c r="F854" s="6" t="e">
        <f ca="1">IF('Log_working_3-way'!D854="","",1/'True_Odds_Calculator_3-way'!N846+1/'True_Odds_Calculator_3-way'!O846+1/'True_Odds_Calculator_3-way'!#REF!-1)</f>
        <v>#NAME?</v>
      </c>
      <c r="H854" s="6" t="e">
        <f ca="1">IF('Log_working_3-way'!$D854="","",'True_Odds_Calculator_3-way'!N846/'True_Odds_Calculator_3-way'!A846-1)</f>
        <v>#NAME?</v>
      </c>
      <c r="I854" s="6" t="e">
        <f ca="1">IF('Log_working_3-way'!$D854="","",'True_Odds_Calculator_3-way'!O846/'True_Odds_Calculator_3-way'!B846-1)</f>
        <v>#NAME?</v>
      </c>
      <c r="J854" s="6" t="e">
        <f ca="1">IF('Log_working_3-way'!$D854="","",'True_Odds_Calculator_3-way'!#REF!/'True_Odds_Calculator_3-way'!C846-1)</f>
        <v>#NAME?</v>
      </c>
      <c r="K854" s="6" t="e">
        <f ca="1">IF('Log_working_3-way'!$D854="","",1/'True_Odds_Calculator_3-way'!A846+1/'True_Odds_Calculator_3-way'!B846+1/'True_Odds_Calculator_3-way'!C846-1)</f>
        <v>#NAME?</v>
      </c>
    </row>
    <row r="855" spans="4:11" x14ac:dyDescent="0.25">
      <c r="D855" t="e">
        <f ca="1">solve_for_c('True_Odds_Calculator_3-way'!A847,'True_Odds_Calculator_3-way'!B847,'True_Odds_Calculator_3-way'!C847,'Log_working_3-way'!B$1,'Log_working_3-way'!B$2)</f>
        <v>#NAME?</v>
      </c>
      <c r="F855" s="6" t="e">
        <f ca="1">IF('Log_working_3-way'!D855="","",1/'True_Odds_Calculator_3-way'!N847+1/'True_Odds_Calculator_3-way'!O847+1/'True_Odds_Calculator_3-way'!#REF!-1)</f>
        <v>#NAME?</v>
      </c>
      <c r="H855" s="6" t="e">
        <f ca="1">IF('Log_working_3-way'!$D855="","",'True_Odds_Calculator_3-way'!N847/'True_Odds_Calculator_3-way'!A847-1)</f>
        <v>#NAME?</v>
      </c>
      <c r="I855" s="6" t="e">
        <f ca="1">IF('Log_working_3-way'!$D855="","",'True_Odds_Calculator_3-way'!O847/'True_Odds_Calculator_3-way'!B847-1)</f>
        <v>#NAME?</v>
      </c>
      <c r="J855" s="6" t="e">
        <f ca="1">IF('Log_working_3-way'!$D855="","",'True_Odds_Calculator_3-way'!#REF!/'True_Odds_Calculator_3-way'!C847-1)</f>
        <v>#NAME?</v>
      </c>
      <c r="K855" s="6" t="e">
        <f ca="1">IF('Log_working_3-way'!$D855="","",1/'True_Odds_Calculator_3-way'!A847+1/'True_Odds_Calculator_3-way'!B847+1/'True_Odds_Calculator_3-way'!C847-1)</f>
        <v>#NAME?</v>
      </c>
    </row>
    <row r="856" spans="4:11" x14ac:dyDescent="0.25">
      <c r="D856" t="e">
        <f ca="1">solve_for_c('True_Odds_Calculator_3-way'!A848,'True_Odds_Calculator_3-way'!B848,'True_Odds_Calculator_3-way'!C848,'Log_working_3-way'!B$1,'Log_working_3-way'!B$2)</f>
        <v>#NAME?</v>
      </c>
      <c r="F856" s="6" t="e">
        <f ca="1">IF('Log_working_3-way'!D856="","",1/'True_Odds_Calculator_3-way'!N848+1/'True_Odds_Calculator_3-way'!O848+1/'True_Odds_Calculator_3-way'!#REF!-1)</f>
        <v>#NAME?</v>
      </c>
      <c r="H856" s="6" t="e">
        <f ca="1">IF('Log_working_3-way'!$D856="","",'True_Odds_Calculator_3-way'!N848/'True_Odds_Calculator_3-way'!A848-1)</f>
        <v>#NAME?</v>
      </c>
      <c r="I856" s="6" t="e">
        <f ca="1">IF('Log_working_3-way'!$D856="","",'True_Odds_Calculator_3-way'!O848/'True_Odds_Calculator_3-way'!B848-1)</f>
        <v>#NAME?</v>
      </c>
      <c r="J856" s="6" t="e">
        <f ca="1">IF('Log_working_3-way'!$D856="","",'True_Odds_Calculator_3-way'!#REF!/'True_Odds_Calculator_3-way'!C848-1)</f>
        <v>#NAME?</v>
      </c>
      <c r="K856" s="6" t="e">
        <f ca="1">IF('Log_working_3-way'!$D856="","",1/'True_Odds_Calculator_3-way'!A848+1/'True_Odds_Calculator_3-way'!B848+1/'True_Odds_Calculator_3-way'!C848-1)</f>
        <v>#NAME?</v>
      </c>
    </row>
    <row r="857" spans="4:11" x14ac:dyDescent="0.25">
      <c r="D857" t="e">
        <f ca="1">solve_for_c('True_Odds_Calculator_3-way'!A849,'True_Odds_Calculator_3-way'!B849,'True_Odds_Calculator_3-way'!C849,'Log_working_3-way'!B$1,'Log_working_3-way'!B$2)</f>
        <v>#NAME?</v>
      </c>
      <c r="F857" s="6" t="e">
        <f ca="1">IF('Log_working_3-way'!D857="","",1/'True_Odds_Calculator_3-way'!N849+1/'True_Odds_Calculator_3-way'!O849+1/'True_Odds_Calculator_3-way'!#REF!-1)</f>
        <v>#NAME?</v>
      </c>
      <c r="H857" s="6" t="e">
        <f ca="1">IF('Log_working_3-way'!$D857="","",'True_Odds_Calculator_3-way'!N849/'True_Odds_Calculator_3-way'!A849-1)</f>
        <v>#NAME?</v>
      </c>
      <c r="I857" s="6" t="e">
        <f ca="1">IF('Log_working_3-way'!$D857="","",'True_Odds_Calculator_3-way'!O849/'True_Odds_Calculator_3-way'!B849-1)</f>
        <v>#NAME?</v>
      </c>
      <c r="J857" s="6" t="e">
        <f ca="1">IF('Log_working_3-way'!$D857="","",'True_Odds_Calculator_3-way'!#REF!/'True_Odds_Calculator_3-way'!C849-1)</f>
        <v>#NAME?</v>
      </c>
      <c r="K857" s="6" t="e">
        <f ca="1">IF('Log_working_3-way'!$D857="","",1/'True_Odds_Calculator_3-way'!A849+1/'True_Odds_Calculator_3-way'!B849+1/'True_Odds_Calculator_3-way'!C849-1)</f>
        <v>#NAME?</v>
      </c>
    </row>
    <row r="858" spans="4:11" x14ac:dyDescent="0.25">
      <c r="D858" t="e">
        <f ca="1">solve_for_c('True_Odds_Calculator_3-way'!A850,'True_Odds_Calculator_3-way'!B850,'True_Odds_Calculator_3-way'!C850,'Log_working_3-way'!B$1,'Log_working_3-way'!B$2)</f>
        <v>#NAME?</v>
      </c>
      <c r="F858" s="6" t="e">
        <f ca="1">IF('Log_working_3-way'!D858="","",1/'True_Odds_Calculator_3-way'!N850+1/'True_Odds_Calculator_3-way'!O850+1/'True_Odds_Calculator_3-way'!#REF!-1)</f>
        <v>#NAME?</v>
      </c>
      <c r="H858" s="6" t="e">
        <f ca="1">IF('Log_working_3-way'!$D858="","",'True_Odds_Calculator_3-way'!N850/'True_Odds_Calculator_3-way'!A850-1)</f>
        <v>#NAME?</v>
      </c>
      <c r="I858" s="6" t="e">
        <f ca="1">IF('Log_working_3-way'!$D858="","",'True_Odds_Calculator_3-way'!O850/'True_Odds_Calculator_3-way'!B850-1)</f>
        <v>#NAME?</v>
      </c>
      <c r="J858" s="6" t="e">
        <f ca="1">IF('Log_working_3-way'!$D858="","",'True_Odds_Calculator_3-way'!#REF!/'True_Odds_Calculator_3-way'!C850-1)</f>
        <v>#NAME?</v>
      </c>
      <c r="K858" s="6" t="e">
        <f ca="1">IF('Log_working_3-way'!$D858="","",1/'True_Odds_Calculator_3-way'!A850+1/'True_Odds_Calculator_3-way'!B850+1/'True_Odds_Calculator_3-way'!C850-1)</f>
        <v>#NAME?</v>
      </c>
    </row>
    <row r="859" spans="4:11" x14ac:dyDescent="0.25">
      <c r="D859" t="e">
        <f ca="1">solve_for_c('True_Odds_Calculator_3-way'!A851,'True_Odds_Calculator_3-way'!B851,'True_Odds_Calculator_3-way'!C851,'Log_working_3-way'!B$1,'Log_working_3-way'!B$2)</f>
        <v>#NAME?</v>
      </c>
      <c r="F859" s="6" t="e">
        <f ca="1">IF('Log_working_3-way'!D859="","",1/'True_Odds_Calculator_3-way'!N851+1/'True_Odds_Calculator_3-way'!O851+1/'True_Odds_Calculator_3-way'!#REF!-1)</f>
        <v>#NAME?</v>
      </c>
      <c r="H859" s="6" t="e">
        <f ca="1">IF('Log_working_3-way'!$D859="","",'True_Odds_Calculator_3-way'!N851/'True_Odds_Calculator_3-way'!A851-1)</f>
        <v>#NAME?</v>
      </c>
      <c r="I859" s="6" t="e">
        <f ca="1">IF('Log_working_3-way'!$D859="","",'True_Odds_Calculator_3-way'!O851/'True_Odds_Calculator_3-way'!B851-1)</f>
        <v>#NAME?</v>
      </c>
      <c r="J859" s="6" t="e">
        <f ca="1">IF('Log_working_3-way'!$D859="","",'True_Odds_Calculator_3-way'!#REF!/'True_Odds_Calculator_3-way'!C851-1)</f>
        <v>#NAME?</v>
      </c>
      <c r="K859" s="6" t="e">
        <f ca="1">IF('Log_working_3-way'!$D859="","",1/'True_Odds_Calculator_3-way'!A851+1/'True_Odds_Calculator_3-way'!B851+1/'True_Odds_Calculator_3-way'!C851-1)</f>
        <v>#NAME?</v>
      </c>
    </row>
    <row r="860" spans="4:11" x14ac:dyDescent="0.25">
      <c r="D860" t="e">
        <f ca="1">solve_for_c('True_Odds_Calculator_3-way'!A852,'True_Odds_Calculator_3-way'!B852,'True_Odds_Calculator_3-way'!C852,'Log_working_3-way'!B$1,'Log_working_3-way'!B$2)</f>
        <v>#NAME?</v>
      </c>
      <c r="F860" s="6" t="e">
        <f ca="1">IF('Log_working_3-way'!D860="","",1/'True_Odds_Calculator_3-way'!N852+1/'True_Odds_Calculator_3-way'!O852+1/'True_Odds_Calculator_3-way'!#REF!-1)</f>
        <v>#NAME?</v>
      </c>
      <c r="H860" s="6" t="e">
        <f ca="1">IF('Log_working_3-way'!$D860="","",'True_Odds_Calculator_3-way'!N852/'True_Odds_Calculator_3-way'!A852-1)</f>
        <v>#NAME?</v>
      </c>
      <c r="I860" s="6" t="e">
        <f ca="1">IF('Log_working_3-way'!$D860="","",'True_Odds_Calculator_3-way'!O852/'True_Odds_Calculator_3-way'!B852-1)</f>
        <v>#NAME?</v>
      </c>
      <c r="J860" s="6" t="e">
        <f ca="1">IF('Log_working_3-way'!$D860="","",'True_Odds_Calculator_3-way'!#REF!/'True_Odds_Calculator_3-way'!C852-1)</f>
        <v>#NAME?</v>
      </c>
      <c r="K860" s="6" t="e">
        <f ca="1">IF('Log_working_3-way'!$D860="","",1/'True_Odds_Calculator_3-way'!A852+1/'True_Odds_Calculator_3-way'!B852+1/'True_Odds_Calculator_3-way'!C852-1)</f>
        <v>#NAME?</v>
      </c>
    </row>
    <row r="861" spans="4:11" x14ac:dyDescent="0.25">
      <c r="D861" t="e">
        <f ca="1">solve_for_c('True_Odds_Calculator_3-way'!A853,'True_Odds_Calculator_3-way'!B853,'True_Odds_Calculator_3-way'!C853,'Log_working_3-way'!B$1,'Log_working_3-way'!B$2)</f>
        <v>#NAME?</v>
      </c>
      <c r="F861" s="6" t="e">
        <f ca="1">IF('Log_working_3-way'!D861="","",1/'True_Odds_Calculator_3-way'!N853+1/'True_Odds_Calculator_3-way'!O853+1/'True_Odds_Calculator_3-way'!#REF!-1)</f>
        <v>#NAME?</v>
      </c>
      <c r="H861" s="6" t="e">
        <f ca="1">IF('Log_working_3-way'!$D861="","",'True_Odds_Calculator_3-way'!N853/'True_Odds_Calculator_3-way'!A853-1)</f>
        <v>#NAME?</v>
      </c>
      <c r="I861" s="6" t="e">
        <f ca="1">IF('Log_working_3-way'!$D861="","",'True_Odds_Calculator_3-way'!O853/'True_Odds_Calculator_3-way'!B853-1)</f>
        <v>#NAME?</v>
      </c>
      <c r="J861" s="6" t="e">
        <f ca="1">IF('Log_working_3-way'!$D861="","",'True_Odds_Calculator_3-way'!#REF!/'True_Odds_Calculator_3-way'!C853-1)</f>
        <v>#NAME?</v>
      </c>
      <c r="K861" s="6" t="e">
        <f ca="1">IF('Log_working_3-way'!$D861="","",1/'True_Odds_Calculator_3-way'!A853+1/'True_Odds_Calculator_3-way'!B853+1/'True_Odds_Calculator_3-way'!C853-1)</f>
        <v>#NAME?</v>
      </c>
    </row>
    <row r="862" spans="4:11" x14ac:dyDescent="0.25">
      <c r="D862" t="e">
        <f ca="1">solve_for_c('True_Odds_Calculator_3-way'!A854,'True_Odds_Calculator_3-way'!B854,'True_Odds_Calculator_3-way'!C854,'Log_working_3-way'!B$1,'Log_working_3-way'!B$2)</f>
        <v>#NAME?</v>
      </c>
      <c r="F862" s="6" t="e">
        <f ca="1">IF('Log_working_3-way'!D862="","",1/'True_Odds_Calculator_3-way'!N854+1/'True_Odds_Calculator_3-way'!O854+1/'True_Odds_Calculator_3-way'!#REF!-1)</f>
        <v>#NAME?</v>
      </c>
      <c r="H862" s="6" t="e">
        <f ca="1">IF('Log_working_3-way'!$D862="","",'True_Odds_Calculator_3-way'!N854/'True_Odds_Calculator_3-way'!A854-1)</f>
        <v>#NAME?</v>
      </c>
      <c r="I862" s="6" t="e">
        <f ca="1">IF('Log_working_3-way'!$D862="","",'True_Odds_Calculator_3-way'!O854/'True_Odds_Calculator_3-way'!B854-1)</f>
        <v>#NAME?</v>
      </c>
      <c r="J862" s="6" t="e">
        <f ca="1">IF('Log_working_3-way'!$D862="","",'True_Odds_Calculator_3-way'!#REF!/'True_Odds_Calculator_3-way'!C854-1)</f>
        <v>#NAME?</v>
      </c>
      <c r="K862" s="6" t="e">
        <f ca="1">IF('Log_working_3-way'!$D862="","",1/'True_Odds_Calculator_3-way'!A854+1/'True_Odds_Calculator_3-way'!B854+1/'True_Odds_Calculator_3-way'!C854-1)</f>
        <v>#NAME?</v>
      </c>
    </row>
    <row r="863" spans="4:11" x14ac:dyDescent="0.25">
      <c r="D863" t="e">
        <f ca="1">solve_for_c('True_Odds_Calculator_3-way'!A855,'True_Odds_Calculator_3-way'!B855,'True_Odds_Calculator_3-way'!C855,'Log_working_3-way'!B$1,'Log_working_3-way'!B$2)</f>
        <v>#NAME?</v>
      </c>
      <c r="F863" s="6" t="e">
        <f ca="1">IF('Log_working_3-way'!D863="","",1/'True_Odds_Calculator_3-way'!N855+1/'True_Odds_Calculator_3-way'!O855+1/'True_Odds_Calculator_3-way'!#REF!-1)</f>
        <v>#NAME?</v>
      </c>
      <c r="H863" s="6" t="e">
        <f ca="1">IF('Log_working_3-way'!$D863="","",'True_Odds_Calculator_3-way'!N855/'True_Odds_Calculator_3-way'!A855-1)</f>
        <v>#NAME?</v>
      </c>
      <c r="I863" s="6" t="e">
        <f ca="1">IF('Log_working_3-way'!$D863="","",'True_Odds_Calculator_3-way'!O855/'True_Odds_Calculator_3-way'!B855-1)</f>
        <v>#NAME?</v>
      </c>
      <c r="J863" s="6" t="e">
        <f ca="1">IF('Log_working_3-way'!$D863="","",'True_Odds_Calculator_3-way'!#REF!/'True_Odds_Calculator_3-way'!C855-1)</f>
        <v>#NAME?</v>
      </c>
      <c r="K863" s="6" t="e">
        <f ca="1">IF('Log_working_3-way'!$D863="","",1/'True_Odds_Calculator_3-way'!A855+1/'True_Odds_Calculator_3-way'!B855+1/'True_Odds_Calculator_3-way'!C855-1)</f>
        <v>#NAME?</v>
      </c>
    </row>
    <row r="864" spans="4:11" x14ac:dyDescent="0.25">
      <c r="D864" t="e">
        <f ca="1">solve_for_c('True_Odds_Calculator_3-way'!A856,'True_Odds_Calculator_3-way'!B856,'True_Odds_Calculator_3-way'!C856,'Log_working_3-way'!B$1,'Log_working_3-way'!B$2)</f>
        <v>#NAME?</v>
      </c>
      <c r="F864" s="6" t="e">
        <f ca="1">IF('Log_working_3-way'!D864="","",1/'True_Odds_Calculator_3-way'!N856+1/'True_Odds_Calculator_3-way'!O856+1/'True_Odds_Calculator_3-way'!#REF!-1)</f>
        <v>#NAME?</v>
      </c>
      <c r="H864" s="6" t="e">
        <f ca="1">IF('Log_working_3-way'!$D864="","",'True_Odds_Calculator_3-way'!N856/'True_Odds_Calculator_3-way'!A856-1)</f>
        <v>#NAME?</v>
      </c>
      <c r="I864" s="6" t="e">
        <f ca="1">IF('Log_working_3-way'!$D864="","",'True_Odds_Calculator_3-way'!O856/'True_Odds_Calculator_3-way'!B856-1)</f>
        <v>#NAME?</v>
      </c>
      <c r="J864" s="6" t="e">
        <f ca="1">IF('Log_working_3-way'!$D864="","",'True_Odds_Calculator_3-way'!#REF!/'True_Odds_Calculator_3-way'!C856-1)</f>
        <v>#NAME?</v>
      </c>
      <c r="K864" s="6" t="e">
        <f ca="1">IF('Log_working_3-way'!$D864="","",1/'True_Odds_Calculator_3-way'!A856+1/'True_Odds_Calculator_3-way'!B856+1/'True_Odds_Calculator_3-way'!C856-1)</f>
        <v>#NAME?</v>
      </c>
    </row>
    <row r="865" spans="4:11" x14ac:dyDescent="0.25">
      <c r="D865" t="e">
        <f ca="1">solve_for_c('True_Odds_Calculator_3-way'!A857,'True_Odds_Calculator_3-way'!B857,'True_Odds_Calculator_3-way'!C857,'Log_working_3-way'!B$1,'Log_working_3-way'!B$2)</f>
        <v>#NAME?</v>
      </c>
      <c r="F865" s="6" t="e">
        <f ca="1">IF('Log_working_3-way'!D865="","",1/'True_Odds_Calculator_3-way'!N857+1/'True_Odds_Calculator_3-way'!O857+1/'True_Odds_Calculator_3-way'!#REF!-1)</f>
        <v>#NAME?</v>
      </c>
      <c r="H865" s="6" t="e">
        <f ca="1">IF('Log_working_3-way'!$D865="","",'True_Odds_Calculator_3-way'!N857/'True_Odds_Calculator_3-way'!A857-1)</f>
        <v>#NAME?</v>
      </c>
      <c r="I865" s="6" t="e">
        <f ca="1">IF('Log_working_3-way'!$D865="","",'True_Odds_Calculator_3-way'!O857/'True_Odds_Calculator_3-way'!B857-1)</f>
        <v>#NAME?</v>
      </c>
      <c r="J865" s="6" t="e">
        <f ca="1">IF('Log_working_3-way'!$D865="","",'True_Odds_Calculator_3-way'!#REF!/'True_Odds_Calculator_3-way'!C857-1)</f>
        <v>#NAME?</v>
      </c>
      <c r="K865" s="6" t="e">
        <f ca="1">IF('Log_working_3-way'!$D865="","",1/'True_Odds_Calculator_3-way'!A857+1/'True_Odds_Calculator_3-way'!B857+1/'True_Odds_Calculator_3-way'!C857-1)</f>
        <v>#NAME?</v>
      </c>
    </row>
    <row r="866" spans="4:11" x14ac:dyDescent="0.25">
      <c r="D866" t="e">
        <f ca="1">solve_for_c('True_Odds_Calculator_3-way'!A858,'True_Odds_Calculator_3-way'!B858,'True_Odds_Calculator_3-way'!C858,'Log_working_3-way'!B$1,'Log_working_3-way'!B$2)</f>
        <v>#NAME?</v>
      </c>
      <c r="F866" s="6" t="e">
        <f ca="1">IF('Log_working_3-way'!D866="","",1/'True_Odds_Calculator_3-way'!N858+1/'True_Odds_Calculator_3-way'!O858+1/'True_Odds_Calculator_3-way'!#REF!-1)</f>
        <v>#NAME?</v>
      </c>
      <c r="H866" s="6" t="e">
        <f ca="1">IF('Log_working_3-way'!$D866="","",'True_Odds_Calculator_3-way'!N858/'True_Odds_Calculator_3-way'!A858-1)</f>
        <v>#NAME?</v>
      </c>
      <c r="I866" s="6" t="e">
        <f ca="1">IF('Log_working_3-way'!$D866="","",'True_Odds_Calculator_3-way'!O858/'True_Odds_Calculator_3-way'!B858-1)</f>
        <v>#NAME?</v>
      </c>
      <c r="J866" s="6" t="e">
        <f ca="1">IF('Log_working_3-way'!$D866="","",'True_Odds_Calculator_3-way'!#REF!/'True_Odds_Calculator_3-way'!C858-1)</f>
        <v>#NAME?</v>
      </c>
      <c r="K866" s="6" t="e">
        <f ca="1">IF('Log_working_3-way'!$D866="","",1/'True_Odds_Calculator_3-way'!A858+1/'True_Odds_Calculator_3-way'!B858+1/'True_Odds_Calculator_3-way'!C858-1)</f>
        <v>#NAME?</v>
      </c>
    </row>
    <row r="867" spans="4:11" x14ac:dyDescent="0.25">
      <c r="D867" t="e">
        <f ca="1">solve_for_c('True_Odds_Calculator_3-way'!A859,'True_Odds_Calculator_3-way'!B859,'True_Odds_Calculator_3-way'!C859,'Log_working_3-way'!B$1,'Log_working_3-way'!B$2)</f>
        <v>#NAME?</v>
      </c>
      <c r="F867" s="6" t="e">
        <f ca="1">IF('Log_working_3-way'!D867="","",1/'True_Odds_Calculator_3-way'!N859+1/'True_Odds_Calculator_3-way'!O859+1/'True_Odds_Calculator_3-way'!#REF!-1)</f>
        <v>#NAME?</v>
      </c>
      <c r="H867" s="6" t="e">
        <f ca="1">IF('Log_working_3-way'!$D867="","",'True_Odds_Calculator_3-way'!N859/'True_Odds_Calculator_3-way'!A859-1)</f>
        <v>#NAME?</v>
      </c>
      <c r="I867" s="6" t="e">
        <f ca="1">IF('Log_working_3-way'!$D867="","",'True_Odds_Calculator_3-way'!O859/'True_Odds_Calculator_3-way'!B859-1)</f>
        <v>#NAME?</v>
      </c>
      <c r="J867" s="6" t="e">
        <f ca="1">IF('Log_working_3-way'!$D867="","",'True_Odds_Calculator_3-way'!#REF!/'True_Odds_Calculator_3-way'!C859-1)</f>
        <v>#NAME?</v>
      </c>
      <c r="K867" s="6" t="e">
        <f ca="1">IF('Log_working_3-way'!$D867="","",1/'True_Odds_Calculator_3-way'!A859+1/'True_Odds_Calculator_3-way'!B859+1/'True_Odds_Calculator_3-way'!C859-1)</f>
        <v>#NAME?</v>
      </c>
    </row>
    <row r="868" spans="4:11" x14ac:dyDescent="0.25">
      <c r="D868" t="e">
        <f ca="1">solve_for_c('True_Odds_Calculator_3-way'!A860,'True_Odds_Calculator_3-way'!B860,'True_Odds_Calculator_3-way'!C860,'Log_working_3-way'!B$1,'Log_working_3-way'!B$2)</f>
        <v>#NAME?</v>
      </c>
      <c r="F868" s="6" t="e">
        <f ca="1">IF('Log_working_3-way'!D868="","",1/'True_Odds_Calculator_3-way'!N860+1/'True_Odds_Calculator_3-way'!O860+1/'True_Odds_Calculator_3-way'!#REF!-1)</f>
        <v>#NAME?</v>
      </c>
      <c r="H868" s="6" t="e">
        <f ca="1">IF('Log_working_3-way'!$D868="","",'True_Odds_Calculator_3-way'!N860/'True_Odds_Calculator_3-way'!A860-1)</f>
        <v>#NAME?</v>
      </c>
      <c r="I868" s="6" t="e">
        <f ca="1">IF('Log_working_3-way'!$D868="","",'True_Odds_Calculator_3-way'!O860/'True_Odds_Calculator_3-way'!B860-1)</f>
        <v>#NAME?</v>
      </c>
      <c r="J868" s="6" t="e">
        <f ca="1">IF('Log_working_3-way'!$D868="","",'True_Odds_Calculator_3-way'!#REF!/'True_Odds_Calculator_3-way'!C860-1)</f>
        <v>#NAME?</v>
      </c>
      <c r="K868" s="6" t="e">
        <f ca="1">IF('Log_working_3-way'!$D868="","",1/'True_Odds_Calculator_3-way'!A860+1/'True_Odds_Calculator_3-way'!B860+1/'True_Odds_Calculator_3-way'!C860-1)</f>
        <v>#NAME?</v>
      </c>
    </row>
    <row r="869" spans="4:11" x14ac:dyDescent="0.25">
      <c r="D869" t="e">
        <f ca="1">solve_for_c('True_Odds_Calculator_3-way'!A861,'True_Odds_Calculator_3-way'!B861,'True_Odds_Calculator_3-way'!C861,'Log_working_3-way'!B$1,'Log_working_3-way'!B$2)</f>
        <v>#NAME?</v>
      </c>
      <c r="F869" s="6" t="e">
        <f ca="1">IF('Log_working_3-way'!D869="","",1/'True_Odds_Calculator_3-way'!N861+1/'True_Odds_Calculator_3-way'!O861+1/'True_Odds_Calculator_3-way'!#REF!-1)</f>
        <v>#NAME?</v>
      </c>
      <c r="H869" s="6" t="e">
        <f ca="1">IF('Log_working_3-way'!$D869="","",'True_Odds_Calculator_3-way'!N861/'True_Odds_Calculator_3-way'!A861-1)</f>
        <v>#NAME?</v>
      </c>
      <c r="I869" s="6" t="e">
        <f ca="1">IF('Log_working_3-way'!$D869="","",'True_Odds_Calculator_3-way'!O861/'True_Odds_Calculator_3-way'!B861-1)</f>
        <v>#NAME?</v>
      </c>
      <c r="J869" s="6" t="e">
        <f ca="1">IF('Log_working_3-way'!$D869="","",'True_Odds_Calculator_3-way'!#REF!/'True_Odds_Calculator_3-way'!C861-1)</f>
        <v>#NAME?</v>
      </c>
      <c r="K869" s="6" t="e">
        <f ca="1">IF('Log_working_3-way'!$D869="","",1/'True_Odds_Calculator_3-way'!A861+1/'True_Odds_Calculator_3-way'!B861+1/'True_Odds_Calculator_3-way'!C861-1)</f>
        <v>#NAME?</v>
      </c>
    </row>
    <row r="870" spans="4:11" x14ac:dyDescent="0.25">
      <c r="D870" t="e">
        <f ca="1">solve_for_c('True_Odds_Calculator_3-way'!A862,'True_Odds_Calculator_3-way'!B862,'True_Odds_Calculator_3-way'!C862,'Log_working_3-way'!B$1,'Log_working_3-way'!B$2)</f>
        <v>#NAME?</v>
      </c>
      <c r="F870" s="6" t="e">
        <f ca="1">IF('Log_working_3-way'!D870="","",1/'True_Odds_Calculator_3-way'!N862+1/'True_Odds_Calculator_3-way'!O862+1/'True_Odds_Calculator_3-way'!#REF!-1)</f>
        <v>#NAME?</v>
      </c>
      <c r="H870" s="6" t="e">
        <f ca="1">IF('Log_working_3-way'!$D870="","",'True_Odds_Calculator_3-way'!N862/'True_Odds_Calculator_3-way'!A862-1)</f>
        <v>#NAME?</v>
      </c>
      <c r="I870" s="6" t="e">
        <f ca="1">IF('Log_working_3-way'!$D870="","",'True_Odds_Calculator_3-way'!O862/'True_Odds_Calculator_3-way'!B862-1)</f>
        <v>#NAME?</v>
      </c>
      <c r="J870" s="6" t="e">
        <f ca="1">IF('Log_working_3-way'!$D870="","",'True_Odds_Calculator_3-way'!#REF!/'True_Odds_Calculator_3-way'!C862-1)</f>
        <v>#NAME?</v>
      </c>
      <c r="K870" s="6" t="e">
        <f ca="1">IF('Log_working_3-way'!$D870="","",1/'True_Odds_Calculator_3-way'!A862+1/'True_Odds_Calculator_3-way'!B862+1/'True_Odds_Calculator_3-way'!C862-1)</f>
        <v>#NAME?</v>
      </c>
    </row>
    <row r="871" spans="4:11" x14ac:dyDescent="0.25">
      <c r="D871" t="e">
        <f ca="1">solve_for_c('True_Odds_Calculator_3-way'!A863,'True_Odds_Calculator_3-way'!B863,'True_Odds_Calculator_3-way'!C863,'Log_working_3-way'!B$1,'Log_working_3-way'!B$2)</f>
        <v>#NAME?</v>
      </c>
      <c r="F871" s="6" t="e">
        <f ca="1">IF('Log_working_3-way'!D871="","",1/'True_Odds_Calculator_3-way'!N863+1/'True_Odds_Calculator_3-way'!O863+1/'True_Odds_Calculator_3-way'!#REF!-1)</f>
        <v>#NAME?</v>
      </c>
      <c r="H871" s="6" t="e">
        <f ca="1">IF('Log_working_3-way'!$D871="","",'True_Odds_Calculator_3-way'!N863/'True_Odds_Calculator_3-way'!A863-1)</f>
        <v>#NAME?</v>
      </c>
      <c r="I871" s="6" t="e">
        <f ca="1">IF('Log_working_3-way'!$D871="","",'True_Odds_Calculator_3-way'!O863/'True_Odds_Calculator_3-way'!B863-1)</f>
        <v>#NAME?</v>
      </c>
      <c r="J871" s="6" t="e">
        <f ca="1">IF('Log_working_3-way'!$D871="","",'True_Odds_Calculator_3-way'!#REF!/'True_Odds_Calculator_3-way'!C863-1)</f>
        <v>#NAME?</v>
      </c>
      <c r="K871" s="6" t="e">
        <f ca="1">IF('Log_working_3-way'!$D871="","",1/'True_Odds_Calculator_3-way'!A863+1/'True_Odds_Calculator_3-way'!B863+1/'True_Odds_Calculator_3-way'!C863-1)</f>
        <v>#NAME?</v>
      </c>
    </row>
    <row r="872" spans="4:11" x14ac:dyDescent="0.25">
      <c r="D872" t="e">
        <f ca="1">solve_for_c('True_Odds_Calculator_3-way'!A864,'True_Odds_Calculator_3-way'!B864,'True_Odds_Calculator_3-way'!C864,'Log_working_3-way'!B$1,'Log_working_3-way'!B$2)</f>
        <v>#NAME?</v>
      </c>
      <c r="F872" s="6" t="e">
        <f ca="1">IF('Log_working_3-way'!D872="","",1/'True_Odds_Calculator_3-way'!N864+1/'True_Odds_Calculator_3-way'!O864+1/'True_Odds_Calculator_3-way'!#REF!-1)</f>
        <v>#NAME?</v>
      </c>
      <c r="H872" s="6" t="e">
        <f ca="1">IF('Log_working_3-way'!$D872="","",'True_Odds_Calculator_3-way'!N864/'True_Odds_Calculator_3-way'!A864-1)</f>
        <v>#NAME?</v>
      </c>
      <c r="I872" s="6" t="e">
        <f ca="1">IF('Log_working_3-way'!$D872="","",'True_Odds_Calculator_3-way'!O864/'True_Odds_Calculator_3-way'!B864-1)</f>
        <v>#NAME?</v>
      </c>
      <c r="J872" s="6" t="e">
        <f ca="1">IF('Log_working_3-way'!$D872="","",'True_Odds_Calculator_3-way'!#REF!/'True_Odds_Calculator_3-way'!C864-1)</f>
        <v>#NAME?</v>
      </c>
      <c r="K872" s="6" t="e">
        <f ca="1">IF('Log_working_3-way'!$D872="","",1/'True_Odds_Calculator_3-way'!A864+1/'True_Odds_Calculator_3-way'!B864+1/'True_Odds_Calculator_3-way'!C864-1)</f>
        <v>#NAME?</v>
      </c>
    </row>
    <row r="873" spans="4:11" x14ac:dyDescent="0.25">
      <c r="D873" t="e">
        <f ca="1">solve_for_c('True_Odds_Calculator_3-way'!A865,'True_Odds_Calculator_3-way'!B865,'True_Odds_Calculator_3-way'!C865,'Log_working_3-way'!B$1,'Log_working_3-way'!B$2)</f>
        <v>#NAME?</v>
      </c>
      <c r="F873" s="6" t="e">
        <f ca="1">IF('Log_working_3-way'!D873="","",1/'True_Odds_Calculator_3-way'!N865+1/'True_Odds_Calculator_3-way'!O865+1/'True_Odds_Calculator_3-way'!#REF!-1)</f>
        <v>#NAME?</v>
      </c>
      <c r="H873" s="6" t="e">
        <f ca="1">IF('Log_working_3-way'!$D873="","",'True_Odds_Calculator_3-way'!N865/'True_Odds_Calculator_3-way'!A865-1)</f>
        <v>#NAME?</v>
      </c>
      <c r="I873" s="6" t="e">
        <f ca="1">IF('Log_working_3-way'!$D873="","",'True_Odds_Calculator_3-way'!O865/'True_Odds_Calculator_3-way'!B865-1)</f>
        <v>#NAME?</v>
      </c>
      <c r="J873" s="6" t="e">
        <f ca="1">IF('Log_working_3-way'!$D873="","",'True_Odds_Calculator_3-way'!#REF!/'True_Odds_Calculator_3-way'!C865-1)</f>
        <v>#NAME?</v>
      </c>
      <c r="K873" s="6" t="e">
        <f ca="1">IF('Log_working_3-way'!$D873="","",1/'True_Odds_Calculator_3-way'!A865+1/'True_Odds_Calculator_3-way'!B865+1/'True_Odds_Calculator_3-way'!C865-1)</f>
        <v>#NAME?</v>
      </c>
    </row>
    <row r="874" spans="4:11" x14ac:dyDescent="0.25">
      <c r="D874" t="e">
        <f ca="1">solve_for_c('True_Odds_Calculator_3-way'!A866,'True_Odds_Calculator_3-way'!B866,'True_Odds_Calculator_3-way'!C866,'Log_working_3-way'!B$1,'Log_working_3-way'!B$2)</f>
        <v>#NAME?</v>
      </c>
      <c r="F874" s="6" t="e">
        <f ca="1">IF('Log_working_3-way'!D874="","",1/'True_Odds_Calculator_3-way'!N866+1/'True_Odds_Calculator_3-way'!O866+1/'True_Odds_Calculator_3-way'!#REF!-1)</f>
        <v>#NAME?</v>
      </c>
      <c r="H874" s="6" t="e">
        <f ca="1">IF('Log_working_3-way'!$D874="","",'True_Odds_Calculator_3-way'!N866/'True_Odds_Calculator_3-way'!A866-1)</f>
        <v>#NAME?</v>
      </c>
      <c r="I874" s="6" t="e">
        <f ca="1">IF('Log_working_3-way'!$D874="","",'True_Odds_Calculator_3-way'!O866/'True_Odds_Calculator_3-way'!B866-1)</f>
        <v>#NAME?</v>
      </c>
      <c r="J874" s="6" t="e">
        <f ca="1">IF('Log_working_3-way'!$D874="","",'True_Odds_Calculator_3-way'!#REF!/'True_Odds_Calculator_3-way'!C866-1)</f>
        <v>#NAME?</v>
      </c>
      <c r="K874" s="6" t="e">
        <f ca="1">IF('Log_working_3-way'!$D874="","",1/'True_Odds_Calculator_3-way'!A866+1/'True_Odds_Calculator_3-way'!B866+1/'True_Odds_Calculator_3-way'!C866-1)</f>
        <v>#NAME?</v>
      </c>
    </row>
    <row r="875" spans="4:11" x14ac:dyDescent="0.25">
      <c r="D875" t="e">
        <f ca="1">solve_for_c('True_Odds_Calculator_3-way'!A867,'True_Odds_Calculator_3-way'!B867,'True_Odds_Calculator_3-way'!C867,'Log_working_3-way'!B$1,'Log_working_3-way'!B$2)</f>
        <v>#NAME?</v>
      </c>
      <c r="F875" s="6" t="e">
        <f ca="1">IF('Log_working_3-way'!D875="","",1/'True_Odds_Calculator_3-way'!N867+1/'True_Odds_Calculator_3-way'!O867+1/'True_Odds_Calculator_3-way'!#REF!-1)</f>
        <v>#NAME?</v>
      </c>
      <c r="H875" s="6" t="e">
        <f ca="1">IF('Log_working_3-way'!$D875="","",'True_Odds_Calculator_3-way'!N867/'True_Odds_Calculator_3-way'!A867-1)</f>
        <v>#NAME?</v>
      </c>
      <c r="I875" s="6" t="e">
        <f ca="1">IF('Log_working_3-way'!$D875="","",'True_Odds_Calculator_3-way'!O867/'True_Odds_Calculator_3-way'!B867-1)</f>
        <v>#NAME?</v>
      </c>
      <c r="J875" s="6" t="e">
        <f ca="1">IF('Log_working_3-way'!$D875="","",'True_Odds_Calculator_3-way'!#REF!/'True_Odds_Calculator_3-way'!C867-1)</f>
        <v>#NAME?</v>
      </c>
      <c r="K875" s="6" t="e">
        <f ca="1">IF('Log_working_3-way'!$D875="","",1/'True_Odds_Calculator_3-way'!A867+1/'True_Odds_Calculator_3-way'!B867+1/'True_Odds_Calculator_3-way'!C867-1)</f>
        <v>#NAME?</v>
      </c>
    </row>
    <row r="876" spans="4:11" x14ac:dyDescent="0.25">
      <c r="D876" t="e">
        <f ca="1">solve_for_c('True_Odds_Calculator_3-way'!A868,'True_Odds_Calculator_3-way'!B868,'True_Odds_Calculator_3-way'!C868,'Log_working_3-way'!B$1,'Log_working_3-way'!B$2)</f>
        <v>#NAME?</v>
      </c>
      <c r="F876" s="6" t="e">
        <f ca="1">IF('Log_working_3-way'!D876="","",1/'True_Odds_Calculator_3-way'!N868+1/'True_Odds_Calculator_3-way'!O868+1/'True_Odds_Calculator_3-way'!#REF!-1)</f>
        <v>#NAME?</v>
      </c>
      <c r="H876" s="6" t="e">
        <f ca="1">IF('Log_working_3-way'!$D876="","",'True_Odds_Calculator_3-way'!N868/'True_Odds_Calculator_3-way'!A868-1)</f>
        <v>#NAME?</v>
      </c>
      <c r="I876" s="6" t="e">
        <f ca="1">IF('Log_working_3-way'!$D876="","",'True_Odds_Calculator_3-way'!O868/'True_Odds_Calculator_3-way'!B868-1)</f>
        <v>#NAME?</v>
      </c>
      <c r="J876" s="6" t="e">
        <f ca="1">IF('Log_working_3-way'!$D876="","",'True_Odds_Calculator_3-way'!#REF!/'True_Odds_Calculator_3-way'!C868-1)</f>
        <v>#NAME?</v>
      </c>
      <c r="K876" s="6" t="e">
        <f ca="1">IF('Log_working_3-way'!$D876="","",1/'True_Odds_Calculator_3-way'!A868+1/'True_Odds_Calculator_3-way'!B868+1/'True_Odds_Calculator_3-way'!C868-1)</f>
        <v>#NAME?</v>
      </c>
    </row>
    <row r="877" spans="4:11" x14ac:dyDescent="0.25">
      <c r="D877" t="e">
        <f ca="1">solve_for_c('True_Odds_Calculator_3-way'!A869,'True_Odds_Calculator_3-way'!B869,'True_Odds_Calculator_3-way'!C869,'Log_working_3-way'!B$1,'Log_working_3-way'!B$2)</f>
        <v>#NAME?</v>
      </c>
      <c r="F877" s="6" t="e">
        <f ca="1">IF('Log_working_3-way'!D877="","",1/'True_Odds_Calculator_3-way'!N869+1/'True_Odds_Calculator_3-way'!O869+1/'True_Odds_Calculator_3-way'!#REF!-1)</f>
        <v>#NAME?</v>
      </c>
      <c r="H877" s="6" t="e">
        <f ca="1">IF('Log_working_3-way'!$D877="","",'True_Odds_Calculator_3-way'!N869/'True_Odds_Calculator_3-way'!A869-1)</f>
        <v>#NAME?</v>
      </c>
      <c r="I877" s="6" t="e">
        <f ca="1">IF('Log_working_3-way'!$D877="","",'True_Odds_Calculator_3-way'!O869/'True_Odds_Calculator_3-way'!B869-1)</f>
        <v>#NAME?</v>
      </c>
      <c r="J877" s="6" t="e">
        <f ca="1">IF('Log_working_3-way'!$D877="","",'True_Odds_Calculator_3-way'!#REF!/'True_Odds_Calculator_3-way'!C869-1)</f>
        <v>#NAME?</v>
      </c>
      <c r="K877" s="6" t="e">
        <f ca="1">IF('Log_working_3-way'!$D877="","",1/'True_Odds_Calculator_3-way'!A869+1/'True_Odds_Calculator_3-way'!B869+1/'True_Odds_Calculator_3-way'!C869-1)</f>
        <v>#NAME?</v>
      </c>
    </row>
    <row r="878" spans="4:11" x14ac:dyDescent="0.25">
      <c r="D878" t="e">
        <f ca="1">solve_for_c('True_Odds_Calculator_3-way'!A870,'True_Odds_Calculator_3-way'!B870,'True_Odds_Calculator_3-way'!C870,'Log_working_3-way'!B$1,'Log_working_3-way'!B$2)</f>
        <v>#NAME?</v>
      </c>
      <c r="F878" s="6" t="e">
        <f ca="1">IF('Log_working_3-way'!D878="","",1/'True_Odds_Calculator_3-way'!N870+1/'True_Odds_Calculator_3-way'!O870+1/'True_Odds_Calculator_3-way'!#REF!-1)</f>
        <v>#NAME?</v>
      </c>
      <c r="H878" s="6" t="e">
        <f ca="1">IF('Log_working_3-way'!$D878="","",'True_Odds_Calculator_3-way'!N870/'True_Odds_Calculator_3-way'!A870-1)</f>
        <v>#NAME?</v>
      </c>
      <c r="I878" s="6" t="e">
        <f ca="1">IF('Log_working_3-way'!$D878="","",'True_Odds_Calculator_3-way'!O870/'True_Odds_Calculator_3-way'!B870-1)</f>
        <v>#NAME?</v>
      </c>
      <c r="J878" s="6" t="e">
        <f ca="1">IF('Log_working_3-way'!$D878="","",'True_Odds_Calculator_3-way'!#REF!/'True_Odds_Calculator_3-way'!C870-1)</f>
        <v>#NAME?</v>
      </c>
      <c r="K878" s="6" t="e">
        <f ca="1">IF('Log_working_3-way'!$D878="","",1/'True_Odds_Calculator_3-way'!A870+1/'True_Odds_Calculator_3-way'!B870+1/'True_Odds_Calculator_3-way'!C870-1)</f>
        <v>#NAME?</v>
      </c>
    </row>
    <row r="879" spans="4:11" x14ac:dyDescent="0.25">
      <c r="D879" t="e">
        <f ca="1">solve_for_c('True_Odds_Calculator_3-way'!A871,'True_Odds_Calculator_3-way'!B871,'True_Odds_Calculator_3-way'!C871,'Log_working_3-way'!B$1,'Log_working_3-way'!B$2)</f>
        <v>#NAME?</v>
      </c>
      <c r="F879" s="6" t="e">
        <f ca="1">IF('Log_working_3-way'!D879="","",1/'True_Odds_Calculator_3-way'!N871+1/'True_Odds_Calculator_3-way'!O871+1/'True_Odds_Calculator_3-way'!#REF!-1)</f>
        <v>#NAME?</v>
      </c>
      <c r="H879" s="6" t="e">
        <f ca="1">IF('Log_working_3-way'!$D879="","",'True_Odds_Calculator_3-way'!N871/'True_Odds_Calculator_3-way'!A871-1)</f>
        <v>#NAME?</v>
      </c>
      <c r="I879" s="6" t="e">
        <f ca="1">IF('Log_working_3-way'!$D879="","",'True_Odds_Calculator_3-way'!O871/'True_Odds_Calculator_3-way'!B871-1)</f>
        <v>#NAME?</v>
      </c>
      <c r="J879" s="6" t="e">
        <f ca="1">IF('Log_working_3-way'!$D879="","",'True_Odds_Calculator_3-way'!#REF!/'True_Odds_Calculator_3-way'!C871-1)</f>
        <v>#NAME?</v>
      </c>
      <c r="K879" s="6" t="e">
        <f ca="1">IF('Log_working_3-way'!$D879="","",1/'True_Odds_Calculator_3-way'!A871+1/'True_Odds_Calculator_3-way'!B871+1/'True_Odds_Calculator_3-way'!C871-1)</f>
        <v>#NAME?</v>
      </c>
    </row>
    <row r="880" spans="4:11" x14ac:dyDescent="0.25">
      <c r="D880" t="e">
        <f ca="1">solve_for_c('True_Odds_Calculator_3-way'!A872,'True_Odds_Calculator_3-way'!B872,'True_Odds_Calculator_3-way'!C872,'Log_working_3-way'!B$1,'Log_working_3-way'!B$2)</f>
        <v>#NAME?</v>
      </c>
      <c r="F880" s="6" t="e">
        <f ca="1">IF('Log_working_3-way'!D880="","",1/'True_Odds_Calculator_3-way'!N872+1/'True_Odds_Calculator_3-way'!O872+1/'True_Odds_Calculator_3-way'!#REF!-1)</f>
        <v>#NAME?</v>
      </c>
      <c r="H880" s="6" t="e">
        <f ca="1">IF('Log_working_3-way'!$D880="","",'True_Odds_Calculator_3-way'!N872/'True_Odds_Calculator_3-way'!A872-1)</f>
        <v>#NAME?</v>
      </c>
      <c r="I880" s="6" t="e">
        <f ca="1">IF('Log_working_3-way'!$D880="","",'True_Odds_Calculator_3-way'!O872/'True_Odds_Calculator_3-way'!B872-1)</f>
        <v>#NAME?</v>
      </c>
      <c r="J880" s="6" t="e">
        <f ca="1">IF('Log_working_3-way'!$D880="","",'True_Odds_Calculator_3-way'!#REF!/'True_Odds_Calculator_3-way'!C872-1)</f>
        <v>#NAME?</v>
      </c>
      <c r="K880" s="6" t="e">
        <f ca="1">IF('Log_working_3-way'!$D880="","",1/'True_Odds_Calculator_3-way'!A872+1/'True_Odds_Calculator_3-way'!B872+1/'True_Odds_Calculator_3-way'!C872-1)</f>
        <v>#NAME?</v>
      </c>
    </row>
    <row r="881" spans="4:11" x14ac:dyDescent="0.25">
      <c r="D881" t="e">
        <f ca="1">solve_for_c('True_Odds_Calculator_3-way'!A873,'True_Odds_Calculator_3-way'!B873,'True_Odds_Calculator_3-way'!C873,'Log_working_3-way'!B$1,'Log_working_3-way'!B$2)</f>
        <v>#NAME?</v>
      </c>
      <c r="F881" s="6" t="e">
        <f ca="1">IF('Log_working_3-way'!D881="","",1/'True_Odds_Calculator_3-way'!N873+1/'True_Odds_Calculator_3-way'!O873+1/'True_Odds_Calculator_3-way'!#REF!-1)</f>
        <v>#NAME?</v>
      </c>
      <c r="H881" s="6" t="e">
        <f ca="1">IF('Log_working_3-way'!$D881="","",'True_Odds_Calculator_3-way'!N873/'True_Odds_Calculator_3-way'!A873-1)</f>
        <v>#NAME?</v>
      </c>
      <c r="I881" s="6" t="e">
        <f ca="1">IF('Log_working_3-way'!$D881="","",'True_Odds_Calculator_3-way'!O873/'True_Odds_Calculator_3-way'!B873-1)</f>
        <v>#NAME?</v>
      </c>
      <c r="J881" s="6" t="e">
        <f ca="1">IF('Log_working_3-way'!$D881="","",'True_Odds_Calculator_3-way'!#REF!/'True_Odds_Calculator_3-way'!C873-1)</f>
        <v>#NAME?</v>
      </c>
      <c r="K881" s="6" t="e">
        <f ca="1">IF('Log_working_3-way'!$D881="","",1/'True_Odds_Calculator_3-way'!A873+1/'True_Odds_Calculator_3-way'!B873+1/'True_Odds_Calculator_3-way'!C873-1)</f>
        <v>#NAME?</v>
      </c>
    </row>
    <row r="882" spans="4:11" x14ac:dyDescent="0.25">
      <c r="D882" t="e">
        <f ca="1">solve_for_c('True_Odds_Calculator_3-way'!A874,'True_Odds_Calculator_3-way'!B874,'True_Odds_Calculator_3-way'!C874,'Log_working_3-way'!B$1,'Log_working_3-way'!B$2)</f>
        <v>#NAME?</v>
      </c>
      <c r="F882" s="6" t="e">
        <f ca="1">IF('Log_working_3-way'!D882="","",1/'True_Odds_Calculator_3-way'!N874+1/'True_Odds_Calculator_3-way'!O874+1/'True_Odds_Calculator_3-way'!#REF!-1)</f>
        <v>#NAME?</v>
      </c>
      <c r="H882" s="6" t="e">
        <f ca="1">IF('Log_working_3-way'!$D882="","",'True_Odds_Calculator_3-way'!N874/'True_Odds_Calculator_3-way'!A874-1)</f>
        <v>#NAME?</v>
      </c>
      <c r="I882" s="6" t="e">
        <f ca="1">IF('Log_working_3-way'!$D882="","",'True_Odds_Calculator_3-way'!O874/'True_Odds_Calculator_3-way'!B874-1)</f>
        <v>#NAME?</v>
      </c>
      <c r="J882" s="6" t="e">
        <f ca="1">IF('Log_working_3-way'!$D882="","",'True_Odds_Calculator_3-way'!#REF!/'True_Odds_Calculator_3-way'!C874-1)</f>
        <v>#NAME?</v>
      </c>
      <c r="K882" s="6" t="e">
        <f ca="1">IF('Log_working_3-way'!$D882="","",1/'True_Odds_Calculator_3-way'!A874+1/'True_Odds_Calculator_3-way'!B874+1/'True_Odds_Calculator_3-way'!C874-1)</f>
        <v>#NAME?</v>
      </c>
    </row>
    <row r="883" spans="4:11" x14ac:dyDescent="0.25">
      <c r="D883" t="e">
        <f ca="1">solve_for_c('True_Odds_Calculator_3-way'!A875,'True_Odds_Calculator_3-way'!B875,'True_Odds_Calculator_3-way'!C875,'Log_working_3-way'!B$1,'Log_working_3-way'!B$2)</f>
        <v>#NAME?</v>
      </c>
      <c r="F883" s="6" t="e">
        <f ca="1">IF('Log_working_3-way'!D883="","",1/'True_Odds_Calculator_3-way'!N875+1/'True_Odds_Calculator_3-way'!O875+1/'True_Odds_Calculator_3-way'!#REF!-1)</f>
        <v>#NAME?</v>
      </c>
      <c r="H883" s="6" t="e">
        <f ca="1">IF('Log_working_3-way'!$D883="","",'True_Odds_Calculator_3-way'!N875/'True_Odds_Calculator_3-way'!A875-1)</f>
        <v>#NAME?</v>
      </c>
      <c r="I883" s="6" t="e">
        <f ca="1">IF('Log_working_3-way'!$D883="","",'True_Odds_Calculator_3-way'!O875/'True_Odds_Calculator_3-way'!B875-1)</f>
        <v>#NAME?</v>
      </c>
      <c r="J883" s="6" t="e">
        <f ca="1">IF('Log_working_3-way'!$D883="","",'True_Odds_Calculator_3-way'!#REF!/'True_Odds_Calculator_3-way'!C875-1)</f>
        <v>#NAME?</v>
      </c>
      <c r="K883" s="6" t="e">
        <f ca="1">IF('Log_working_3-way'!$D883="","",1/'True_Odds_Calculator_3-way'!A875+1/'True_Odds_Calculator_3-way'!B875+1/'True_Odds_Calculator_3-way'!C875-1)</f>
        <v>#NAME?</v>
      </c>
    </row>
    <row r="884" spans="4:11" x14ac:dyDescent="0.25">
      <c r="D884" t="e">
        <f ca="1">solve_for_c('True_Odds_Calculator_3-way'!A876,'True_Odds_Calculator_3-way'!B876,'True_Odds_Calculator_3-way'!C876,'Log_working_3-way'!B$1,'Log_working_3-way'!B$2)</f>
        <v>#NAME?</v>
      </c>
      <c r="F884" s="6" t="e">
        <f ca="1">IF('Log_working_3-way'!D884="","",1/'True_Odds_Calculator_3-way'!N876+1/'True_Odds_Calculator_3-way'!O876+1/'True_Odds_Calculator_3-way'!#REF!-1)</f>
        <v>#NAME?</v>
      </c>
      <c r="H884" s="6" t="e">
        <f ca="1">IF('Log_working_3-way'!$D884="","",'True_Odds_Calculator_3-way'!N876/'True_Odds_Calculator_3-way'!A876-1)</f>
        <v>#NAME?</v>
      </c>
      <c r="I884" s="6" t="e">
        <f ca="1">IF('Log_working_3-way'!$D884="","",'True_Odds_Calculator_3-way'!O876/'True_Odds_Calculator_3-way'!B876-1)</f>
        <v>#NAME?</v>
      </c>
      <c r="J884" s="6" t="e">
        <f ca="1">IF('Log_working_3-way'!$D884="","",'True_Odds_Calculator_3-way'!#REF!/'True_Odds_Calculator_3-way'!C876-1)</f>
        <v>#NAME?</v>
      </c>
      <c r="K884" s="6" t="e">
        <f ca="1">IF('Log_working_3-way'!$D884="","",1/'True_Odds_Calculator_3-way'!A876+1/'True_Odds_Calculator_3-way'!B876+1/'True_Odds_Calculator_3-way'!C876-1)</f>
        <v>#NAME?</v>
      </c>
    </row>
    <row r="885" spans="4:11" x14ac:dyDescent="0.25">
      <c r="D885" t="e">
        <f ca="1">solve_for_c('True_Odds_Calculator_3-way'!A877,'True_Odds_Calculator_3-way'!B877,'True_Odds_Calculator_3-way'!C877,'Log_working_3-way'!B$1,'Log_working_3-way'!B$2)</f>
        <v>#NAME?</v>
      </c>
      <c r="F885" s="6" t="e">
        <f ca="1">IF('Log_working_3-way'!D885="","",1/'True_Odds_Calculator_3-way'!N877+1/'True_Odds_Calculator_3-way'!O877+1/'True_Odds_Calculator_3-way'!#REF!-1)</f>
        <v>#NAME?</v>
      </c>
      <c r="H885" s="6" t="e">
        <f ca="1">IF('Log_working_3-way'!$D885="","",'True_Odds_Calculator_3-way'!N877/'True_Odds_Calculator_3-way'!A877-1)</f>
        <v>#NAME?</v>
      </c>
      <c r="I885" s="6" t="e">
        <f ca="1">IF('Log_working_3-way'!$D885="","",'True_Odds_Calculator_3-way'!O877/'True_Odds_Calculator_3-way'!B877-1)</f>
        <v>#NAME?</v>
      </c>
      <c r="J885" s="6" t="e">
        <f ca="1">IF('Log_working_3-way'!$D885="","",'True_Odds_Calculator_3-way'!#REF!/'True_Odds_Calculator_3-way'!C877-1)</f>
        <v>#NAME?</v>
      </c>
      <c r="K885" s="6" t="e">
        <f ca="1">IF('Log_working_3-way'!$D885="","",1/'True_Odds_Calculator_3-way'!A877+1/'True_Odds_Calculator_3-way'!B877+1/'True_Odds_Calculator_3-way'!C877-1)</f>
        <v>#NAME?</v>
      </c>
    </row>
    <row r="886" spans="4:11" x14ac:dyDescent="0.25">
      <c r="D886" t="e">
        <f ca="1">solve_for_c('True_Odds_Calculator_3-way'!A878,'True_Odds_Calculator_3-way'!B878,'True_Odds_Calculator_3-way'!C878,'Log_working_3-way'!B$1,'Log_working_3-way'!B$2)</f>
        <v>#NAME?</v>
      </c>
      <c r="F886" s="6" t="e">
        <f ca="1">IF('Log_working_3-way'!D886="","",1/'True_Odds_Calculator_3-way'!N878+1/'True_Odds_Calculator_3-way'!O878+1/'True_Odds_Calculator_3-way'!#REF!-1)</f>
        <v>#NAME?</v>
      </c>
      <c r="H886" s="6" t="e">
        <f ca="1">IF('Log_working_3-way'!$D886="","",'True_Odds_Calculator_3-way'!N878/'True_Odds_Calculator_3-way'!A878-1)</f>
        <v>#NAME?</v>
      </c>
      <c r="I886" s="6" t="e">
        <f ca="1">IF('Log_working_3-way'!$D886="","",'True_Odds_Calculator_3-way'!O878/'True_Odds_Calculator_3-way'!B878-1)</f>
        <v>#NAME?</v>
      </c>
      <c r="J886" s="6" t="e">
        <f ca="1">IF('Log_working_3-way'!$D886="","",'True_Odds_Calculator_3-way'!#REF!/'True_Odds_Calculator_3-way'!C878-1)</f>
        <v>#NAME?</v>
      </c>
      <c r="K886" s="6" t="e">
        <f ca="1">IF('Log_working_3-way'!$D886="","",1/'True_Odds_Calculator_3-way'!A878+1/'True_Odds_Calculator_3-way'!B878+1/'True_Odds_Calculator_3-way'!C878-1)</f>
        <v>#NAME?</v>
      </c>
    </row>
    <row r="887" spans="4:11" x14ac:dyDescent="0.25">
      <c r="D887" t="e">
        <f ca="1">solve_for_c('True_Odds_Calculator_3-way'!A879,'True_Odds_Calculator_3-way'!B879,'True_Odds_Calculator_3-way'!C879,'Log_working_3-way'!B$1,'Log_working_3-way'!B$2)</f>
        <v>#NAME?</v>
      </c>
      <c r="F887" s="6" t="e">
        <f ca="1">IF('Log_working_3-way'!D887="","",1/'True_Odds_Calculator_3-way'!N879+1/'True_Odds_Calculator_3-way'!O879+1/'True_Odds_Calculator_3-way'!#REF!-1)</f>
        <v>#NAME?</v>
      </c>
      <c r="H887" s="6" t="e">
        <f ca="1">IF('Log_working_3-way'!$D887="","",'True_Odds_Calculator_3-way'!N879/'True_Odds_Calculator_3-way'!A879-1)</f>
        <v>#NAME?</v>
      </c>
      <c r="I887" s="6" t="e">
        <f ca="1">IF('Log_working_3-way'!$D887="","",'True_Odds_Calculator_3-way'!O879/'True_Odds_Calculator_3-way'!B879-1)</f>
        <v>#NAME?</v>
      </c>
      <c r="J887" s="6" t="e">
        <f ca="1">IF('Log_working_3-way'!$D887="","",'True_Odds_Calculator_3-way'!#REF!/'True_Odds_Calculator_3-way'!C879-1)</f>
        <v>#NAME?</v>
      </c>
      <c r="K887" s="6" t="e">
        <f ca="1">IF('Log_working_3-way'!$D887="","",1/'True_Odds_Calculator_3-way'!A879+1/'True_Odds_Calculator_3-way'!B879+1/'True_Odds_Calculator_3-way'!C879-1)</f>
        <v>#NAME?</v>
      </c>
    </row>
    <row r="888" spans="4:11" x14ac:dyDescent="0.25">
      <c r="D888" t="e">
        <f ca="1">solve_for_c('True_Odds_Calculator_3-way'!A880,'True_Odds_Calculator_3-way'!B880,'True_Odds_Calculator_3-way'!C880,'Log_working_3-way'!B$1,'Log_working_3-way'!B$2)</f>
        <v>#NAME?</v>
      </c>
      <c r="F888" s="6" t="e">
        <f ca="1">IF('Log_working_3-way'!D888="","",1/'True_Odds_Calculator_3-way'!N880+1/'True_Odds_Calculator_3-way'!O880+1/'True_Odds_Calculator_3-way'!#REF!-1)</f>
        <v>#NAME?</v>
      </c>
      <c r="H888" s="6" t="e">
        <f ca="1">IF('Log_working_3-way'!$D888="","",'True_Odds_Calculator_3-way'!N880/'True_Odds_Calculator_3-way'!A880-1)</f>
        <v>#NAME?</v>
      </c>
      <c r="I888" s="6" t="e">
        <f ca="1">IF('Log_working_3-way'!$D888="","",'True_Odds_Calculator_3-way'!O880/'True_Odds_Calculator_3-way'!B880-1)</f>
        <v>#NAME?</v>
      </c>
      <c r="J888" s="6" t="e">
        <f ca="1">IF('Log_working_3-way'!$D888="","",'True_Odds_Calculator_3-way'!#REF!/'True_Odds_Calculator_3-way'!C880-1)</f>
        <v>#NAME?</v>
      </c>
      <c r="K888" s="6" t="e">
        <f ca="1">IF('Log_working_3-way'!$D888="","",1/'True_Odds_Calculator_3-way'!A880+1/'True_Odds_Calculator_3-way'!B880+1/'True_Odds_Calculator_3-way'!C880-1)</f>
        <v>#NAME?</v>
      </c>
    </row>
    <row r="889" spans="4:11" x14ac:dyDescent="0.25">
      <c r="D889" t="e">
        <f ca="1">solve_for_c('True_Odds_Calculator_3-way'!A881,'True_Odds_Calculator_3-way'!B881,'True_Odds_Calculator_3-way'!C881,'Log_working_3-way'!B$1,'Log_working_3-way'!B$2)</f>
        <v>#NAME?</v>
      </c>
      <c r="F889" s="6" t="e">
        <f ca="1">IF('Log_working_3-way'!D889="","",1/'True_Odds_Calculator_3-way'!N881+1/'True_Odds_Calculator_3-way'!O881+1/'True_Odds_Calculator_3-way'!#REF!-1)</f>
        <v>#NAME?</v>
      </c>
      <c r="H889" s="6" t="e">
        <f ca="1">IF('Log_working_3-way'!$D889="","",'True_Odds_Calculator_3-way'!N881/'True_Odds_Calculator_3-way'!A881-1)</f>
        <v>#NAME?</v>
      </c>
      <c r="I889" s="6" t="e">
        <f ca="1">IF('Log_working_3-way'!$D889="","",'True_Odds_Calculator_3-way'!O881/'True_Odds_Calculator_3-way'!B881-1)</f>
        <v>#NAME?</v>
      </c>
      <c r="J889" s="6" t="e">
        <f ca="1">IF('Log_working_3-way'!$D889="","",'True_Odds_Calculator_3-way'!#REF!/'True_Odds_Calculator_3-way'!C881-1)</f>
        <v>#NAME?</v>
      </c>
      <c r="K889" s="6" t="e">
        <f ca="1">IF('Log_working_3-way'!$D889="","",1/'True_Odds_Calculator_3-way'!A881+1/'True_Odds_Calculator_3-way'!B881+1/'True_Odds_Calculator_3-way'!C881-1)</f>
        <v>#NAME?</v>
      </c>
    </row>
    <row r="890" spans="4:11" x14ac:dyDescent="0.25">
      <c r="D890" t="e">
        <f ca="1">solve_for_c('True_Odds_Calculator_3-way'!A882,'True_Odds_Calculator_3-way'!B882,'True_Odds_Calculator_3-way'!C882,'Log_working_3-way'!B$1,'Log_working_3-way'!B$2)</f>
        <v>#NAME?</v>
      </c>
      <c r="F890" s="6" t="e">
        <f ca="1">IF('Log_working_3-way'!D890="","",1/'True_Odds_Calculator_3-way'!N882+1/'True_Odds_Calculator_3-way'!O882+1/'True_Odds_Calculator_3-way'!#REF!-1)</f>
        <v>#NAME?</v>
      </c>
      <c r="H890" s="6" t="e">
        <f ca="1">IF('Log_working_3-way'!$D890="","",'True_Odds_Calculator_3-way'!N882/'True_Odds_Calculator_3-way'!A882-1)</f>
        <v>#NAME?</v>
      </c>
      <c r="I890" s="6" t="e">
        <f ca="1">IF('Log_working_3-way'!$D890="","",'True_Odds_Calculator_3-way'!O882/'True_Odds_Calculator_3-way'!B882-1)</f>
        <v>#NAME?</v>
      </c>
      <c r="J890" s="6" t="e">
        <f ca="1">IF('Log_working_3-way'!$D890="","",'True_Odds_Calculator_3-way'!#REF!/'True_Odds_Calculator_3-way'!C882-1)</f>
        <v>#NAME?</v>
      </c>
      <c r="K890" s="6" t="e">
        <f ca="1">IF('Log_working_3-way'!$D890="","",1/'True_Odds_Calculator_3-way'!A882+1/'True_Odds_Calculator_3-way'!B882+1/'True_Odds_Calculator_3-way'!C882-1)</f>
        <v>#NAME?</v>
      </c>
    </row>
    <row r="891" spans="4:11" x14ac:dyDescent="0.25">
      <c r="D891" t="e">
        <f ca="1">solve_for_c('True_Odds_Calculator_3-way'!A883,'True_Odds_Calculator_3-way'!B883,'True_Odds_Calculator_3-way'!C883,'Log_working_3-way'!B$1,'Log_working_3-way'!B$2)</f>
        <v>#NAME?</v>
      </c>
      <c r="F891" s="6" t="e">
        <f ca="1">IF('Log_working_3-way'!D891="","",1/'True_Odds_Calculator_3-way'!N883+1/'True_Odds_Calculator_3-way'!O883+1/'True_Odds_Calculator_3-way'!#REF!-1)</f>
        <v>#NAME?</v>
      </c>
      <c r="H891" s="6" t="e">
        <f ca="1">IF('Log_working_3-way'!$D891="","",'True_Odds_Calculator_3-way'!N883/'True_Odds_Calculator_3-way'!A883-1)</f>
        <v>#NAME?</v>
      </c>
      <c r="I891" s="6" t="e">
        <f ca="1">IF('Log_working_3-way'!$D891="","",'True_Odds_Calculator_3-way'!O883/'True_Odds_Calculator_3-way'!B883-1)</f>
        <v>#NAME?</v>
      </c>
      <c r="J891" s="6" t="e">
        <f ca="1">IF('Log_working_3-way'!$D891="","",'True_Odds_Calculator_3-way'!#REF!/'True_Odds_Calculator_3-way'!C883-1)</f>
        <v>#NAME?</v>
      </c>
      <c r="K891" s="6" t="e">
        <f ca="1">IF('Log_working_3-way'!$D891="","",1/'True_Odds_Calculator_3-way'!A883+1/'True_Odds_Calculator_3-way'!B883+1/'True_Odds_Calculator_3-way'!C883-1)</f>
        <v>#NAME?</v>
      </c>
    </row>
    <row r="892" spans="4:11" x14ac:dyDescent="0.25">
      <c r="D892" t="e">
        <f ca="1">solve_for_c('True_Odds_Calculator_3-way'!A884,'True_Odds_Calculator_3-way'!B884,'True_Odds_Calculator_3-way'!C884,'Log_working_3-way'!B$1,'Log_working_3-way'!B$2)</f>
        <v>#NAME?</v>
      </c>
      <c r="F892" s="6" t="e">
        <f ca="1">IF('Log_working_3-way'!D892="","",1/'True_Odds_Calculator_3-way'!N884+1/'True_Odds_Calculator_3-way'!O884+1/'True_Odds_Calculator_3-way'!#REF!-1)</f>
        <v>#NAME?</v>
      </c>
      <c r="H892" s="6" t="e">
        <f ca="1">IF('Log_working_3-way'!$D892="","",'True_Odds_Calculator_3-way'!N884/'True_Odds_Calculator_3-way'!A884-1)</f>
        <v>#NAME?</v>
      </c>
      <c r="I892" s="6" t="e">
        <f ca="1">IF('Log_working_3-way'!$D892="","",'True_Odds_Calculator_3-way'!O884/'True_Odds_Calculator_3-way'!B884-1)</f>
        <v>#NAME?</v>
      </c>
      <c r="J892" s="6" t="e">
        <f ca="1">IF('Log_working_3-way'!$D892="","",'True_Odds_Calculator_3-way'!#REF!/'True_Odds_Calculator_3-way'!C884-1)</f>
        <v>#NAME?</v>
      </c>
      <c r="K892" s="6" t="e">
        <f ca="1">IF('Log_working_3-way'!$D892="","",1/'True_Odds_Calculator_3-way'!A884+1/'True_Odds_Calculator_3-way'!B884+1/'True_Odds_Calculator_3-way'!C884-1)</f>
        <v>#NAME?</v>
      </c>
    </row>
    <row r="893" spans="4:11" x14ac:dyDescent="0.25">
      <c r="D893" t="e">
        <f ca="1">solve_for_c('True_Odds_Calculator_3-way'!A885,'True_Odds_Calculator_3-way'!B885,'True_Odds_Calculator_3-way'!C885,'Log_working_3-way'!B$1,'Log_working_3-way'!B$2)</f>
        <v>#NAME?</v>
      </c>
      <c r="F893" s="6" t="e">
        <f ca="1">IF('Log_working_3-way'!D893="","",1/'True_Odds_Calculator_3-way'!N885+1/'True_Odds_Calculator_3-way'!O885+1/'True_Odds_Calculator_3-way'!#REF!-1)</f>
        <v>#NAME?</v>
      </c>
      <c r="H893" s="6" t="e">
        <f ca="1">IF('Log_working_3-way'!$D893="","",'True_Odds_Calculator_3-way'!N885/'True_Odds_Calculator_3-way'!A885-1)</f>
        <v>#NAME?</v>
      </c>
      <c r="I893" s="6" t="e">
        <f ca="1">IF('Log_working_3-way'!$D893="","",'True_Odds_Calculator_3-way'!O885/'True_Odds_Calculator_3-way'!B885-1)</f>
        <v>#NAME?</v>
      </c>
      <c r="J893" s="6" t="e">
        <f ca="1">IF('Log_working_3-way'!$D893="","",'True_Odds_Calculator_3-way'!#REF!/'True_Odds_Calculator_3-way'!C885-1)</f>
        <v>#NAME?</v>
      </c>
      <c r="K893" s="6" t="e">
        <f ca="1">IF('Log_working_3-way'!$D893="","",1/'True_Odds_Calculator_3-way'!A885+1/'True_Odds_Calculator_3-way'!B885+1/'True_Odds_Calculator_3-way'!C885-1)</f>
        <v>#NAME?</v>
      </c>
    </row>
    <row r="894" spans="4:11" x14ac:dyDescent="0.25">
      <c r="D894" t="e">
        <f ca="1">solve_for_c('True_Odds_Calculator_3-way'!A886,'True_Odds_Calculator_3-way'!B886,'True_Odds_Calculator_3-way'!C886,'Log_working_3-way'!B$1,'Log_working_3-way'!B$2)</f>
        <v>#NAME?</v>
      </c>
      <c r="F894" s="6" t="e">
        <f ca="1">IF('Log_working_3-way'!D894="","",1/'True_Odds_Calculator_3-way'!N886+1/'True_Odds_Calculator_3-way'!O886+1/'True_Odds_Calculator_3-way'!#REF!-1)</f>
        <v>#NAME?</v>
      </c>
      <c r="H894" s="6" t="e">
        <f ca="1">IF('Log_working_3-way'!$D894="","",'True_Odds_Calculator_3-way'!N886/'True_Odds_Calculator_3-way'!A886-1)</f>
        <v>#NAME?</v>
      </c>
      <c r="I894" s="6" t="e">
        <f ca="1">IF('Log_working_3-way'!$D894="","",'True_Odds_Calculator_3-way'!O886/'True_Odds_Calculator_3-way'!B886-1)</f>
        <v>#NAME?</v>
      </c>
      <c r="J894" s="6" t="e">
        <f ca="1">IF('Log_working_3-way'!$D894="","",'True_Odds_Calculator_3-way'!#REF!/'True_Odds_Calculator_3-way'!C886-1)</f>
        <v>#NAME?</v>
      </c>
      <c r="K894" s="6" t="e">
        <f ca="1">IF('Log_working_3-way'!$D894="","",1/'True_Odds_Calculator_3-way'!A886+1/'True_Odds_Calculator_3-way'!B886+1/'True_Odds_Calculator_3-way'!C886-1)</f>
        <v>#NAME?</v>
      </c>
    </row>
    <row r="895" spans="4:11" x14ac:dyDescent="0.25">
      <c r="D895" t="e">
        <f ca="1">solve_for_c('True_Odds_Calculator_3-way'!A887,'True_Odds_Calculator_3-way'!B887,'True_Odds_Calculator_3-way'!C887,'Log_working_3-way'!B$1,'Log_working_3-way'!B$2)</f>
        <v>#NAME?</v>
      </c>
      <c r="F895" s="6" t="e">
        <f ca="1">IF('Log_working_3-way'!D895="","",1/'True_Odds_Calculator_3-way'!N887+1/'True_Odds_Calculator_3-way'!O887+1/'True_Odds_Calculator_3-way'!#REF!-1)</f>
        <v>#NAME?</v>
      </c>
      <c r="H895" s="6" t="e">
        <f ca="1">IF('Log_working_3-way'!$D895="","",'True_Odds_Calculator_3-way'!N887/'True_Odds_Calculator_3-way'!A887-1)</f>
        <v>#NAME?</v>
      </c>
      <c r="I895" s="6" t="e">
        <f ca="1">IF('Log_working_3-way'!$D895="","",'True_Odds_Calculator_3-way'!O887/'True_Odds_Calculator_3-way'!B887-1)</f>
        <v>#NAME?</v>
      </c>
      <c r="J895" s="6" t="e">
        <f ca="1">IF('Log_working_3-way'!$D895="","",'True_Odds_Calculator_3-way'!#REF!/'True_Odds_Calculator_3-way'!C887-1)</f>
        <v>#NAME?</v>
      </c>
      <c r="K895" s="6" t="e">
        <f ca="1">IF('Log_working_3-way'!$D895="","",1/'True_Odds_Calculator_3-way'!A887+1/'True_Odds_Calculator_3-way'!B887+1/'True_Odds_Calculator_3-way'!C887-1)</f>
        <v>#NAME?</v>
      </c>
    </row>
    <row r="896" spans="4:11" x14ac:dyDescent="0.25">
      <c r="D896" t="e">
        <f ca="1">solve_for_c('True_Odds_Calculator_3-way'!A888,'True_Odds_Calculator_3-way'!B888,'True_Odds_Calculator_3-way'!C888,'Log_working_3-way'!B$1,'Log_working_3-way'!B$2)</f>
        <v>#NAME?</v>
      </c>
      <c r="F896" s="6" t="e">
        <f ca="1">IF('Log_working_3-way'!D896="","",1/'True_Odds_Calculator_3-way'!N888+1/'True_Odds_Calculator_3-way'!O888+1/'True_Odds_Calculator_3-way'!#REF!-1)</f>
        <v>#NAME?</v>
      </c>
      <c r="H896" s="6" t="e">
        <f ca="1">IF('Log_working_3-way'!$D896="","",'True_Odds_Calculator_3-way'!N888/'True_Odds_Calculator_3-way'!A888-1)</f>
        <v>#NAME?</v>
      </c>
      <c r="I896" s="6" t="e">
        <f ca="1">IF('Log_working_3-way'!$D896="","",'True_Odds_Calculator_3-way'!O888/'True_Odds_Calculator_3-way'!B888-1)</f>
        <v>#NAME?</v>
      </c>
      <c r="J896" s="6" t="e">
        <f ca="1">IF('Log_working_3-way'!$D896="","",'True_Odds_Calculator_3-way'!#REF!/'True_Odds_Calculator_3-way'!C888-1)</f>
        <v>#NAME?</v>
      </c>
      <c r="K896" s="6" t="e">
        <f ca="1">IF('Log_working_3-way'!$D896="","",1/'True_Odds_Calculator_3-way'!A888+1/'True_Odds_Calculator_3-way'!B888+1/'True_Odds_Calculator_3-way'!C888-1)</f>
        <v>#NAME?</v>
      </c>
    </row>
    <row r="897" spans="4:11" x14ac:dyDescent="0.25">
      <c r="D897" t="e">
        <f ca="1">solve_for_c('True_Odds_Calculator_3-way'!A889,'True_Odds_Calculator_3-way'!B889,'True_Odds_Calculator_3-way'!C889,'Log_working_3-way'!B$1,'Log_working_3-way'!B$2)</f>
        <v>#NAME?</v>
      </c>
      <c r="F897" s="6" t="e">
        <f ca="1">IF('Log_working_3-way'!D897="","",1/'True_Odds_Calculator_3-way'!N889+1/'True_Odds_Calculator_3-way'!O889+1/'True_Odds_Calculator_3-way'!#REF!-1)</f>
        <v>#NAME?</v>
      </c>
      <c r="H897" s="6" t="e">
        <f ca="1">IF('Log_working_3-way'!$D897="","",'True_Odds_Calculator_3-way'!N889/'True_Odds_Calculator_3-way'!A889-1)</f>
        <v>#NAME?</v>
      </c>
      <c r="I897" s="6" t="e">
        <f ca="1">IF('Log_working_3-way'!$D897="","",'True_Odds_Calculator_3-way'!O889/'True_Odds_Calculator_3-way'!B889-1)</f>
        <v>#NAME?</v>
      </c>
      <c r="J897" s="6" t="e">
        <f ca="1">IF('Log_working_3-way'!$D897="","",'True_Odds_Calculator_3-way'!#REF!/'True_Odds_Calculator_3-way'!C889-1)</f>
        <v>#NAME?</v>
      </c>
      <c r="K897" s="6" t="e">
        <f ca="1">IF('Log_working_3-way'!$D897="","",1/'True_Odds_Calculator_3-way'!A889+1/'True_Odds_Calculator_3-way'!B889+1/'True_Odds_Calculator_3-way'!C889-1)</f>
        <v>#NAME?</v>
      </c>
    </row>
    <row r="898" spans="4:11" x14ac:dyDescent="0.25">
      <c r="D898" t="e">
        <f ca="1">solve_for_c('True_Odds_Calculator_3-way'!A890,'True_Odds_Calculator_3-way'!B890,'True_Odds_Calculator_3-way'!C890,'Log_working_3-way'!B$1,'Log_working_3-way'!B$2)</f>
        <v>#NAME?</v>
      </c>
      <c r="F898" s="6" t="e">
        <f ca="1">IF('Log_working_3-way'!D898="","",1/'True_Odds_Calculator_3-way'!N890+1/'True_Odds_Calculator_3-way'!O890+1/'True_Odds_Calculator_3-way'!#REF!-1)</f>
        <v>#NAME?</v>
      </c>
      <c r="H898" s="6" t="e">
        <f ca="1">IF('Log_working_3-way'!$D898="","",'True_Odds_Calculator_3-way'!N890/'True_Odds_Calculator_3-way'!A890-1)</f>
        <v>#NAME?</v>
      </c>
      <c r="I898" s="6" t="e">
        <f ca="1">IF('Log_working_3-way'!$D898="","",'True_Odds_Calculator_3-way'!O890/'True_Odds_Calculator_3-way'!B890-1)</f>
        <v>#NAME?</v>
      </c>
      <c r="J898" s="6" t="e">
        <f ca="1">IF('Log_working_3-way'!$D898="","",'True_Odds_Calculator_3-way'!#REF!/'True_Odds_Calculator_3-way'!C890-1)</f>
        <v>#NAME?</v>
      </c>
      <c r="K898" s="6" t="e">
        <f ca="1">IF('Log_working_3-way'!$D898="","",1/'True_Odds_Calculator_3-way'!A890+1/'True_Odds_Calculator_3-way'!B890+1/'True_Odds_Calculator_3-way'!C890-1)</f>
        <v>#NAME?</v>
      </c>
    </row>
    <row r="899" spans="4:11" x14ac:dyDescent="0.25">
      <c r="D899" t="e">
        <f ca="1">solve_for_c('True_Odds_Calculator_3-way'!A891,'True_Odds_Calculator_3-way'!B891,'True_Odds_Calculator_3-way'!C891,'Log_working_3-way'!B$1,'Log_working_3-way'!B$2)</f>
        <v>#NAME?</v>
      </c>
      <c r="F899" s="6" t="e">
        <f ca="1">IF('Log_working_3-way'!D899="","",1/'True_Odds_Calculator_3-way'!N891+1/'True_Odds_Calculator_3-way'!O891+1/'True_Odds_Calculator_3-way'!#REF!-1)</f>
        <v>#NAME?</v>
      </c>
      <c r="H899" s="6" t="e">
        <f ca="1">IF('Log_working_3-way'!$D899="","",'True_Odds_Calculator_3-way'!N891/'True_Odds_Calculator_3-way'!A891-1)</f>
        <v>#NAME?</v>
      </c>
      <c r="I899" s="6" t="e">
        <f ca="1">IF('Log_working_3-way'!$D899="","",'True_Odds_Calculator_3-way'!O891/'True_Odds_Calculator_3-way'!B891-1)</f>
        <v>#NAME?</v>
      </c>
      <c r="J899" s="6" t="e">
        <f ca="1">IF('Log_working_3-way'!$D899="","",'True_Odds_Calculator_3-way'!#REF!/'True_Odds_Calculator_3-way'!C891-1)</f>
        <v>#NAME?</v>
      </c>
      <c r="K899" s="6" t="e">
        <f ca="1">IF('Log_working_3-way'!$D899="","",1/'True_Odds_Calculator_3-way'!A891+1/'True_Odds_Calculator_3-way'!B891+1/'True_Odds_Calculator_3-way'!C891-1)</f>
        <v>#NAME?</v>
      </c>
    </row>
    <row r="900" spans="4:11" x14ac:dyDescent="0.25">
      <c r="D900" t="e">
        <f ca="1">solve_for_c('True_Odds_Calculator_3-way'!A892,'True_Odds_Calculator_3-way'!B892,'True_Odds_Calculator_3-way'!C892,'Log_working_3-way'!B$1,'Log_working_3-way'!B$2)</f>
        <v>#NAME?</v>
      </c>
      <c r="F900" s="6" t="e">
        <f ca="1">IF('Log_working_3-way'!D900="","",1/'True_Odds_Calculator_3-way'!N892+1/'True_Odds_Calculator_3-way'!O892+1/'True_Odds_Calculator_3-way'!#REF!-1)</f>
        <v>#NAME?</v>
      </c>
      <c r="H900" s="6" t="e">
        <f ca="1">IF('Log_working_3-way'!$D900="","",'True_Odds_Calculator_3-way'!N892/'True_Odds_Calculator_3-way'!A892-1)</f>
        <v>#NAME?</v>
      </c>
      <c r="I900" s="6" t="e">
        <f ca="1">IF('Log_working_3-way'!$D900="","",'True_Odds_Calculator_3-way'!O892/'True_Odds_Calculator_3-way'!B892-1)</f>
        <v>#NAME?</v>
      </c>
      <c r="J900" s="6" t="e">
        <f ca="1">IF('Log_working_3-way'!$D900="","",'True_Odds_Calculator_3-way'!#REF!/'True_Odds_Calculator_3-way'!C892-1)</f>
        <v>#NAME?</v>
      </c>
      <c r="K900" s="6" t="e">
        <f ca="1">IF('Log_working_3-way'!$D900="","",1/'True_Odds_Calculator_3-way'!A892+1/'True_Odds_Calculator_3-way'!B892+1/'True_Odds_Calculator_3-way'!C892-1)</f>
        <v>#NAME?</v>
      </c>
    </row>
    <row r="901" spans="4:11" x14ac:dyDescent="0.25">
      <c r="D901" t="e">
        <f ca="1">solve_for_c('True_Odds_Calculator_3-way'!A893,'True_Odds_Calculator_3-way'!B893,'True_Odds_Calculator_3-way'!C893,'Log_working_3-way'!B$1,'Log_working_3-way'!B$2)</f>
        <v>#NAME?</v>
      </c>
      <c r="F901" s="6" t="e">
        <f ca="1">IF('Log_working_3-way'!D901="","",1/'True_Odds_Calculator_3-way'!N893+1/'True_Odds_Calculator_3-way'!O893+1/'True_Odds_Calculator_3-way'!#REF!-1)</f>
        <v>#NAME?</v>
      </c>
      <c r="H901" s="6" t="e">
        <f ca="1">IF('Log_working_3-way'!$D901="","",'True_Odds_Calculator_3-way'!N893/'True_Odds_Calculator_3-way'!A893-1)</f>
        <v>#NAME?</v>
      </c>
      <c r="I901" s="6" t="e">
        <f ca="1">IF('Log_working_3-way'!$D901="","",'True_Odds_Calculator_3-way'!O893/'True_Odds_Calculator_3-way'!B893-1)</f>
        <v>#NAME?</v>
      </c>
      <c r="J901" s="6" t="e">
        <f ca="1">IF('Log_working_3-way'!$D901="","",'True_Odds_Calculator_3-way'!#REF!/'True_Odds_Calculator_3-way'!C893-1)</f>
        <v>#NAME?</v>
      </c>
      <c r="K901" s="6" t="e">
        <f ca="1">IF('Log_working_3-way'!$D901="","",1/'True_Odds_Calculator_3-way'!A893+1/'True_Odds_Calculator_3-way'!B893+1/'True_Odds_Calculator_3-way'!C893-1)</f>
        <v>#NAME?</v>
      </c>
    </row>
    <row r="902" spans="4:11" x14ac:dyDescent="0.25">
      <c r="D902" t="e">
        <f ca="1">solve_for_c('True_Odds_Calculator_3-way'!A894,'True_Odds_Calculator_3-way'!B894,'True_Odds_Calculator_3-way'!C894,'Log_working_3-way'!B$1,'Log_working_3-way'!B$2)</f>
        <v>#NAME?</v>
      </c>
      <c r="F902" s="6" t="e">
        <f ca="1">IF('Log_working_3-way'!D902="","",1/'True_Odds_Calculator_3-way'!N894+1/'True_Odds_Calculator_3-way'!O894+1/'True_Odds_Calculator_3-way'!#REF!-1)</f>
        <v>#NAME?</v>
      </c>
      <c r="H902" s="6" t="e">
        <f ca="1">IF('Log_working_3-way'!$D902="","",'True_Odds_Calculator_3-way'!N894/'True_Odds_Calculator_3-way'!A894-1)</f>
        <v>#NAME?</v>
      </c>
      <c r="I902" s="6" t="e">
        <f ca="1">IF('Log_working_3-way'!$D902="","",'True_Odds_Calculator_3-way'!O894/'True_Odds_Calculator_3-way'!B894-1)</f>
        <v>#NAME?</v>
      </c>
      <c r="J902" s="6" t="e">
        <f ca="1">IF('Log_working_3-way'!$D902="","",'True_Odds_Calculator_3-way'!#REF!/'True_Odds_Calculator_3-way'!C894-1)</f>
        <v>#NAME?</v>
      </c>
      <c r="K902" s="6" t="e">
        <f ca="1">IF('Log_working_3-way'!$D902="","",1/'True_Odds_Calculator_3-way'!A894+1/'True_Odds_Calculator_3-way'!B894+1/'True_Odds_Calculator_3-way'!C894-1)</f>
        <v>#NAME?</v>
      </c>
    </row>
    <row r="903" spans="4:11" x14ac:dyDescent="0.25">
      <c r="D903" t="e">
        <f ca="1">solve_for_c('True_Odds_Calculator_3-way'!A895,'True_Odds_Calculator_3-way'!B895,'True_Odds_Calculator_3-way'!C895,'Log_working_3-way'!B$1,'Log_working_3-way'!B$2)</f>
        <v>#NAME?</v>
      </c>
      <c r="F903" s="6" t="e">
        <f ca="1">IF('Log_working_3-way'!D903="","",1/'True_Odds_Calculator_3-way'!N895+1/'True_Odds_Calculator_3-way'!O895+1/'True_Odds_Calculator_3-way'!#REF!-1)</f>
        <v>#NAME?</v>
      </c>
      <c r="H903" s="6" t="e">
        <f ca="1">IF('Log_working_3-way'!$D903="","",'True_Odds_Calculator_3-way'!N895/'True_Odds_Calculator_3-way'!A895-1)</f>
        <v>#NAME?</v>
      </c>
      <c r="I903" s="6" t="e">
        <f ca="1">IF('Log_working_3-way'!$D903="","",'True_Odds_Calculator_3-way'!O895/'True_Odds_Calculator_3-way'!B895-1)</f>
        <v>#NAME?</v>
      </c>
      <c r="J903" s="6" t="e">
        <f ca="1">IF('Log_working_3-way'!$D903="","",'True_Odds_Calculator_3-way'!#REF!/'True_Odds_Calculator_3-way'!C895-1)</f>
        <v>#NAME?</v>
      </c>
      <c r="K903" s="6" t="e">
        <f ca="1">IF('Log_working_3-way'!$D903="","",1/'True_Odds_Calculator_3-way'!A895+1/'True_Odds_Calculator_3-way'!B895+1/'True_Odds_Calculator_3-way'!C895-1)</f>
        <v>#NAME?</v>
      </c>
    </row>
    <row r="904" spans="4:11" x14ac:dyDescent="0.25">
      <c r="D904" t="e">
        <f ca="1">solve_for_c('True_Odds_Calculator_3-way'!A896,'True_Odds_Calculator_3-way'!B896,'True_Odds_Calculator_3-way'!C896,'Log_working_3-way'!B$1,'Log_working_3-way'!B$2)</f>
        <v>#NAME?</v>
      </c>
      <c r="F904" s="6" t="e">
        <f ca="1">IF('Log_working_3-way'!D904="","",1/'True_Odds_Calculator_3-way'!N896+1/'True_Odds_Calculator_3-way'!O896+1/'True_Odds_Calculator_3-way'!#REF!-1)</f>
        <v>#NAME?</v>
      </c>
      <c r="H904" s="6" t="e">
        <f ca="1">IF('Log_working_3-way'!$D904="","",'True_Odds_Calculator_3-way'!N896/'True_Odds_Calculator_3-way'!A896-1)</f>
        <v>#NAME?</v>
      </c>
      <c r="I904" s="6" t="e">
        <f ca="1">IF('Log_working_3-way'!$D904="","",'True_Odds_Calculator_3-way'!O896/'True_Odds_Calculator_3-way'!B896-1)</f>
        <v>#NAME?</v>
      </c>
      <c r="J904" s="6" t="e">
        <f ca="1">IF('Log_working_3-way'!$D904="","",'True_Odds_Calculator_3-way'!#REF!/'True_Odds_Calculator_3-way'!C896-1)</f>
        <v>#NAME?</v>
      </c>
      <c r="K904" s="6" t="e">
        <f ca="1">IF('Log_working_3-way'!$D904="","",1/'True_Odds_Calculator_3-way'!A896+1/'True_Odds_Calculator_3-way'!B896+1/'True_Odds_Calculator_3-way'!C896-1)</f>
        <v>#NAME?</v>
      </c>
    </row>
    <row r="905" spans="4:11" x14ac:dyDescent="0.25">
      <c r="D905" t="e">
        <f ca="1">solve_for_c('True_Odds_Calculator_3-way'!A897,'True_Odds_Calculator_3-way'!B897,'True_Odds_Calculator_3-way'!C897,'Log_working_3-way'!B$1,'Log_working_3-way'!B$2)</f>
        <v>#NAME?</v>
      </c>
      <c r="F905" s="6" t="e">
        <f ca="1">IF('Log_working_3-way'!D905="","",1/'True_Odds_Calculator_3-way'!N897+1/'True_Odds_Calculator_3-way'!O897+1/'True_Odds_Calculator_3-way'!#REF!-1)</f>
        <v>#NAME?</v>
      </c>
      <c r="H905" s="6" t="e">
        <f ca="1">IF('Log_working_3-way'!$D905="","",'True_Odds_Calculator_3-way'!N897/'True_Odds_Calculator_3-way'!A897-1)</f>
        <v>#NAME?</v>
      </c>
      <c r="I905" s="6" t="e">
        <f ca="1">IF('Log_working_3-way'!$D905="","",'True_Odds_Calculator_3-way'!O897/'True_Odds_Calculator_3-way'!B897-1)</f>
        <v>#NAME?</v>
      </c>
      <c r="J905" s="6" t="e">
        <f ca="1">IF('Log_working_3-way'!$D905="","",'True_Odds_Calculator_3-way'!#REF!/'True_Odds_Calculator_3-way'!C897-1)</f>
        <v>#NAME?</v>
      </c>
      <c r="K905" s="6" t="e">
        <f ca="1">IF('Log_working_3-way'!$D905="","",1/'True_Odds_Calculator_3-way'!A897+1/'True_Odds_Calculator_3-way'!B897+1/'True_Odds_Calculator_3-way'!C897-1)</f>
        <v>#NAME?</v>
      </c>
    </row>
    <row r="906" spans="4:11" x14ac:dyDescent="0.25">
      <c r="D906" t="e">
        <f ca="1">solve_for_c('True_Odds_Calculator_3-way'!A898,'True_Odds_Calculator_3-way'!B898,'True_Odds_Calculator_3-way'!C898,'Log_working_3-way'!B$1,'Log_working_3-way'!B$2)</f>
        <v>#NAME?</v>
      </c>
      <c r="F906" s="6" t="e">
        <f ca="1">IF('Log_working_3-way'!D906="","",1/'True_Odds_Calculator_3-way'!N898+1/'True_Odds_Calculator_3-way'!O898+1/'True_Odds_Calculator_3-way'!#REF!-1)</f>
        <v>#NAME?</v>
      </c>
      <c r="H906" s="6" t="e">
        <f ca="1">IF('Log_working_3-way'!$D906="","",'True_Odds_Calculator_3-way'!N898/'True_Odds_Calculator_3-way'!A898-1)</f>
        <v>#NAME?</v>
      </c>
      <c r="I906" s="6" t="e">
        <f ca="1">IF('Log_working_3-way'!$D906="","",'True_Odds_Calculator_3-way'!O898/'True_Odds_Calculator_3-way'!B898-1)</f>
        <v>#NAME?</v>
      </c>
      <c r="J906" s="6" t="e">
        <f ca="1">IF('Log_working_3-way'!$D906="","",'True_Odds_Calculator_3-way'!#REF!/'True_Odds_Calculator_3-way'!C898-1)</f>
        <v>#NAME?</v>
      </c>
      <c r="K906" s="6" t="e">
        <f ca="1">IF('Log_working_3-way'!$D906="","",1/'True_Odds_Calculator_3-way'!A898+1/'True_Odds_Calculator_3-way'!B898+1/'True_Odds_Calculator_3-way'!C898-1)</f>
        <v>#NAME?</v>
      </c>
    </row>
    <row r="907" spans="4:11" x14ac:dyDescent="0.25">
      <c r="D907" t="e">
        <f ca="1">solve_for_c('True_Odds_Calculator_3-way'!A899,'True_Odds_Calculator_3-way'!B899,'True_Odds_Calculator_3-way'!C899,'Log_working_3-way'!B$1,'Log_working_3-way'!B$2)</f>
        <v>#NAME?</v>
      </c>
      <c r="F907" s="6" t="e">
        <f ca="1">IF('Log_working_3-way'!D907="","",1/'True_Odds_Calculator_3-way'!N899+1/'True_Odds_Calculator_3-way'!O899+1/'True_Odds_Calculator_3-way'!#REF!-1)</f>
        <v>#NAME?</v>
      </c>
      <c r="H907" s="6" t="e">
        <f ca="1">IF('Log_working_3-way'!$D907="","",'True_Odds_Calculator_3-way'!N899/'True_Odds_Calculator_3-way'!A899-1)</f>
        <v>#NAME?</v>
      </c>
      <c r="I907" s="6" t="e">
        <f ca="1">IF('Log_working_3-way'!$D907="","",'True_Odds_Calculator_3-way'!O899/'True_Odds_Calculator_3-way'!B899-1)</f>
        <v>#NAME?</v>
      </c>
      <c r="J907" s="6" t="e">
        <f ca="1">IF('Log_working_3-way'!$D907="","",'True_Odds_Calculator_3-way'!#REF!/'True_Odds_Calculator_3-way'!C899-1)</f>
        <v>#NAME?</v>
      </c>
      <c r="K907" s="6" t="e">
        <f ca="1">IF('Log_working_3-way'!$D907="","",1/'True_Odds_Calculator_3-way'!A899+1/'True_Odds_Calculator_3-way'!B899+1/'True_Odds_Calculator_3-way'!C899-1)</f>
        <v>#NAME?</v>
      </c>
    </row>
    <row r="908" spans="4:11" x14ac:dyDescent="0.25">
      <c r="D908" t="e">
        <f ca="1">solve_for_c('True_Odds_Calculator_3-way'!A900,'True_Odds_Calculator_3-way'!B900,'True_Odds_Calculator_3-way'!C900,'Log_working_3-way'!B$1,'Log_working_3-way'!B$2)</f>
        <v>#NAME?</v>
      </c>
      <c r="F908" s="6" t="e">
        <f ca="1">IF('Log_working_3-way'!D908="","",1/'True_Odds_Calculator_3-way'!N900+1/'True_Odds_Calculator_3-way'!O900+1/'True_Odds_Calculator_3-way'!#REF!-1)</f>
        <v>#NAME?</v>
      </c>
      <c r="H908" s="6" t="e">
        <f ca="1">IF('Log_working_3-way'!$D908="","",'True_Odds_Calculator_3-way'!N900/'True_Odds_Calculator_3-way'!A900-1)</f>
        <v>#NAME?</v>
      </c>
      <c r="I908" s="6" t="e">
        <f ca="1">IF('Log_working_3-way'!$D908="","",'True_Odds_Calculator_3-way'!O900/'True_Odds_Calculator_3-way'!B900-1)</f>
        <v>#NAME?</v>
      </c>
      <c r="J908" s="6" t="e">
        <f ca="1">IF('Log_working_3-way'!$D908="","",'True_Odds_Calculator_3-way'!#REF!/'True_Odds_Calculator_3-way'!C900-1)</f>
        <v>#NAME?</v>
      </c>
      <c r="K908" s="6" t="e">
        <f ca="1">IF('Log_working_3-way'!$D908="","",1/'True_Odds_Calculator_3-way'!A900+1/'True_Odds_Calculator_3-way'!B900+1/'True_Odds_Calculator_3-way'!C900-1)</f>
        <v>#NAME?</v>
      </c>
    </row>
    <row r="909" spans="4:11" x14ac:dyDescent="0.25">
      <c r="D909" t="e">
        <f ca="1">solve_for_c('True_Odds_Calculator_3-way'!A901,'True_Odds_Calculator_3-way'!B901,'True_Odds_Calculator_3-way'!C901,'Log_working_3-way'!B$1,'Log_working_3-way'!B$2)</f>
        <v>#NAME?</v>
      </c>
      <c r="F909" s="6" t="e">
        <f ca="1">IF('Log_working_3-way'!D909="","",1/'True_Odds_Calculator_3-way'!N901+1/'True_Odds_Calculator_3-way'!O901+1/'True_Odds_Calculator_3-way'!#REF!-1)</f>
        <v>#NAME?</v>
      </c>
      <c r="H909" s="6" t="e">
        <f ca="1">IF('Log_working_3-way'!$D909="","",'True_Odds_Calculator_3-way'!N901/'True_Odds_Calculator_3-way'!A901-1)</f>
        <v>#NAME?</v>
      </c>
      <c r="I909" s="6" t="e">
        <f ca="1">IF('Log_working_3-way'!$D909="","",'True_Odds_Calculator_3-way'!O901/'True_Odds_Calculator_3-way'!B901-1)</f>
        <v>#NAME?</v>
      </c>
      <c r="J909" s="6" t="e">
        <f ca="1">IF('Log_working_3-way'!$D909="","",'True_Odds_Calculator_3-way'!#REF!/'True_Odds_Calculator_3-way'!C901-1)</f>
        <v>#NAME?</v>
      </c>
      <c r="K909" s="6" t="e">
        <f ca="1">IF('Log_working_3-way'!$D909="","",1/'True_Odds_Calculator_3-way'!A901+1/'True_Odds_Calculator_3-way'!B901+1/'True_Odds_Calculator_3-way'!C901-1)</f>
        <v>#NAME?</v>
      </c>
    </row>
    <row r="910" spans="4:11" x14ac:dyDescent="0.25">
      <c r="D910" t="e">
        <f ca="1">solve_for_c('True_Odds_Calculator_3-way'!A902,'True_Odds_Calculator_3-way'!B902,'True_Odds_Calculator_3-way'!C902,'Log_working_3-way'!B$1,'Log_working_3-way'!B$2)</f>
        <v>#NAME?</v>
      </c>
      <c r="F910" s="6" t="e">
        <f ca="1">IF('Log_working_3-way'!D910="","",1/'True_Odds_Calculator_3-way'!N902+1/'True_Odds_Calculator_3-way'!O902+1/'True_Odds_Calculator_3-way'!#REF!-1)</f>
        <v>#NAME?</v>
      </c>
      <c r="H910" s="6" t="e">
        <f ca="1">IF('Log_working_3-way'!$D910="","",'True_Odds_Calculator_3-way'!N902/'True_Odds_Calculator_3-way'!A902-1)</f>
        <v>#NAME?</v>
      </c>
      <c r="I910" s="6" t="e">
        <f ca="1">IF('Log_working_3-way'!$D910="","",'True_Odds_Calculator_3-way'!O902/'True_Odds_Calculator_3-way'!B902-1)</f>
        <v>#NAME?</v>
      </c>
      <c r="J910" s="6" t="e">
        <f ca="1">IF('Log_working_3-way'!$D910="","",'True_Odds_Calculator_3-way'!#REF!/'True_Odds_Calculator_3-way'!C902-1)</f>
        <v>#NAME?</v>
      </c>
      <c r="K910" s="6" t="e">
        <f ca="1">IF('Log_working_3-way'!$D910="","",1/'True_Odds_Calculator_3-way'!A902+1/'True_Odds_Calculator_3-way'!B902+1/'True_Odds_Calculator_3-way'!C902-1)</f>
        <v>#NAME?</v>
      </c>
    </row>
    <row r="911" spans="4:11" x14ac:dyDescent="0.25">
      <c r="D911" t="e">
        <f ca="1">solve_for_c('True_Odds_Calculator_3-way'!A903,'True_Odds_Calculator_3-way'!B903,'True_Odds_Calculator_3-way'!C903,'Log_working_3-way'!B$1,'Log_working_3-way'!B$2)</f>
        <v>#NAME?</v>
      </c>
      <c r="F911" s="6" t="e">
        <f ca="1">IF('Log_working_3-way'!D911="","",1/'True_Odds_Calculator_3-way'!N903+1/'True_Odds_Calculator_3-way'!O903+1/'True_Odds_Calculator_3-way'!#REF!-1)</f>
        <v>#NAME?</v>
      </c>
      <c r="H911" s="6" t="e">
        <f ca="1">IF('Log_working_3-way'!$D911="","",'True_Odds_Calculator_3-way'!N903/'True_Odds_Calculator_3-way'!A903-1)</f>
        <v>#NAME?</v>
      </c>
      <c r="I911" s="6" t="e">
        <f ca="1">IF('Log_working_3-way'!$D911="","",'True_Odds_Calculator_3-way'!O903/'True_Odds_Calculator_3-way'!B903-1)</f>
        <v>#NAME?</v>
      </c>
      <c r="J911" s="6" t="e">
        <f ca="1">IF('Log_working_3-way'!$D911="","",'True_Odds_Calculator_3-way'!#REF!/'True_Odds_Calculator_3-way'!C903-1)</f>
        <v>#NAME?</v>
      </c>
      <c r="K911" s="6" t="e">
        <f ca="1">IF('Log_working_3-way'!$D911="","",1/'True_Odds_Calculator_3-way'!A903+1/'True_Odds_Calculator_3-way'!B903+1/'True_Odds_Calculator_3-way'!C903-1)</f>
        <v>#NAME?</v>
      </c>
    </row>
    <row r="912" spans="4:11" x14ac:dyDescent="0.25">
      <c r="D912" t="e">
        <f ca="1">solve_for_c('True_Odds_Calculator_3-way'!A904,'True_Odds_Calculator_3-way'!B904,'True_Odds_Calculator_3-way'!C904,'Log_working_3-way'!B$1,'Log_working_3-way'!B$2)</f>
        <v>#NAME?</v>
      </c>
      <c r="F912" s="6" t="e">
        <f ca="1">IF('Log_working_3-way'!D912="","",1/'True_Odds_Calculator_3-way'!N904+1/'True_Odds_Calculator_3-way'!O904+1/'True_Odds_Calculator_3-way'!#REF!-1)</f>
        <v>#NAME?</v>
      </c>
      <c r="H912" s="6" t="e">
        <f ca="1">IF('Log_working_3-way'!$D912="","",'True_Odds_Calculator_3-way'!N904/'True_Odds_Calculator_3-way'!A904-1)</f>
        <v>#NAME?</v>
      </c>
      <c r="I912" s="6" t="e">
        <f ca="1">IF('Log_working_3-way'!$D912="","",'True_Odds_Calculator_3-way'!O904/'True_Odds_Calculator_3-way'!B904-1)</f>
        <v>#NAME?</v>
      </c>
      <c r="J912" s="6" t="e">
        <f ca="1">IF('Log_working_3-way'!$D912="","",'True_Odds_Calculator_3-way'!#REF!/'True_Odds_Calculator_3-way'!C904-1)</f>
        <v>#NAME?</v>
      </c>
      <c r="K912" s="6" t="e">
        <f ca="1">IF('Log_working_3-way'!$D912="","",1/'True_Odds_Calculator_3-way'!A904+1/'True_Odds_Calculator_3-way'!B904+1/'True_Odds_Calculator_3-way'!C904-1)</f>
        <v>#NAME?</v>
      </c>
    </row>
    <row r="913" spans="4:11" x14ac:dyDescent="0.25">
      <c r="D913" t="e">
        <f ca="1">solve_for_c('True_Odds_Calculator_3-way'!A905,'True_Odds_Calculator_3-way'!B905,'True_Odds_Calculator_3-way'!C905,'Log_working_3-way'!B$1,'Log_working_3-way'!B$2)</f>
        <v>#NAME?</v>
      </c>
      <c r="F913" s="6" t="e">
        <f ca="1">IF('Log_working_3-way'!D913="","",1/'True_Odds_Calculator_3-way'!N905+1/'True_Odds_Calculator_3-way'!O905+1/'True_Odds_Calculator_3-way'!#REF!-1)</f>
        <v>#NAME?</v>
      </c>
      <c r="H913" s="6" t="e">
        <f ca="1">IF('Log_working_3-way'!$D913="","",'True_Odds_Calculator_3-way'!N905/'True_Odds_Calculator_3-way'!A905-1)</f>
        <v>#NAME?</v>
      </c>
      <c r="I913" s="6" t="e">
        <f ca="1">IF('Log_working_3-way'!$D913="","",'True_Odds_Calculator_3-way'!O905/'True_Odds_Calculator_3-way'!B905-1)</f>
        <v>#NAME?</v>
      </c>
      <c r="J913" s="6" t="e">
        <f ca="1">IF('Log_working_3-way'!$D913="","",'True_Odds_Calculator_3-way'!#REF!/'True_Odds_Calculator_3-way'!C905-1)</f>
        <v>#NAME?</v>
      </c>
      <c r="K913" s="6" t="e">
        <f ca="1">IF('Log_working_3-way'!$D913="","",1/'True_Odds_Calculator_3-way'!A905+1/'True_Odds_Calculator_3-way'!B905+1/'True_Odds_Calculator_3-way'!C905-1)</f>
        <v>#NAME?</v>
      </c>
    </row>
    <row r="914" spans="4:11" x14ac:dyDescent="0.25">
      <c r="D914" t="e">
        <f ca="1">solve_for_c('True_Odds_Calculator_3-way'!A906,'True_Odds_Calculator_3-way'!B906,'True_Odds_Calculator_3-way'!C906,'Log_working_3-way'!B$1,'Log_working_3-way'!B$2)</f>
        <v>#NAME?</v>
      </c>
      <c r="F914" s="6" t="e">
        <f ca="1">IF('Log_working_3-way'!D914="","",1/'True_Odds_Calculator_3-way'!N906+1/'True_Odds_Calculator_3-way'!O906+1/'True_Odds_Calculator_3-way'!#REF!-1)</f>
        <v>#NAME?</v>
      </c>
      <c r="H914" s="6" t="e">
        <f ca="1">IF('Log_working_3-way'!$D914="","",'True_Odds_Calculator_3-way'!N906/'True_Odds_Calculator_3-way'!A906-1)</f>
        <v>#NAME?</v>
      </c>
      <c r="I914" s="6" t="e">
        <f ca="1">IF('Log_working_3-way'!$D914="","",'True_Odds_Calculator_3-way'!O906/'True_Odds_Calculator_3-way'!B906-1)</f>
        <v>#NAME?</v>
      </c>
      <c r="J914" s="6" t="e">
        <f ca="1">IF('Log_working_3-way'!$D914="","",'True_Odds_Calculator_3-way'!#REF!/'True_Odds_Calculator_3-way'!C906-1)</f>
        <v>#NAME?</v>
      </c>
      <c r="K914" s="6" t="e">
        <f ca="1">IF('Log_working_3-way'!$D914="","",1/'True_Odds_Calculator_3-way'!A906+1/'True_Odds_Calculator_3-way'!B906+1/'True_Odds_Calculator_3-way'!C906-1)</f>
        <v>#NAME?</v>
      </c>
    </row>
    <row r="915" spans="4:11" x14ac:dyDescent="0.25">
      <c r="D915" t="e">
        <f ca="1">solve_for_c('True_Odds_Calculator_3-way'!A907,'True_Odds_Calculator_3-way'!B907,'True_Odds_Calculator_3-way'!C907,'Log_working_3-way'!B$1,'Log_working_3-way'!B$2)</f>
        <v>#NAME?</v>
      </c>
      <c r="F915" s="6" t="e">
        <f ca="1">IF('Log_working_3-way'!D915="","",1/'True_Odds_Calculator_3-way'!N907+1/'True_Odds_Calculator_3-way'!O907+1/'True_Odds_Calculator_3-way'!#REF!-1)</f>
        <v>#NAME?</v>
      </c>
      <c r="H915" s="6" t="e">
        <f ca="1">IF('Log_working_3-way'!$D915="","",'True_Odds_Calculator_3-way'!N907/'True_Odds_Calculator_3-way'!A907-1)</f>
        <v>#NAME?</v>
      </c>
      <c r="I915" s="6" t="e">
        <f ca="1">IF('Log_working_3-way'!$D915="","",'True_Odds_Calculator_3-way'!O907/'True_Odds_Calculator_3-way'!B907-1)</f>
        <v>#NAME?</v>
      </c>
      <c r="J915" s="6" t="e">
        <f ca="1">IF('Log_working_3-way'!$D915="","",'True_Odds_Calculator_3-way'!#REF!/'True_Odds_Calculator_3-way'!C907-1)</f>
        <v>#NAME?</v>
      </c>
      <c r="K915" s="6" t="e">
        <f ca="1">IF('Log_working_3-way'!$D915="","",1/'True_Odds_Calculator_3-way'!A907+1/'True_Odds_Calculator_3-way'!B907+1/'True_Odds_Calculator_3-way'!C907-1)</f>
        <v>#NAME?</v>
      </c>
    </row>
    <row r="916" spans="4:11" x14ac:dyDescent="0.25">
      <c r="D916" t="e">
        <f ca="1">solve_for_c('True_Odds_Calculator_3-way'!A908,'True_Odds_Calculator_3-way'!B908,'True_Odds_Calculator_3-way'!C908,'Log_working_3-way'!B$1,'Log_working_3-way'!B$2)</f>
        <v>#NAME?</v>
      </c>
      <c r="F916" s="6" t="e">
        <f ca="1">IF('Log_working_3-way'!D916="","",1/'True_Odds_Calculator_3-way'!N908+1/'True_Odds_Calculator_3-way'!O908+1/'True_Odds_Calculator_3-way'!#REF!-1)</f>
        <v>#NAME?</v>
      </c>
      <c r="H916" s="6" t="e">
        <f ca="1">IF('Log_working_3-way'!$D916="","",'True_Odds_Calculator_3-way'!N908/'True_Odds_Calculator_3-way'!A908-1)</f>
        <v>#NAME?</v>
      </c>
      <c r="I916" s="6" t="e">
        <f ca="1">IF('Log_working_3-way'!$D916="","",'True_Odds_Calculator_3-way'!O908/'True_Odds_Calculator_3-way'!B908-1)</f>
        <v>#NAME?</v>
      </c>
      <c r="J916" s="6" t="e">
        <f ca="1">IF('Log_working_3-way'!$D916="","",'True_Odds_Calculator_3-way'!#REF!/'True_Odds_Calculator_3-way'!C908-1)</f>
        <v>#NAME?</v>
      </c>
      <c r="K916" s="6" t="e">
        <f ca="1">IF('Log_working_3-way'!$D916="","",1/'True_Odds_Calculator_3-way'!A908+1/'True_Odds_Calculator_3-way'!B908+1/'True_Odds_Calculator_3-way'!C908-1)</f>
        <v>#NAME?</v>
      </c>
    </row>
    <row r="917" spans="4:11" x14ac:dyDescent="0.25">
      <c r="D917" t="e">
        <f ca="1">solve_for_c('True_Odds_Calculator_3-way'!A909,'True_Odds_Calculator_3-way'!B909,'True_Odds_Calculator_3-way'!C909,'Log_working_3-way'!B$1,'Log_working_3-way'!B$2)</f>
        <v>#NAME?</v>
      </c>
      <c r="F917" s="6" t="e">
        <f ca="1">IF('Log_working_3-way'!D917="","",1/'True_Odds_Calculator_3-way'!N909+1/'True_Odds_Calculator_3-way'!O909+1/'True_Odds_Calculator_3-way'!#REF!-1)</f>
        <v>#NAME?</v>
      </c>
      <c r="H917" s="6" t="e">
        <f ca="1">IF('Log_working_3-way'!$D917="","",'True_Odds_Calculator_3-way'!N909/'True_Odds_Calculator_3-way'!A909-1)</f>
        <v>#NAME?</v>
      </c>
      <c r="I917" s="6" t="e">
        <f ca="1">IF('Log_working_3-way'!$D917="","",'True_Odds_Calculator_3-way'!O909/'True_Odds_Calculator_3-way'!B909-1)</f>
        <v>#NAME?</v>
      </c>
      <c r="J917" s="6" t="e">
        <f ca="1">IF('Log_working_3-way'!$D917="","",'True_Odds_Calculator_3-way'!#REF!/'True_Odds_Calculator_3-way'!C909-1)</f>
        <v>#NAME?</v>
      </c>
      <c r="K917" s="6" t="e">
        <f ca="1">IF('Log_working_3-way'!$D917="","",1/'True_Odds_Calculator_3-way'!A909+1/'True_Odds_Calculator_3-way'!B909+1/'True_Odds_Calculator_3-way'!C909-1)</f>
        <v>#NAME?</v>
      </c>
    </row>
    <row r="918" spans="4:11" x14ac:dyDescent="0.25">
      <c r="D918" t="e">
        <f ca="1">solve_for_c('True_Odds_Calculator_3-way'!A910,'True_Odds_Calculator_3-way'!B910,'True_Odds_Calculator_3-way'!C910,'Log_working_3-way'!B$1,'Log_working_3-way'!B$2)</f>
        <v>#NAME?</v>
      </c>
      <c r="F918" s="6" t="e">
        <f ca="1">IF('Log_working_3-way'!D918="","",1/'True_Odds_Calculator_3-way'!N910+1/'True_Odds_Calculator_3-way'!O910+1/'True_Odds_Calculator_3-way'!#REF!-1)</f>
        <v>#NAME?</v>
      </c>
      <c r="H918" s="6" t="e">
        <f ca="1">IF('Log_working_3-way'!$D918="","",'True_Odds_Calculator_3-way'!N910/'True_Odds_Calculator_3-way'!A910-1)</f>
        <v>#NAME?</v>
      </c>
      <c r="I918" s="6" t="e">
        <f ca="1">IF('Log_working_3-way'!$D918="","",'True_Odds_Calculator_3-way'!O910/'True_Odds_Calculator_3-way'!B910-1)</f>
        <v>#NAME?</v>
      </c>
      <c r="J918" s="6" t="e">
        <f ca="1">IF('Log_working_3-way'!$D918="","",'True_Odds_Calculator_3-way'!#REF!/'True_Odds_Calculator_3-way'!C910-1)</f>
        <v>#NAME?</v>
      </c>
      <c r="K918" s="6" t="e">
        <f ca="1">IF('Log_working_3-way'!$D918="","",1/'True_Odds_Calculator_3-way'!A910+1/'True_Odds_Calculator_3-way'!B910+1/'True_Odds_Calculator_3-way'!C910-1)</f>
        <v>#NAME?</v>
      </c>
    </row>
    <row r="919" spans="4:11" x14ac:dyDescent="0.25">
      <c r="D919" t="e">
        <f ca="1">solve_for_c('True_Odds_Calculator_3-way'!A911,'True_Odds_Calculator_3-way'!B911,'True_Odds_Calculator_3-way'!C911,'Log_working_3-way'!B$1,'Log_working_3-way'!B$2)</f>
        <v>#NAME?</v>
      </c>
      <c r="F919" s="6" t="e">
        <f ca="1">IF('Log_working_3-way'!D919="","",1/'True_Odds_Calculator_3-way'!N911+1/'True_Odds_Calculator_3-way'!O911+1/'True_Odds_Calculator_3-way'!#REF!-1)</f>
        <v>#NAME?</v>
      </c>
      <c r="H919" s="6" t="e">
        <f ca="1">IF('Log_working_3-way'!$D919="","",'True_Odds_Calculator_3-way'!N911/'True_Odds_Calculator_3-way'!A911-1)</f>
        <v>#NAME?</v>
      </c>
      <c r="I919" s="6" t="e">
        <f ca="1">IF('Log_working_3-way'!$D919="","",'True_Odds_Calculator_3-way'!O911/'True_Odds_Calculator_3-way'!B911-1)</f>
        <v>#NAME?</v>
      </c>
      <c r="J919" s="6" t="e">
        <f ca="1">IF('Log_working_3-way'!$D919="","",'True_Odds_Calculator_3-way'!#REF!/'True_Odds_Calculator_3-way'!C911-1)</f>
        <v>#NAME?</v>
      </c>
      <c r="K919" s="6" t="e">
        <f ca="1">IF('Log_working_3-way'!$D919="","",1/'True_Odds_Calculator_3-way'!A911+1/'True_Odds_Calculator_3-way'!B911+1/'True_Odds_Calculator_3-way'!C911-1)</f>
        <v>#NAME?</v>
      </c>
    </row>
    <row r="920" spans="4:11" x14ac:dyDescent="0.25">
      <c r="D920" t="e">
        <f ca="1">solve_for_c('True_Odds_Calculator_3-way'!A912,'True_Odds_Calculator_3-way'!B912,'True_Odds_Calculator_3-way'!C912,'Log_working_3-way'!B$1,'Log_working_3-way'!B$2)</f>
        <v>#NAME?</v>
      </c>
      <c r="F920" s="6" t="e">
        <f ca="1">IF('Log_working_3-way'!D920="","",1/'True_Odds_Calculator_3-way'!N912+1/'True_Odds_Calculator_3-way'!O912+1/'True_Odds_Calculator_3-way'!#REF!-1)</f>
        <v>#NAME?</v>
      </c>
      <c r="H920" s="6" t="e">
        <f ca="1">IF('Log_working_3-way'!$D920="","",'True_Odds_Calculator_3-way'!N912/'True_Odds_Calculator_3-way'!A912-1)</f>
        <v>#NAME?</v>
      </c>
      <c r="I920" s="6" t="e">
        <f ca="1">IF('Log_working_3-way'!$D920="","",'True_Odds_Calculator_3-way'!O912/'True_Odds_Calculator_3-way'!B912-1)</f>
        <v>#NAME?</v>
      </c>
      <c r="J920" s="6" t="e">
        <f ca="1">IF('Log_working_3-way'!$D920="","",'True_Odds_Calculator_3-way'!#REF!/'True_Odds_Calculator_3-way'!C912-1)</f>
        <v>#NAME?</v>
      </c>
      <c r="K920" s="6" t="e">
        <f ca="1">IF('Log_working_3-way'!$D920="","",1/'True_Odds_Calculator_3-way'!A912+1/'True_Odds_Calculator_3-way'!B912+1/'True_Odds_Calculator_3-way'!C912-1)</f>
        <v>#NAME?</v>
      </c>
    </row>
    <row r="921" spans="4:11" x14ac:dyDescent="0.25">
      <c r="D921" t="e">
        <f ca="1">solve_for_c('True_Odds_Calculator_3-way'!A913,'True_Odds_Calculator_3-way'!B913,'True_Odds_Calculator_3-way'!C913,'Log_working_3-way'!B$1,'Log_working_3-way'!B$2)</f>
        <v>#NAME?</v>
      </c>
      <c r="F921" s="6" t="e">
        <f ca="1">IF('Log_working_3-way'!D921="","",1/'True_Odds_Calculator_3-way'!N913+1/'True_Odds_Calculator_3-way'!O913+1/'True_Odds_Calculator_3-way'!#REF!-1)</f>
        <v>#NAME?</v>
      </c>
      <c r="H921" s="6" t="e">
        <f ca="1">IF('Log_working_3-way'!$D921="","",'True_Odds_Calculator_3-way'!N913/'True_Odds_Calculator_3-way'!A913-1)</f>
        <v>#NAME?</v>
      </c>
      <c r="I921" s="6" t="e">
        <f ca="1">IF('Log_working_3-way'!$D921="","",'True_Odds_Calculator_3-way'!O913/'True_Odds_Calculator_3-way'!B913-1)</f>
        <v>#NAME?</v>
      </c>
      <c r="J921" s="6" t="e">
        <f ca="1">IF('Log_working_3-way'!$D921="","",'True_Odds_Calculator_3-way'!#REF!/'True_Odds_Calculator_3-way'!C913-1)</f>
        <v>#NAME?</v>
      </c>
      <c r="K921" s="6" t="e">
        <f ca="1">IF('Log_working_3-way'!$D921="","",1/'True_Odds_Calculator_3-way'!A913+1/'True_Odds_Calculator_3-way'!B913+1/'True_Odds_Calculator_3-way'!C913-1)</f>
        <v>#NAME?</v>
      </c>
    </row>
    <row r="922" spans="4:11" x14ac:dyDescent="0.25">
      <c r="D922" t="e">
        <f ca="1">solve_for_c('True_Odds_Calculator_3-way'!A914,'True_Odds_Calculator_3-way'!B914,'True_Odds_Calculator_3-way'!C914,'Log_working_3-way'!B$1,'Log_working_3-way'!B$2)</f>
        <v>#NAME?</v>
      </c>
      <c r="F922" s="6" t="e">
        <f ca="1">IF('Log_working_3-way'!D922="","",1/'True_Odds_Calculator_3-way'!N914+1/'True_Odds_Calculator_3-way'!O914+1/'True_Odds_Calculator_3-way'!#REF!-1)</f>
        <v>#NAME?</v>
      </c>
      <c r="H922" s="6" t="e">
        <f ca="1">IF('Log_working_3-way'!$D922="","",'True_Odds_Calculator_3-way'!N914/'True_Odds_Calculator_3-way'!A914-1)</f>
        <v>#NAME?</v>
      </c>
      <c r="I922" s="6" t="e">
        <f ca="1">IF('Log_working_3-way'!$D922="","",'True_Odds_Calculator_3-way'!O914/'True_Odds_Calculator_3-way'!B914-1)</f>
        <v>#NAME?</v>
      </c>
      <c r="J922" s="6" t="e">
        <f ca="1">IF('Log_working_3-way'!$D922="","",'True_Odds_Calculator_3-way'!#REF!/'True_Odds_Calculator_3-way'!C914-1)</f>
        <v>#NAME?</v>
      </c>
      <c r="K922" s="6" t="e">
        <f ca="1">IF('Log_working_3-way'!$D922="","",1/'True_Odds_Calculator_3-way'!A914+1/'True_Odds_Calculator_3-way'!B914+1/'True_Odds_Calculator_3-way'!C914-1)</f>
        <v>#NAME?</v>
      </c>
    </row>
    <row r="923" spans="4:11" x14ac:dyDescent="0.25">
      <c r="D923" t="e">
        <f ca="1">solve_for_c('True_Odds_Calculator_3-way'!A915,'True_Odds_Calculator_3-way'!B915,'True_Odds_Calculator_3-way'!C915,'Log_working_3-way'!B$1,'Log_working_3-way'!B$2)</f>
        <v>#NAME?</v>
      </c>
      <c r="F923" s="6" t="e">
        <f ca="1">IF('Log_working_3-way'!D923="","",1/'True_Odds_Calculator_3-way'!N915+1/'True_Odds_Calculator_3-way'!O915+1/'True_Odds_Calculator_3-way'!#REF!-1)</f>
        <v>#NAME?</v>
      </c>
      <c r="H923" s="6" t="e">
        <f ca="1">IF('Log_working_3-way'!$D923="","",'True_Odds_Calculator_3-way'!N915/'True_Odds_Calculator_3-way'!A915-1)</f>
        <v>#NAME?</v>
      </c>
      <c r="I923" s="6" t="e">
        <f ca="1">IF('Log_working_3-way'!$D923="","",'True_Odds_Calculator_3-way'!O915/'True_Odds_Calculator_3-way'!B915-1)</f>
        <v>#NAME?</v>
      </c>
      <c r="J923" s="6" t="e">
        <f ca="1">IF('Log_working_3-way'!$D923="","",'True_Odds_Calculator_3-way'!#REF!/'True_Odds_Calculator_3-way'!C915-1)</f>
        <v>#NAME?</v>
      </c>
      <c r="K923" s="6" t="e">
        <f ca="1">IF('Log_working_3-way'!$D923="","",1/'True_Odds_Calculator_3-way'!A915+1/'True_Odds_Calculator_3-way'!B915+1/'True_Odds_Calculator_3-way'!C915-1)</f>
        <v>#NAME?</v>
      </c>
    </row>
    <row r="924" spans="4:11" x14ac:dyDescent="0.25">
      <c r="D924" t="e">
        <f ca="1">solve_for_c('True_Odds_Calculator_3-way'!A916,'True_Odds_Calculator_3-way'!B916,'True_Odds_Calculator_3-way'!C916,'Log_working_3-way'!B$1,'Log_working_3-way'!B$2)</f>
        <v>#NAME?</v>
      </c>
      <c r="F924" s="6" t="e">
        <f ca="1">IF('Log_working_3-way'!D924="","",1/'True_Odds_Calculator_3-way'!N916+1/'True_Odds_Calculator_3-way'!O916+1/'True_Odds_Calculator_3-way'!#REF!-1)</f>
        <v>#NAME?</v>
      </c>
      <c r="H924" s="6" t="e">
        <f ca="1">IF('Log_working_3-way'!$D924="","",'True_Odds_Calculator_3-way'!N916/'True_Odds_Calculator_3-way'!A916-1)</f>
        <v>#NAME?</v>
      </c>
      <c r="I924" s="6" t="e">
        <f ca="1">IF('Log_working_3-way'!$D924="","",'True_Odds_Calculator_3-way'!O916/'True_Odds_Calculator_3-way'!B916-1)</f>
        <v>#NAME?</v>
      </c>
      <c r="J924" s="6" t="e">
        <f ca="1">IF('Log_working_3-way'!$D924="","",'True_Odds_Calculator_3-way'!#REF!/'True_Odds_Calculator_3-way'!C916-1)</f>
        <v>#NAME?</v>
      </c>
      <c r="K924" s="6" t="e">
        <f ca="1">IF('Log_working_3-way'!$D924="","",1/'True_Odds_Calculator_3-way'!A916+1/'True_Odds_Calculator_3-way'!B916+1/'True_Odds_Calculator_3-way'!C916-1)</f>
        <v>#NAME?</v>
      </c>
    </row>
    <row r="925" spans="4:11" x14ac:dyDescent="0.25">
      <c r="D925" t="e">
        <f ca="1">solve_for_c('True_Odds_Calculator_3-way'!A917,'True_Odds_Calculator_3-way'!B917,'True_Odds_Calculator_3-way'!C917,'Log_working_3-way'!B$1,'Log_working_3-way'!B$2)</f>
        <v>#NAME?</v>
      </c>
      <c r="F925" s="6" t="e">
        <f ca="1">IF('Log_working_3-way'!D925="","",1/'True_Odds_Calculator_3-way'!N917+1/'True_Odds_Calculator_3-way'!O917+1/'True_Odds_Calculator_3-way'!#REF!-1)</f>
        <v>#NAME?</v>
      </c>
      <c r="H925" s="6" t="e">
        <f ca="1">IF('Log_working_3-way'!$D925="","",'True_Odds_Calculator_3-way'!N917/'True_Odds_Calculator_3-way'!A917-1)</f>
        <v>#NAME?</v>
      </c>
      <c r="I925" s="6" t="e">
        <f ca="1">IF('Log_working_3-way'!$D925="","",'True_Odds_Calculator_3-way'!O917/'True_Odds_Calculator_3-way'!B917-1)</f>
        <v>#NAME?</v>
      </c>
      <c r="J925" s="6" t="e">
        <f ca="1">IF('Log_working_3-way'!$D925="","",'True_Odds_Calculator_3-way'!#REF!/'True_Odds_Calculator_3-way'!C917-1)</f>
        <v>#NAME?</v>
      </c>
      <c r="K925" s="6" t="e">
        <f ca="1">IF('Log_working_3-way'!$D925="","",1/'True_Odds_Calculator_3-way'!A917+1/'True_Odds_Calculator_3-way'!B917+1/'True_Odds_Calculator_3-way'!C917-1)</f>
        <v>#NAME?</v>
      </c>
    </row>
    <row r="926" spans="4:11" x14ac:dyDescent="0.25">
      <c r="D926" t="e">
        <f ca="1">solve_for_c('True_Odds_Calculator_3-way'!A918,'True_Odds_Calculator_3-way'!B918,'True_Odds_Calculator_3-way'!C918,'Log_working_3-way'!B$1,'Log_working_3-way'!B$2)</f>
        <v>#NAME?</v>
      </c>
      <c r="F926" s="6" t="e">
        <f ca="1">IF('Log_working_3-way'!D926="","",1/'True_Odds_Calculator_3-way'!N918+1/'True_Odds_Calculator_3-way'!O918+1/'True_Odds_Calculator_3-way'!#REF!-1)</f>
        <v>#NAME?</v>
      </c>
      <c r="H926" s="6" t="e">
        <f ca="1">IF('Log_working_3-way'!$D926="","",'True_Odds_Calculator_3-way'!N918/'True_Odds_Calculator_3-way'!A918-1)</f>
        <v>#NAME?</v>
      </c>
      <c r="I926" s="6" t="e">
        <f ca="1">IF('Log_working_3-way'!$D926="","",'True_Odds_Calculator_3-way'!O918/'True_Odds_Calculator_3-way'!B918-1)</f>
        <v>#NAME?</v>
      </c>
      <c r="J926" s="6" t="e">
        <f ca="1">IF('Log_working_3-way'!$D926="","",'True_Odds_Calculator_3-way'!#REF!/'True_Odds_Calculator_3-way'!C918-1)</f>
        <v>#NAME?</v>
      </c>
      <c r="K926" s="6" t="e">
        <f ca="1">IF('Log_working_3-way'!$D926="","",1/'True_Odds_Calculator_3-way'!A918+1/'True_Odds_Calculator_3-way'!B918+1/'True_Odds_Calculator_3-way'!C918-1)</f>
        <v>#NAME?</v>
      </c>
    </row>
    <row r="927" spans="4:11" x14ac:dyDescent="0.25">
      <c r="D927" t="e">
        <f ca="1">solve_for_c('True_Odds_Calculator_3-way'!A919,'True_Odds_Calculator_3-way'!B919,'True_Odds_Calculator_3-way'!C919,'Log_working_3-way'!B$1,'Log_working_3-way'!B$2)</f>
        <v>#NAME?</v>
      </c>
      <c r="F927" s="6" t="e">
        <f ca="1">IF('Log_working_3-way'!D927="","",1/'True_Odds_Calculator_3-way'!N919+1/'True_Odds_Calculator_3-way'!O919+1/'True_Odds_Calculator_3-way'!#REF!-1)</f>
        <v>#NAME?</v>
      </c>
      <c r="H927" s="6" t="e">
        <f ca="1">IF('Log_working_3-way'!$D927="","",'True_Odds_Calculator_3-way'!N919/'True_Odds_Calculator_3-way'!A919-1)</f>
        <v>#NAME?</v>
      </c>
      <c r="I927" s="6" t="e">
        <f ca="1">IF('Log_working_3-way'!$D927="","",'True_Odds_Calculator_3-way'!O919/'True_Odds_Calculator_3-way'!B919-1)</f>
        <v>#NAME?</v>
      </c>
      <c r="J927" s="6" t="e">
        <f ca="1">IF('Log_working_3-way'!$D927="","",'True_Odds_Calculator_3-way'!#REF!/'True_Odds_Calculator_3-way'!C919-1)</f>
        <v>#NAME?</v>
      </c>
      <c r="K927" s="6" t="e">
        <f ca="1">IF('Log_working_3-way'!$D927="","",1/'True_Odds_Calculator_3-way'!A919+1/'True_Odds_Calculator_3-way'!B919+1/'True_Odds_Calculator_3-way'!C919-1)</f>
        <v>#NAME?</v>
      </c>
    </row>
    <row r="928" spans="4:11" x14ac:dyDescent="0.25">
      <c r="D928" t="e">
        <f ca="1">solve_for_c('True_Odds_Calculator_3-way'!A920,'True_Odds_Calculator_3-way'!B920,'True_Odds_Calculator_3-way'!C920,'Log_working_3-way'!B$1,'Log_working_3-way'!B$2)</f>
        <v>#NAME?</v>
      </c>
      <c r="F928" s="6" t="e">
        <f ca="1">IF('Log_working_3-way'!D928="","",1/'True_Odds_Calculator_3-way'!N920+1/'True_Odds_Calculator_3-way'!O920+1/'True_Odds_Calculator_3-way'!#REF!-1)</f>
        <v>#NAME?</v>
      </c>
      <c r="H928" s="6" t="e">
        <f ca="1">IF('Log_working_3-way'!$D928="","",'True_Odds_Calculator_3-way'!N920/'True_Odds_Calculator_3-way'!A920-1)</f>
        <v>#NAME?</v>
      </c>
      <c r="I928" s="6" t="e">
        <f ca="1">IF('Log_working_3-way'!$D928="","",'True_Odds_Calculator_3-way'!O920/'True_Odds_Calculator_3-way'!B920-1)</f>
        <v>#NAME?</v>
      </c>
      <c r="J928" s="6" t="e">
        <f ca="1">IF('Log_working_3-way'!$D928="","",'True_Odds_Calculator_3-way'!#REF!/'True_Odds_Calculator_3-way'!C920-1)</f>
        <v>#NAME?</v>
      </c>
      <c r="K928" s="6" t="e">
        <f ca="1">IF('Log_working_3-way'!$D928="","",1/'True_Odds_Calculator_3-way'!A920+1/'True_Odds_Calculator_3-way'!B920+1/'True_Odds_Calculator_3-way'!C920-1)</f>
        <v>#NAME?</v>
      </c>
    </row>
    <row r="929" spans="4:11" x14ac:dyDescent="0.25">
      <c r="D929" t="e">
        <f ca="1">solve_for_c('True_Odds_Calculator_3-way'!A921,'True_Odds_Calculator_3-way'!B921,'True_Odds_Calculator_3-way'!C921,'Log_working_3-way'!B$1,'Log_working_3-way'!B$2)</f>
        <v>#NAME?</v>
      </c>
      <c r="F929" s="6" t="e">
        <f ca="1">IF('Log_working_3-way'!D929="","",1/'True_Odds_Calculator_3-way'!N921+1/'True_Odds_Calculator_3-way'!O921+1/'True_Odds_Calculator_3-way'!#REF!-1)</f>
        <v>#NAME?</v>
      </c>
      <c r="H929" s="6" t="e">
        <f ca="1">IF('Log_working_3-way'!$D929="","",'True_Odds_Calculator_3-way'!N921/'True_Odds_Calculator_3-way'!A921-1)</f>
        <v>#NAME?</v>
      </c>
      <c r="I929" s="6" t="e">
        <f ca="1">IF('Log_working_3-way'!$D929="","",'True_Odds_Calculator_3-way'!O921/'True_Odds_Calculator_3-way'!B921-1)</f>
        <v>#NAME?</v>
      </c>
      <c r="J929" s="6" t="e">
        <f ca="1">IF('Log_working_3-way'!$D929="","",'True_Odds_Calculator_3-way'!#REF!/'True_Odds_Calculator_3-way'!C921-1)</f>
        <v>#NAME?</v>
      </c>
      <c r="K929" s="6" t="e">
        <f ca="1">IF('Log_working_3-way'!$D929="","",1/'True_Odds_Calculator_3-way'!A921+1/'True_Odds_Calculator_3-way'!B921+1/'True_Odds_Calculator_3-way'!C921-1)</f>
        <v>#NAME?</v>
      </c>
    </row>
    <row r="930" spans="4:11" x14ac:dyDescent="0.25">
      <c r="D930" t="e">
        <f ca="1">solve_for_c('True_Odds_Calculator_3-way'!A922,'True_Odds_Calculator_3-way'!B922,'True_Odds_Calculator_3-way'!C922,'Log_working_3-way'!B$1,'Log_working_3-way'!B$2)</f>
        <v>#NAME?</v>
      </c>
      <c r="F930" s="6" t="e">
        <f ca="1">IF('Log_working_3-way'!D930="","",1/'True_Odds_Calculator_3-way'!N922+1/'True_Odds_Calculator_3-way'!O922+1/'True_Odds_Calculator_3-way'!#REF!-1)</f>
        <v>#NAME?</v>
      </c>
      <c r="H930" s="6" t="e">
        <f ca="1">IF('Log_working_3-way'!$D930="","",'True_Odds_Calculator_3-way'!N922/'True_Odds_Calculator_3-way'!A922-1)</f>
        <v>#NAME?</v>
      </c>
      <c r="I930" s="6" t="e">
        <f ca="1">IF('Log_working_3-way'!$D930="","",'True_Odds_Calculator_3-way'!O922/'True_Odds_Calculator_3-way'!B922-1)</f>
        <v>#NAME?</v>
      </c>
      <c r="J930" s="6" t="e">
        <f ca="1">IF('Log_working_3-way'!$D930="","",'True_Odds_Calculator_3-way'!#REF!/'True_Odds_Calculator_3-way'!C922-1)</f>
        <v>#NAME?</v>
      </c>
      <c r="K930" s="6" t="e">
        <f ca="1">IF('Log_working_3-way'!$D930="","",1/'True_Odds_Calculator_3-way'!A922+1/'True_Odds_Calculator_3-way'!B922+1/'True_Odds_Calculator_3-way'!C922-1)</f>
        <v>#NAME?</v>
      </c>
    </row>
    <row r="931" spans="4:11" x14ac:dyDescent="0.25">
      <c r="D931" t="e">
        <f ca="1">solve_for_c('True_Odds_Calculator_3-way'!A923,'True_Odds_Calculator_3-way'!B923,'True_Odds_Calculator_3-way'!C923,'Log_working_3-way'!B$1,'Log_working_3-way'!B$2)</f>
        <v>#NAME?</v>
      </c>
      <c r="F931" s="6" t="e">
        <f ca="1">IF('Log_working_3-way'!D931="","",1/'True_Odds_Calculator_3-way'!N923+1/'True_Odds_Calculator_3-way'!O923+1/'True_Odds_Calculator_3-way'!#REF!-1)</f>
        <v>#NAME?</v>
      </c>
      <c r="H931" s="6" t="e">
        <f ca="1">IF('Log_working_3-way'!$D931="","",'True_Odds_Calculator_3-way'!N923/'True_Odds_Calculator_3-way'!A923-1)</f>
        <v>#NAME?</v>
      </c>
      <c r="I931" s="6" t="e">
        <f ca="1">IF('Log_working_3-way'!$D931="","",'True_Odds_Calculator_3-way'!O923/'True_Odds_Calculator_3-way'!B923-1)</f>
        <v>#NAME?</v>
      </c>
      <c r="J931" s="6" t="e">
        <f ca="1">IF('Log_working_3-way'!$D931="","",'True_Odds_Calculator_3-way'!#REF!/'True_Odds_Calculator_3-way'!C923-1)</f>
        <v>#NAME?</v>
      </c>
      <c r="K931" s="6" t="e">
        <f ca="1">IF('Log_working_3-way'!$D931="","",1/'True_Odds_Calculator_3-way'!A923+1/'True_Odds_Calculator_3-way'!B923+1/'True_Odds_Calculator_3-way'!C923-1)</f>
        <v>#NAME?</v>
      </c>
    </row>
    <row r="932" spans="4:11" x14ac:dyDescent="0.25">
      <c r="D932" t="e">
        <f ca="1">solve_for_c('True_Odds_Calculator_3-way'!A924,'True_Odds_Calculator_3-way'!B924,'True_Odds_Calculator_3-way'!C924,'Log_working_3-way'!B$1,'Log_working_3-way'!B$2)</f>
        <v>#NAME?</v>
      </c>
      <c r="F932" s="6" t="e">
        <f ca="1">IF('Log_working_3-way'!D932="","",1/'True_Odds_Calculator_3-way'!N924+1/'True_Odds_Calculator_3-way'!O924+1/'True_Odds_Calculator_3-way'!#REF!-1)</f>
        <v>#NAME?</v>
      </c>
      <c r="H932" s="6" t="e">
        <f ca="1">IF('Log_working_3-way'!$D932="","",'True_Odds_Calculator_3-way'!N924/'True_Odds_Calculator_3-way'!A924-1)</f>
        <v>#NAME?</v>
      </c>
      <c r="I932" s="6" t="e">
        <f ca="1">IF('Log_working_3-way'!$D932="","",'True_Odds_Calculator_3-way'!O924/'True_Odds_Calculator_3-way'!B924-1)</f>
        <v>#NAME?</v>
      </c>
      <c r="J932" s="6" t="e">
        <f ca="1">IF('Log_working_3-way'!$D932="","",'True_Odds_Calculator_3-way'!#REF!/'True_Odds_Calculator_3-way'!C924-1)</f>
        <v>#NAME?</v>
      </c>
      <c r="K932" s="6" t="e">
        <f ca="1">IF('Log_working_3-way'!$D932="","",1/'True_Odds_Calculator_3-way'!A924+1/'True_Odds_Calculator_3-way'!B924+1/'True_Odds_Calculator_3-way'!C924-1)</f>
        <v>#NAME?</v>
      </c>
    </row>
    <row r="933" spans="4:11" x14ac:dyDescent="0.25">
      <c r="D933" t="e">
        <f ca="1">solve_for_c('True_Odds_Calculator_3-way'!A925,'True_Odds_Calculator_3-way'!B925,'True_Odds_Calculator_3-way'!C925,'Log_working_3-way'!B$1,'Log_working_3-way'!B$2)</f>
        <v>#NAME?</v>
      </c>
      <c r="F933" s="6" t="e">
        <f ca="1">IF('Log_working_3-way'!D933="","",1/'True_Odds_Calculator_3-way'!N925+1/'True_Odds_Calculator_3-way'!O925+1/'True_Odds_Calculator_3-way'!#REF!-1)</f>
        <v>#NAME?</v>
      </c>
      <c r="H933" s="6" t="e">
        <f ca="1">IF('Log_working_3-way'!$D933="","",'True_Odds_Calculator_3-way'!N925/'True_Odds_Calculator_3-way'!A925-1)</f>
        <v>#NAME?</v>
      </c>
      <c r="I933" s="6" t="e">
        <f ca="1">IF('Log_working_3-way'!$D933="","",'True_Odds_Calculator_3-way'!O925/'True_Odds_Calculator_3-way'!B925-1)</f>
        <v>#NAME?</v>
      </c>
      <c r="J933" s="6" t="e">
        <f ca="1">IF('Log_working_3-way'!$D933="","",'True_Odds_Calculator_3-way'!#REF!/'True_Odds_Calculator_3-way'!C925-1)</f>
        <v>#NAME?</v>
      </c>
      <c r="K933" s="6" t="e">
        <f ca="1">IF('Log_working_3-way'!$D933="","",1/'True_Odds_Calculator_3-way'!A925+1/'True_Odds_Calculator_3-way'!B925+1/'True_Odds_Calculator_3-way'!C925-1)</f>
        <v>#NAME?</v>
      </c>
    </row>
    <row r="934" spans="4:11" x14ac:dyDescent="0.25">
      <c r="D934" t="e">
        <f ca="1">solve_for_c('True_Odds_Calculator_3-way'!A926,'True_Odds_Calculator_3-way'!B926,'True_Odds_Calculator_3-way'!C926,'Log_working_3-way'!B$1,'Log_working_3-way'!B$2)</f>
        <v>#NAME?</v>
      </c>
      <c r="F934" s="6" t="e">
        <f ca="1">IF('Log_working_3-way'!D934="","",1/'True_Odds_Calculator_3-way'!N926+1/'True_Odds_Calculator_3-way'!O926+1/'True_Odds_Calculator_3-way'!#REF!-1)</f>
        <v>#NAME?</v>
      </c>
      <c r="H934" s="6" t="e">
        <f ca="1">IF('Log_working_3-way'!$D934="","",'True_Odds_Calculator_3-way'!N926/'True_Odds_Calculator_3-way'!A926-1)</f>
        <v>#NAME?</v>
      </c>
      <c r="I934" s="6" t="e">
        <f ca="1">IF('Log_working_3-way'!$D934="","",'True_Odds_Calculator_3-way'!O926/'True_Odds_Calculator_3-way'!B926-1)</f>
        <v>#NAME?</v>
      </c>
      <c r="J934" s="6" t="e">
        <f ca="1">IF('Log_working_3-way'!$D934="","",'True_Odds_Calculator_3-way'!#REF!/'True_Odds_Calculator_3-way'!C926-1)</f>
        <v>#NAME?</v>
      </c>
      <c r="K934" s="6" t="e">
        <f ca="1">IF('Log_working_3-way'!$D934="","",1/'True_Odds_Calculator_3-way'!A926+1/'True_Odds_Calculator_3-way'!B926+1/'True_Odds_Calculator_3-way'!C926-1)</f>
        <v>#NAME?</v>
      </c>
    </row>
    <row r="935" spans="4:11" x14ac:dyDescent="0.25">
      <c r="D935" t="e">
        <f ca="1">solve_for_c('True_Odds_Calculator_3-way'!A927,'True_Odds_Calculator_3-way'!B927,'True_Odds_Calculator_3-way'!C927,'Log_working_3-way'!B$1,'Log_working_3-way'!B$2)</f>
        <v>#NAME?</v>
      </c>
      <c r="F935" s="6" t="e">
        <f ca="1">IF('Log_working_3-way'!D935="","",1/'True_Odds_Calculator_3-way'!N927+1/'True_Odds_Calculator_3-way'!O927+1/'True_Odds_Calculator_3-way'!#REF!-1)</f>
        <v>#NAME?</v>
      </c>
      <c r="H935" s="6" t="e">
        <f ca="1">IF('Log_working_3-way'!$D935="","",'True_Odds_Calculator_3-way'!N927/'True_Odds_Calculator_3-way'!A927-1)</f>
        <v>#NAME?</v>
      </c>
      <c r="I935" s="6" t="e">
        <f ca="1">IF('Log_working_3-way'!$D935="","",'True_Odds_Calculator_3-way'!O927/'True_Odds_Calculator_3-way'!B927-1)</f>
        <v>#NAME?</v>
      </c>
      <c r="J935" s="6" t="e">
        <f ca="1">IF('Log_working_3-way'!$D935="","",'True_Odds_Calculator_3-way'!#REF!/'True_Odds_Calculator_3-way'!C927-1)</f>
        <v>#NAME?</v>
      </c>
      <c r="K935" s="6" t="e">
        <f ca="1">IF('Log_working_3-way'!$D935="","",1/'True_Odds_Calculator_3-way'!A927+1/'True_Odds_Calculator_3-way'!B927+1/'True_Odds_Calculator_3-way'!C927-1)</f>
        <v>#NAME?</v>
      </c>
    </row>
    <row r="936" spans="4:11" x14ac:dyDescent="0.25">
      <c r="D936" t="e">
        <f ca="1">solve_for_c('True_Odds_Calculator_3-way'!A928,'True_Odds_Calculator_3-way'!B928,'True_Odds_Calculator_3-way'!C928,'Log_working_3-way'!B$1,'Log_working_3-way'!B$2)</f>
        <v>#NAME?</v>
      </c>
      <c r="F936" s="6" t="e">
        <f ca="1">IF('Log_working_3-way'!D936="","",1/'True_Odds_Calculator_3-way'!N928+1/'True_Odds_Calculator_3-way'!O928+1/'True_Odds_Calculator_3-way'!#REF!-1)</f>
        <v>#NAME?</v>
      </c>
      <c r="H936" s="6" t="e">
        <f ca="1">IF('Log_working_3-way'!$D936="","",'True_Odds_Calculator_3-way'!N928/'True_Odds_Calculator_3-way'!A928-1)</f>
        <v>#NAME?</v>
      </c>
      <c r="I936" s="6" t="e">
        <f ca="1">IF('Log_working_3-way'!$D936="","",'True_Odds_Calculator_3-way'!O928/'True_Odds_Calculator_3-way'!B928-1)</f>
        <v>#NAME?</v>
      </c>
      <c r="J936" s="6" t="e">
        <f ca="1">IF('Log_working_3-way'!$D936="","",'True_Odds_Calculator_3-way'!#REF!/'True_Odds_Calculator_3-way'!C928-1)</f>
        <v>#NAME?</v>
      </c>
      <c r="K936" s="6" t="e">
        <f ca="1">IF('Log_working_3-way'!$D936="","",1/'True_Odds_Calculator_3-way'!A928+1/'True_Odds_Calculator_3-way'!B928+1/'True_Odds_Calculator_3-way'!C928-1)</f>
        <v>#NAME?</v>
      </c>
    </row>
    <row r="937" spans="4:11" x14ac:dyDescent="0.25">
      <c r="D937" t="e">
        <f ca="1">solve_for_c('True_Odds_Calculator_3-way'!A929,'True_Odds_Calculator_3-way'!B929,'True_Odds_Calculator_3-way'!C929,'Log_working_3-way'!B$1,'Log_working_3-way'!B$2)</f>
        <v>#NAME?</v>
      </c>
      <c r="F937" s="6" t="e">
        <f ca="1">IF('Log_working_3-way'!D937="","",1/'True_Odds_Calculator_3-way'!N929+1/'True_Odds_Calculator_3-way'!O929+1/'True_Odds_Calculator_3-way'!#REF!-1)</f>
        <v>#NAME?</v>
      </c>
      <c r="H937" s="6" t="e">
        <f ca="1">IF('Log_working_3-way'!$D937="","",'True_Odds_Calculator_3-way'!N929/'True_Odds_Calculator_3-way'!A929-1)</f>
        <v>#NAME?</v>
      </c>
      <c r="I937" s="6" t="e">
        <f ca="1">IF('Log_working_3-way'!$D937="","",'True_Odds_Calculator_3-way'!O929/'True_Odds_Calculator_3-way'!B929-1)</f>
        <v>#NAME?</v>
      </c>
      <c r="J937" s="6" t="e">
        <f ca="1">IF('Log_working_3-way'!$D937="","",'True_Odds_Calculator_3-way'!#REF!/'True_Odds_Calculator_3-way'!C929-1)</f>
        <v>#NAME?</v>
      </c>
      <c r="K937" s="6" t="e">
        <f ca="1">IF('Log_working_3-way'!$D937="","",1/'True_Odds_Calculator_3-way'!A929+1/'True_Odds_Calculator_3-way'!B929+1/'True_Odds_Calculator_3-way'!C929-1)</f>
        <v>#NAME?</v>
      </c>
    </row>
    <row r="938" spans="4:11" x14ac:dyDescent="0.25">
      <c r="D938" t="e">
        <f ca="1">solve_for_c('True_Odds_Calculator_3-way'!A930,'True_Odds_Calculator_3-way'!B930,'True_Odds_Calculator_3-way'!C930,'Log_working_3-way'!B$1,'Log_working_3-way'!B$2)</f>
        <v>#NAME?</v>
      </c>
      <c r="F938" s="6" t="e">
        <f ca="1">IF('Log_working_3-way'!D938="","",1/'True_Odds_Calculator_3-way'!N930+1/'True_Odds_Calculator_3-way'!O930+1/'True_Odds_Calculator_3-way'!#REF!-1)</f>
        <v>#NAME?</v>
      </c>
      <c r="H938" s="6" t="e">
        <f ca="1">IF('Log_working_3-way'!$D938="","",'True_Odds_Calculator_3-way'!N930/'True_Odds_Calculator_3-way'!A930-1)</f>
        <v>#NAME?</v>
      </c>
      <c r="I938" s="6" t="e">
        <f ca="1">IF('Log_working_3-way'!$D938="","",'True_Odds_Calculator_3-way'!O930/'True_Odds_Calculator_3-way'!B930-1)</f>
        <v>#NAME?</v>
      </c>
      <c r="J938" s="6" t="e">
        <f ca="1">IF('Log_working_3-way'!$D938="","",'True_Odds_Calculator_3-way'!#REF!/'True_Odds_Calculator_3-way'!C930-1)</f>
        <v>#NAME?</v>
      </c>
      <c r="K938" s="6" t="e">
        <f ca="1">IF('Log_working_3-way'!$D938="","",1/'True_Odds_Calculator_3-way'!A930+1/'True_Odds_Calculator_3-way'!B930+1/'True_Odds_Calculator_3-way'!C930-1)</f>
        <v>#NAME?</v>
      </c>
    </row>
    <row r="939" spans="4:11" x14ac:dyDescent="0.25">
      <c r="D939" t="e">
        <f ca="1">solve_for_c('True_Odds_Calculator_3-way'!A931,'True_Odds_Calculator_3-way'!B931,'True_Odds_Calculator_3-way'!C931,'Log_working_3-way'!B$1,'Log_working_3-way'!B$2)</f>
        <v>#NAME?</v>
      </c>
      <c r="F939" s="6" t="e">
        <f ca="1">IF('Log_working_3-way'!D939="","",1/'True_Odds_Calculator_3-way'!N931+1/'True_Odds_Calculator_3-way'!O931+1/'True_Odds_Calculator_3-way'!#REF!-1)</f>
        <v>#NAME?</v>
      </c>
      <c r="H939" s="6" t="e">
        <f ca="1">IF('Log_working_3-way'!$D939="","",'True_Odds_Calculator_3-way'!N931/'True_Odds_Calculator_3-way'!A931-1)</f>
        <v>#NAME?</v>
      </c>
      <c r="I939" s="6" t="e">
        <f ca="1">IF('Log_working_3-way'!$D939="","",'True_Odds_Calculator_3-way'!O931/'True_Odds_Calculator_3-way'!B931-1)</f>
        <v>#NAME?</v>
      </c>
      <c r="J939" s="6" t="e">
        <f ca="1">IF('Log_working_3-way'!$D939="","",'True_Odds_Calculator_3-way'!#REF!/'True_Odds_Calculator_3-way'!C931-1)</f>
        <v>#NAME?</v>
      </c>
      <c r="K939" s="6" t="e">
        <f ca="1">IF('Log_working_3-way'!$D939="","",1/'True_Odds_Calculator_3-way'!A931+1/'True_Odds_Calculator_3-way'!B931+1/'True_Odds_Calculator_3-way'!C931-1)</f>
        <v>#NAME?</v>
      </c>
    </row>
    <row r="940" spans="4:11" x14ac:dyDescent="0.25">
      <c r="D940" t="e">
        <f ca="1">solve_for_c('True_Odds_Calculator_3-way'!A932,'True_Odds_Calculator_3-way'!B932,'True_Odds_Calculator_3-way'!C932,'Log_working_3-way'!B$1,'Log_working_3-way'!B$2)</f>
        <v>#NAME?</v>
      </c>
      <c r="F940" s="6" t="e">
        <f ca="1">IF('Log_working_3-way'!D940="","",1/'True_Odds_Calculator_3-way'!N932+1/'True_Odds_Calculator_3-way'!O932+1/'True_Odds_Calculator_3-way'!#REF!-1)</f>
        <v>#NAME?</v>
      </c>
      <c r="H940" s="6" t="e">
        <f ca="1">IF('Log_working_3-way'!$D940="","",'True_Odds_Calculator_3-way'!N932/'True_Odds_Calculator_3-way'!A932-1)</f>
        <v>#NAME?</v>
      </c>
      <c r="I940" s="6" t="e">
        <f ca="1">IF('Log_working_3-way'!$D940="","",'True_Odds_Calculator_3-way'!O932/'True_Odds_Calculator_3-way'!B932-1)</f>
        <v>#NAME?</v>
      </c>
      <c r="J940" s="6" t="e">
        <f ca="1">IF('Log_working_3-way'!$D940="","",'True_Odds_Calculator_3-way'!#REF!/'True_Odds_Calculator_3-way'!C932-1)</f>
        <v>#NAME?</v>
      </c>
      <c r="K940" s="6" t="e">
        <f ca="1">IF('Log_working_3-way'!$D940="","",1/'True_Odds_Calculator_3-way'!A932+1/'True_Odds_Calculator_3-way'!B932+1/'True_Odds_Calculator_3-way'!C932-1)</f>
        <v>#NAME?</v>
      </c>
    </row>
    <row r="941" spans="4:11" x14ac:dyDescent="0.25">
      <c r="D941" t="e">
        <f ca="1">solve_for_c('True_Odds_Calculator_3-way'!A933,'True_Odds_Calculator_3-way'!B933,'True_Odds_Calculator_3-way'!C933,'Log_working_3-way'!B$1,'Log_working_3-way'!B$2)</f>
        <v>#NAME?</v>
      </c>
      <c r="F941" s="6" t="e">
        <f ca="1">IF('Log_working_3-way'!D941="","",1/'True_Odds_Calculator_3-way'!N933+1/'True_Odds_Calculator_3-way'!O933+1/'True_Odds_Calculator_3-way'!#REF!-1)</f>
        <v>#NAME?</v>
      </c>
      <c r="H941" s="6" t="e">
        <f ca="1">IF('Log_working_3-way'!$D941="","",'True_Odds_Calculator_3-way'!N933/'True_Odds_Calculator_3-way'!A933-1)</f>
        <v>#NAME?</v>
      </c>
      <c r="I941" s="6" t="e">
        <f ca="1">IF('Log_working_3-way'!$D941="","",'True_Odds_Calculator_3-way'!O933/'True_Odds_Calculator_3-way'!B933-1)</f>
        <v>#NAME?</v>
      </c>
      <c r="J941" s="6" t="e">
        <f ca="1">IF('Log_working_3-way'!$D941="","",'True_Odds_Calculator_3-way'!#REF!/'True_Odds_Calculator_3-way'!C933-1)</f>
        <v>#NAME?</v>
      </c>
      <c r="K941" s="6" t="e">
        <f ca="1">IF('Log_working_3-way'!$D941="","",1/'True_Odds_Calculator_3-way'!A933+1/'True_Odds_Calculator_3-way'!B933+1/'True_Odds_Calculator_3-way'!C933-1)</f>
        <v>#NAME?</v>
      </c>
    </row>
    <row r="942" spans="4:11" x14ac:dyDescent="0.25">
      <c r="D942" t="e">
        <f ca="1">solve_for_c('True_Odds_Calculator_3-way'!A934,'True_Odds_Calculator_3-way'!B934,'True_Odds_Calculator_3-way'!C934,'Log_working_3-way'!B$1,'Log_working_3-way'!B$2)</f>
        <v>#NAME?</v>
      </c>
      <c r="F942" s="6" t="e">
        <f ca="1">IF('Log_working_3-way'!D942="","",1/'True_Odds_Calculator_3-way'!N934+1/'True_Odds_Calculator_3-way'!O934+1/'True_Odds_Calculator_3-way'!#REF!-1)</f>
        <v>#NAME?</v>
      </c>
      <c r="H942" s="6" t="e">
        <f ca="1">IF('Log_working_3-way'!$D942="","",'True_Odds_Calculator_3-way'!N934/'True_Odds_Calculator_3-way'!A934-1)</f>
        <v>#NAME?</v>
      </c>
      <c r="I942" s="6" t="e">
        <f ca="1">IF('Log_working_3-way'!$D942="","",'True_Odds_Calculator_3-way'!O934/'True_Odds_Calculator_3-way'!B934-1)</f>
        <v>#NAME?</v>
      </c>
      <c r="J942" s="6" t="e">
        <f ca="1">IF('Log_working_3-way'!$D942="","",'True_Odds_Calculator_3-way'!#REF!/'True_Odds_Calculator_3-way'!C934-1)</f>
        <v>#NAME?</v>
      </c>
      <c r="K942" s="6" t="e">
        <f ca="1">IF('Log_working_3-way'!$D942="","",1/'True_Odds_Calculator_3-way'!A934+1/'True_Odds_Calculator_3-way'!B934+1/'True_Odds_Calculator_3-way'!C934-1)</f>
        <v>#NAME?</v>
      </c>
    </row>
    <row r="943" spans="4:11" x14ac:dyDescent="0.25">
      <c r="D943" t="e">
        <f ca="1">solve_for_c('True_Odds_Calculator_3-way'!A935,'True_Odds_Calculator_3-way'!B935,'True_Odds_Calculator_3-way'!C935,'Log_working_3-way'!B$1,'Log_working_3-way'!B$2)</f>
        <v>#NAME?</v>
      </c>
      <c r="F943" s="6" t="e">
        <f ca="1">IF('Log_working_3-way'!D943="","",1/'True_Odds_Calculator_3-way'!N935+1/'True_Odds_Calculator_3-way'!O935+1/'True_Odds_Calculator_3-way'!#REF!-1)</f>
        <v>#NAME?</v>
      </c>
      <c r="H943" s="6" t="e">
        <f ca="1">IF('Log_working_3-way'!$D943="","",'True_Odds_Calculator_3-way'!N935/'True_Odds_Calculator_3-way'!A935-1)</f>
        <v>#NAME?</v>
      </c>
      <c r="I943" s="6" t="e">
        <f ca="1">IF('Log_working_3-way'!$D943="","",'True_Odds_Calculator_3-way'!O935/'True_Odds_Calculator_3-way'!B935-1)</f>
        <v>#NAME?</v>
      </c>
      <c r="J943" s="6" t="e">
        <f ca="1">IF('Log_working_3-way'!$D943="","",'True_Odds_Calculator_3-way'!#REF!/'True_Odds_Calculator_3-way'!C935-1)</f>
        <v>#NAME?</v>
      </c>
      <c r="K943" s="6" t="e">
        <f ca="1">IF('Log_working_3-way'!$D943="","",1/'True_Odds_Calculator_3-way'!A935+1/'True_Odds_Calculator_3-way'!B935+1/'True_Odds_Calculator_3-way'!C935-1)</f>
        <v>#NAME?</v>
      </c>
    </row>
    <row r="944" spans="4:11" x14ac:dyDescent="0.25">
      <c r="D944" t="e">
        <f ca="1">solve_for_c('True_Odds_Calculator_3-way'!A936,'True_Odds_Calculator_3-way'!B936,'True_Odds_Calculator_3-way'!C936,'Log_working_3-way'!B$1,'Log_working_3-way'!B$2)</f>
        <v>#NAME?</v>
      </c>
      <c r="F944" s="6" t="e">
        <f ca="1">IF('Log_working_3-way'!D944="","",1/'True_Odds_Calculator_3-way'!N936+1/'True_Odds_Calculator_3-way'!O936+1/'True_Odds_Calculator_3-way'!#REF!-1)</f>
        <v>#NAME?</v>
      </c>
      <c r="H944" s="6" t="e">
        <f ca="1">IF('Log_working_3-way'!$D944="","",'True_Odds_Calculator_3-way'!N936/'True_Odds_Calculator_3-way'!A936-1)</f>
        <v>#NAME?</v>
      </c>
      <c r="I944" s="6" t="e">
        <f ca="1">IF('Log_working_3-way'!$D944="","",'True_Odds_Calculator_3-way'!O936/'True_Odds_Calculator_3-way'!B936-1)</f>
        <v>#NAME?</v>
      </c>
      <c r="J944" s="6" t="e">
        <f ca="1">IF('Log_working_3-way'!$D944="","",'True_Odds_Calculator_3-way'!#REF!/'True_Odds_Calculator_3-way'!C936-1)</f>
        <v>#NAME?</v>
      </c>
      <c r="K944" s="6" t="e">
        <f ca="1">IF('Log_working_3-way'!$D944="","",1/'True_Odds_Calculator_3-way'!A936+1/'True_Odds_Calculator_3-way'!B936+1/'True_Odds_Calculator_3-way'!C936-1)</f>
        <v>#NAME?</v>
      </c>
    </row>
    <row r="945" spans="4:11" x14ac:dyDescent="0.25">
      <c r="D945" t="e">
        <f ca="1">solve_for_c('True_Odds_Calculator_3-way'!A937,'True_Odds_Calculator_3-way'!B937,'True_Odds_Calculator_3-way'!C937,'Log_working_3-way'!B$1,'Log_working_3-way'!B$2)</f>
        <v>#NAME?</v>
      </c>
      <c r="F945" s="6" t="e">
        <f ca="1">IF('Log_working_3-way'!D945="","",1/'True_Odds_Calculator_3-way'!N937+1/'True_Odds_Calculator_3-way'!O937+1/'True_Odds_Calculator_3-way'!#REF!-1)</f>
        <v>#NAME?</v>
      </c>
      <c r="H945" s="6" t="e">
        <f ca="1">IF('Log_working_3-way'!$D945="","",'True_Odds_Calculator_3-way'!N937/'True_Odds_Calculator_3-way'!A937-1)</f>
        <v>#NAME?</v>
      </c>
      <c r="I945" s="6" t="e">
        <f ca="1">IF('Log_working_3-way'!$D945="","",'True_Odds_Calculator_3-way'!O937/'True_Odds_Calculator_3-way'!B937-1)</f>
        <v>#NAME?</v>
      </c>
      <c r="J945" s="6" t="e">
        <f ca="1">IF('Log_working_3-way'!$D945="","",'True_Odds_Calculator_3-way'!#REF!/'True_Odds_Calculator_3-way'!C937-1)</f>
        <v>#NAME?</v>
      </c>
      <c r="K945" s="6" t="e">
        <f ca="1">IF('Log_working_3-way'!$D945="","",1/'True_Odds_Calculator_3-way'!A937+1/'True_Odds_Calculator_3-way'!B937+1/'True_Odds_Calculator_3-way'!C937-1)</f>
        <v>#NAME?</v>
      </c>
    </row>
    <row r="946" spans="4:11" x14ac:dyDescent="0.25">
      <c r="D946" t="e">
        <f ca="1">solve_for_c('True_Odds_Calculator_3-way'!A938,'True_Odds_Calculator_3-way'!B938,'True_Odds_Calculator_3-way'!C938,'Log_working_3-way'!B$1,'Log_working_3-way'!B$2)</f>
        <v>#NAME?</v>
      </c>
      <c r="F946" s="6" t="e">
        <f ca="1">IF('Log_working_3-way'!D946="","",1/'True_Odds_Calculator_3-way'!N938+1/'True_Odds_Calculator_3-way'!O938+1/'True_Odds_Calculator_3-way'!#REF!-1)</f>
        <v>#NAME?</v>
      </c>
      <c r="H946" s="6" t="e">
        <f ca="1">IF('Log_working_3-way'!$D946="","",'True_Odds_Calculator_3-way'!N938/'True_Odds_Calculator_3-way'!A938-1)</f>
        <v>#NAME?</v>
      </c>
      <c r="I946" s="6" t="e">
        <f ca="1">IF('Log_working_3-way'!$D946="","",'True_Odds_Calculator_3-way'!O938/'True_Odds_Calculator_3-way'!B938-1)</f>
        <v>#NAME?</v>
      </c>
      <c r="J946" s="6" t="e">
        <f ca="1">IF('Log_working_3-way'!$D946="","",'True_Odds_Calculator_3-way'!#REF!/'True_Odds_Calculator_3-way'!C938-1)</f>
        <v>#NAME?</v>
      </c>
      <c r="K946" s="6" t="e">
        <f ca="1">IF('Log_working_3-way'!$D946="","",1/'True_Odds_Calculator_3-way'!A938+1/'True_Odds_Calculator_3-way'!B938+1/'True_Odds_Calculator_3-way'!C938-1)</f>
        <v>#NAME?</v>
      </c>
    </row>
    <row r="947" spans="4:11" x14ac:dyDescent="0.25">
      <c r="D947" t="e">
        <f ca="1">solve_for_c('True_Odds_Calculator_3-way'!A939,'True_Odds_Calculator_3-way'!B939,'True_Odds_Calculator_3-way'!C939,'Log_working_3-way'!B$1,'Log_working_3-way'!B$2)</f>
        <v>#NAME?</v>
      </c>
      <c r="F947" s="6" t="e">
        <f ca="1">IF('Log_working_3-way'!D947="","",1/'True_Odds_Calculator_3-way'!N939+1/'True_Odds_Calculator_3-way'!O939+1/'True_Odds_Calculator_3-way'!#REF!-1)</f>
        <v>#NAME?</v>
      </c>
      <c r="H947" s="6" t="e">
        <f ca="1">IF('Log_working_3-way'!$D947="","",'True_Odds_Calculator_3-way'!N939/'True_Odds_Calculator_3-way'!A939-1)</f>
        <v>#NAME?</v>
      </c>
      <c r="I947" s="6" t="e">
        <f ca="1">IF('Log_working_3-way'!$D947="","",'True_Odds_Calculator_3-way'!O939/'True_Odds_Calculator_3-way'!B939-1)</f>
        <v>#NAME?</v>
      </c>
      <c r="J947" s="6" t="e">
        <f ca="1">IF('Log_working_3-way'!$D947="","",'True_Odds_Calculator_3-way'!#REF!/'True_Odds_Calculator_3-way'!C939-1)</f>
        <v>#NAME?</v>
      </c>
      <c r="K947" s="6" t="e">
        <f ca="1">IF('Log_working_3-way'!$D947="","",1/'True_Odds_Calculator_3-way'!A939+1/'True_Odds_Calculator_3-way'!B939+1/'True_Odds_Calculator_3-way'!C939-1)</f>
        <v>#NAME?</v>
      </c>
    </row>
    <row r="948" spans="4:11" x14ac:dyDescent="0.25">
      <c r="D948" t="e">
        <f ca="1">solve_for_c('True_Odds_Calculator_3-way'!A940,'True_Odds_Calculator_3-way'!B940,'True_Odds_Calculator_3-way'!C940,'Log_working_3-way'!B$1,'Log_working_3-way'!B$2)</f>
        <v>#NAME?</v>
      </c>
      <c r="F948" s="6" t="e">
        <f ca="1">IF('Log_working_3-way'!D948="","",1/'True_Odds_Calculator_3-way'!N940+1/'True_Odds_Calculator_3-way'!O940+1/'True_Odds_Calculator_3-way'!#REF!-1)</f>
        <v>#NAME?</v>
      </c>
      <c r="H948" s="6" t="e">
        <f ca="1">IF('Log_working_3-way'!$D948="","",'True_Odds_Calculator_3-way'!N940/'True_Odds_Calculator_3-way'!A940-1)</f>
        <v>#NAME?</v>
      </c>
      <c r="I948" s="6" t="e">
        <f ca="1">IF('Log_working_3-way'!$D948="","",'True_Odds_Calculator_3-way'!O940/'True_Odds_Calculator_3-way'!B940-1)</f>
        <v>#NAME?</v>
      </c>
      <c r="J948" s="6" t="e">
        <f ca="1">IF('Log_working_3-way'!$D948="","",'True_Odds_Calculator_3-way'!#REF!/'True_Odds_Calculator_3-way'!C940-1)</f>
        <v>#NAME?</v>
      </c>
      <c r="K948" s="6" t="e">
        <f ca="1">IF('Log_working_3-way'!$D948="","",1/'True_Odds_Calculator_3-way'!A940+1/'True_Odds_Calculator_3-way'!B940+1/'True_Odds_Calculator_3-way'!C940-1)</f>
        <v>#NAME?</v>
      </c>
    </row>
    <row r="949" spans="4:11" x14ac:dyDescent="0.25">
      <c r="D949" t="e">
        <f ca="1">solve_for_c('True_Odds_Calculator_3-way'!A941,'True_Odds_Calculator_3-way'!B941,'True_Odds_Calculator_3-way'!C941,'Log_working_3-way'!B$1,'Log_working_3-way'!B$2)</f>
        <v>#NAME?</v>
      </c>
      <c r="F949" s="6" t="e">
        <f ca="1">IF('Log_working_3-way'!D949="","",1/'True_Odds_Calculator_3-way'!N941+1/'True_Odds_Calculator_3-way'!O941+1/'True_Odds_Calculator_3-way'!#REF!-1)</f>
        <v>#NAME?</v>
      </c>
      <c r="H949" s="6" t="e">
        <f ca="1">IF('Log_working_3-way'!$D949="","",'True_Odds_Calculator_3-way'!N941/'True_Odds_Calculator_3-way'!A941-1)</f>
        <v>#NAME?</v>
      </c>
      <c r="I949" s="6" t="e">
        <f ca="1">IF('Log_working_3-way'!$D949="","",'True_Odds_Calculator_3-way'!O941/'True_Odds_Calculator_3-way'!B941-1)</f>
        <v>#NAME?</v>
      </c>
      <c r="J949" s="6" t="e">
        <f ca="1">IF('Log_working_3-way'!$D949="","",'True_Odds_Calculator_3-way'!#REF!/'True_Odds_Calculator_3-way'!C941-1)</f>
        <v>#NAME?</v>
      </c>
      <c r="K949" s="6" t="e">
        <f ca="1">IF('Log_working_3-way'!$D949="","",1/'True_Odds_Calculator_3-way'!A941+1/'True_Odds_Calculator_3-way'!B941+1/'True_Odds_Calculator_3-way'!C941-1)</f>
        <v>#NAME?</v>
      </c>
    </row>
    <row r="950" spans="4:11" x14ac:dyDescent="0.25">
      <c r="D950" t="e">
        <f ca="1">solve_for_c('True_Odds_Calculator_3-way'!A942,'True_Odds_Calculator_3-way'!B942,'True_Odds_Calculator_3-way'!C942,'Log_working_3-way'!B$1,'Log_working_3-way'!B$2)</f>
        <v>#NAME?</v>
      </c>
      <c r="F950" s="6" t="e">
        <f ca="1">IF('Log_working_3-way'!D950="","",1/'True_Odds_Calculator_3-way'!N942+1/'True_Odds_Calculator_3-way'!O942+1/'True_Odds_Calculator_3-way'!#REF!-1)</f>
        <v>#NAME?</v>
      </c>
      <c r="H950" s="6" t="e">
        <f ca="1">IF('Log_working_3-way'!$D950="","",'True_Odds_Calculator_3-way'!N942/'True_Odds_Calculator_3-way'!A942-1)</f>
        <v>#NAME?</v>
      </c>
      <c r="I950" s="6" t="e">
        <f ca="1">IF('Log_working_3-way'!$D950="","",'True_Odds_Calculator_3-way'!O942/'True_Odds_Calculator_3-way'!B942-1)</f>
        <v>#NAME?</v>
      </c>
      <c r="J950" s="6" t="e">
        <f ca="1">IF('Log_working_3-way'!$D950="","",'True_Odds_Calculator_3-way'!#REF!/'True_Odds_Calculator_3-way'!C942-1)</f>
        <v>#NAME?</v>
      </c>
      <c r="K950" s="6" t="e">
        <f ca="1">IF('Log_working_3-way'!$D950="","",1/'True_Odds_Calculator_3-way'!A942+1/'True_Odds_Calculator_3-way'!B942+1/'True_Odds_Calculator_3-way'!C942-1)</f>
        <v>#NAME?</v>
      </c>
    </row>
    <row r="951" spans="4:11" x14ac:dyDescent="0.25">
      <c r="D951" t="e">
        <f ca="1">solve_for_c('True_Odds_Calculator_3-way'!A943,'True_Odds_Calculator_3-way'!B943,'True_Odds_Calculator_3-way'!C943,'Log_working_3-way'!B$1,'Log_working_3-way'!B$2)</f>
        <v>#NAME?</v>
      </c>
      <c r="F951" s="6" t="e">
        <f ca="1">IF('Log_working_3-way'!D951="","",1/'True_Odds_Calculator_3-way'!N943+1/'True_Odds_Calculator_3-way'!O943+1/'True_Odds_Calculator_3-way'!#REF!-1)</f>
        <v>#NAME?</v>
      </c>
      <c r="H951" s="6" t="e">
        <f ca="1">IF('Log_working_3-way'!$D951="","",'True_Odds_Calculator_3-way'!N943/'True_Odds_Calculator_3-way'!A943-1)</f>
        <v>#NAME?</v>
      </c>
      <c r="I951" s="6" t="e">
        <f ca="1">IF('Log_working_3-way'!$D951="","",'True_Odds_Calculator_3-way'!O943/'True_Odds_Calculator_3-way'!B943-1)</f>
        <v>#NAME?</v>
      </c>
      <c r="J951" s="6" t="e">
        <f ca="1">IF('Log_working_3-way'!$D951="","",'True_Odds_Calculator_3-way'!#REF!/'True_Odds_Calculator_3-way'!C943-1)</f>
        <v>#NAME?</v>
      </c>
      <c r="K951" s="6" t="e">
        <f ca="1">IF('Log_working_3-way'!$D951="","",1/'True_Odds_Calculator_3-way'!A943+1/'True_Odds_Calculator_3-way'!B943+1/'True_Odds_Calculator_3-way'!C943-1)</f>
        <v>#NAME?</v>
      </c>
    </row>
    <row r="952" spans="4:11" x14ac:dyDescent="0.25">
      <c r="D952" t="e">
        <f ca="1">solve_for_c('True_Odds_Calculator_3-way'!A944,'True_Odds_Calculator_3-way'!B944,'True_Odds_Calculator_3-way'!C944,'Log_working_3-way'!B$1,'Log_working_3-way'!B$2)</f>
        <v>#NAME?</v>
      </c>
      <c r="F952" s="6" t="e">
        <f ca="1">IF('Log_working_3-way'!D952="","",1/'True_Odds_Calculator_3-way'!N944+1/'True_Odds_Calculator_3-way'!O944+1/'True_Odds_Calculator_3-way'!#REF!-1)</f>
        <v>#NAME?</v>
      </c>
      <c r="H952" s="6" t="e">
        <f ca="1">IF('Log_working_3-way'!$D952="","",'True_Odds_Calculator_3-way'!N944/'True_Odds_Calculator_3-way'!A944-1)</f>
        <v>#NAME?</v>
      </c>
      <c r="I952" s="6" t="e">
        <f ca="1">IF('Log_working_3-way'!$D952="","",'True_Odds_Calculator_3-way'!O944/'True_Odds_Calculator_3-way'!B944-1)</f>
        <v>#NAME?</v>
      </c>
      <c r="J952" s="6" t="e">
        <f ca="1">IF('Log_working_3-way'!$D952="","",'True_Odds_Calculator_3-way'!#REF!/'True_Odds_Calculator_3-way'!C944-1)</f>
        <v>#NAME?</v>
      </c>
      <c r="K952" s="6" t="e">
        <f ca="1">IF('Log_working_3-way'!$D952="","",1/'True_Odds_Calculator_3-way'!A944+1/'True_Odds_Calculator_3-way'!B944+1/'True_Odds_Calculator_3-way'!C944-1)</f>
        <v>#NAME?</v>
      </c>
    </row>
    <row r="953" spans="4:11" x14ac:dyDescent="0.25">
      <c r="D953" t="e">
        <f ca="1">solve_for_c('True_Odds_Calculator_3-way'!A945,'True_Odds_Calculator_3-way'!B945,'True_Odds_Calculator_3-way'!C945,'Log_working_3-way'!B$1,'Log_working_3-way'!B$2)</f>
        <v>#NAME?</v>
      </c>
      <c r="F953" s="6" t="e">
        <f ca="1">IF('Log_working_3-way'!D953="","",1/'True_Odds_Calculator_3-way'!N945+1/'True_Odds_Calculator_3-way'!O945+1/'True_Odds_Calculator_3-way'!#REF!-1)</f>
        <v>#NAME?</v>
      </c>
      <c r="H953" s="6" t="e">
        <f ca="1">IF('Log_working_3-way'!$D953="","",'True_Odds_Calculator_3-way'!N945/'True_Odds_Calculator_3-way'!A945-1)</f>
        <v>#NAME?</v>
      </c>
      <c r="I953" s="6" t="e">
        <f ca="1">IF('Log_working_3-way'!$D953="","",'True_Odds_Calculator_3-way'!O945/'True_Odds_Calculator_3-way'!B945-1)</f>
        <v>#NAME?</v>
      </c>
      <c r="J953" s="6" t="e">
        <f ca="1">IF('Log_working_3-way'!$D953="","",'True_Odds_Calculator_3-way'!#REF!/'True_Odds_Calculator_3-way'!C945-1)</f>
        <v>#NAME?</v>
      </c>
      <c r="K953" s="6" t="e">
        <f ca="1">IF('Log_working_3-way'!$D953="","",1/'True_Odds_Calculator_3-way'!A945+1/'True_Odds_Calculator_3-way'!B945+1/'True_Odds_Calculator_3-way'!C945-1)</f>
        <v>#NAME?</v>
      </c>
    </row>
    <row r="954" spans="4:11" x14ac:dyDescent="0.25">
      <c r="D954" t="e">
        <f ca="1">solve_for_c('True_Odds_Calculator_3-way'!A946,'True_Odds_Calculator_3-way'!B946,'True_Odds_Calculator_3-way'!C946,'Log_working_3-way'!B$1,'Log_working_3-way'!B$2)</f>
        <v>#NAME?</v>
      </c>
      <c r="F954" s="6" t="e">
        <f ca="1">IF('Log_working_3-way'!D954="","",1/'True_Odds_Calculator_3-way'!N946+1/'True_Odds_Calculator_3-way'!O946+1/'True_Odds_Calculator_3-way'!#REF!-1)</f>
        <v>#NAME?</v>
      </c>
      <c r="H954" s="6" t="e">
        <f ca="1">IF('Log_working_3-way'!$D954="","",'True_Odds_Calculator_3-way'!N946/'True_Odds_Calculator_3-way'!A946-1)</f>
        <v>#NAME?</v>
      </c>
      <c r="I954" s="6" t="e">
        <f ca="1">IF('Log_working_3-way'!$D954="","",'True_Odds_Calculator_3-way'!O946/'True_Odds_Calculator_3-way'!B946-1)</f>
        <v>#NAME?</v>
      </c>
      <c r="J954" s="6" t="e">
        <f ca="1">IF('Log_working_3-way'!$D954="","",'True_Odds_Calculator_3-way'!#REF!/'True_Odds_Calculator_3-way'!C946-1)</f>
        <v>#NAME?</v>
      </c>
      <c r="K954" s="6" t="e">
        <f ca="1">IF('Log_working_3-way'!$D954="","",1/'True_Odds_Calculator_3-way'!A946+1/'True_Odds_Calculator_3-way'!B946+1/'True_Odds_Calculator_3-way'!C946-1)</f>
        <v>#NAME?</v>
      </c>
    </row>
    <row r="955" spans="4:11" x14ac:dyDescent="0.25">
      <c r="D955" t="e">
        <f ca="1">solve_for_c('True_Odds_Calculator_3-way'!A947,'True_Odds_Calculator_3-way'!B947,'True_Odds_Calculator_3-way'!C947,'Log_working_3-way'!B$1,'Log_working_3-way'!B$2)</f>
        <v>#NAME?</v>
      </c>
      <c r="F955" s="6" t="e">
        <f ca="1">IF('Log_working_3-way'!D955="","",1/'True_Odds_Calculator_3-way'!N947+1/'True_Odds_Calculator_3-way'!O947+1/'True_Odds_Calculator_3-way'!#REF!-1)</f>
        <v>#NAME?</v>
      </c>
      <c r="H955" s="6" t="e">
        <f ca="1">IF('Log_working_3-way'!$D955="","",'True_Odds_Calculator_3-way'!N947/'True_Odds_Calculator_3-way'!A947-1)</f>
        <v>#NAME?</v>
      </c>
      <c r="I955" s="6" t="e">
        <f ca="1">IF('Log_working_3-way'!$D955="","",'True_Odds_Calculator_3-way'!O947/'True_Odds_Calculator_3-way'!B947-1)</f>
        <v>#NAME?</v>
      </c>
      <c r="J955" s="6" t="e">
        <f ca="1">IF('Log_working_3-way'!$D955="","",'True_Odds_Calculator_3-way'!#REF!/'True_Odds_Calculator_3-way'!C947-1)</f>
        <v>#NAME?</v>
      </c>
      <c r="K955" s="6" t="e">
        <f ca="1">IF('Log_working_3-way'!$D955="","",1/'True_Odds_Calculator_3-way'!A947+1/'True_Odds_Calculator_3-way'!B947+1/'True_Odds_Calculator_3-way'!C947-1)</f>
        <v>#NAME?</v>
      </c>
    </row>
    <row r="956" spans="4:11" x14ac:dyDescent="0.25">
      <c r="D956" t="e">
        <f ca="1">solve_for_c('True_Odds_Calculator_3-way'!A948,'True_Odds_Calculator_3-way'!B948,'True_Odds_Calculator_3-way'!C948,'Log_working_3-way'!B$1,'Log_working_3-way'!B$2)</f>
        <v>#NAME?</v>
      </c>
      <c r="F956" s="6" t="e">
        <f ca="1">IF('Log_working_3-way'!D956="","",1/'True_Odds_Calculator_3-way'!N948+1/'True_Odds_Calculator_3-way'!O948+1/'True_Odds_Calculator_3-way'!#REF!-1)</f>
        <v>#NAME?</v>
      </c>
      <c r="H956" s="6" t="e">
        <f ca="1">IF('Log_working_3-way'!$D956="","",'True_Odds_Calculator_3-way'!N948/'True_Odds_Calculator_3-way'!A948-1)</f>
        <v>#NAME?</v>
      </c>
      <c r="I956" s="6" t="e">
        <f ca="1">IF('Log_working_3-way'!$D956="","",'True_Odds_Calculator_3-way'!O948/'True_Odds_Calculator_3-way'!B948-1)</f>
        <v>#NAME?</v>
      </c>
      <c r="J956" s="6" t="e">
        <f ca="1">IF('Log_working_3-way'!$D956="","",'True_Odds_Calculator_3-way'!#REF!/'True_Odds_Calculator_3-way'!C948-1)</f>
        <v>#NAME?</v>
      </c>
      <c r="K956" s="6" t="e">
        <f ca="1">IF('Log_working_3-way'!$D956="","",1/'True_Odds_Calculator_3-way'!A948+1/'True_Odds_Calculator_3-way'!B948+1/'True_Odds_Calculator_3-way'!C948-1)</f>
        <v>#NAME?</v>
      </c>
    </row>
    <row r="957" spans="4:11" x14ac:dyDescent="0.25">
      <c r="D957" t="e">
        <f ca="1">solve_for_c('True_Odds_Calculator_3-way'!A949,'True_Odds_Calculator_3-way'!B949,'True_Odds_Calculator_3-way'!C949,'Log_working_3-way'!B$1,'Log_working_3-way'!B$2)</f>
        <v>#NAME?</v>
      </c>
      <c r="F957" s="6" t="e">
        <f ca="1">IF('Log_working_3-way'!D957="","",1/'True_Odds_Calculator_3-way'!N949+1/'True_Odds_Calculator_3-way'!O949+1/'True_Odds_Calculator_3-way'!#REF!-1)</f>
        <v>#NAME?</v>
      </c>
      <c r="H957" s="6" t="e">
        <f ca="1">IF('Log_working_3-way'!$D957="","",'True_Odds_Calculator_3-way'!N949/'True_Odds_Calculator_3-way'!A949-1)</f>
        <v>#NAME?</v>
      </c>
      <c r="I957" s="6" t="e">
        <f ca="1">IF('Log_working_3-way'!$D957="","",'True_Odds_Calculator_3-way'!O949/'True_Odds_Calculator_3-way'!B949-1)</f>
        <v>#NAME?</v>
      </c>
      <c r="J957" s="6" t="e">
        <f ca="1">IF('Log_working_3-way'!$D957="","",'True_Odds_Calculator_3-way'!#REF!/'True_Odds_Calculator_3-way'!C949-1)</f>
        <v>#NAME?</v>
      </c>
      <c r="K957" s="6" t="e">
        <f ca="1">IF('Log_working_3-way'!$D957="","",1/'True_Odds_Calculator_3-way'!A949+1/'True_Odds_Calculator_3-way'!B949+1/'True_Odds_Calculator_3-way'!C949-1)</f>
        <v>#NAME?</v>
      </c>
    </row>
    <row r="958" spans="4:11" x14ac:dyDescent="0.25">
      <c r="D958" t="e">
        <f ca="1">solve_for_c('True_Odds_Calculator_3-way'!A950,'True_Odds_Calculator_3-way'!B950,'True_Odds_Calculator_3-way'!C950,'Log_working_3-way'!B$1,'Log_working_3-way'!B$2)</f>
        <v>#NAME?</v>
      </c>
      <c r="F958" s="6" t="e">
        <f ca="1">IF('Log_working_3-way'!D958="","",1/'True_Odds_Calculator_3-way'!N950+1/'True_Odds_Calculator_3-way'!O950+1/'True_Odds_Calculator_3-way'!#REF!-1)</f>
        <v>#NAME?</v>
      </c>
      <c r="H958" s="6" t="e">
        <f ca="1">IF('Log_working_3-way'!$D958="","",'True_Odds_Calculator_3-way'!N950/'True_Odds_Calculator_3-way'!A950-1)</f>
        <v>#NAME?</v>
      </c>
      <c r="I958" s="6" t="e">
        <f ca="1">IF('Log_working_3-way'!$D958="","",'True_Odds_Calculator_3-way'!O950/'True_Odds_Calculator_3-way'!B950-1)</f>
        <v>#NAME?</v>
      </c>
      <c r="J958" s="6" t="e">
        <f ca="1">IF('Log_working_3-way'!$D958="","",'True_Odds_Calculator_3-way'!#REF!/'True_Odds_Calculator_3-way'!C950-1)</f>
        <v>#NAME?</v>
      </c>
      <c r="K958" s="6" t="e">
        <f ca="1">IF('Log_working_3-way'!$D958="","",1/'True_Odds_Calculator_3-way'!A950+1/'True_Odds_Calculator_3-way'!B950+1/'True_Odds_Calculator_3-way'!C950-1)</f>
        <v>#NAME?</v>
      </c>
    </row>
    <row r="959" spans="4:11" x14ac:dyDescent="0.25">
      <c r="D959" t="e">
        <f ca="1">solve_for_c('True_Odds_Calculator_3-way'!A951,'True_Odds_Calculator_3-way'!B951,'True_Odds_Calculator_3-way'!C951,'Log_working_3-way'!B$1,'Log_working_3-way'!B$2)</f>
        <v>#NAME?</v>
      </c>
      <c r="F959" s="6" t="e">
        <f ca="1">IF('Log_working_3-way'!D959="","",1/'True_Odds_Calculator_3-way'!N951+1/'True_Odds_Calculator_3-way'!O951+1/'True_Odds_Calculator_3-way'!#REF!-1)</f>
        <v>#NAME?</v>
      </c>
      <c r="H959" s="6" t="e">
        <f ca="1">IF('Log_working_3-way'!$D959="","",'True_Odds_Calculator_3-way'!N951/'True_Odds_Calculator_3-way'!A951-1)</f>
        <v>#NAME?</v>
      </c>
      <c r="I959" s="6" t="e">
        <f ca="1">IF('Log_working_3-way'!$D959="","",'True_Odds_Calculator_3-way'!O951/'True_Odds_Calculator_3-way'!B951-1)</f>
        <v>#NAME?</v>
      </c>
      <c r="J959" s="6" t="e">
        <f ca="1">IF('Log_working_3-way'!$D959="","",'True_Odds_Calculator_3-way'!#REF!/'True_Odds_Calculator_3-way'!C951-1)</f>
        <v>#NAME?</v>
      </c>
      <c r="K959" s="6" t="e">
        <f ca="1">IF('Log_working_3-way'!$D959="","",1/'True_Odds_Calculator_3-way'!A951+1/'True_Odds_Calculator_3-way'!B951+1/'True_Odds_Calculator_3-way'!C951-1)</f>
        <v>#NAME?</v>
      </c>
    </row>
    <row r="960" spans="4:11" x14ac:dyDescent="0.25">
      <c r="D960" t="e">
        <f ca="1">solve_for_c('True_Odds_Calculator_3-way'!A952,'True_Odds_Calculator_3-way'!B952,'True_Odds_Calculator_3-way'!C952,'Log_working_3-way'!B$1,'Log_working_3-way'!B$2)</f>
        <v>#NAME?</v>
      </c>
      <c r="F960" s="6" t="e">
        <f ca="1">IF('Log_working_3-way'!D960="","",1/'True_Odds_Calculator_3-way'!N952+1/'True_Odds_Calculator_3-way'!O952+1/'True_Odds_Calculator_3-way'!#REF!-1)</f>
        <v>#NAME?</v>
      </c>
      <c r="H960" s="6" t="e">
        <f ca="1">IF('Log_working_3-way'!$D960="","",'True_Odds_Calculator_3-way'!N952/'True_Odds_Calculator_3-way'!A952-1)</f>
        <v>#NAME?</v>
      </c>
      <c r="I960" s="6" t="e">
        <f ca="1">IF('Log_working_3-way'!$D960="","",'True_Odds_Calculator_3-way'!O952/'True_Odds_Calculator_3-way'!B952-1)</f>
        <v>#NAME?</v>
      </c>
      <c r="J960" s="6" t="e">
        <f ca="1">IF('Log_working_3-way'!$D960="","",'True_Odds_Calculator_3-way'!#REF!/'True_Odds_Calculator_3-way'!C952-1)</f>
        <v>#NAME?</v>
      </c>
      <c r="K960" s="6" t="e">
        <f ca="1">IF('Log_working_3-way'!$D960="","",1/'True_Odds_Calculator_3-way'!A952+1/'True_Odds_Calculator_3-way'!B952+1/'True_Odds_Calculator_3-way'!C952-1)</f>
        <v>#NAME?</v>
      </c>
    </row>
    <row r="961" spans="4:11" x14ac:dyDescent="0.25">
      <c r="D961" t="e">
        <f ca="1">solve_for_c('True_Odds_Calculator_3-way'!A953,'True_Odds_Calculator_3-way'!B953,'True_Odds_Calculator_3-way'!C953,'Log_working_3-way'!B$1,'Log_working_3-way'!B$2)</f>
        <v>#NAME?</v>
      </c>
      <c r="F961" s="6" t="e">
        <f ca="1">IF('Log_working_3-way'!D961="","",1/'True_Odds_Calculator_3-way'!N953+1/'True_Odds_Calculator_3-way'!O953+1/'True_Odds_Calculator_3-way'!#REF!-1)</f>
        <v>#NAME?</v>
      </c>
      <c r="H961" s="6" t="e">
        <f ca="1">IF('Log_working_3-way'!$D961="","",'True_Odds_Calculator_3-way'!N953/'True_Odds_Calculator_3-way'!A953-1)</f>
        <v>#NAME?</v>
      </c>
      <c r="I961" s="6" t="e">
        <f ca="1">IF('Log_working_3-way'!$D961="","",'True_Odds_Calculator_3-way'!O953/'True_Odds_Calculator_3-way'!B953-1)</f>
        <v>#NAME?</v>
      </c>
      <c r="J961" s="6" t="e">
        <f ca="1">IF('Log_working_3-way'!$D961="","",'True_Odds_Calculator_3-way'!#REF!/'True_Odds_Calculator_3-way'!C953-1)</f>
        <v>#NAME?</v>
      </c>
      <c r="K961" s="6" t="e">
        <f ca="1">IF('Log_working_3-way'!$D961="","",1/'True_Odds_Calculator_3-way'!A953+1/'True_Odds_Calculator_3-way'!B953+1/'True_Odds_Calculator_3-way'!C953-1)</f>
        <v>#NAME?</v>
      </c>
    </row>
    <row r="962" spans="4:11" x14ac:dyDescent="0.25">
      <c r="D962" t="e">
        <f ca="1">solve_for_c('True_Odds_Calculator_3-way'!A954,'True_Odds_Calculator_3-way'!B954,'True_Odds_Calculator_3-way'!C954,'Log_working_3-way'!B$1,'Log_working_3-way'!B$2)</f>
        <v>#NAME?</v>
      </c>
      <c r="F962" s="6" t="e">
        <f ca="1">IF('Log_working_3-way'!D962="","",1/'True_Odds_Calculator_3-way'!N954+1/'True_Odds_Calculator_3-way'!O954+1/'True_Odds_Calculator_3-way'!#REF!-1)</f>
        <v>#NAME?</v>
      </c>
      <c r="H962" s="6" t="e">
        <f ca="1">IF('Log_working_3-way'!$D962="","",'True_Odds_Calculator_3-way'!N954/'True_Odds_Calculator_3-way'!A954-1)</f>
        <v>#NAME?</v>
      </c>
      <c r="I962" s="6" t="e">
        <f ca="1">IF('Log_working_3-way'!$D962="","",'True_Odds_Calculator_3-way'!O954/'True_Odds_Calculator_3-way'!B954-1)</f>
        <v>#NAME?</v>
      </c>
      <c r="J962" s="6" t="e">
        <f ca="1">IF('Log_working_3-way'!$D962="","",'True_Odds_Calculator_3-way'!#REF!/'True_Odds_Calculator_3-way'!C954-1)</f>
        <v>#NAME?</v>
      </c>
      <c r="K962" s="6" t="e">
        <f ca="1">IF('Log_working_3-way'!$D962="","",1/'True_Odds_Calculator_3-way'!A954+1/'True_Odds_Calculator_3-way'!B954+1/'True_Odds_Calculator_3-way'!C954-1)</f>
        <v>#NAME?</v>
      </c>
    </row>
    <row r="963" spans="4:11" x14ac:dyDescent="0.25">
      <c r="D963" t="e">
        <f ca="1">solve_for_c('True_Odds_Calculator_3-way'!A955,'True_Odds_Calculator_3-way'!B955,'True_Odds_Calculator_3-way'!C955,'Log_working_3-way'!B$1,'Log_working_3-way'!B$2)</f>
        <v>#NAME?</v>
      </c>
      <c r="F963" s="6" t="e">
        <f ca="1">IF('Log_working_3-way'!D963="","",1/'True_Odds_Calculator_3-way'!N955+1/'True_Odds_Calculator_3-way'!O955+1/'True_Odds_Calculator_3-way'!#REF!-1)</f>
        <v>#NAME?</v>
      </c>
      <c r="H963" s="6" t="e">
        <f ca="1">IF('Log_working_3-way'!$D963="","",'True_Odds_Calculator_3-way'!N955/'True_Odds_Calculator_3-way'!A955-1)</f>
        <v>#NAME?</v>
      </c>
      <c r="I963" s="6" t="e">
        <f ca="1">IF('Log_working_3-way'!$D963="","",'True_Odds_Calculator_3-way'!O955/'True_Odds_Calculator_3-way'!B955-1)</f>
        <v>#NAME?</v>
      </c>
      <c r="J963" s="6" t="e">
        <f ca="1">IF('Log_working_3-way'!$D963="","",'True_Odds_Calculator_3-way'!#REF!/'True_Odds_Calculator_3-way'!C955-1)</f>
        <v>#NAME?</v>
      </c>
      <c r="K963" s="6" t="e">
        <f ca="1">IF('Log_working_3-way'!$D963="","",1/'True_Odds_Calculator_3-way'!A955+1/'True_Odds_Calculator_3-way'!B955+1/'True_Odds_Calculator_3-way'!C955-1)</f>
        <v>#NAME?</v>
      </c>
    </row>
    <row r="964" spans="4:11" x14ac:dyDescent="0.25">
      <c r="D964" t="e">
        <f ca="1">solve_for_c('True_Odds_Calculator_3-way'!A956,'True_Odds_Calculator_3-way'!B956,'True_Odds_Calculator_3-way'!C956,'Log_working_3-way'!B$1,'Log_working_3-way'!B$2)</f>
        <v>#NAME?</v>
      </c>
      <c r="F964" s="6" t="e">
        <f ca="1">IF('Log_working_3-way'!D964="","",1/'True_Odds_Calculator_3-way'!N956+1/'True_Odds_Calculator_3-way'!O956+1/'True_Odds_Calculator_3-way'!#REF!-1)</f>
        <v>#NAME?</v>
      </c>
      <c r="H964" s="6" t="e">
        <f ca="1">IF('Log_working_3-way'!$D964="","",'True_Odds_Calculator_3-way'!N956/'True_Odds_Calculator_3-way'!A956-1)</f>
        <v>#NAME?</v>
      </c>
      <c r="I964" s="6" t="e">
        <f ca="1">IF('Log_working_3-way'!$D964="","",'True_Odds_Calculator_3-way'!O956/'True_Odds_Calculator_3-way'!B956-1)</f>
        <v>#NAME?</v>
      </c>
      <c r="J964" s="6" t="e">
        <f ca="1">IF('Log_working_3-way'!$D964="","",'True_Odds_Calculator_3-way'!#REF!/'True_Odds_Calculator_3-way'!C956-1)</f>
        <v>#NAME?</v>
      </c>
      <c r="K964" s="6" t="e">
        <f ca="1">IF('Log_working_3-way'!$D964="","",1/'True_Odds_Calculator_3-way'!A956+1/'True_Odds_Calculator_3-way'!B956+1/'True_Odds_Calculator_3-way'!C956-1)</f>
        <v>#NAME?</v>
      </c>
    </row>
    <row r="965" spans="4:11" x14ac:dyDescent="0.25">
      <c r="D965" t="e">
        <f ca="1">solve_for_c('True_Odds_Calculator_3-way'!A957,'True_Odds_Calculator_3-way'!B957,'True_Odds_Calculator_3-way'!C957,'Log_working_3-way'!B$1,'Log_working_3-way'!B$2)</f>
        <v>#NAME?</v>
      </c>
      <c r="F965" s="6" t="e">
        <f ca="1">IF('Log_working_3-way'!D965="","",1/'True_Odds_Calculator_3-way'!N957+1/'True_Odds_Calculator_3-way'!O957+1/'True_Odds_Calculator_3-way'!#REF!-1)</f>
        <v>#NAME?</v>
      </c>
      <c r="H965" s="6" t="e">
        <f ca="1">IF('Log_working_3-way'!$D965="","",'True_Odds_Calculator_3-way'!N957/'True_Odds_Calculator_3-way'!A957-1)</f>
        <v>#NAME?</v>
      </c>
      <c r="I965" s="6" t="e">
        <f ca="1">IF('Log_working_3-way'!$D965="","",'True_Odds_Calculator_3-way'!O957/'True_Odds_Calculator_3-way'!B957-1)</f>
        <v>#NAME?</v>
      </c>
      <c r="J965" s="6" t="e">
        <f ca="1">IF('Log_working_3-way'!$D965="","",'True_Odds_Calculator_3-way'!#REF!/'True_Odds_Calculator_3-way'!C957-1)</f>
        <v>#NAME?</v>
      </c>
      <c r="K965" s="6" t="e">
        <f ca="1">IF('Log_working_3-way'!$D965="","",1/'True_Odds_Calculator_3-way'!A957+1/'True_Odds_Calculator_3-way'!B957+1/'True_Odds_Calculator_3-way'!C957-1)</f>
        <v>#NAME?</v>
      </c>
    </row>
    <row r="966" spans="4:11" x14ac:dyDescent="0.25">
      <c r="D966" t="e">
        <f ca="1">solve_for_c('True_Odds_Calculator_3-way'!A958,'True_Odds_Calculator_3-way'!B958,'True_Odds_Calculator_3-way'!C958,'Log_working_3-way'!B$1,'Log_working_3-way'!B$2)</f>
        <v>#NAME?</v>
      </c>
      <c r="F966" s="6" t="e">
        <f ca="1">IF('Log_working_3-way'!D966="","",1/'True_Odds_Calculator_3-way'!N958+1/'True_Odds_Calculator_3-way'!O958+1/'True_Odds_Calculator_3-way'!#REF!-1)</f>
        <v>#NAME?</v>
      </c>
      <c r="H966" s="6" t="e">
        <f ca="1">IF('Log_working_3-way'!$D966="","",'True_Odds_Calculator_3-way'!N958/'True_Odds_Calculator_3-way'!A958-1)</f>
        <v>#NAME?</v>
      </c>
      <c r="I966" s="6" t="e">
        <f ca="1">IF('Log_working_3-way'!$D966="","",'True_Odds_Calculator_3-way'!O958/'True_Odds_Calculator_3-way'!B958-1)</f>
        <v>#NAME?</v>
      </c>
      <c r="J966" s="6" t="e">
        <f ca="1">IF('Log_working_3-way'!$D966="","",'True_Odds_Calculator_3-way'!#REF!/'True_Odds_Calculator_3-way'!C958-1)</f>
        <v>#NAME?</v>
      </c>
      <c r="K966" s="6" t="e">
        <f ca="1">IF('Log_working_3-way'!$D966="","",1/'True_Odds_Calculator_3-way'!A958+1/'True_Odds_Calculator_3-way'!B958+1/'True_Odds_Calculator_3-way'!C958-1)</f>
        <v>#NAME?</v>
      </c>
    </row>
    <row r="967" spans="4:11" x14ac:dyDescent="0.25">
      <c r="D967" t="e">
        <f ca="1">solve_for_c('True_Odds_Calculator_3-way'!A959,'True_Odds_Calculator_3-way'!B959,'True_Odds_Calculator_3-way'!C959,'Log_working_3-way'!B$1,'Log_working_3-way'!B$2)</f>
        <v>#NAME?</v>
      </c>
      <c r="F967" s="6" t="e">
        <f ca="1">IF('Log_working_3-way'!D967="","",1/'True_Odds_Calculator_3-way'!N959+1/'True_Odds_Calculator_3-way'!O959+1/'True_Odds_Calculator_3-way'!#REF!-1)</f>
        <v>#NAME?</v>
      </c>
      <c r="H967" s="6" t="e">
        <f ca="1">IF('Log_working_3-way'!$D967="","",'True_Odds_Calculator_3-way'!N959/'True_Odds_Calculator_3-way'!A959-1)</f>
        <v>#NAME?</v>
      </c>
      <c r="I967" s="6" t="e">
        <f ca="1">IF('Log_working_3-way'!$D967="","",'True_Odds_Calculator_3-way'!O959/'True_Odds_Calculator_3-way'!B959-1)</f>
        <v>#NAME?</v>
      </c>
      <c r="J967" s="6" t="e">
        <f ca="1">IF('Log_working_3-way'!$D967="","",'True_Odds_Calculator_3-way'!#REF!/'True_Odds_Calculator_3-way'!C959-1)</f>
        <v>#NAME?</v>
      </c>
      <c r="K967" s="6" t="e">
        <f ca="1">IF('Log_working_3-way'!$D967="","",1/'True_Odds_Calculator_3-way'!A959+1/'True_Odds_Calculator_3-way'!B959+1/'True_Odds_Calculator_3-way'!C959-1)</f>
        <v>#NAME?</v>
      </c>
    </row>
    <row r="968" spans="4:11" x14ac:dyDescent="0.25">
      <c r="D968" t="e">
        <f ca="1">solve_for_c('True_Odds_Calculator_3-way'!A960,'True_Odds_Calculator_3-way'!B960,'True_Odds_Calculator_3-way'!C960,'Log_working_3-way'!B$1,'Log_working_3-way'!B$2)</f>
        <v>#NAME?</v>
      </c>
      <c r="F968" s="6" t="e">
        <f ca="1">IF('Log_working_3-way'!D968="","",1/'True_Odds_Calculator_3-way'!N960+1/'True_Odds_Calculator_3-way'!O960+1/'True_Odds_Calculator_3-way'!#REF!-1)</f>
        <v>#NAME?</v>
      </c>
      <c r="H968" s="6" t="e">
        <f ca="1">IF('Log_working_3-way'!$D968="","",'True_Odds_Calculator_3-way'!N960/'True_Odds_Calculator_3-way'!A960-1)</f>
        <v>#NAME?</v>
      </c>
      <c r="I968" s="6" t="e">
        <f ca="1">IF('Log_working_3-way'!$D968="","",'True_Odds_Calculator_3-way'!O960/'True_Odds_Calculator_3-way'!B960-1)</f>
        <v>#NAME?</v>
      </c>
      <c r="J968" s="6" t="e">
        <f ca="1">IF('Log_working_3-way'!$D968="","",'True_Odds_Calculator_3-way'!#REF!/'True_Odds_Calculator_3-way'!C960-1)</f>
        <v>#NAME?</v>
      </c>
      <c r="K968" s="6" t="e">
        <f ca="1">IF('Log_working_3-way'!$D968="","",1/'True_Odds_Calculator_3-way'!A960+1/'True_Odds_Calculator_3-way'!B960+1/'True_Odds_Calculator_3-way'!C960-1)</f>
        <v>#NAME?</v>
      </c>
    </row>
    <row r="969" spans="4:11" x14ac:dyDescent="0.25">
      <c r="D969" t="e">
        <f ca="1">solve_for_c('True_Odds_Calculator_3-way'!A961,'True_Odds_Calculator_3-way'!B961,'True_Odds_Calculator_3-way'!C961,'Log_working_3-way'!B$1,'Log_working_3-way'!B$2)</f>
        <v>#NAME?</v>
      </c>
      <c r="F969" s="6" t="e">
        <f ca="1">IF('Log_working_3-way'!D969="","",1/'True_Odds_Calculator_3-way'!N961+1/'True_Odds_Calculator_3-way'!O961+1/'True_Odds_Calculator_3-way'!#REF!-1)</f>
        <v>#NAME?</v>
      </c>
      <c r="H969" s="6" t="e">
        <f ca="1">IF('Log_working_3-way'!$D969="","",'True_Odds_Calculator_3-way'!N961/'True_Odds_Calculator_3-way'!A961-1)</f>
        <v>#NAME?</v>
      </c>
      <c r="I969" s="6" t="e">
        <f ca="1">IF('Log_working_3-way'!$D969="","",'True_Odds_Calculator_3-way'!O961/'True_Odds_Calculator_3-way'!B961-1)</f>
        <v>#NAME?</v>
      </c>
      <c r="J969" s="6" t="e">
        <f ca="1">IF('Log_working_3-way'!$D969="","",'True_Odds_Calculator_3-way'!#REF!/'True_Odds_Calculator_3-way'!C961-1)</f>
        <v>#NAME?</v>
      </c>
      <c r="K969" s="6" t="e">
        <f ca="1">IF('Log_working_3-way'!$D969="","",1/'True_Odds_Calculator_3-way'!A961+1/'True_Odds_Calculator_3-way'!B961+1/'True_Odds_Calculator_3-way'!C961-1)</f>
        <v>#NAME?</v>
      </c>
    </row>
    <row r="970" spans="4:11" x14ac:dyDescent="0.25">
      <c r="D970" t="e">
        <f ca="1">solve_for_c('True_Odds_Calculator_3-way'!A962,'True_Odds_Calculator_3-way'!B962,'True_Odds_Calculator_3-way'!C962,'Log_working_3-way'!B$1,'Log_working_3-way'!B$2)</f>
        <v>#NAME?</v>
      </c>
      <c r="F970" s="6" t="e">
        <f ca="1">IF('Log_working_3-way'!D970="","",1/'True_Odds_Calculator_3-way'!N962+1/'True_Odds_Calculator_3-way'!O962+1/'True_Odds_Calculator_3-way'!#REF!-1)</f>
        <v>#NAME?</v>
      </c>
      <c r="H970" s="6" t="e">
        <f ca="1">IF('Log_working_3-way'!$D970="","",'True_Odds_Calculator_3-way'!N962/'True_Odds_Calculator_3-way'!A962-1)</f>
        <v>#NAME?</v>
      </c>
      <c r="I970" s="6" t="e">
        <f ca="1">IF('Log_working_3-way'!$D970="","",'True_Odds_Calculator_3-way'!O962/'True_Odds_Calculator_3-way'!B962-1)</f>
        <v>#NAME?</v>
      </c>
      <c r="J970" s="6" t="e">
        <f ca="1">IF('Log_working_3-way'!$D970="","",'True_Odds_Calculator_3-way'!#REF!/'True_Odds_Calculator_3-way'!C962-1)</f>
        <v>#NAME?</v>
      </c>
      <c r="K970" s="6" t="e">
        <f ca="1">IF('Log_working_3-way'!$D970="","",1/'True_Odds_Calculator_3-way'!A962+1/'True_Odds_Calculator_3-way'!B962+1/'True_Odds_Calculator_3-way'!C962-1)</f>
        <v>#NAME?</v>
      </c>
    </row>
    <row r="971" spans="4:11" x14ac:dyDescent="0.25">
      <c r="D971" t="e">
        <f ca="1">solve_for_c('True_Odds_Calculator_3-way'!A963,'True_Odds_Calculator_3-way'!B963,'True_Odds_Calculator_3-way'!C963,'Log_working_3-way'!B$1,'Log_working_3-way'!B$2)</f>
        <v>#NAME?</v>
      </c>
      <c r="F971" s="6" t="e">
        <f ca="1">IF('Log_working_3-way'!D971="","",1/'True_Odds_Calculator_3-way'!N963+1/'True_Odds_Calculator_3-way'!O963+1/'True_Odds_Calculator_3-way'!#REF!-1)</f>
        <v>#NAME?</v>
      </c>
      <c r="H971" s="6" t="e">
        <f ca="1">IF('Log_working_3-way'!$D971="","",'True_Odds_Calculator_3-way'!N963/'True_Odds_Calculator_3-way'!A963-1)</f>
        <v>#NAME?</v>
      </c>
      <c r="I971" s="6" t="e">
        <f ca="1">IF('Log_working_3-way'!$D971="","",'True_Odds_Calculator_3-way'!O963/'True_Odds_Calculator_3-way'!B963-1)</f>
        <v>#NAME?</v>
      </c>
      <c r="J971" s="6" t="e">
        <f ca="1">IF('Log_working_3-way'!$D971="","",'True_Odds_Calculator_3-way'!#REF!/'True_Odds_Calculator_3-way'!C963-1)</f>
        <v>#NAME?</v>
      </c>
      <c r="K971" s="6" t="e">
        <f ca="1">IF('Log_working_3-way'!$D971="","",1/'True_Odds_Calculator_3-way'!A963+1/'True_Odds_Calculator_3-way'!B963+1/'True_Odds_Calculator_3-way'!C963-1)</f>
        <v>#NAME?</v>
      </c>
    </row>
    <row r="972" spans="4:11" x14ac:dyDescent="0.25">
      <c r="D972" t="e">
        <f ca="1">solve_for_c('True_Odds_Calculator_3-way'!A964,'True_Odds_Calculator_3-way'!B964,'True_Odds_Calculator_3-way'!C964,'Log_working_3-way'!B$1,'Log_working_3-way'!B$2)</f>
        <v>#NAME?</v>
      </c>
      <c r="F972" s="6" t="e">
        <f ca="1">IF('Log_working_3-way'!D972="","",1/'True_Odds_Calculator_3-way'!N964+1/'True_Odds_Calculator_3-way'!O964+1/'True_Odds_Calculator_3-way'!#REF!-1)</f>
        <v>#NAME?</v>
      </c>
      <c r="H972" s="6" t="e">
        <f ca="1">IF('Log_working_3-way'!$D972="","",'True_Odds_Calculator_3-way'!N964/'True_Odds_Calculator_3-way'!A964-1)</f>
        <v>#NAME?</v>
      </c>
      <c r="I972" s="6" t="e">
        <f ca="1">IF('Log_working_3-way'!$D972="","",'True_Odds_Calculator_3-way'!O964/'True_Odds_Calculator_3-way'!B964-1)</f>
        <v>#NAME?</v>
      </c>
      <c r="J972" s="6" t="e">
        <f ca="1">IF('Log_working_3-way'!$D972="","",'True_Odds_Calculator_3-way'!#REF!/'True_Odds_Calculator_3-way'!C964-1)</f>
        <v>#NAME?</v>
      </c>
      <c r="K972" s="6" t="e">
        <f ca="1">IF('Log_working_3-way'!$D972="","",1/'True_Odds_Calculator_3-way'!A964+1/'True_Odds_Calculator_3-way'!B964+1/'True_Odds_Calculator_3-way'!C964-1)</f>
        <v>#NAME?</v>
      </c>
    </row>
    <row r="973" spans="4:11" x14ac:dyDescent="0.25">
      <c r="D973" t="e">
        <f ca="1">solve_for_c('True_Odds_Calculator_3-way'!A965,'True_Odds_Calculator_3-way'!B965,'True_Odds_Calculator_3-way'!C965,'Log_working_3-way'!B$1,'Log_working_3-way'!B$2)</f>
        <v>#NAME?</v>
      </c>
      <c r="F973" s="6" t="e">
        <f ca="1">IF('Log_working_3-way'!D973="","",1/'True_Odds_Calculator_3-way'!N965+1/'True_Odds_Calculator_3-way'!O965+1/'True_Odds_Calculator_3-way'!#REF!-1)</f>
        <v>#NAME?</v>
      </c>
      <c r="H973" s="6" t="e">
        <f ca="1">IF('Log_working_3-way'!$D973="","",'True_Odds_Calculator_3-way'!N965/'True_Odds_Calculator_3-way'!A965-1)</f>
        <v>#NAME?</v>
      </c>
      <c r="I973" s="6" t="e">
        <f ca="1">IF('Log_working_3-way'!$D973="","",'True_Odds_Calculator_3-way'!O965/'True_Odds_Calculator_3-way'!B965-1)</f>
        <v>#NAME?</v>
      </c>
      <c r="J973" s="6" t="e">
        <f ca="1">IF('Log_working_3-way'!$D973="","",'True_Odds_Calculator_3-way'!#REF!/'True_Odds_Calculator_3-way'!C965-1)</f>
        <v>#NAME?</v>
      </c>
      <c r="K973" s="6" t="e">
        <f ca="1">IF('Log_working_3-way'!$D973="","",1/'True_Odds_Calculator_3-way'!A965+1/'True_Odds_Calculator_3-way'!B965+1/'True_Odds_Calculator_3-way'!C965-1)</f>
        <v>#NAME?</v>
      </c>
    </row>
    <row r="974" spans="4:11" x14ac:dyDescent="0.25">
      <c r="D974" t="e">
        <f ca="1">solve_for_c('True_Odds_Calculator_3-way'!A966,'True_Odds_Calculator_3-way'!B966,'True_Odds_Calculator_3-way'!C966,'Log_working_3-way'!B$1,'Log_working_3-way'!B$2)</f>
        <v>#NAME?</v>
      </c>
      <c r="F974" s="6" t="e">
        <f ca="1">IF('Log_working_3-way'!D974="","",1/'True_Odds_Calculator_3-way'!N966+1/'True_Odds_Calculator_3-way'!O966+1/'True_Odds_Calculator_3-way'!#REF!-1)</f>
        <v>#NAME?</v>
      </c>
      <c r="H974" s="6" t="e">
        <f ca="1">IF('Log_working_3-way'!$D974="","",'True_Odds_Calculator_3-way'!N966/'True_Odds_Calculator_3-way'!A966-1)</f>
        <v>#NAME?</v>
      </c>
      <c r="I974" s="6" t="e">
        <f ca="1">IF('Log_working_3-way'!$D974="","",'True_Odds_Calculator_3-way'!O966/'True_Odds_Calculator_3-way'!B966-1)</f>
        <v>#NAME?</v>
      </c>
      <c r="J974" s="6" t="e">
        <f ca="1">IF('Log_working_3-way'!$D974="","",'True_Odds_Calculator_3-way'!#REF!/'True_Odds_Calculator_3-way'!C966-1)</f>
        <v>#NAME?</v>
      </c>
      <c r="K974" s="6" t="e">
        <f ca="1">IF('Log_working_3-way'!$D974="","",1/'True_Odds_Calculator_3-way'!A966+1/'True_Odds_Calculator_3-way'!B966+1/'True_Odds_Calculator_3-way'!C966-1)</f>
        <v>#NAME?</v>
      </c>
    </row>
    <row r="975" spans="4:11" x14ac:dyDescent="0.25">
      <c r="D975" t="e">
        <f ca="1">solve_for_c('True_Odds_Calculator_3-way'!A967,'True_Odds_Calculator_3-way'!B967,'True_Odds_Calculator_3-way'!C967,'Log_working_3-way'!B$1,'Log_working_3-way'!B$2)</f>
        <v>#NAME?</v>
      </c>
      <c r="F975" s="6" t="e">
        <f ca="1">IF('Log_working_3-way'!D975="","",1/'True_Odds_Calculator_3-way'!N967+1/'True_Odds_Calculator_3-way'!O967+1/'True_Odds_Calculator_3-way'!#REF!-1)</f>
        <v>#NAME?</v>
      </c>
      <c r="H975" s="6" t="e">
        <f ca="1">IF('Log_working_3-way'!$D975="","",'True_Odds_Calculator_3-way'!N967/'True_Odds_Calculator_3-way'!A967-1)</f>
        <v>#NAME?</v>
      </c>
      <c r="I975" s="6" t="e">
        <f ca="1">IF('Log_working_3-way'!$D975="","",'True_Odds_Calculator_3-way'!O967/'True_Odds_Calculator_3-way'!B967-1)</f>
        <v>#NAME?</v>
      </c>
      <c r="J975" s="6" t="e">
        <f ca="1">IF('Log_working_3-way'!$D975="","",'True_Odds_Calculator_3-way'!#REF!/'True_Odds_Calculator_3-way'!C967-1)</f>
        <v>#NAME?</v>
      </c>
      <c r="K975" s="6" t="e">
        <f ca="1">IF('Log_working_3-way'!$D975="","",1/'True_Odds_Calculator_3-way'!A967+1/'True_Odds_Calculator_3-way'!B967+1/'True_Odds_Calculator_3-way'!C967-1)</f>
        <v>#NAME?</v>
      </c>
    </row>
    <row r="976" spans="4:11" x14ac:dyDescent="0.25">
      <c r="D976" t="e">
        <f ca="1">solve_for_c('True_Odds_Calculator_3-way'!A968,'True_Odds_Calculator_3-way'!B968,'True_Odds_Calculator_3-way'!C968,'Log_working_3-way'!B$1,'Log_working_3-way'!B$2)</f>
        <v>#NAME?</v>
      </c>
      <c r="F976" s="6" t="e">
        <f ca="1">IF('Log_working_3-way'!D976="","",1/'True_Odds_Calculator_3-way'!N968+1/'True_Odds_Calculator_3-way'!O968+1/'True_Odds_Calculator_3-way'!#REF!-1)</f>
        <v>#NAME?</v>
      </c>
      <c r="H976" s="6" t="e">
        <f ca="1">IF('Log_working_3-way'!$D976="","",'True_Odds_Calculator_3-way'!N968/'True_Odds_Calculator_3-way'!A968-1)</f>
        <v>#NAME?</v>
      </c>
      <c r="I976" s="6" t="e">
        <f ca="1">IF('Log_working_3-way'!$D976="","",'True_Odds_Calculator_3-way'!O968/'True_Odds_Calculator_3-way'!B968-1)</f>
        <v>#NAME?</v>
      </c>
      <c r="J976" s="6" t="e">
        <f ca="1">IF('Log_working_3-way'!$D976="","",'True_Odds_Calculator_3-way'!#REF!/'True_Odds_Calculator_3-way'!C968-1)</f>
        <v>#NAME?</v>
      </c>
      <c r="K976" s="6" t="e">
        <f ca="1">IF('Log_working_3-way'!$D976="","",1/'True_Odds_Calculator_3-way'!A968+1/'True_Odds_Calculator_3-way'!B968+1/'True_Odds_Calculator_3-way'!C968-1)</f>
        <v>#NAME?</v>
      </c>
    </row>
    <row r="977" spans="4:11" x14ac:dyDescent="0.25">
      <c r="D977" t="e">
        <f ca="1">solve_for_c('True_Odds_Calculator_3-way'!A969,'True_Odds_Calculator_3-way'!B969,'True_Odds_Calculator_3-way'!C969,'Log_working_3-way'!B$1,'Log_working_3-way'!B$2)</f>
        <v>#NAME?</v>
      </c>
      <c r="F977" s="6" t="e">
        <f ca="1">IF('Log_working_3-way'!D977="","",1/'True_Odds_Calculator_3-way'!N969+1/'True_Odds_Calculator_3-way'!O969+1/'True_Odds_Calculator_3-way'!#REF!-1)</f>
        <v>#NAME?</v>
      </c>
      <c r="H977" s="6" t="e">
        <f ca="1">IF('Log_working_3-way'!$D977="","",'True_Odds_Calculator_3-way'!N969/'True_Odds_Calculator_3-way'!A969-1)</f>
        <v>#NAME?</v>
      </c>
      <c r="I977" s="6" t="e">
        <f ca="1">IF('Log_working_3-way'!$D977="","",'True_Odds_Calculator_3-way'!O969/'True_Odds_Calculator_3-way'!B969-1)</f>
        <v>#NAME?</v>
      </c>
      <c r="J977" s="6" t="e">
        <f ca="1">IF('Log_working_3-way'!$D977="","",'True_Odds_Calculator_3-way'!#REF!/'True_Odds_Calculator_3-way'!C969-1)</f>
        <v>#NAME?</v>
      </c>
      <c r="K977" s="6" t="e">
        <f ca="1">IF('Log_working_3-way'!$D977="","",1/'True_Odds_Calculator_3-way'!A969+1/'True_Odds_Calculator_3-way'!B969+1/'True_Odds_Calculator_3-way'!C969-1)</f>
        <v>#NAME?</v>
      </c>
    </row>
    <row r="978" spans="4:11" x14ac:dyDescent="0.25">
      <c r="D978" t="e">
        <f ca="1">solve_for_c('True_Odds_Calculator_3-way'!A970,'True_Odds_Calculator_3-way'!B970,'True_Odds_Calculator_3-way'!C970,'Log_working_3-way'!B$1,'Log_working_3-way'!B$2)</f>
        <v>#NAME?</v>
      </c>
      <c r="F978" s="6" t="e">
        <f ca="1">IF('Log_working_3-way'!D978="","",1/'True_Odds_Calculator_3-way'!N970+1/'True_Odds_Calculator_3-way'!O970+1/'True_Odds_Calculator_3-way'!#REF!-1)</f>
        <v>#NAME?</v>
      </c>
      <c r="H978" s="6" t="e">
        <f ca="1">IF('Log_working_3-way'!$D978="","",'True_Odds_Calculator_3-way'!N970/'True_Odds_Calculator_3-way'!A970-1)</f>
        <v>#NAME?</v>
      </c>
      <c r="I978" s="6" t="e">
        <f ca="1">IF('Log_working_3-way'!$D978="","",'True_Odds_Calculator_3-way'!O970/'True_Odds_Calculator_3-way'!B970-1)</f>
        <v>#NAME?</v>
      </c>
      <c r="J978" s="6" t="e">
        <f ca="1">IF('Log_working_3-way'!$D978="","",'True_Odds_Calculator_3-way'!#REF!/'True_Odds_Calculator_3-way'!C970-1)</f>
        <v>#NAME?</v>
      </c>
      <c r="K978" s="6" t="e">
        <f ca="1">IF('Log_working_3-way'!$D978="","",1/'True_Odds_Calculator_3-way'!A970+1/'True_Odds_Calculator_3-way'!B970+1/'True_Odds_Calculator_3-way'!C970-1)</f>
        <v>#NAME?</v>
      </c>
    </row>
    <row r="979" spans="4:11" x14ac:dyDescent="0.25">
      <c r="D979" t="e">
        <f ca="1">solve_for_c('True_Odds_Calculator_3-way'!A971,'True_Odds_Calculator_3-way'!B971,'True_Odds_Calculator_3-way'!C971,'Log_working_3-way'!B$1,'Log_working_3-way'!B$2)</f>
        <v>#NAME?</v>
      </c>
      <c r="F979" s="6" t="e">
        <f ca="1">IF('Log_working_3-way'!D979="","",1/'True_Odds_Calculator_3-way'!N971+1/'True_Odds_Calculator_3-way'!O971+1/'True_Odds_Calculator_3-way'!#REF!-1)</f>
        <v>#NAME?</v>
      </c>
      <c r="H979" s="6" t="e">
        <f ca="1">IF('Log_working_3-way'!$D979="","",'True_Odds_Calculator_3-way'!N971/'True_Odds_Calculator_3-way'!A971-1)</f>
        <v>#NAME?</v>
      </c>
      <c r="I979" s="6" t="e">
        <f ca="1">IF('Log_working_3-way'!$D979="","",'True_Odds_Calculator_3-way'!O971/'True_Odds_Calculator_3-way'!B971-1)</f>
        <v>#NAME?</v>
      </c>
      <c r="J979" s="6" t="e">
        <f ca="1">IF('Log_working_3-way'!$D979="","",'True_Odds_Calculator_3-way'!#REF!/'True_Odds_Calculator_3-way'!C971-1)</f>
        <v>#NAME?</v>
      </c>
      <c r="K979" s="6" t="e">
        <f ca="1">IF('Log_working_3-way'!$D979="","",1/'True_Odds_Calculator_3-way'!A971+1/'True_Odds_Calculator_3-way'!B971+1/'True_Odds_Calculator_3-way'!C971-1)</f>
        <v>#NAME?</v>
      </c>
    </row>
    <row r="980" spans="4:11" x14ac:dyDescent="0.25">
      <c r="D980" t="e">
        <f ca="1">solve_for_c('True_Odds_Calculator_3-way'!A972,'True_Odds_Calculator_3-way'!B972,'True_Odds_Calculator_3-way'!C972,'Log_working_3-way'!B$1,'Log_working_3-way'!B$2)</f>
        <v>#NAME?</v>
      </c>
      <c r="F980" s="6" t="e">
        <f ca="1">IF('Log_working_3-way'!D980="","",1/'True_Odds_Calculator_3-way'!N972+1/'True_Odds_Calculator_3-way'!O972+1/'True_Odds_Calculator_3-way'!#REF!-1)</f>
        <v>#NAME?</v>
      </c>
      <c r="H980" s="6" t="e">
        <f ca="1">IF('Log_working_3-way'!$D980="","",'True_Odds_Calculator_3-way'!N972/'True_Odds_Calculator_3-way'!A972-1)</f>
        <v>#NAME?</v>
      </c>
      <c r="I980" s="6" t="e">
        <f ca="1">IF('Log_working_3-way'!$D980="","",'True_Odds_Calculator_3-way'!O972/'True_Odds_Calculator_3-way'!B972-1)</f>
        <v>#NAME?</v>
      </c>
      <c r="J980" s="6" t="e">
        <f ca="1">IF('Log_working_3-way'!$D980="","",'True_Odds_Calculator_3-way'!#REF!/'True_Odds_Calculator_3-way'!C972-1)</f>
        <v>#NAME?</v>
      </c>
      <c r="K980" s="6" t="e">
        <f ca="1">IF('Log_working_3-way'!$D980="","",1/'True_Odds_Calculator_3-way'!A972+1/'True_Odds_Calculator_3-way'!B972+1/'True_Odds_Calculator_3-way'!C972-1)</f>
        <v>#NAME?</v>
      </c>
    </row>
    <row r="981" spans="4:11" x14ac:dyDescent="0.25">
      <c r="D981" t="e">
        <f ca="1">solve_for_c('True_Odds_Calculator_3-way'!A973,'True_Odds_Calculator_3-way'!B973,'True_Odds_Calculator_3-way'!C973,'Log_working_3-way'!B$1,'Log_working_3-way'!B$2)</f>
        <v>#NAME?</v>
      </c>
      <c r="F981" s="6" t="e">
        <f ca="1">IF('Log_working_3-way'!D981="","",1/'True_Odds_Calculator_3-way'!N973+1/'True_Odds_Calculator_3-way'!O973+1/'True_Odds_Calculator_3-way'!#REF!-1)</f>
        <v>#NAME?</v>
      </c>
      <c r="H981" s="6" t="e">
        <f ca="1">IF('Log_working_3-way'!$D981="","",'True_Odds_Calculator_3-way'!N973/'True_Odds_Calculator_3-way'!A973-1)</f>
        <v>#NAME?</v>
      </c>
      <c r="I981" s="6" t="e">
        <f ca="1">IF('Log_working_3-way'!$D981="","",'True_Odds_Calculator_3-way'!O973/'True_Odds_Calculator_3-way'!B973-1)</f>
        <v>#NAME?</v>
      </c>
      <c r="J981" s="6" t="e">
        <f ca="1">IF('Log_working_3-way'!$D981="","",'True_Odds_Calculator_3-way'!#REF!/'True_Odds_Calculator_3-way'!C973-1)</f>
        <v>#NAME?</v>
      </c>
      <c r="K981" s="6" t="e">
        <f ca="1">IF('Log_working_3-way'!$D981="","",1/'True_Odds_Calculator_3-way'!A973+1/'True_Odds_Calculator_3-way'!B973+1/'True_Odds_Calculator_3-way'!C973-1)</f>
        <v>#NAME?</v>
      </c>
    </row>
    <row r="982" spans="4:11" x14ac:dyDescent="0.25">
      <c r="D982" t="e">
        <f ca="1">solve_for_c('True_Odds_Calculator_3-way'!A974,'True_Odds_Calculator_3-way'!B974,'True_Odds_Calculator_3-way'!C974,'Log_working_3-way'!B$1,'Log_working_3-way'!B$2)</f>
        <v>#NAME?</v>
      </c>
      <c r="F982" s="6" t="e">
        <f ca="1">IF('Log_working_3-way'!D982="","",1/'True_Odds_Calculator_3-way'!N974+1/'True_Odds_Calculator_3-way'!O974+1/'True_Odds_Calculator_3-way'!#REF!-1)</f>
        <v>#NAME?</v>
      </c>
      <c r="H982" s="6" t="e">
        <f ca="1">IF('Log_working_3-way'!$D982="","",'True_Odds_Calculator_3-way'!N974/'True_Odds_Calculator_3-way'!A974-1)</f>
        <v>#NAME?</v>
      </c>
      <c r="I982" s="6" t="e">
        <f ca="1">IF('Log_working_3-way'!$D982="","",'True_Odds_Calculator_3-way'!O974/'True_Odds_Calculator_3-way'!B974-1)</f>
        <v>#NAME?</v>
      </c>
      <c r="J982" s="6" t="e">
        <f ca="1">IF('Log_working_3-way'!$D982="","",'True_Odds_Calculator_3-way'!#REF!/'True_Odds_Calculator_3-way'!C974-1)</f>
        <v>#NAME?</v>
      </c>
      <c r="K982" s="6" t="e">
        <f ca="1">IF('Log_working_3-way'!$D982="","",1/'True_Odds_Calculator_3-way'!A974+1/'True_Odds_Calculator_3-way'!B974+1/'True_Odds_Calculator_3-way'!C974-1)</f>
        <v>#NAME?</v>
      </c>
    </row>
    <row r="983" spans="4:11" x14ac:dyDescent="0.25">
      <c r="D983" t="e">
        <f ca="1">solve_for_c('True_Odds_Calculator_3-way'!A975,'True_Odds_Calculator_3-way'!B975,'True_Odds_Calculator_3-way'!C975,'Log_working_3-way'!B$1,'Log_working_3-way'!B$2)</f>
        <v>#NAME?</v>
      </c>
      <c r="F983" s="6" t="e">
        <f ca="1">IF('Log_working_3-way'!D983="","",1/'True_Odds_Calculator_3-way'!N975+1/'True_Odds_Calculator_3-way'!O975+1/'True_Odds_Calculator_3-way'!#REF!-1)</f>
        <v>#NAME?</v>
      </c>
      <c r="H983" s="6" t="e">
        <f ca="1">IF('Log_working_3-way'!$D983="","",'True_Odds_Calculator_3-way'!N975/'True_Odds_Calculator_3-way'!A975-1)</f>
        <v>#NAME?</v>
      </c>
      <c r="I983" s="6" t="e">
        <f ca="1">IF('Log_working_3-way'!$D983="","",'True_Odds_Calculator_3-way'!O975/'True_Odds_Calculator_3-way'!B975-1)</f>
        <v>#NAME?</v>
      </c>
      <c r="J983" s="6" t="e">
        <f ca="1">IF('Log_working_3-way'!$D983="","",'True_Odds_Calculator_3-way'!#REF!/'True_Odds_Calculator_3-way'!C975-1)</f>
        <v>#NAME?</v>
      </c>
      <c r="K983" s="6" t="e">
        <f ca="1">IF('Log_working_3-way'!$D983="","",1/'True_Odds_Calculator_3-way'!A975+1/'True_Odds_Calculator_3-way'!B975+1/'True_Odds_Calculator_3-way'!C975-1)</f>
        <v>#NAME?</v>
      </c>
    </row>
    <row r="984" spans="4:11" x14ac:dyDescent="0.25">
      <c r="D984" t="e">
        <f ca="1">solve_for_c('True_Odds_Calculator_3-way'!A976,'True_Odds_Calculator_3-way'!B976,'True_Odds_Calculator_3-way'!C976,'Log_working_3-way'!B$1,'Log_working_3-way'!B$2)</f>
        <v>#NAME?</v>
      </c>
      <c r="F984" s="6" t="e">
        <f ca="1">IF('Log_working_3-way'!D984="","",1/'True_Odds_Calculator_3-way'!N976+1/'True_Odds_Calculator_3-way'!O976+1/'True_Odds_Calculator_3-way'!#REF!-1)</f>
        <v>#NAME?</v>
      </c>
      <c r="H984" s="6" t="e">
        <f ca="1">IF('Log_working_3-way'!$D984="","",'True_Odds_Calculator_3-way'!N976/'True_Odds_Calculator_3-way'!A976-1)</f>
        <v>#NAME?</v>
      </c>
      <c r="I984" s="6" t="e">
        <f ca="1">IF('Log_working_3-way'!$D984="","",'True_Odds_Calculator_3-way'!O976/'True_Odds_Calculator_3-way'!B976-1)</f>
        <v>#NAME?</v>
      </c>
      <c r="J984" s="6" t="e">
        <f ca="1">IF('Log_working_3-way'!$D984="","",'True_Odds_Calculator_3-way'!#REF!/'True_Odds_Calculator_3-way'!C976-1)</f>
        <v>#NAME?</v>
      </c>
      <c r="K984" s="6" t="e">
        <f ca="1">IF('Log_working_3-way'!$D984="","",1/'True_Odds_Calculator_3-way'!A976+1/'True_Odds_Calculator_3-way'!B976+1/'True_Odds_Calculator_3-way'!C976-1)</f>
        <v>#NAME?</v>
      </c>
    </row>
    <row r="985" spans="4:11" x14ac:dyDescent="0.25">
      <c r="D985" t="e">
        <f ca="1">solve_for_c('True_Odds_Calculator_3-way'!A977,'True_Odds_Calculator_3-way'!B977,'True_Odds_Calculator_3-way'!C977,'Log_working_3-way'!B$1,'Log_working_3-way'!B$2)</f>
        <v>#NAME?</v>
      </c>
      <c r="F985" s="6" t="e">
        <f ca="1">IF('Log_working_3-way'!D985="","",1/'True_Odds_Calculator_3-way'!N977+1/'True_Odds_Calculator_3-way'!O977+1/'True_Odds_Calculator_3-way'!#REF!-1)</f>
        <v>#NAME?</v>
      </c>
      <c r="H985" s="6" t="e">
        <f ca="1">IF('Log_working_3-way'!$D985="","",'True_Odds_Calculator_3-way'!N977/'True_Odds_Calculator_3-way'!A977-1)</f>
        <v>#NAME?</v>
      </c>
      <c r="I985" s="6" t="e">
        <f ca="1">IF('Log_working_3-way'!$D985="","",'True_Odds_Calculator_3-way'!O977/'True_Odds_Calculator_3-way'!B977-1)</f>
        <v>#NAME?</v>
      </c>
      <c r="J985" s="6" t="e">
        <f ca="1">IF('Log_working_3-way'!$D985="","",'True_Odds_Calculator_3-way'!#REF!/'True_Odds_Calculator_3-way'!C977-1)</f>
        <v>#NAME?</v>
      </c>
      <c r="K985" s="6" t="e">
        <f ca="1">IF('Log_working_3-way'!$D985="","",1/'True_Odds_Calculator_3-way'!A977+1/'True_Odds_Calculator_3-way'!B977+1/'True_Odds_Calculator_3-way'!C977-1)</f>
        <v>#NAME?</v>
      </c>
    </row>
    <row r="986" spans="4:11" x14ac:dyDescent="0.25">
      <c r="D986" t="e">
        <f ca="1">solve_for_c('True_Odds_Calculator_3-way'!A978,'True_Odds_Calculator_3-way'!B978,'True_Odds_Calculator_3-way'!C978,'Log_working_3-way'!B$1,'Log_working_3-way'!B$2)</f>
        <v>#NAME?</v>
      </c>
      <c r="F986" s="6" t="e">
        <f ca="1">IF('Log_working_3-way'!D986="","",1/'True_Odds_Calculator_3-way'!N978+1/'True_Odds_Calculator_3-way'!O978+1/'True_Odds_Calculator_3-way'!#REF!-1)</f>
        <v>#NAME?</v>
      </c>
      <c r="H986" s="6" t="e">
        <f ca="1">IF('Log_working_3-way'!$D986="","",'True_Odds_Calculator_3-way'!N978/'True_Odds_Calculator_3-way'!A978-1)</f>
        <v>#NAME?</v>
      </c>
      <c r="I986" s="6" t="e">
        <f ca="1">IF('Log_working_3-way'!$D986="","",'True_Odds_Calculator_3-way'!O978/'True_Odds_Calculator_3-way'!B978-1)</f>
        <v>#NAME?</v>
      </c>
      <c r="J986" s="6" t="e">
        <f ca="1">IF('Log_working_3-way'!$D986="","",'True_Odds_Calculator_3-way'!#REF!/'True_Odds_Calculator_3-way'!C978-1)</f>
        <v>#NAME?</v>
      </c>
      <c r="K986" s="6" t="e">
        <f ca="1">IF('Log_working_3-way'!$D986="","",1/'True_Odds_Calculator_3-way'!A978+1/'True_Odds_Calculator_3-way'!B978+1/'True_Odds_Calculator_3-way'!C978-1)</f>
        <v>#NAME?</v>
      </c>
    </row>
    <row r="987" spans="4:11" x14ac:dyDescent="0.25">
      <c r="D987" t="e">
        <f ca="1">solve_for_c('True_Odds_Calculator_3-way'!A979,'True_Odds_Calculator_3-way'!B979,'True_Odds_Calculator_3-way'!C979,'Log_working_3-way'!B$1,'Log_working_3-way'!B$2)</f>
        <v>#NAME?</v>
      </c>
      <c r="F987" s="6" t="e">
        <f ca="1">IF('Log_working_3-way'!D987="","",1/'True_Odds_Calculator_3-way'!N979+1/'True_Odds_Calculator_3-way'!O979+1/'True_Odds_Calculator_3-way'!#REF!-1)</f>
        <v>#NAME?</v>
      </c>
      <c r="H987" s="6" t="e">
        <f ca="1">IF('Log_working_3-way'!$D987="","",'True_Odds_Calculator_3-way'!N979/'True_Odds_Calculator_3-way'!A979-1)</f>
        <v>#NAME?</v>
      </c>
      <c r="I987" s="6" t="e">
        <f ca="1">IF('Log_working_3-way'!$D987="","",'True_Odds_Calculator_3-way'!O979/'True_Odds_Calculator_3-way'!B979-1)</f>
        <v>#NAME?</v>
      </c>
      <c r="J987" s="6" t="e">
        <f ca="1">IF('Log_working_3-way'!$D987="","",'True_Odds_Calculator_3-way'!#REF!/'True_Odds_Calculator_3-way'!C979-1)</f>
        <v>#NAME?</v>
      </c>
      <c r="K987" s="6" t="e">
        <f ca="1">IF('Log_working_3-way'!$D987="","",1/'True_Odds_Calculator_3-way'!A979+1/'True_Odds_Calculator_3-way'!B979+1/'True_Odds_Calculator_3-way'!C979-1)</f>
        <v>#NAME?</v>
      </c>
    </row>
    <row r="988" spans="4:11" x14ac:dyDescent="0.25">
      <c r="D988" t="e">
        <f ca="1">solve_for_c('True_Odds_Calculator_3-way'!A980,'True_Odds_Calculator_3-way'!B980,'True_Odds_Calculator_3-way'!C980,'Log_working_3-way'!B$1,'Log_working_3-way'!B$2)</f>
        <v>#NAME?</v>
      </c>
      <c r="F988" s="6" t="e">
        <f ca="1">IF('Log_working_3-way'!D988="","",1/'True_Odds_Calculator_3-way'!N980+1/'True_Odds_Calculator_3-way'!O980+1/'True_Odds_Calculator_3-way'!#REF!-1)</f>
        <v>#NAME?</v>
      </c>
      <c r="H988" s="6" t="e">
        <f ca="1">IF('Log_working_3-way'!$D988="","",'True_Odds_Calculator_3-way'!N980/'True_Odds_Calculator_3-way'!A980-1)</f>
        <v>#NAME?</v>
      </c>
      <c r="I988" s="6" t="e">
        <f ca="1">IF('Log_working_3-way'!$D988="","",'True_Odds_Calculator_3-way'!O980/'True_Odds_Calculator_3-way'!B980-1)</f>
        <v>#NAME?</v>
      </c>
      <c r="J988" s="6" t="e">
        <f ca="1">IF('Log_working_3-way'!$D988="","",'True_Odds_Calculator_3-way'!#REF!/'True_Odds_Calculator_3-way'!C980-1)</f>
        <v>#NAME?</v>
      </c>
      <c r="K988" s="6" t="e">
        <f ca="1">IF('Log_working_3-way'!$D988="","",1/'True_Odds_Calculator_3-way'!A980+1/'True_Odds_Calculator_3-way'!B980+1/'True_Odds_Calculator_3-way'!C980-1)</f>
        <v>#NAME?</v>
      </c>
    </row>
    <row r="989" spans="4:11" x14ac:dyDescent="0.25">
      <c r="D989" t="e">
        <f ca="1">solve_for_c('True_Odds_Calculator_3-way'!A981,'True_Odds_Calculator_3-way'!B981,'True_Odds_Calculator_3-way'!C981,'Log_working_3-way'!B$1,'Log_working_3-way'!B$2)</f>
        <v>#NAME?</v>
      </c>
      <c r="F989" s="6" t="e">
        <f ca="1">IF('Log_working_3-way'!D989="","",1/'True_Odds_Calculator_3-way'!N981+1/'True_Odds_Calculator_3-way'!O981+1/'True_Odds_Calculator_3-way'!#REF!-1)</f>
        <v>#NAME?</v>
      </c>
      <c r="H989" s="6" t="e">
        <f ca="1">IF('Log_working_3-way'!$D989="","",'True_Odds_Calculator_3-way'!N981/'True_Odds_Calculator_3-way'!A981-1)</f>
        <v>#NAME?</v>
      </c>
      <c r="I989" s="6" t="e">
        <f ca="1">IF('Log_working_3-way'!$D989="","",'True_Odds_Calculator_3-way'!O981/'True_Odds_Calculator_3-way'!B981-1)</f>
        <v>#NAME?</v>
      </c>
      <c r="J989" s="6" t="e">
        <f ca="1">IF('Log_working_3-way'!$D989="","",'True_Odds_Calculator_3-way'!#REF!/'True_Odds_Calculator_3-way'!C981-1)</f>
        <v>#NAME?</v>
      </c>
      <c r="K989" s="6" t="e">
        <f ca="1">IF('Log_working_3-way'!$D989="","",1/'True_Odds_Calculator_3-way'!A981+1/'True_Odds_Calculator_3-way'!B981+1/'True_Odds_Calculator_3-way'!C981-1)</f>
        <v>#NAME?</v>
      </c>
    </row>
    <row r="990" spans="4:11" x14ac:dyDescent="0.25">
      <c r="D990" t="e">
        <f ca="1">solve_for_c('True_Odds_Calculator_3-way'!A982,'True_Odds_Calculator_3-way'!B982,'True_Odds_Calculator_3-way'!C982,'Log_working_3-way'!B$1,'Log_working_3-way'!B$2)</f>
        <v>#NAME?</v>
      </c>
      <c r="F990" s="6" t="e">
        <f ca="1">IF('Log_working_3-way'!D990="","",1/'True_Odds_Calculator_3-way'!N982+1/'True_Odds_Calculator_3-way'!O982+1/'True_Odds_Calculator_3-way'!#REF!-1)</f>
        <v>#NAME?</v>
      </c>
      <c r="H990" s="6" t="e">
        <f ca="1">IF('Log_working_3-way'!$D990="","",'True_Odds_Calculator_3-way'!N982/'True_Odds_Calculator_3-way'!A982-1)</f>
        <v>#NAME?</v>
      </c>
      <c r="I990" s="6" t="e">
        <f ca="1">IF('Log_working_3-way'!$D990="","",'True_Odds_Calculator_3-way'!O982/'True_Odds_Calculator_3-way'!B982-1)</f>
        <v>#NAME?</v>
      </c>
      <c r="J990" s="6" t="e">
        <f ca="1">IF('Log_working_3-way'!$D990="","",'True_Odds_Calculator_3-way'!#REF!/'True_Odds_Calculator_3-way'!C982-1)</f>
        <v>#NAME?</v>
      </c>
      <c r="K990" s="6" t="e">
        <f ca="1">IF('Log_working_3-way'!$D990="","",1/'True_Odds_Calculator_3-way'!A982+1/'True_Odds_Calculator_3-way'!B982+1/'True_Odds_Calculator_3-way'!C982-1)</f>
        <v>#NAME?</v>
      </c>
    </row>
    <row r="991" spans="4:11" x14ac:dyDescent="0.25">
      <c r="D991" t="e">
        <f ca="1">solve_for_c('True_Odds_Calculator_3-way'!A983,'True_Odds_Calculator_3-way'!B983,'True_Odds_Calculator_3-way'!C983,'Log_working_3-way'!B$1,'Log_working_3-way'!B$2)</f>
        <v>#NAME?</v>
      </c>
      <c r="F991" s="6" t="e">
        <f ca="1">IF('Log_working_3-way'!D991="","",1/'True_Odds_Calculator_3-way'!N983+1/'True_Odds_Calculator_3-way'!O983+1/'True_Odds_Calculator_3-way'!#REF!-1)</f>
        <v>#NAME?</v>
      </c>
      <c r="H991" s="6" t="e">
        <f ca="1">IF('Log_working_3-way'!$D991="","",'True_Odds_Calculator_3-way'!N983/'True_Odds_Calculator_3-way'!A983-1)</f>
        <v>#NAME?</v>
      </c>
      <c r="I991" s="6" t="e">
        <f ca="1">IF('Log_working_3-way'!$D991="","",'True_Odds_Calculator_3-way'!O983/'True_Odds_Calculator_3-way'!B983-1)</f>
        <v>#NAME?</v>
      </c>
      <c r="J991" s="6" t="e">
        <f ca="1">IF('Log_working_3-way'!$D991="","",'True_Odds_Calculator_3-way'!#REF!/'True_Odds_Calculator_3-way'!C983-1)</f>
        <v>#NAME?</v>
      </c>
      <c r="K991" s="6" t="e">
        <f ca="1">IF('Log_working_3-way'!$D991="","",1/'True_Odds_Calculator_3-way'!A983+1/'True_Odds_Calculator_3-way'!B983+1/'True_Odds_Calculator_3-way'!C983-1)</f>
        <v>#NAME?</v>
      </c>
    </row>
    <row r="992" spans="4:11" x14ac:dyDescent="0.25">
      <c r="D992" t="e">
        <f ca="1">solve_for_c('True_Odds_Calculator_3-way'!A984,'True_Odds_Calculator_3-way'!B984,'True_Odds_Calculator_3-way'!C984,'Log_working_3-way'!B$1,'Log_working_3-way'!B$2)</f>
        <v>#NAME?</v>
      </c>
      <c r="F992" s="6" t="e">
        <f ca="1">IF('Log_working_3-way'!D992="","",1/'True_Odds_Calculator_3-way'!N984+1/'True_Odds_Calculator_3-way'!O984+1/'True_Odds_Calculator_3-way'!#REF!-1)</f>
        <v>#NAME?</v>
      </c>
      <c r="H992" s="6" t="e">
        <f ca="1">IF('Log_working_3-way'!$D992="","",'True_Odds_Calculator_3-way'!N984/'True_Odds_Calculator_3-way'!A984-1)</f>
        <v>#NAME?</v>
      </c>
      <c r="I992" s="6" t="e">
        <f ca="1">IF('Log_working_3-way'!$D992="","",'True_Odds_Calculator_3-way'!O984/'True_Odds_Calculator_3-way'!B984-1)</f>
        <v>#NAME?</v>
      </c>
      <c r="J992" s="6" t="e">
        <f ca="1">IF('Log_working_3-way'!$D992="","",'True_Odds_Calculator_3-way'!#REF!/'True_Odds_Calculator_3-way'!C984-1)</f>
        <v>#NAME?</v>
      </c>
      <c r="K992" s="6" t="e">
        <f ca="1">IF('Log_working_3-way'!$D992="","",1/'True_Odds_Calculator_3-way'!A984+1/'True_Odds_Calculator_3-way'!B984+1/'True_Odds_Calculator_3-way'!C984-1)</f>
        <v>#NAME?</v>
      </c>
    </row>
    <row r="993" spans="4:11" x14ac:dyDescent="0.25">
      <c r="D993" t="e">
        <f ca="1">solve_for_c('True_Odds_Calculator_3-way'!A985,'True_Odds_Calculator_3-way'!B985,'True_Odds_Calculator_3-way'!C985,'Log_working_3-way'!B$1,'Log_working_3-way'!B$2)</f>
        <v>#NAME?</v>
      </c>
      <c r="F993" s="6" t="e">
        <f ca="1">IF('Log_working_3-way'!D993="","",1/'True_Odds_Calculator_3-way'!N985+1/'True_Odds_Calculator_3-way'!O985+1/'True_Odds_Calculator_3-way'!#REF!-1)</f>
        <v>#NAME?</v>
      </c>
      <c r="H993" s="6" t="e">
        <f ca="1">IF('Log_working_3-way'!$D993="","",'True_Odds_Calculator_3-way'!N985/'True_Odds_Calculator_3-way'!A985-1)</f>
        <v>#NAME?</v>
      </c>
      <c r="I993" s="6" t="e">
        <f ca="1">IF('Log_working_3-way'!$D993="","",'True_Odds_Calculator_3-way'!O985/'True_Odds_Calculator_3-way'!B985-1)</f>
        <v>#NAME?</v>
      </c>
      <c r="J993" s="6" t="e">
        <f ca="1">IF('Log_working_3-way'!$D993="","",'True_Odds_Calculator_3-way'!#REF!/'True_Odds_Calculator_3-way'!C985-1)</f>
        <v>#NAME?</v>
      </c>
      <c r="K993" s="6" t="e">
        <f ca="1">IF('Log_working_3-way'!$D993="","",1/'True_Odds_Calculator_3-way'!A985+1/'True_Odds_Calculator_3-way'!B985+1/'True_Odds_Calculator_3-way'!C985-1)</f>
        <v>#NAME?</v>
      </c>
    </row>
    <row r="994" spans="4:11" x14ac:dyDescent="0.25">
      <c r="D994" t="e">
        <f ca="1">solve_for_c('True_Odds_Calculator_3-way'!A986,'True_Odds_Calculator_3-way'!B986,'True_Odds_Calculator_3-way'!C986,'Log_working_3-way'!B$1,'Log_working_3-way'!B$2)</f>
        <v>#NAME?</v>
      </c>
      <c r="F994" s="6" t="e">
        <f ca="1">IF('Log_working_3-way'!D994="","",1/'True_Odds_Calculator_3-way'!N986+1/'True_Odds_Calculator_3-way'!O986+1/'True_Odds_Calculator_3-way'!#REF!-1)</f>
        <v>#NAME?</v>
      </c>
      <c r="H994" s="6" t="e">
        <f ca="1">IF('Log_working_3-way'!$D994="","",'True_Odds_Calculator_3-way'!N986/'True_Odds_Calculator_3-way'!A986-1)</f>
        <v>#NAME?</v>
      </c>
      <c r="I994" s="6" t="e">
        <f ca="1">IF('Log_working_3-way'!$D994="","",'True_Odds_Calculator_3-way'!O986/'True_Odds_Calculator_3-way'!B986-1)</f>
        <v>#NAME?</v>
      </c>
      <c r="J994" s="6" t="e">
        <f ca="1">IF('Log_working_3-way'!$D994="","",'True_Odds_Calculator_3-way'!#REF!/'True_Odds_Calculator_3-way'!C986-1)</f>
        <v>#NAME?</v>
      </c>
      <c r="K994" s="6" t="e">
        <f ca="1">IF('Log_working_3-way'!$D994="","",1/'True_Odds_Calculator_3-way'!A986+1/'True_Odds_Calculator_3-way'!B986+1/'True_Odds_Calculator_3-way'!C986-1)</f>
        <v>#NAME?</v>
      </c>
    </row>
    <row r="995" spans="4:11" x14ac:dyDescent="0.25">
      <c r="D995" t="e">
        <f ca="1">solve_for_c('True_Odds_Calculator_3-way'!A987,'True_Odds_Calculator_3-way'!B987,'True_Odds_Calculator_3-way'!C987,'Log_working_3-way'!B$1,'Log_working_3-way'!B$2)</f>
        <v>#NAME?</v>
      </c>
      <c r="F995" s="6" t="e">
        <f ca="1">IF('Log_working_3-way'!D995="","",1/'True_Odds_Calculator_3-way'!N987+1/'True_Odds_Calculator_3-way'!O987+1/'True_Odds_Calculator_3-way'!#REF!-1)</f>
        <v>#NAME?</v>
      </c>
      <c r="H995" s="6" t="e">
        <f ca="1">IF('Log_working_3-way'!$D995="","",'True_Odds_Calculator_3-way'!N987/'True_Odds_Calculator_3-way'!A987-1)</f>
        <v>#NAME?</v>
      </c>
      <c r="I995" s="6" t="e">
        <f ca="1">IF('Log_working_3-way'!$D995="","",'True_Odds_Calculator_3-way'!O987/'True_Odds_Calculator_3-way'!B987-1)</f>
        <v>#NAME?</v>
      </c>
      <c r="J995" s="6" t="e">
        <f ca="1">IF('Log_working_3-way'!$D995="","",'True_Odds_Calculator_3-way'!#REF!/'True_Odds_Calculator_3-way'!C987-1)</f>
        <v>#NAME?</v>
      </c>
      <c r="K995" s="6" t="e">
        <f ca="1">IF('Log_working_3-way'!$D995="","",1/'True_Odds_Calculator_3-way'!A987+1/'True_Odds_Calculator_3-way'!B987+1/'True_Odds_Calculator_3-way'!C987-1)</f>
        <v>#NAME?</v>
      </c>
    </row>
    <row r="996" spans="4:11" x14ac:dyDescent="0.25">
      <c r="D996" t="e">
        <f ca="1">solve_for_c('True_Odds_Calculator_3-way'!A988,'True_Odds_Calculator_3-way'!B988,'True_Odds_Calculator_3-way'!C988,'Log_working_3-way'!B$1,'Log_working_3-way'!B$2)</f>
        <v>#NAME?</v>
      </c>
      <c r="F996" s="6" t="e">
        <f ca="1">IF('Log_working_3-way'!D996="","",1/'True_Odds_Calculator_3-way'!N988+1/'True_Odds_Calculator_3-way'!O988+1/'True_Odds_Calculator_3-way'!#REF!-1)</f>
        <v>#NAME?</v>
      </c>
      <c r="H996" s="6" t="e">
        <f ca="1">IF('Log_working_3-way'!$D996="","",'True_Odds_Calculator_3-way'!N988/'True_Odds_Calculator_3-way'!A988-1)</f>
        <v>#NAME?</v>
      </c>
      <c r="I996" s="6" t="e">
        <f ca="1">IF('Log_working_3-way'!$D996="","",'True_Odds_Calculator_3-way'!O988/'True_Odds_Calculator_3-way'!B988-1)</f>
        <v>#NAME?</v>
      </c>
      <c r="J996" s="6" t="e">
        <f ca="1">IF('Log_working_3-way'!$D996="","",'True_Odds_Calculator_3-way'!#REF!/'True_Odds_Calculator_3-way'!C988-1)</f>
        <v>#NAME?</v>
      </c>
      <c r="K996" s="6" t="e">
        <f ca="1">IF('Log_working_3-way'!$D996="","",1/'True_Odds_Calculator_3-way'!A988+1/'True_Odds_Calculator_3-way'!B988+1/'True_Odds_Calculator_3-way'!C988-1)</f>
        <v>#NAME?</v>
      </c>
    </row>
    <row r="997" spans="4:11" x14ac:dyDescent="0.25">
      <c r="D997" t="e">
        <f ca="1">solve_for_c('True_Odds_Calculator_3-way'!A989,'True_Odds_Calculator_3-way'!B989,'True_Odds_Calculator_3-way'!C989,'Log_working_3-way'!B$1,'Log_working_3-way'!B$2)</f>
        <v>#NAME?</v>
      </c>
      <c r="F997" s="6" t="e">
        <f ca="1">IF('Log_working_3-way'!D997="","",1/'True_Odds_Calculator_3-way'!N989+1/'True_Odds_Calculator_3-way'!O989+1/'True_Odds_Calculator_3-way'!#REF!-1)</f>
        <v>#NAME?</v>
      </c>
      <c r="H997" s="6" t="e">
        <f ca="1">IF('Log_working_3-way'!$D997="","",'True_Odds_Calculator_3-way'!N989/'True_Odds_Calculator_3-way'!A989-1)</f>
        <v>#NAME?</v>
      </c>
      <c r="I997" s="6" t="e">
        <f ca="1">IF('Log_working_3-way'!$D997="","",'True_Odds_Calculator_3-way'!O989/'True_Odds_Calculator_3-way'!B989-1)</f>
        <v>#NAME?</v>
      </c>
      <c r="J997" s="6" t="e">
        <f ca="1">IF('Log_working_3-way'!$D997="","",'True_Odds_Calculator_3-way'!#REF!/'True_Odds_Calculator_3-way'!C989-1)</f>
        <v>#NAME?</v>
      </c>
      <c r="K997" s="6" t="e">
        <f ca="1">IF('Log_working_3-way'!$D997="","",1/'True_Odds_Calculator_3-way'!A989+1/'True_Odds_Calculator_3-way'!B989+1/'True_Odds_Calculator_3-way'!C989-1)</f>
        <v>#NAME?</v>
      </c>
    </row>
    <row r="998" spans="4:11" x14ac:dyDescent="0.25">
      <c r="D998" t="e">
        <f ca="1">solve_for_c('True_Odds_Calculator_3-way'!A990,'True_Odds_Calculator_3-way'!B990,'True_Odds_Calculator_3-way'!C990,'Log_working_3-way'!B$1,'Log_working_3-way'!B$2)</f>
        <v>#NAME?</v>
      </c>
      <c r="F998" s="6" t="e">
        <f ca="1">IF('Log_working_3-way'!D998="","",1/'True_Odds_Calculator_3-way'!N990+1/'True_Odds_Calculator_3-way'!O990+1/'True_Odds_Calculator_3-way'!#REF!-1)</f>
        <v>#NAME?</v>
      </c>
      <c r="H998" s="6" t="e">
        <f ca="1">IF('Log_working_3-way'!$D998="","",'True_Odds_Calculator_3-way'!N990/'True_Odds_Calculator_3-way'!A990-1)</f>
        <v>#NAME?</v>
      </c>
      <c r="I998" s="6" t="e">
        <f ca="1">IF('Log_working_3-way'!$D998="","",'True_Odds_Calculator_3-way'!O990/'True_Odds_Calculator_3-way'!B990-1)</f>
        <v>#NAME?</v>
      </c>
      <c r="J998" s="6" t="e">
        <f ca="1">IF('Log_working_3-way'!$D998="","",'True_Odds_Calculator_3-way'!#REF!/'True_Odds_Calculator_3-way'!C990-1)</f>
        <v>#NAME?</v>
      </c>
      <c r="K998" s="6" t="e">
        <f ca="1">IF('Log_working_3-way'!$D998="","",1/'True_Odds_Calculator_3-way'!A990+1/'True_Odds_Calculator_3-way'!B990+1/'True_Odds_Calculator_3-way'!C990-1)</f>
        <v>#NAME?</v>
      </c>
    </row>
    <row r="999" spans="4:11" x14ac:dyDescent="0.25">
      <c r="D999" t="e">
        <f ca="1">solve_for_c('True_Odds_Calculator_3-way'!A991,'True_Odds_Calculator_3-way'!B991,'True_Odds_Calculator_3-way'!C991,'Log_working_3-way'!B$1,'Log_working_3-way'!B$2)</f>
        <v>#NAME?</v>
      </c>
      <c r="F999" s="6" t="e">
        <f ca="1">IF('Log_working_3-way'!D999="","",1/'True_Odds_Calculator_3-way'!N991+1/'True_Odds_Calculator_3-way'!O991+1/'True_Odds_Calculator_3-way'!#REF!-1)</f>
        <v>#NAME?</v>
      </c>
      <c r="H999" s="6" t="e">
        <f ca="1">IF('Log_working_3-way'!$D999="","",'True_Odds_Calculator_3-way'!N991/'True_Odds_Calculator_3-way'!A991-1)</f>
        <v>#NAME?</v>
      </c>
      <c r="I999" s="6" t="e">
        <f ca="1">IF('Log_working_3-way'!$D999="","",'True_Odds_Calculator_3-way'!O991/'True_Odds_Calculator_3-way'!B991-1)</f>
        <v>#NAME?</v>
      </c>
      <c r="J999" s="6" t="e">
        <f ca="1">IF('Log_working_3-way'!$D999="","",'True_Odds_Calculator_3-way'!#REF!/'True_Odds_Calculator_3-way'!C991-1)</f>
        <v>#NAME?</v>
      </c>
      <c r="K999" s="6" t="e">
        <f ca="1">IF('Log_working_3-way'!$D999="","",1/'True_Odds_Calculator_3-way'!A991+1/'True_Odds_Calculator_3-way'!B991+1/'True_Odds_Calculator_3-way'!C991-1)</f>
        <v>#NAME?</v>
      </c>
    </row>
    <row r="1000" spans="4:11" x14ac:dyDescent="0.25">
      <c r="D1000" t="e">
        <f ca="1">solve_for_c('True_Odds_Calculator_3-way'!A992,'True_Odds_Calculator_3-way'!B992,'True_Odds_Calculator_3-way'!C992,'Log_working_3-way'!B$1,'Log_working_3-way'!B$2)</f>
        <v>#NAME?</v>
      </c>
      <c r="F1000" s="6" t="e">
        <f ca="1">IF('Log_working_3-way'!D1000="","",1/'True_Odds_Calculator_3-way'!N992+1/'True_Odds_Calculator_3-way'!O992+1/'True_Odds_Calculator_3-way'!#REF!-1)</f>
        <v>#NAME?</v>
      </c>
      <c r="H1000" s="6" t="e">
        <f ca="1">IF('Log_working_3-way'!$D1000="","",'True_Odds_Calculator_3-way'!N992/'True_Odds_Calculator_3-way'!A992-1)</f>
        <v>#NAME?</v>
      </c>
      <c r="I1000" s="6" t="e">
        <f ca="1">IF('Log_working_3-way'!$D1000="","",'True_Odds_Calculator_3-way'!O992/'True_Odds_Calculator_3-way'!B992-1)</f>
        <v>#NAME?</v>
      </c>
      <c r="J1000" s="6" t="e">
        <f ca="1">IF('Log_working_3-way'!$D1000="","",'True_Odds_Calculator_3-way'!#REF!/'True_Odds_Calculator_3-way'!C992-1)</f>
        <v>#NAME?</v>
      </c>
      <c r="K1000" s="6" t="e">
        <f ca="1">IF('Log_working_3-way'!$D1000="","",1/'True_Odds_Calculator_3-way'!A992+1/'True_Odds_Calculator_3-way'!B992+1/'True_Odds_Calculator_3-way'!C992-1)</f>
        <v>#NAME?</v>
      </c>
    </row>
    <row r="1001" spans="4:11" x14ac:dyDescent="0.25">
      <c r="D1001" t="e">
        <f ca="1">solve_for_c('True_Odds_Calculator_3-way'!A993,'True_Odds_Calculator_3-way'!B993,'True_Odds_Calculator_3-way'!C993,'Log_working_3-way'!B$1,'Log_working_3-way'!B$2)</f>
        <v>#NAME?</v>
      </c>
      <c r="F1001" s="6" t="e">
        <f ca="1">IF('Log_working_3-way'!D1001="","",1/'True_Odds_Calculator_3-way'!N993+1/'True_Odds_Calculator_3-way'!O993+1/'True_Odds_Calculator_3-way'!#REF!-1)</f>
        <v>#NAME?</v>
      </c>
      <c r="H1001" s="6" t="e">
        <f ca="1">IF('Log_working_3-way'!$D1001="","",'True_Odds_Calculator_3-way'!N993/'True_Odds_Calculator_3-way'!A993-1)</f>
        <v>#NAME?</v>
      </c>
      <c r="I1001" s="6" t="e">
        <f ca="1">IF('Log_working_3-way'!$D1001="","",'True_Odds_Calculator_3-way'!O993/'True_Odds_Calculator_3-way'!B993-1)</f>
        <v>#NAME?</v>
      </c>
      <c r="J1001" s="6" t="e">
        <f ca="1">IF('Log_working_3-way'!$D1001="","",'True_Odds_Calculator_3-way'!#REF!/'True_Odds_Calculator_3-way'!C993-1)</f>
        <v>#NAME?</v>
      </c>
      <c r="K1001" s="6" t="e">
        <f ca="1">IF('Log_working_3-way'!$D1001="","",1/'True_Odds_Calculator_3-way'!A993+1/'True_Odds_Calculator_3-way'!B993+1/'True_Odds_Calculator_3-way'!C993-1)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2.2000000000000002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3.51</v>
      </c>
      <c r="D2" s="9">
        <f>(K2/(AR2+K2-(AR2*K2)))</f>
        <v>0.43753090856812488</v>
      </c>
      <c r="E2" s="9">
        <f>(L2/(AR2+L2-(AR2*L2)))</f>
        <v>0.29138909588670203</v>
      </c>
      <c r="F2" s="9">
        <f>(M2/(AR2+M2-(AR2*M2)))</f>
        <v>0.27107999554517326</v>
      </c>
      <c r="G2" s="9">
        <f>AR2</f>
        <v>1.0712940130192292</v>
      </c>
      <c r="H2" s="9">
        <f>IF(A2="","",1/D2)</f>
        <v>2.2855528156230749</v>
      </c>
      <c r="I2" s="9">
        <f>IF(B2="","",1/E2)</f>
        <v>3.4318374095536512</v>
      </c>
      <c r="J2" s="9">
        <f>IF(C2="","",1/F2)</f>
        <v>3.6889479726782648</v>
      </c>
      <c r="K2" s="11">
        <f>1/A2</f>
        <v>0.45454545454545453</v>
      </c>
      <c r="L2" s="11">
        <f>1/B2</f>
        <v>0.3058103975535168</v>
      </c>
      <c r="M2" s="11">
        <f>1/C2</f>
        <v>0.28490028490028491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-0.27077170196436262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0.23682286679228576</v>
      </c>
      <c r="Q2" s="11">
        <f>2*'OddsRatio_working_3-way'!K2*'OddsRatio_working_3-way'!L2*'OddsRatio_working_3-way'!M2</f>
        <v>7.920497217133303E-2</v>
      </c>
      <c r="R2" s="11">
        <f>O2/N2</f>
        <v>0</v>
      </c>
      <c r="S2" s="11">
        <f>P2/N2</f>
        <v>-0.87462192346619361</v>
      </c>
      <c r="T2" s="11">
        <f>Q2/N2</f>
        <v>-0.29251569346695439</v>
      </c>
      <c r="U2" s="11">
        <f>'OddsRatio_working_3-way'!S2-'OddsRatio_working_3-way'!R2^2/3</f>
        <v>-0.87462192346619361</v>
      </c>
      <c r="V2" s="11">
        <f>'OddsRatio_working_3-way'!S2*'OddsRatio_working_3-way'!R2/3-2*'OddsRatio_working_3-way'!R2^3/27-'OddsRatio_working_3-way'!T2</f>
        <v>0.29251569346695439</v>
      </c>
      <c r="W2" s="11">
        <f>'OddsRatio_working_3-way'!V2^2+4*'OddsRatio_working_3-way'!U2^3/27</f>
        <v>-1.3553658798475268E-2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0.15741592178281116</v>
      </c>
      <c r="Y2" s="11">
        <f>IF('OddsRatio_working_3-way'!W2&gt;=0,IF('OddsRatio_working_3-way'!V2+SQRT('OddsRatio_working_3-way'!W2)&gt;0,0,PI()),ACOS('OddsRatio_working_3-way'!V2/(2*'OddsRatio_working_3-way'!X2)))</f>
        <v>0.37877791126189497</v>
      </c>
      <c r="Z2" s="11">
        <f>'OddsRatio_working_3-way'!X2^(1/3)*COS('OddsRatio_working_3-way'!Y2/3)</f>
        <v>0.53564700650961461</v>
      </c>
      <c r="AA2" s="11">
        <f>'OddsRatio_working_3-way'!X2^(1/3)*COS(('OddsRatio_working_3-way'!Y2+2*PI())/3)</f>
        <v>-0.32670638854004963</v>
      </c>
      <c r="AB2" s="11">
        <f>'OddsRatio_working_3-way'!X2^(1/3)*COS(('OddsRatio_working_3-way'!Y2+4*PI())/3)</f>
        <v>-0.20894061796956512</v>
      </c>
      <c r="AC2" s="11">
        <f>'OddsRatio_working_3-way'!X2^(1/3)*SIN('OddsRatio_working_3-way'!Y2/3)</f>
        <v>6.7992099340193027E-2</v>
      </c>
      <c r="AD2" s="11">
        <f>'OddsRatio_working_3-way'!X2^(1/3)*SIN(('OddsRatio_working_3-way'!Y2+2*PI())/3)</f>
        <v>0.42988786542831831</v>
      </c>
      <c r="AE2" s="11">
        <f>'OddsRatio_working_3-way'!X2^(1/3)*SIN(('OddsRatio_working_3-way'!Y2+4*PI())/3)</f>
        <v>-0.49787996476851132</v>
      </c>
      <c r="AF2" s="11">
        <f>-'OddsRatio_working_3-way'!U2/(3*'OddsRatio_working_3-way'!X2^(1/3))*COS(('OddsRatio_working_3-way'!Y2)/3)</f>
        <v>0.53564700650961472</v>
      </c>
      <c r="AG2" s="11">
        <f>-'OddsRatio_working_3-way'!U2/(3*'OddsRatio_working_3-way'!X2^(1/3))*COS(('OddsRatio_working_3-way'!Y2+2*PI())/3)</f>
        <v>-0.32670638854004969</v>
      </c>
      <c r="AH2" s="11">
        <f>-'OddsRatio_working_3-way'!U2/(3*'OddsRatio_working_3-way'!X2^(1/3))*COS(('OddsRatio_working_3-way'!Y2+4*PI())/3)</f>
        <v>-0.20894061796956517</v>
      </c>
      <c r="AI2" s="11">
        <f>'OddsRatio_working_3-way'!U2/(3*'OddsRatio_working_3-way'!X2^(1/3))*SIN(('OddsRatio_working_3-way'!Y2)/3)</f>
        <v>-6.7992099340193041E-2</v>
      </c>
      <c r="AJ2" s="11">
        <f>'OddsRatio_working_3-way'!U2/(3*'OddsRatio_working_3-way'!X2^(1/3))*SIN(('OddsRatio_working_3-way'!Y2+2*PI())/3)</f>
        <v>-0.42988786542831842</v>
      </c>
      <c r="AK2" s="11">
        <f>'OddsRatio_working_3-way'!U2/(3*'OddsRatio_working_3-way'!X2^(1/3))*SIN(('OddsRatio_working_3-way'!Y2+4*PI())/3)</f>
        <v>0.49787996476851137</v>
      </c>
      <c r="AL2" s="11">
        <f>'OddsRatio_working_3-way'!Z2+'OddsRatio_working_3-way'!AF2</f>
        <v>1.0712940130192292</v>
      </c>
      <c r="AM2" s="11">
        <f>'OddsRatio_working_3-way'!AA2+'OddsRatio_working_3-way'!AG2</f>
        <v>-0.65341277708009926</v>
      </c>
      <c r="AN2" s="11">
        <f>'OddsRatio_working_3-way'!AB2+'OddsRatio_working_3-way'!AH2</f>
        <v>-0.41788123593913029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1.0712940130192292</v>
      </c>
      <c r="AS2" s="11">
        <f>IF(('OddsRatio_working_3-way'!X2=0),IF(Q2&gt;0,-Q2^(1/3),(-Q2)^(1/3)),'OddsRatio_working_3-way'!AM2-'OddsRatio_working_3-way'!R2/3)</f>
        <v>-0.65341277708009926</v>
      </c>
      <c r="AT2" s="11">
        <f>IF(('OddsRatio_working_3-way'!X2=0),IF(Q2&gt;0,-Q2^(1/3),(-Q2)^(1/3)),'OddsRatio_working_3-way'!AN2-'OddsRatio_working_3-way'!R2/3)</f>
        <v>-0.41788123593913029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3.6</v>
      </c>
      <c r="D3" s="9">
        <f t="shared" ref="D3" si="0">(K3/(AR3+K3-(AR3*K3)))</f>
        <v>0.45169583241081018</v>
      </c>
      <c r="E3" s="9">
        <f t="shared" ref="E3" si="1">(L3/(AR3+L3-(AR3*L3)))</f>
        <v>0.28294634337378949</v>
      </c>
      <c r="F3" s="9">
        <f t="shared" ref="F3" si="2">(M3/(AR3+M3-(AR3*M3)))</f>
        <v>0.26535782421540038</v>
      </c>
      <c r="G3" s="9">
        <f t="shared" ref="G3" si="3">AR3</f>
        <v>1.0648063000573789</v>
      </c>
      <c r="H3" s="9">
        <f t="shared" ref="H3" si="4">IF(A3="","",1/D3)</f>
        <v>2.2138791820654125</v>
      </c>
      <c r="I3" s="9">
        <f t="shared" ref="I3" si="5">IF(B3="","",1/E3)</f>
        <v>3.5342389941365617</v>
      </c>
      <c r="J3" s="9">
        <f t="shared" ref="J3" si="6">IF(C3="","",1/F3)</f>
        <v>3.7684963801491844</v>
      </c>
      <c r="K3" s="11">
        <f t="shared" ref="K3" si="7">1/A3</f>
        <v>0.46728971962616822</v>
      </c>
      <c r="L3" s="11">
        <f t="shared" ref="L3" si="8">1/B3</f>
        <v>0.29585798816568049</v>
      </c>
      <c r="M3" s="11">
        <f t="shared" ref="M3" si="9">1/C3</f>
        <v>0.27777777777777779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-0.27090821950635047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0.23502737377647515</v>
      </c>
      <c r="Q3" s="11">
        <f>2*'OddsRatio_working_3-way'!K3*'OddsRatio_working_3-way'!L3*'OddsRatio_working_3-way'!M3</f>
        <v>7.6806331299501679E-2</v>
      </c>
      <c r="R3" s="11">
        <f t="shared" ref="R3" si="10">O3/N3</f>
        <v>0</v>
      </c>
      <c r="S3" s="11">
        <f t="shared" ref="S3" si="11">P3/N3</f>
        <v>-0.86755349913244617</v>
      </c>
      <c r="T3" s="11">
        <f t="shared" ref="T3" si="12">Q3/N3</f>
        <v>-0.28351421540276017</v>
      </c>
      <c r="U3" s="11">
        <f>'OddsRatio_working_3-way'!S3-'OddsRatio_working_3-way'!R3^2/3</f>
        <v>-0.86755349913244617</v>
      </c>
      <c r="V3" s="11">
        <f>'OddsRatio_working_3-way'!S3*'OddsRatio_working_3-way'!R3/3-2*'OddsRatio_working_3-way'!R3^3/27-'OddsRatio_working_3-way'!T3</f>
        <v>0.28351421540276017</v>
      </c>
      <c r="W3" s="11">
        <f>'OddsRatio_working_3-way'!V3^2+4*'OddsRatio_working_3-way'!U3^3/27</f>
        <v>-1.635499894505997E-2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0.1555115022116553</v>
      </c>
      <c r="Y3" s="11">
        <f>IF('OddsRatio_working_3-way'!W3&gt;=0,IF('OddsRatio_working_3-way'!V3+SQRT('OddsRatio_working_3-way'!W3)&gt;0,0,PI()),ACOS('OddsRatio_working_3-way'!V3/(2*'OddsRatio_working_3-way'!X3)))</f>
        <v>0.42374897264606681</v>
      </c>
      <c r="Z3" s="11">
        <f>'OddsRatio_working_3-way'!X3^(1/3)*COS('OddsRatio_working_3-way'!Y3/3)</f>
        <v>0.53240315002868954</v>
      </c>
      <c r="AA3" s="11">
        <f>'OddsRatio_working_3-way'!X3^(1/3)*COS(('OddsRatio_working_3-way'!Y3+2*PI())/3)</f>
        <v>-0.33176482053161721</v>
      </c>
      <c r="AB3" s="11">
        <f>'OddsRatio_working_3-way'!X3^(1/3)*COS(('OddsRatio_working_3-way'!Y3+4*PI())/3)</f>
        <v>-0.20063832949707222</v>
      </c>
      <c r="AC3" s="11">
        <f>'OddsRatio_working_3-way'!X3^(1/3)*SIN('OddsRatio_working_3-way'!Y3/3)</f>
        <v>7.5705914896685614E-2</v>
      </c>
      <c r="AD3" s="11">
        <f>'OddsRatio_working_3-way'!X3^(1/3)*SIN(('OddsRatio_working_3-way'!Y3+2*PI())/3)</f>
        <v>0.42322169553136008</v>
      </c>
      <c r="AE3" s="11">
        <f>'OddsRatio_working_3-way'!X3^(1/3)*SIN(('OddsRatio_working_3-way'!Y3+4*PI())/3)</f>
        <v>-0.49892761042804568</v>
      </c>
      <c r="AF3" s="11">
        <f>-'OddsRatio_working_3-way'!U3/(3*'OddsRatio_working_3-way'!X3^(1/3))*COS(('OddsRatio_working_3-way'!Y3)/3)</f>
        <v>0.53240315002868943</v>
      </c>
      <c r="AG3" s="11">
        <f>-'OddsRatio_working_3-way'!U3/(3*'OddsRatio_working_3-way'!X3^(1/3))*COS(('OddsRatio_working_3-way'!Y3+2*PI())/3)</f>
        <v>-0.3317648205316171</v>
      </c>
      <c r="AH3" s="11">
        <f>-'OddsRatio_working_3-way'!U3/(3*'OddsRatio_working_3-way'!X3^(1/3))*COS(('OddsRatio_working_3-way'!Y3+4*PI())/3)</f>
        <v>-0.20063832949707217</v>
      </c>
      <c r="AI3" s="11">
        <f>'OddsRatio_working_3-way'!U3/(3*'OddsRatio_working_3-way'!X3^(1/3))*SIN(('OddsRatio_working_3-way'!Y3)/3)</f>
        <v>-7.57059148966856E-2</v>
      </c>
      <c r="AJ3" s="11">
        <f>'OddsRatio_working_3-way'!U3/(3*'OddsRatio_working_3-way'!X3^(1/3))*SIN(('OddsRatio_working_3-way'!Y3+2*PI())/3)</f>
        <v>-0.42322169553136002</v>
      </c>
      <c r="AK3" s="11">
        <f>'OddsRatio_working_3-way'!U3/(3*'OddsRatio_working_3-way'!X3^(1/3))*SIN(('OddsRatio_working_3-way'!Y3+4*PI())/3)</f>
        <v>0.49892761042804556</v>
      </c>
      <c r="AL3" s="11">
        <f>'OddsRatio_working_3-way'!Z3+'OddsRatio_working_3-way'!AF3</f>
        <v>1.0648063000573789</v>
      </c>
      <c r="AM3" s="11">
        <f>'OddsRatio_working_3-way'!AA3+'OddsRatio_working_3-way'!AG3</f>
        <v>-0.66352964106323431</v>
      </c>
      <c r="AN3" s="11">
        <f>'OddsRatio_working_3-way'!AB3+'OddsRatio_working_3-way'!AH3</f>
        <v>-0.40127665899414439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1.0648063000573789</v>
      </c>
      <c r="AS3" s="11">
        <f>IF(('OddsRatio_working_3-way'!X3=0),IF(Q3&gt;0,-Q3^(1/3),(-Q3)^(1/3)),'OddsRatio_working_3-way'!AM3-'OddsRatio_working_3-way'!R3/3)</f>
        <v>-0.66352964106323431</v>
      </c>
      <c r="AT3" s="11">
        <f>IF(('OddsRatio_working_3-way'!X3=0),IF(Q3&gt;0,-Q3^(1/3),(-Q3)^(1/3)),'OddsRatio_working_3-way'!AN3-'OddsRatio_working_3-way'!R3/3)</f>
        <v>-0.40127665899414439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4.22</v>
      </c>
      <c r="D4" s="9">
        <f t="shared" ref="D4:D67" si="13">(K4/(AR4+K4-(AR4*K4)))</f>
        <v>0.48672658559194831</v>
      </c>
      <c r="E4" s="9">
        <f t="shared" ref="E4:E67" si="14">(L4/(AR4+L4-(AR4*L4)))</f>
        <v>0.28577442043191548</v>
      </c>
      <c r="F4" s="9">
        <f t="shared" ref="F4:F67" si="15">(M4/(AR4+M4-(AR4*M4)))</f>
        <v>0.22749899397613599</v>
      </c>
      <c r="G4" s="9">
        <f t="shared" ref="G4:G67" si="16">AR4</f>
        <v>1.0545415631731263</v>
      </c>
      <c r="H4" s="9">
        <f t="shared" ref="H4:H67" si="17">IF(A4="","",1/D4)</f>
        <v>2.0545415631731263</v>
      </c>
      <c r="I4" s="9">
        <f t="shared" ref="I4:I67" si="18">IF(B4="","",1/E4)</f>
        <v>3.4992635047203104</v>
      </c>
      <c r="J4" s="9">
        <f t="shared" ref="J4:J67" si="19">IF(C4="","",1/F4)</f>
        <v>4.3956238334174662</v>
      </c>
      <c r="K4" s="11">
        <f t="shared" ref="K4:K67" si="20">1/A4</f>
        <v>0.5</v>
      </c>
      <c r="L4" s="11">
        <f t="shared" ref="L4:L67" si="21">1/B4</f>
        <v>0.29673590504451036</v>
      </c>
      <c r="M4" s="11">
        <f t="shared" ref="M4:M67" si="22">1/C4</f>
        <v>0.23696682464454977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-0.26830691774368209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0.23169308225631796</v>
      </c>
      <c r="Q4" s="11">
        <f>2*'OddsRatio_working_3-way'!K4*'OddsRatio_working_3-way'!L4*'OddsRatio_working_3-way'!M4</f>
        <v>7.0316565176424262E-2</v>
      </c>
      <c r="R4" s="11">
        <f t="shared" ref="R4:R67" si="23">O4/N4</f>
        <v>0</v>
      </c>
      <c r="S4" s="11">
        <f t="shared" ref="S4:S67" si="24">P4/N4</f>
        <v>-0.86353748984458945</v>
      </c>
      <c r="T4" s="11">
        <f t="shared" ref="T4:T67" si="25">Q4/N4</f>
        <v>-0.26207511072673423</v>
      </c>
      <c r="U4" s="11">
        <f>'OddsRatio_working_3-way'!S4-'OddsRatio_working_3-way'!R4^2/3</f>
        <v>-0.86353748984458945</v>
      </c>
      <c r="V4" s="11">
        <f>'OddsRatio_working_3-way'!S4*'OddsRatio_working_3-way'!R4/3-2*'OddsRatio_working_3-way'!R4^3/27-'OddsRatio_working_3-way'!T4</f>
        <v>0.26207511072673423</v>
      </c>
      <c r="W4" s="11">
        <f>'OddsRatio_working_3-way'!V4^2+4*'OddsRatio_working_3-way'!U4^3/27</f>
        <v>-2.6714756697198236E-2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0.15443293071721154</v>
      </c>
      <c r="Y4" s="11">
        <f>IF('OddsRatio_working_3-way'!W4&gt;=0,IF('OddsRatio_working_3-way'!V4+SQRT('OddsRatio_working_3-way'!W4)&gt;0,0,PI()),ACOS('OddsRatio_working_3-way'!V4/(2*'OddsRatio_working_3-way'!X4)))</f>
        <v>0.55763714861322899</v>
      </c>
      <c r="Z4" s="11">
        <f>'OddsRatio_working_3-way'!X4^(1/3)*COS('OddsRatio_working_3-way'!Y4/3)</f>
        <v>0.52727078158656304</v>
      </c>
      <c r="AA4" s="11">
        <f>'OddsRatio_working_3-way'!X4^(1/3)*COS(('OddsRatio_working_3-way'!Y4+2*PI())/3)</f>
        <v>-0.349504562356588</v>
      </c>
      <c r="AB4" s="11">
        <f>'OddsRatio_working_3-way'!X4^(1/3)*COS(('OddsRatio_working_3-way'!Y4+4*PI())/3)</f>
        <v>-0.1777662192299754</v>
      </c>
      <c r="AC4" s="11">
        <f>'OddsRatio_working_3-way'!X4^(1/3)*SIN('OddsRatio_working_3-way'!Y4/3)</f>
        <v>9.9153178634330319E-2</v>
      </c>
      <c r="AD4" s="11">
        <f>'OddsRatio_working_3-way'!X4^(1/3)*SIN(('OddsRatio_working_3-way'!Y4+2*PI())/3)</f>
        <v>0.40705330221007469</v>
      </c>
      <c r="AE4" s="11">
        <f>'OddsRatio_working_3-way'!X4^(1/3)*SIN(('OddsRatio_working_3-way'!Y4+4*PI())/3)</f>
        <v>-0.50620648084440489</v>
      </c>
      <c r="AF4" s="11">
        <f>-'OddsRatio_working_3-way'!U4/(3*'OddsRatio_working_3-way'!X4^(1/3))*COS(('OddsRatio_working_3-way'!Y4)/3)</f>
        <v>0.52727078158656315</v>
      </c>
      <c r="AG4" s="11">
        <f>-'OddsRatio_working_3-way'!U4/(3*'OddsRatio_working_3-way'!X4^(1/3))*COS(('OddsRatio_working_3-way'!Y4+2*PI())/3)</f>
        <v>-0.34950456235658806</v>
      </c>
      <c r="AH4" s="11">
        <f>-'OddsRatio_working_3-way'!U4/(3*'OddsRatio_working_3-way'!X4^(1/3))*COS(('OddsRatio_working_3-way'!Y4+4*PI())/3)</f>
        <v>-0.17776621922997543</v>
      </c>
      <c r="AI4" s="11">
        <f>'OddsRatio_working_3-way'!U4/(3*'OddsRatio_working_3-way'!X4^(1/3))*SIN(('OddsRatio_working_3-way'!Y4)/3)</f>
        <v>-9.9153178634330333E-2</v>
      </c>
      <c r="AJ4" s="11">
        <f>'OddsRatio_working_3-way'!U4/(3*'OddsRatio_working_3-way'!X4^(1/3))*SIN(('OddsRatio_working_3-way'!Y4+2*PI())/3)</f>
        <v>-0.40705330221007474</v>
      </c>
      <c r="AK4" s="11">
        <f>'OddsRatio_working_3-way'!U4/(3*'OddsRatio_working_3-way'!X4^(1/3))*SIN(('OddsRatio_working_3-way'!Y4+4*PI())/3)</f>
        <v>0.50620648084440489</v>
      </c>
      <c r="AL4" s="11">
        <f>'OddsRatio_working_3-way'!Z4+'OddsRatio_working_3-way'!AF4</f>
        <v>1.0545415631731263</v>
      </c>
      <c r="AM4" s="11">
        <f>'OddsRatio_working_3-way'!AA4+'OddsRatio_working_3-way'!AG4</f>
        <v>-0.699009124713176</v>
      </c>
      <c r="AN4" s="11">
        <f>'OddsRatio_working_3-way'!AB4+'OddsRatio_working_3-way'!AH4</f>
        <v>-0.35553243845995086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1.0545415631731263</v>
      </c>
      <c r="AS4" s="11">
        <f>IF(('OddsRatio_working_3-way'!X4=0),IF(Q4&gt;0,-Q4^(1/3),(-Q4)^(1/3)),'OddsRatio_working_3-way'!AM4-'OddsRatio_working_3-way'!R4/3)</f>
        <v>-0.699009124713176</v>
      </c>
      <c r="AT4" s="11">
        <f>IF(('OddsRatio_working_3-way'!X4=0),IF(Q4&gt;0,-Q4^(1/3),(-Q4)^(1/3)),'OddsRatio_working_3-way'!AN4-'OddsRatio_working_3-way'!R4/3)</f>
        <v>-0.35553243845995086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4.93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1.75</v>
      </c>
      <c r="D5" s="9">
        <f t="shared" si="13"/>
        <v>0.19443510524185806</v>
      </c>
      <c r="E5" s="9">
        <f t="shared" si="14"/>
        <v>0.24711431095530889</v>
      </c>
      <c r="F5" s="9">
        <f t="shared" si="15"/>
        <v>0.55845058380283297</v>
      </c>
      <c r="G5" s="9">
        <f t="shared" si="16"/>
        <v>1.0542249789059479</v>
      </c>
      <c r="H5" s="9">
        <f t="shared" si="17"/>
        <v>5.1431041671003745</v>
      </c>
      <c r="I5" s="9">
        <f t="shared" si="18"/>
        <v>4.0467101890381896</v>
      </c>
      <c r="J5" s="9">
        <f t="shared" si="19"/>
        <v>1.7906687341794612</v>
      </c>
      <c r="K5" s="11">
        <f t="shared" si="20"/>
        <v>0.20283975659229211</v>
      </c>
      <c r="L5" s="11">
        <f t="shared" si="21"/>
        <v>0.25706940874035988</v>
      </c>
      <c r="M5" s="11">
        <f t="shared" si="22"/>
        <v>0.5714285714285714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-0.25381488469867164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0.22555959712135892</v>
      </c>
      <c r="Q5" s="11">
        <f>2*'OddsRatio_working_3-way'!K5*'OddsRatio_working_3-way'!L5*'OddsRatio_working_3-way'!M5</f>
        <v>5.9593024338536055E-2</v>
      </c>
      <c r="R5" s="11">
        <f t="shared" si="23"/>
        <v>0</v>
      </c>
      <c r="S5" s="11">
        <f t="shared" si="24"/>
        <v>-0.88867757850034157</v>
      </c>
      <c r="T5" s="11">
        <f t="shared" si="25"/>
        <v>-0.23478932060775212</v>
      </c>
      <c r="U5" s="11">
        <f>'OddsRatio_working_3-way'!S5-'OddsRatio_working_3-way'!R5^2/3</f>
        <v>-0.88867757850034157</v>
      </c>
      <c r="V5" s="11">
        <f>'OddsRatio_working_3-way'!S5*'OddsRatio_working_3-way'!R5/3-2*'OddsRatio_working_3-way'!R5^3/27-'OddsRatio_working_3-way'!T5</f>
        <v>0.23478932060775212</v>
      </c>
      <c r="W5" s="11">
        <f>'OddsRatio_working_3-way'!V5^2+4*'OddsRatio_working_3-way'!U5^3/27</f>
        <v>-4.8848967042629532E-2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0.16122576725982679</v>
      </c>
      <c r="Y5" s="11">
        <f>IF('OddsRatio_working_3-way'!W5&gt;=0,IF('OddsRatio_working_3-way'!V5+SQRT('OddsRatio_working_3-way'!W5)&gt;0,0,PI()),ACOS('OddsRatio_working_3-way'!V5/(2*'OddsRatio_working_3-way'!X5)))</f>
        <v>0.75519437543295775</v>
      </c>
      <c r="Z5" s="11">
        <f>'OddsRatio_working_3-way'!X5^(1/3)*COS('OddsRatio_working_3-way'!Y5/3)</f>
        <v>0.52711248945297384</v>
      </c>
      <c r="AA5" s="11">
        <f>'OddsRatio_working_3-way'!X5^(1/3)*COS(('OddsRatio_working_3-way'!Y5+2*PI())/3)</f>
        <v>-0.38096030011684295</v>
      </c>
      <c r="AB5" s="11">
        <f>'OddsRatio_working_3-way'!X5^(1/3)*COS(('OddsRatio_working_3-way'!Y5+4*PI())/3)</f>
        <v>-0.14615218933613097</v>
      </c>
      <c r="AC5" s="11">
        <f>'OddsRatio_working_3-way'!X5^(1/3)*SIN('OddsRatio_working_3-way'!Y5/3)</f>
        <v>0.13556652596715169</v>
      </c>
      <c r="AD5" s="11">
        <f>'OddsRatio_working_3-way'!X5^(1/3)*SIN(('OddsRatio_working_3-way'!Y5+2*PI())/3)</f>
        <v>0.38870954353475651</v>
      </c>
      <c r="AE5" s="11">
        <f>'OddsRatio_working_3-way'!X5^(1/3)*SIN(('OddsRatio_working_3-way'!Y5+4*PI())/3)</f>
        <v>-0.52427606950190808</v>
      </c>
      <c r="AF5" s="11">
        <f>-'OddsRatio_working_3-way'!U5/(3*'OddsRatio_working_3-way'!X5^(1/3))*COS(('OddsRatio_working_3-way'!Y5)/3)</f>
        <v>0.52711248945297395</v>
      </c>
      <c r="AG5" s="11">
        <f>-'OddsRatio_working_3-way'!U5/(3*'OddsRatio_working_3-way'!X5^(1/3))*COS(('OddsRatio_working_3-way'!Y5+2*PI())/3)</f>
        <v>-0.38096030011684306</v>
      </c>
      <c r="AH5" s="11">
        <f>-'OddsRatio_working_3-way'!U5/(3*'OddsRatio_working_3-way'!X5^(1/3))*COS(('OddsRatio_working_3-way'!Y5+4*PI())/3)</f>
        <v>-0.14615218933613103</v>
      </c>
      <c r="AI5" s="11">
        <f>'OddsRatio_working_3-way'!U5/(3*'OddsRatio_working_3-way'!X5^(1/3))*SIN(('OddsRatio_working_3-way'!Y5)/3)</f>
        <v>-0.13556652596715171</v>
      </c>
      <c r="AJ5" s="11">
        <f>'OddsRatio_working_3-way'!U5/(3*'OddsRatio_working_3-way'!X5^(1/3))*SIN(('OddsRatio_working_3-way'!Y5+2*PI())/3)</f>
        <v>-0.38870954353475656</v>
      </c>
      <c r="AK5" s="11">
        <f>'OddsRatio_working_3-way'!U5/(3*'OddsRatio_working_3-way'!X5^(1/3))*SIN(('OddsRatio_working_3-way'!Y5+4*PI())/3)</f>
        <v>0.52427606950190819</v>
      </c>
      <c r="AL5" s="11">
        <f>'OddsRatio_working_3-way'!Z5+'OddsRatio_working_3-way'!AF5</f>
        <v>1.0542249789059479</v>
      </c>
      <c r="AM5" s="11">
        <f>'OddsRatio_working_3-way'!AA5+'OddsRatio_working_3-way'!AG5</f>
        <v>-0.76192060023368602</v>
      </c>
      <c r="AN5" s="11">
        <f>'OddsRatio_working_3-way'!AB5+'OddsRatio_working_3-way'!AH5</f>
        <v>-0.292304378672262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1.0542249789059479</v>
      </c>
      <c r="AS5" s="11">
        <f>IF(('OddsRatio_working_3-way'!X5=0),IF(Q5&gt;0,-Q5^(1/3),(-Q5)^(1/3)),'OddsRatio_working_3-way'!AM5-'OddsRatio_working_3-way'!R5/3)</f>
        <v>-0.76192060023368602</v>
      </c>
      <c r="AT5" s="11">
        <f>IF(('OddsRatio_working_3-way'!X5=0),IF(Q5&gt;0,-Q5^(1/3),(-Q5)^(1/3)),'OddsRatio_working_3-way'!AN5-'OddsRatio_working_3-way'!R5/3)</f>
        <v>-0.292304378672262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2.2400000000000002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3.41</v>
      </c>
      <c r="D6" s="9">
        <f t="shared" si="13"/>
        <v>0.4359430275041587</v>
      </c>
      <c r="E6" s="9">
        <f t="shared" si="14"/>
        <v>0.27953879832490536</v>
      </c>
      <c r="F6" s="9">
        <f t="shared" si="15"/>
        <v>0.284518174170936</v>
      </c>
      <c r="G6" s="9">
        <f t="shared" si="16"/>
        <v>1.0434497779282461</v>
      </c>
      <c r="H6" s="9">
        <f t="shared" si="17"/>
        <v>2.2938777246310251</v>
      </c>
      <c r="I6" s="9">
        <f t="shared" si="18"/>
        <v>3.577320951482768</v>
      </c>
      <c r="J6" s="9">
        <f t="shared" si="19"/>
        <v>3.5147139648070738</v>
      </c>
      <c r="K6" s="11">
        <f t="shared" si="20"/>
        <v>0.4464285714285714</v>
      </c>
      <c r="L6" s="11">
        <f t="shared" si="21"/>
        <v>0.28818443804034583</v>
      </c>
      <c r="M6" s="11">
        <f t="shared" si="22"/>
        <v>0.29325513196480935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-0.27848628316928037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0.23089766977468007</v>
      </c>
      <c r="Q6" s="11">
        <f>2*'OddsRatio_working_3-way'!K6*'OddsRatio_working_3-way'!L6*'OddsRatio_working_3-way'!M6</f>
        <v>7.5456754828326825E-2</v>
      </c>
      <c r="R6" s="11">
        <f t="shared" si="23"/>
        <v>0</v>
      </c>
      <c r="S6" s="11">
        <f t="shared" si="24"/>
        <v>-0.82911684965943855</v>
      </c>
      <c r="T6" s="11">
        <f t="shared" si="25"/>
        <v>-0.27095321884295381</v>
      </c>
      <c r="U6" s="11">
        <f>'OddsRatio_working_3-way'!S6-'OddsRatio_working_3-way'!R6^2/3</f>
        <v>-0.82911684965943855</v>
      </c>
      <c r="V6" s="11">
        <f>'OddsRatio_working_3-way'!S6*'OddsRatio_working_3-way'!R6/3-2*'OddsRatio_working_3-way'!R6^3/27-'OddsRatio_working_3-way'!T6</f>
        <v>0.27095321884295381</v>
      </c>
      <c r="W6" s="11">
        <f>'OddsRatio_working_3-way'!V6^2+4*'OddsRatio_working_3-way'!U6^3/27</f>
        <v>-1.1023424989621541E-2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0.1452920092356933</v>
      </c>
      <c r="Y6" s="11">
        <f>IF('OddsRatio_working_3-way'!W6&gt;=0,IF('OddsRatio_working_3-way'!V6+SQRT('OddsRatio_working_3-way'!W6)&gt;0,0,PI()),ACOS('OddsRatio_working_3-way'!V6/(2*'OddsRatio_working_3-way'!X6)))</f>
        <v>0.36967827983595547</v>
      </c>
      <c r="Z6" s="11">
        <f>'OddsRatio_working_3-way'!X6^(1/3)*COS('OddsRatio_working_3-way'!Y6/3)</f>
        <v>0.52172488896412306</v>
      </c>
      <c r="AA6" s="11">
        <f>'OddsRatio_working_3-way'!X6^(1/3)*COS(('OddsRatio_working_3-way'!Y6+2*PI())/3)</f>
        <v>-0.31682285541148325</v>
      </c>
      <c r="AB6" s="11">
        <f>'OddsRatio_working_3-way'!X6^(1/3)*COS(('OddsRatio_working_3-way'!Y6+4*PI())/3)</f>
        <v>-0.20490203355263992</v>
      </c>
      <c r="AC6" s="11">
        <f>'OddsRatio_working_3-way'!X6^(1/3)*SIN('OddsRatio_working_3-way'!Y6/3)</f>
        <v>6.4617516628127328E-2</v>
      </c>
      <c r="AD6" s="11">
        <f>'OddsRatio_working_3-way'!X6^(1/3)*SIN(('OddsRatio_working_3-way'!Y6+2*PI())/3)</f>
        <v>0.41951824931548237</v>
      </c>
      <c r="AE6" s="11">
        <f>'OddsRatio_working_3-way'!X6^(1/3)*SIN(('OddsRatio_working_3-way'!Y6+4*PI())/3)</f>
        <v>-0.48413576594360974</v>
      </c>
      <c r="AF6" s="11">
        <f>-'OddsRatio_working_3-way'!U6/(3*'OddsRatio_working_3-way'!X6^(1/3))*COS(('OddsRatio_working_3-way'!Y6)/3)</f>
        <v>0.52172488896412306</v>
      </c>
      <c r="AG6" s="11">
        <f>-'OddsRatio_working_3-way'!U6/(3*'OddsRatio_working_3-way'!X6^(1/3))*COS(('OddsRatio_working_3-way'!Y6+2*PI())/3)</f>
        <v>-0.31682285541148325</v>
      </c>
      <c r="AH6" s="11">
        <f>-'OddsRatio_working_3-way'!U6/(3*'OddsRatio_working_3-way'!X6^(1/3))*COS(('OddsRatio_working_3-way'!Y6+4*PI())/3)</f>
        <v>-0.20490203355263992</v>
      </c>
      <c r="AI6" s="11">
        <f>'OddsRatio_working_3-way'!U6/(3*'OddsRatio_working_3-way'!X6^(1/3))*SIN(('OddsRatio_working_3-way'!Y6)/3)</f>
        <v>-6.4617516628127328E-2</v>
      </c>
      <c r="AJ6" s="11">
        <f>'OddsRatio_working_3-way'!U6/(3*'OddsRatio_working_3-way'!X6^(1/3))*SIN(('OddsRatio_working_3-way'!Y6+2*PI())/3)</f>
        <v>-0.41951824931548237</v>
      </c>
      <c r="AK6" s="11">
        <f>'OddsRatio_working_3-way'!U6/(3*'OddsRatio_working_3-way'!X6^(1/3))*SIN(('OddsRatio_working_3-way'!Y6+4*PI())/3)</f>
        <v>0.48413576594360974</v>
      </c>
      <c r="AL6" s="11">
        <f>'OddsRatio_working_3-way'!Z6+'OddsRatio_working_3-way'!AF6</f>
        <v>1.0434497779282461</v>
      </c>
      <c r="AM6" s="11">
        <f>'OddsRatio_working_3-way'!AA6+'OddsRatio_working_3-way'!AG6</f>
        <v>-0.6336457108229665</v>
      </c>
      <c r="AN6" s="11">
        <f>'OddsRatio_working_3-way'!AB6+'OddsRatio_working_3-way'!AH6</f>
        <v>-0.40980406710527983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1.0434497779282461</v>
      </c>
      <c r="AS6" s="11">
        <f>IF(('OddsRatio_working_3-way'!X6=0),IF(Q6&gt;0,-Q6^(1/3),(-Q6)^(1/3)),'OddsRatio_working_3-way'!AM6-'OddsRatio_working_3-way'!R6/3)</f>
        <v>-0.6336457108229665</v>
      </c>
      <c r="AT6" s="11">
        <f>IF(('OddsRatio_working_3-way'!X6=0),IF(Q6&gt;0,-Q6^(1/3),(-Q6)^(1/3)),'OddsRatio_working_3-way'!AN6-'OddsRatio_working_3-way'!R6/3)</f>
        <v>-0.40980406710527983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3.66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2.2200000000000002</v>
      </c>
      <c r="D7" s="9">
        <f t="shared" si="13"/>
        <v>0.26463672438635721</v>
      </c>
      <c r="E7" s="9">
        <f t="shared" si="14"/>
        <v>0.29570063711650491</v>
      </c>
      <c r="F7" s="9">
        <f t="shared" si="15"/>
        <v>0.43966263849713799</v>
      </c>
      <c r="G7" s="9">
        <f t="shared" si="16"/>
        <v>1.0446485078527563</v>
      </c>
      <c r="H7" s="9">
        <f t="shared" si="17"/>
        <v>3.7787650308883314</v>
      </c>
      <c r="I7" s="9">
        <f t="shared" si="18"/>
        <v>3.3817985979042846</v>
      </c>
      <c r="J7" s="9">
        <f t="shared" si="19"/>
        <v>2.2744711795803627</v>
      </c>
      <c r="K7" s="11">
        <f t="shared" si="20"/>
        <v>0.27322404371584696</v>
      </c>
      <c r="L7" s="11">
        <f t="shared" si="21"/>
        <v>0.3048780487804878</v>
      </c>
      <c r="M7" s="11">
        <f t="shared" si="22"/>
        <v>0.4504504504504504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-0.27763128982641183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0.23113877572094285</v>
      </c>
      <c r="Q7" s="11">
        <f>2*'OddsRatio_working_3-way'!K7*'OddsRatio_working_3-way'!L7*'OddsRatio_working_3-way'!M7</f>
        <v>7.5045057052254158E-2</v>
      </c>
      <c r="R7" s="11">
        <f t="shared" si="23"/>
        <v>0</v>
      </c>
      <c r="S7" s="11">
        <f t="shared" si="24"/>
        <v>-0.83253863736130651</v>
      </c>
      <c r="T7" s="11">
        <f t="shared" si="25"/>
        <v>-0.27030475239003449</v>
      </c>
      <c r="U7" s="11">
        <f>'OddsRatio_working_3-way'!S7-'OddsRatio_working_3-way'!R7^2/3</f>
        <v>-0.83253863736130651</v>
      </c>
      <c r="V7" s="11">
        <f>'OddsRatio_working_3-way'!S7*'OddsRatio_working_3-way'!R7/3-2*'OddsRatio_working_3-way'!R7^3/27-'OddsRatio_working_3-way'!T7</f>
        <v>0.27030475239003449</v>
      </c>
      <c r="W7" s="11">
        <f>'OddsRatio_working_3-way'!V7^2+4*'OddsRatio_working_3-way'!U7^3/27</f>
        <v>-1.2424180160940032E-2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0.14619237268542593</v>
      </c>
      <c r="Y7" s="11">
        <f>IF('OddsRatio_working_3-way'!W7&gt;=0,IF('OddsRatio_working_3-way'!V7+SQRT('OddsRatio_working_3-way'!W7)&gt;0,0,PI()),ACOS('OddsRatio_working_3-way'!V7/(2*'OddsRatio_working_3-way'!X7)))</f>
        <v>0.39111889948483691</v>
      </c>
      <c r="Z7" s="11">
        <f>'OddsRatio_working_3-way'!X7^(1/3)*COS('OddsRatio_working_3-way'!Y7/3)</f>
        <v>0.52232425392637816</v>
      </c>
      <c r="AA7" s="11">
        <f>'OddsRatio_working_3-way'!X7^(1/3)*COS(('OddsRatio_working_3-way'!Y7+2*PI())/3)</f>
        <v>-0.32047224128204638</v>
      </c>
      <c r="AB7" s="11">
        <f>'OddsRatio_working_3-way'!X7^(1/3)*COS(('OddsRatio_working_3-way'!Y7+4*PI())/3)</f>
        <v>-0.20185201264433197</v>
      </c>
      <c r="AC7" s="11">
        <f>'OddsRatio_working_3-way'!X7^(1/3)*SIN('OddsRatio_working_3-way'!Y7/3)</f>
        <v>6.848542093531948E-2</v>
      </c>
      <c r="AD7" s="11">
        <f>'OddsRatio_working_3-way'!X7^(1/3)*SIN(('OddsRatio_working_3-way'!Y7+2*PI())/3)</f>
        <v>0.41810336244533763</v>
      </c>
      <c r="AE7" s="11">
        <f>'OddsRatio_working_3-way'!X7^(1/3)*SIN(('OddsRatio_working_3-way'!Y7+4*PI())/3)</f>
        <v>-0.48658878338065703</v>
      </c>
      <c r="AF7" s="11">
        <f>-'OddsRatio_working_3-way'!U7/(3*'OddsRatio_working_3-way'!X7^(1/3))*COS(('OddsRatio_working_3-way'!Y7)/3)</f>
        <v>0.52232425392637805</v>
      </c>
      <c r="AG7" s="11">
        <f>-'OddsRatio_working_3-way'!U7/(3*'OddsRatio_working_3-way'!X7^(1/3))*COS(('OddsRatio_working_3-way'!Y7+2*PI())/3)</f>
        <v>-0.32047224128204632</v>
      </c>
      <c r="AH7" s="11">
        <f>-'OddsRatio_working_3-way'!U7/(3*'OddsRatio_working_3-way'!X7^(1/3))*COS(('OddsRatio_working_3-way'!Y7+4*PI())/3)</f>
        <v>-0.20185201264433195</v>
      </c>
      <c r="AI7" s="11">
        <f>'OddsRatio_working_3-way'!U7/(3*'OddsRatio_working_3-way'!X7^(1/3))*SIN(('OddsRatio_working_3-way'!Y7)/3)</f>
        <v>-6.8485420935319452E-2</v>
      </c>
      <c r="AJ7" s="11">
        <f>'OddsRatio_working_3-way'!U7/(3*'OddsRatio_working_3-way'!X7^(1/3))*SIN(('OddsRatio_working_3-way'!Y7+2*PI())/3)</f>
        <v>-0.41810336244533758</v>
      </c>
      <c r="AK7" s="11">
        <f>'OddsRatio_working_3-way'!U7/(3*'OddsRatio_working_3-way'!X7^(1/3))*SIN(('OddsRatio_working_3-way'!Y7+4*PI())/3)</f>
        <v>0.48658878338065692</v>
      </c>
      <c r="AL7" s="11">
        <f>'OddsRatio_working_3-way'!Z7+'OddsRatio_working_3-way'!AF7</f>
        <v>1.0446485078527563</v>
      </c>
      <c r="AM7" s="11">
        <f>'OddsRatio_working_3-way'!AA7+'OddsRatio_working_3-way'!AG7</f>
        <v>-0.64094448256409264</v>
      </c>
      <c r="AN7" s="11">
        <f>'OddsRatio_working_3-way'!AB7+'OddsRatio_working_3-way'!AH7</f>
        <v>-0.40370402528866389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1.0446485078527563</v>
      </c>
      <c r="AS7" s="11">
        <f>IF(('OddsRatio_working_3-way'!X7=0),IF(Q7&gt;0,-Q7^(1/3),(-Q7)^(1/3)),'OddsRatio_working_3-way'!AM7-'OddsRatio_working_3-way'!R7/3)</f>
        <v>-0.64094448256409264</v>
      </c>
      <c r="AT7" s="11">
        <f>IF(('OddsRatio_working_3-way'!X7=0),IF(Q7&gt;0,-Q7^(1/3),(-Q7)^(1/3)),'OddsRatio_working_3-way'!AN7-'OddsRatio_working_3-way'!R7/3)</f>
        <v>-0.40370402528866389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2.91</v>
      </c>
      <c r="D8" s="9">
        <f t="shared" si="13"/>
        <v>0.36329879427964423</v>
      </c>
      <c r="E8" s="9">
        <f t="shared" si="14"/>
        <v>0.30253115493896865</v>
      </c>
      <c r="F8" s="9">
        <f t="shared" si="15"/>
        <v>0.33417005078138678</v>
      </c>
      <c r="G8" s="9">
        <f t="shared" si="16"/>
        <v>1.0431876430535625</v>
      </c>
      <c r="H8" s="9">
        <f t="shared" si="17"/>
        <v>2.7525552403299853</v>
      </c>
      <c r="I8" s="9">
        <f t="shared" si="18"/>
        <v>3.3054446911483737</v>
      </c>
      <c r="J8" s="9">
        <f t="shared" si="19"/>
        <v>2.9924883982323047</v>
      </c>
      <c r="K8" s="11">
        <f t="shared" si="20"/>
        <v>0.37313432835820892</v>
      </c>
      <c r="L8" s="11">
        <f t="shared" si="21"/>
        <v>0.3115264797507788</v>
      </c>
      <c r="M8" s="11">
        <f t="shared" si="22"/>
        <v>0.3436426116838488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-0.28327099448321535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0.23168353882065409</v>
      </c>
      <c r="Q8" s="11">
        <f>2*'OddsRatio_working_3-way'!K8*'OddsRatio_working_3-way'!L8*'OddsRatio_working_3-way'!M8</f>
        <v>7.9890875455397942E-2</v>
      </c>
      <c r="R8" s="11">
        <f t="shared" si="23"/>
        <v>0</v>
      </c>
      <c r="S8" s="11">
        <f t="shared" si="24"/>
        <v>-0.81788655857026704</v>
      </c>
      <c r="T8" s="11">
        <f t="shared" si="25"/>
        <v>-0.28202984778285062</v>
      </c>
      <c r="U8" s="11">
        <f>'OddsRatio_working_3-way'!S8-'OddsRatio_working_3-way'!R8^2/3</f>
        <v>-0.81788655857026704</v>
      </c>
      <c r="V8" s="11">
        <f>'OddsRatio_working_3-way'!S8*'OddsRatio_working_3-way'!R8/3-2*'OddsRatio_working_3-way'!R8^3/27-'OddsRatio_working_3-way'!T8</f>
        <v>0.28202984778285062</v>
      </c>
      <c r="W8" s="11">
        <f>'OddsRatio_working_3-way'!V8^2+4*'OddsRatio_working_3-way'!U8^3/27</f>
        <v>-1.5133493194750131E-3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0.14235008285903183</v>
      </c>
      <c r="Y8" s="11">
        <f>IF('OddsRatio_working_3-way'!W8&gt;=0,IF('OddsRatio_working_3-way'!V8+SQRT('OddsRatio_working_3-way'!W8)&gt;0,0,PI()),ACOS('OddsRatio_working_3-way'!V8/(2*'OddsRatio_working_3-way'!X8)))</f>
        <v>0.13707007846803565</v>
      </c>
      <c r="Z8" s="11">
        <f>'OddsRatio_working_3-way'!X8^(1/3)*COS('OddsRatio_working_3-way'!Y8/3)</f>
        <v>0.52159382152678113</v>
      </c>
      <c r="AA8" s="11">
        <f>'OddsRatio_working_3-way'!X8^(1/3)*COS(('OddsRatio_working_3-way'!Y8+2*PI())/3)</f>
        <v>-0.2814500860975378</v>
      </c>
      <c r="AB8" s="11">
        <f>'OddsRatio_working_3-way'!X8^(1/3)*COS(('OddsRatio_working_3-way'!Y8+4*PI())/3)</f>
        <v>-0.24014373542924342</v>
      </c>
      <c r="AC8" s="11">
        <f>'OddsRatio_working_3-way'!X8^(1/3)*SIN('OddsRatio_working_3-way'!Y8/3)</f>
        <v>2.3848232677580943E-2</v>
      </c>
      <c r="AD8" s="11">
        <f>'OddsRatio_working_3-way'!X8^(1/3)*SIN(('OddsRatio_working_3-way'!Y8+2*PI())/3)</f>
        <v>0.43978938356040864</v>
      </c>
      <c r="AE8" s="11">
        <f>'OddsRatio_working_3-way'!X8^(1/3)*SIN(('OddsRatio_working_3-way'!Y8+4*PI())/3)</f>
        <v>-0.46363761623798944</v>
      </c>
      <c r="AF8" s="11">
        <f>-'OddsRatio_working_3-way'!U8/(3*'OddsRatio_working_3-way'!X8^(1/3))*COS(('OddsRatio_working_3-way'!Y8)/3)</f>
        <v>0.52159382152678124</v>
      </c>
      <c r="AG8" s="11">
        <f>-'OddsRatio_working_3-way'!U8/(3*'OddsRatio_working_3-way'!X8^(1/3))*COS(('OddsRatio_working_3-way'!Y8+2*PI())/3)</f>
        <v>-0.28145008609753785</v>
      </c>
      <c r="AH8" s="11">
        <f>-'OddsRatio_working_3-way'!U8/(3*'OddsRatio_working_3-way'!X8^(1/3))*COS(('OddsRatio_working_3-way'!Y8+4*PI())/3)</f>
        <v>-0.24014373542924347</v>
      </c>
      <c r="AI8" s="11">
        <f>'OddsRatio_working_3-way'!U8/(3*'OddsRatio_working_3-way'!X8^(1/3))*SIN(('OddsRatio_working_3-way'!Y8)/3)</f>
        <v>-2.3848232677580947E-2</v>
      </c>
      <c r="AJ8" s="11">
        <f>'OddsRatio_working_3-way'!U8/(3*'OddsRatio_working_3-way'!X8^(1/3))*SIN(('OddsRatio_working_3-way'!Y8+2*PI())/3)</f>
        <v>-0.43978938356040875</v>
      </c>
      <c r="AK8" s="11">
        <f>'OddsRatio_working_3-way'!U8/(3*'OddsRatio_working_3-way'!X8^(1/3))*SIN(('OddsRatio_working_3-way'!Y8+4*PI())/3)</f>
        <v>0.46363761623798955</v>
      </c>
      <c r="AL8" s="11">
        <f>'OddsRatio_working_3-way'!Z8+'OddsRatio_working_3-way'!AF8</f>
        <v>1.0431876430535625</v>
      </c>
      <c r="AM8" s="11">
        <f>'OddsRatio_working_3-way'!AA8+'OddsRatio_working_3-way'!AG8</f>
        <v>-0.56290017219507571</v>
      </c>
      <c r="AN8" s="11">
        <f>'OddsRatio_working_3-way'!AB8+'OddsRatio_working_3-way'!AH8</f>
        <v>-0.48028747085848689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1.0431876430535625</v>
      </c>
      <c r="AS8" s="11">
        <f>IF(('OddsRatio_working_3-way'!X8=0),IF(Q8&gt;0,-Q8^(1/3),(-Q8)^(1/3)),'OddsRatio_working_3-way'!AM8-'OddsRatio_working_3-way'!R8/3)</f>
        <v>-0.56290017219507571</v>
      </c>
      <c r="AT8" s="11">
        <f>IF(('OddsRatio_working_3-way'!X8=0),IF(Q8&gt;0,-Q8^(1/3),(-Q8)^(1/3)),'OddsRatio_working_3-way'!AN8-'OddsRatio_working_3-way'!R8/3)</f>
        <v>-0.48028747085848689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4.58</v>
      </c>
      <c r="D9" s="9">
        <f t="shared" si="13"/>
        <v>0.51473171600206169</v>
      </c>
      <c r="E9" s="9">
        <f t="shared" si="14"/>
        <v>0.27474588261570343</v>
      </c>
      <c r="F9" s="9">
        <f t="shared" si="15"/>
        <v>0.21052240138223471</v>
      </c>
      <c r="G9" s="9">
        <f t="shared" si="16"/>
        <v>1.0475107040378517</v>
      </c>
      <c r="H9" s="9">
        <f t="shared" si="17"/>
        <v>1.9427596336340671</v>
      </c>
      <c r="I9" s="9">
        <f t="shared" si="18"/>
        <v>3.6397269741753857</v>
      </c>
      <c r="J9" s="9">
        <f t="shared" si="19"/>
        <v>4.75008832045551</v>
      </c>
      <c r="K9" s="11">
        <f t="shared" si="20"/>
        <v>0.52631578947368418</v>
      </c>
      <c r="L9" s="11">
        <f t="shared" si="21"/>
        <v>0.28409090909090912</v>
      </c>
      <c r="M9" s="11">
        <f t="shared" si="22"/>
        <v>0.2183406113537118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-0.26507229268088839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0.22852635757715051</v>
      </c>
      <c r="Q9" s="11">
        <f>2*'OddsRatio_working_3-way'!K9*'OddsRatio_working_3-way'!L9*'OddsRatio_working_3-way'!M9</f>
        <v>6.5293245022043006E-2</v>
      </c>
      <c r="R9" s="11">
        <f t="shared" si="23"/>
        <v>0</v>
      </c>
      <c r="S9" s="11">
        <f t="shared" si="24"/>
        <v>-0.86212842264983802</v>
      </c>
      <c r="T9" s="11">
        <f t="shared" si="25"/>
        <v>-0.24632240647138232</v>
      </c>
      <c r="U9" s="11">
        <f>'OddsRatio_working_3-way'!S9-'OddsRatio_working_3-way'!R9^2/3</f>
        <v>-0.86212842264983802</v>
      </c>
      <c r="V9" s="11">
        <f>'OddsRatio_working_3-way'!S9*'OddsRatio_working_3-way'!R9/3-2*'OddsRatio_working_3-way'!R9^3/27-'OddsRatio_working_3-way'!T9</f>
        <v>0.24632240647138232</v>
      </c>
      <c r="W9" s="11">
        <f>'OddsRatio_working_3-way'!V9^2+4*'OddsRatio_working_3-way'!U9^3/27</f>
        <v>-3.4257159727878017E-2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0.15405509376334406</v>
      </c>
      <c r="Y9" s="11">
        <f>IF('OddsRatio_working_3-way'!W9&gt;=0,IF('OddsRatio_working_3-way'!V9+SQRT('OddsRatio_working_3-way'!W9)&gt;0,0,PI()),ACOS('OddsRatio_working_3-way'!V9/(2*'OddsRatio_working_3-way'!X9)))</f>
        <v>0.64439713360869988</v>
      </c>
      <c r="Z9" s="11">
        <f>'OddsRatio_working_3-way'!X9^(1/3)*COS('OddsRatio_working_3-way'!Y9/3)</f>
        <v>0.52375535201892587</v>
      </c>
      <c r="AA9" s="11">
        <f>'OddsRatio_working_3-way'!X9^(1/3)*COS(('OddsRatio_working_3-way'!Y9+2*PI())/3)</f>
        <v>-0.36083400014343531</v>
      </c>
      <c r="AB9" s="11">
        <f>'OddsRatio_working_3-way'!X9^(1/3)*COS(('OddsRatio_working_3-way'!Y9+4*PI())/3)</f>
        <v>-0.16292135187549067</v>
      </c>
      <c r="AC9" s="11">
        <f>'OddsRatio_working_3-way'!X9^(1/3)*SIN('OddsRatio_working_3-way'!Y9/3)</f>
        <v>0.11426492075352962</v>
      </c>
      <c r="AD9" s="11">
        <f>'OddsRatio_working_3-way'!X9^(1/3)*SIN(('OddsRatio_working_3-way'!Y9+2*PI())/3)</f>
        <v>0.39645297983968625</v>
      </c>
      <c r="AE9" s="11">
        <f>'OddsRatio_working_3-way'!X9^(1/3)*SIN(('OddsRatio_working_3-way'!Y9+4*PI())/3)</f>
        <v>-0.51071790059321587</v>
      </c>
      <c r="AF9" s="11">
        <f>-'OddsRatio_working_3-way'!U9/(3*'OddsRatio_working_3-way'!X9^(1/3))*COS(('OddsRatio_working_3-way'!Y9)/3)</f>
        <v>0.52375535201892587</v>
      </c>
      <c r="AG9" s="11">
        <f>-'OddsRatio_working_3-way'!U9/(3*'OddsRatio_working_3-way'!X9^(1/3))*COS(('OddsRatio_working_3-way'!Y9+2*PI())/3)</f>
        <v>-0.36083400014343531</v>
      </c>
      <c r="AH9" s="11">
        <f>-'OddsRatio_working_3-way'!U9/(3*'OddsRatio_working_3-way'!X9^(1/3))*COS(('OddsRatio_working_3-way'!Y9+4*PI())/3)</f>
        <v>-0.16292135187549067</v>
      </c>
      <c r="AI9" s="11">
        <f>'OddsRatio_working_3-way'!U9/(3*'OddsRatio_working_3-way'!X9^(1/3))*SIN(('OddsRatio_working_3-way'!Y9)/3)</f>
        <v>-0.11426492075352962</v>
      </c>
      <c r="AJ9" s="11">
        <f>'OddsRatio_working_3-way'!U9/(3*'OddsRatio_working_3-way'!X9^(1/3))*SIN(('OddsRatio_working_3-way'!Y9+2*PI())/3)</f>
        <v>-0.39645297983968625</v>
      </c>
      <c r="AK9" s="11">
        <f>'OddsRatio_working_3-way'!U9/(3*'OddsRatio_working_3-way'!X9^(1/3))*SIN(('OddsRatio_working_3-way'!Y9+4*PI())/3)</f>
        <v>0.51071790059321587</v>
      </c>
      <c r="AL9" s="11">
        <f>'OddsRatio_working_3-way'!Z9+'OddsRatio_working_3-way'!AF9</f>
        <v>1.0475107040378517</v>
      </c>
      <c r="AM9" s="11">
        <f>'OddsRatio_working_3-way'!AA9+'OddsRatio_working_3-way'!AG9</f>
        <v>-0.72166800028687061</v>
      </c>
      <c r="AN9" s="11">
        <f>'OddsRatio_working_3-way'!AB9+'OddsRatio_working_3-way'!AH9</f>
        <v>-0.32584270375098134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1.0475107040378517</v>
      </c>
      <c r="AS9" s="11">
        <f>IF(('OddsRatio_working_3-way'!X9=0),IF(Q9&gt;0,-Q9^(1/3),(-Q9)^(1/3)),'OddsRatio_working_3-way'!AM9-'OddsRatio_working_3-way'!R9/3)</f>
        <v>-0.72166800028687061</v>
      </c>
      <c r="AT9" s="11">
        <f>IF(('OddsRatio_working_3-way'!X9=0),IF(Q9&gt;0,-Q9^(1/3),(-Q9)^(1/3)),'OddsRatio_working_3-way'!AN9-'OddsRatio_working_3-way'!R9/3)</f>
        <v>-0.32584270375098134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3.13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2.37</v>
      </c>
      <c r="D10" s="9">
        <f t="shared" si="13"/>
        <v>0.31036758403354497</v>
      </c>
      <c r="E10" s="9">
        <f t="shared" si="14"/>
        <v>0.27796827178057715</v>
      </c>
      <c r="F10" s="9">
        <f t="shared" si="15"/>
        <v>0.41166414418587799</v>
      </c>
      <c r="G10" s="9">
        <f t="shared" si="16"/>
        <v>1.0431858994436778</v>
      </c>
      <c r="H10" s="9">
        <f t="shared" si="17"/>
        <v>3.2219859658150334</v>
      </c>
      <c r="I10" s="9">
        <f t="shared" si="18"/>
        <v>3.5975328896147576</v>
      </c>
      <c r="J10" s="9">
        <f t="shared" si="19"/>
        <v>2.4291646822378383</v>
      </c>
      <c r="K10" s="11">
        <f t="shared" si="20"/>
        <v>0.31948881789137379</v>
      </c>
      <c r="L10" s="11">
        <f t="shared" si="21"/>
        <v>0.28653295128939826</v>
      </c>
      <c r="M10" s="11">
        <f t="shared" si="22"/>
        <v>0.42194092827004215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-0.2806605727669359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0.23137088718452103</v>
      </c>
      <c r="Q10" s="11">
        <f>2*'OddsRatio_working_3-way'!K10*'OddsRatio_working_3-way'!L10*'OddsRatio_working_3-way'!M10</f>
        <v>7.7252383033229052E-2</v>
      </c>
      <c r="R10" s="11">
        <f t="shared" si="23"/>
        <v>0</v>
      </c>
      <c r="S10" s="11">
        <f t="shared" si="24"/>
        <v>-0.8243797299475133</v>
      </c>
      <c r="T10" s="11">
        <f t="shared" si="25"/>
        <v>-0.27525199664357702</v>
      </c>
      <c r="U10" s="11">
        <f>'OddsRatio_working_3-way'!S10-'OddsRatio_working_3-way'!R10^2/3</f>
        <v>-0.8243797299475133</v>
      </c>
      <c r="V10" s="11">
        <f>'OddsRatio_working_3-way'!S10*'OddsRatio_working_3-way'!R10/3-2*'OddsRatio_working_3-way'!R10^3/27-'OddsRatio_working_3-way'!T10</f>
        <v>0.27525199664357702</v>
      </c>
      <c r="W10" s="11">
        <f>'OddsRatio_working_3-way'!V10^2+4*'OddsRatio_working_3-way'!U10^3/27</f>
        <v>-7.2363476869702903E-3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0.14404861101659922</v>
      </c>
      <c r="Y10" s="11">
        <f>IF('OddsRatio_working_3-way'!W10&gt;=0,IF('OddsRatio_working_3-way'!V10+SQRT('OddsRatio_working_3-way'!W10)&gt;0,0,PI()),ACOS('OddsRatio_working_3-way'!V10/(2*'OddsRatio_working_3-way'!X10)))</f>
        <v>0.29973904428814846</v>
      </c>
      <c r="Z10" s="11">
        <f>'OddsRatio_working_3-way'!X10^(1/3)*COS('OddsRatio_working_3-way'!Y10/3)</f>
        <v>0.52159294972183889</v>
      </c>
      <c r="AA10" s="11">
        <f>'OddsRatio_working_3-way'!X10^(1/3)*COS(('OddsRatio_working_3-way'!Y10+2*PI())/3)</f>
        <v>-0.30607923744484067</v>
      </c>
      <c r="AB10" s="11">
        <f>'OddsRatio_working_3-way'!X10^(1/3)*COS(('OddsRatio_working_3-way'!Y10+4*PI())/3)</f>
        <v>-0.21551371227699834</v>
      </c>
      <c r="AC10" s="11">
        <f>'OddsRatio_working_3-way'!X10^(1/3)*SIN('OddsRatio_working_3-way'!Y10/3)</f>
        <v>5.2288030334953696E-2</v>
      </c>
      <c r="AD10" s="11">
        <f>'OddsRatio_working_3-way'!X10^(1/3)*SIN(('OddsRatio_working_3-way'!Y10+2*PI())/3)</f>
        <v>0.42556872972649512</v>
      </c>
      <c r="AE10" s="11">
        <f>'OddsRatio_working_3-way'!X10^(1/3)*SIN(('OddsRatio_working_3-way'!Y10+4*PI())/3)</f>
        <v>-0.47785676006144867</v>
      </c>
      <c r="AF10" s="11">
        <f>-'OddsRatio_working_3-way'!U10/(3*'OddsRatio_working_3-way'!X10^(1/3))*COS(('OddsRatio_working_3-way'!Y10)/3)</f>
        <v>0.52159294972183889</v>
      </c>
      <c r="AG10" s="11">
        <f>-'OddsRatio_working_3-way'!U10/(3*'OddsRatio_working_3-way'!X10^(1/3))*COS(('OddsRatio_working_3-way'!Y10+2*PI())/3)</f>
        <v>-0.30607923744484067</v>
      </c>
      <c r="AH10" s="11">
        <f>-'OddsRatio_working_3-way'!U10/(3*'OddsRatio_working_3-way'!X10^(1/3))*COS(('OddsRatio_working_3-way'!Y10+4*PI())/3)</f>
        <v>-0.21551371227699834</v>
      </c>
      <c r="AI10" s="11">
        <f>'OddsRatio_working_3-way'!U10/(3*'OddsRatio_working_3-way'!X10^(1/3))*SIN(('OddsRatio_working_3-way'!Y10)/3)</f>
        <v>-5.2288030334953696E-2</v>
      </c>
      <c r="AJ10" s="11">
        <f>'OddsRatio_working_3-way'!U10/(3*'OddsRatio_working_3-way'!X10^(1/3))*SIN(('OddsRatio_working_3-way'!Y10+2*PI())/3)</f>
        <v>-0.42556872972649512</v>
      </c>
      <c r="AK10" s="11">
        <f>'OddsRatio_working_3-way'!U10/(3*'OddsRatio_working_3-way'!X10^(1/3))*SIN(('OddsRatio_working_3-way'!Y10+4*PI())/3)</f>
        <v>0.47785676006144867</v>
      </c>
      <c r="AL10" s="11">
        <f>'OddsRatio_working_3-way'!Z10+'OddsRatio_working_3-way'!AF10</f>
        <v>1.0431858994436778</v>
      </c>
      <c r="AM10" s="11">
        <f>'OddsRatio_working_3-way'!AA10+'OddsRatio_working_3-way'!AG10</f>
        <v>-0.61215847488968134</v>
      </c>
      <c r="AN10" s="11">
        <f>'OddsRatio_working_3-way'!AB10+'OddsRatio_working_3-way'!AH10</f>
        <v>-0.43102742455399667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1.0431858994436778</v>
      </c>
      <c r="AS10" s="11">
        <f>IF(('OddsRatio_working_3-way'!X10=0),IF(Q10&gt;0,-Q10^(1/3),(-Q10)^(1/3)),'OddsRatio_working_3-way'!AM10-'OddsRatio_working_3-way'!R10/3)</f>
        <v>-0.61215847488968134</v>
      </c>
      <c r="AT10" s="11">
        <f>IF(('OddsRatio_working_3-way'!X10=0),IF(Q10&gt;0,-Q10^(1/3),(-Q10)^(1/3)),'OddsRatio_working_3-way'!AN10-'OddsRatio_working_3-way'!R10/3)</f>
        <v>-0.43102742455399667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7.75</v>
      </c>
      <c r="D11" s="9">
        <f t="shared" si="13"/>
        <v>0.67518192686506795</v>
      </c>
      <c r="E11" s="9">
        <f t="shared" si="14"/>
        <v>0.20310781728282723</v>
      </c>
      <c r="F11" s="9">
        <f t="shared" si="15"/>
        <v>0.1217102558521047</v>
      </c>
      <c r="G11" s="9">
        <f t="shared" si="16"/>
        <v>1.0690717739607107</v>
      </c>
      <c r="H11" s="9">
        <f t="shared" si="17"/>
        <v>1.4810822982823197</v>
      </c>
      <c r="I11" s="9">
        <f t="shared" si="18"/>
        <v>4.9234934104358077</v>
      </c>
      <c r="J11" s="9">
        <f t="shared" si="19"/>
        <v>8.2162344742347972</v>
      </c>
      <c r="K11" s="11">
        <f t="shared" si="20"/>
        <v>0.68965517241379315</v>
      </c>
      <c r="L11" s="11">
        <f t="shared" si="21"/>
        <v>0.21413276231263384</v>
      </c>
      <c r="M11" s="11">
        <f t="shared" si="22"/>
        <v>0.12903225806451613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-0.21242017659402646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0.20712997787215393</v>
      </c>
      <c r="Q11" s="11">
        <f>2*'OddsRatio_working_3-way'!K11*'OddsRatio_working_3-way'!L11*'OddsRatio_working_3-way'!M11</f>
        <v>3.8110391512815811E-2</v>
      </c>
      <c r="R11" s="11">
        <f t="shared" si="23"/>
        <v>0</v>
      </c>
      <c r="S11" s="11">
        <f t="shared" si="24"/>
        <v>-0.97509559211042807</v>
      </c>
      <c r="T11" s="11">
        <f t="shared" si="25"/>
        <v>-0.1794104125318175</v>
      </c>
      <c r="U11" s="11">
        <f>'OddsRatio_working_3-way'!S11-'OddsRatio_working_3-way'!R11^2/3</f>
        <v>-0.97509559211042807</v>
      </c>
      <c r="V11" s="11">
        <f>'OddsRatio_working_3-way'!S11*'OddsRatio_working_3-way'!R11/3-2*'OddsRatio_working_3-way'!R11^3/27-'OddsRatio_working_3-way'!T11</f>
        <v>0.1794104125318175</v>
      </c>
      <c r="W11" s="11">
        <f>'OddsRatio_working_3-way'!V11^2+4*'OddsRatio_working_3-way'!U11^3/27</f>
        <v>-0.10516479550168401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0.18530575519025372</v>
      </c>
      <c r="Y11" s="11">
        <f>IF('OddsRatio_working_3-way'!W11&gt;=0,IF('OddsRatio_working_3-way'!V11+SQRT('OddsRatio_working_3-way'!W11)&gt;0,0,PI()),ACOS('OddsRatio_working_3-way'!V11/(2*'OddsRatio_working_3-way'!X11)))</f>
        <v>1.0654700867126645</v>
      </c>
      <c r="Z11" s="11">
        <f>'OddsRatio_working_3-way'!X11^(1/3)*COS('OddsRatio_working_3-way'!Y11/3)</f>
        <v>0.53453588698035548</v>
      </c>
      <c r="AA11" s="11">
        <f>'OddsRatio_working_3-way'!X11^(1/3)*COS(('OddsRatio_working_3-way'!Y11+2*PI())/3)</f>
        <v>-0.43895788837688493</v>
      </c>
      <c r="AB11" s="11">
        <f>'OddsRatio_working_3-way'!X11^(1/3)*COS(('OddsRatio_working_3-way'!Y11+4*PI())/3)</f>
        <v>-9.5577998603470438E-2</v>
      </c>
      <c r="AC11" s="11">
        <f>'OddsRatio_working_3-way'!X11^(1/3)*SIN('OddsRatio_working_3-way'!Y11/3)</f>
        <v>0.19825047179498478</v>
      </c>
      <c r="AD11" s="11">
        <f>'OddsRatio_working_3-way'!X11^(1/3)*SIN(('OddsRatio_working_3-way'!Y11+2*PI())/3)</f>
        <v>0.36379642146194302</v>
      </c>
      <c r="AE11" s="11">
        <f>'OddsRatio_working_3-way'!X11^(1/3)*SIN(('OddsRatio_working_3-way'!Y11+4*PI())/3)</f>
        <v>-0.5620468932569278</v>
      </c>
      <c r="AF11" s="11">
        <f>-'OddsRatio_working_3-way'!U11/(3*'OddsRatio_working_3-way'!X11^(1/3))*COS(('OddsRatio_working_3-way'!Y11)/3)</f>
        <v>0.53453588698035526</v>
      </c>
      <c r="AG11" s="11">
        <f>-'OddsRatio_working_3-way'!U11/(3*'OddsRatio_working_3-way'!X11^(1/3))*COS(('OddsRatio_working_3-way'!Y11+2*PI())/3)</f>
        <v>-0.43895788837688476</v>
      </c>
      <c r="AH11" s="11">
        <f>-'OddsRatio_working_3-way'!U11/(3*'OddsRatio_working_3-way'!X11^(1/3))*COS(('OddsRatio_working_3-way'!Y11+4*PI())/3)</f>
        <v>-9.5577998603470396E-2</v>
      </c>
      <c r="AI11" s="11">
        <f>'OddsRatio_working_3-way'!U11/(3*'OddsRatio_working_3-way'!X11^(1/3))*SIN(('OddsRatio_working_3-way'!Y11)/3)</f>
        <v>-0.19825047179498473</v>
      </c>
      <c r="AJ11" s="11">
        <f>'OddsRatio_working_3-way'!U11/(3*'OddsRatio_working_3-way'!X11^(1/3))*SIN(('OddsRatio_working_3-way'!Y11+2*PI())/3)</f>
        <v>-0.36379642146194285</v>
      </c>
      <c r="AK11" s="11">
        <f>'OddsRatio_working_3-way'!U11/(3*'OddsRatio_working_3-way'!X11^(1/3))*SIN(('OddsRatio_working_3-way'!Y11+4*PI())/3)</f>
        <v>0.56204689325692758</v>
      </c>
      <c r="AL11" s="11">
        <f>'OddsRatio_working_3-way'!Z11+'OddsRatio_working_3-way'!AF11</f>
        <v>1.0690717739607107</v>
      </c>
      <c r="AM11" s="11">
        <f>'OddsRatio_working_3-way'!AA11+'OddsRatio_working_3-way'!AG11</f>
        <v>-0.87791577675376975</v>
      </c>
      <c r="AN11" s="11">
        <f>'OddsRatio_working_3-way'!AB11+'OddsRatio_working_3-way'!AH11</f>
        <v>-0.19115599720694082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1.0690717739607107</v>
      </c>
      <c r="AS11" s="11">
        <f>IF(('OddsRatio_working_3-way'!X11=0),IF(Q11&gt;0,-Q11^(1/3),(-Q11)^(1/3)),'OddsRatio_working_3-way'!AM11-'OddsRatio_working_3-way'!R11/3)</f>
        <v>-0.87791577675376975</v>
      </c>
      <c r="AT11" s="11">
        <f>IF(('OddsRatio_working_3-way'!X11=0),IF(Q11&gt;0,-Q11^(1/3),(-Q11)^(1/3)),'OddsRatio_working_3-way'!AN11-'OddsRatio_working_3-way'!R11/3)</f>
        <v>-0.19115599720694082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5.01</v>
      </c>
      <c r="D12" s="9">
        <f t="shared" si="13"/>
        <v>0.5583985160984174</v>
      </c>
      <c r="E12" s="9">
        <f t="shared" si="14"/>
        <v>0.25033600090210933</v>
      </c>
      <c r="F12" s="9">
        <f t="shared" si="15"/>
        <v>0.19126548299947327</v>
      </c>
      <c r="G12" s="9">
        <f t="shared" si="16"/>
        <v>1.054447606074346</v>
      </c>
      <c r="H12" s="9">
        <f t="shared" si="17"/>
        <v>1.7908357045557597</v>
      </c>
      <c r="I12" s="9">
        <f t="shared" si="18"/>
        <v>3.994631201251142</v>
      </c>
      <c r="J12" s="9">
        <f t="shared" si="19"/>
        <v>5.2283349003581261</v>
      </c>
      <c r="K12" s="11">
        <f t="shared" si="20"/>
        <v>0.5714285714285714</v>
      </c>
      <c r="L12" s="11">
        <f t="shared" si="21"/>
        <v>0.26041666666666669</v>
      </c>
      <c r="M12" s="11">
        <f t="shared" si="22"/>
        <v>0.19960079840319361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-0.25369796122041632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0.22573899819408805</v>
      </c>
      <c r="Q12" s="11">
        <f>2*'OddsRatio_working_3-way'!K12*'OddsRatio_working_3-way'!L12*'OddsRatio_working_3-way'!M12</f>
        <v>5.9404999524760006E-2</v>
      </c>
      <c r="R12" s="11">
        <f t="shared" si="23"/>
        <v>0</v>
      </c>
      <c r="S12" s="11">
        <f t="shared" si="24"/>
        <v>-0.88979429360870133</v>
      </c>
      <c r="T12" s="11">
        <f t="shared" si="25"/>
        <v>-0.23415639305492139</v>
      </c>
      <c r="U12" s="11">
        <f>'OddsRatio_working_3-way'!S12-'OddsRatio_working_3-way'!R12^2/3</f>
        <v>-0.88979429360870133</v>
      </c>
      <c r="V12" s="11">
        <f>'OddsRatio_working_3-way'!S12*'OddsRatio_working_3-way'!R12/3-2*'OddsRatio_working_3-way'!R12^3/27-'OddsRatio_working_3-way'!T12</f>
        <v>0.23415639305492139</v>
      </c>
      <c r="W12" s="11">
        <f>'OddsRatio_working_3-way'!V12^2+4*'OddsRatio_working_3-way'!U12^3/27</f>
        <v>-4.9538234387808619E-2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0.16152975793665655</v>
      </c>
      <c r="Y12" s="11">
        <f>IF('OddsRatio_working_3-way'!W12&gt;=0,IF('OddsRatio_working_3-way'!V12+SQRT('OddsRatio_working_3-way'!W12)&gt;0,0,PI()),ACOS('OddsRatio_working_3-way'!V12/(2*'OddsRatio_working_3-way'!X12)))</f>
        <v>0.76003943824950204</v>
      </c>
      <c r="Z12" s="11">
        <f>'OddsRatio_working_3-way'!X12^(1/3)*COS('OddsRatio_working_3-way'!Y12/3)</f>
        <v>0.52722380303717309</v>
      </c>
      <c r="AA12" s="11">
        <f>'OddsRatio_working_3-way'!X12^(1/3)*COS(('OddsRatio_working_3-way'!Y12+2*PI())/3)</f>
        <v>-0.3818272538863754</v>
      </c>
      <c r="AB12" s="11">
        <f>'OddsRatio_working_3-way'!X12^(1/3)*COS(('OddsRatio_working_3-way'!Y12+4*PI())/3)</f>
        <v>-0.14539654915079778</v>
      </c>
      <c r="AC12" s="11">
        <f>'OddsRatio_working_3-way'!X12^(1/3)*SIN('OddsRatio_working_3-way'!Y12/3)</f>
        <v>0.13650333102377879</v>
      </c>
      <c r="AD12" s="11">
        <f>'OddsRatio_working_3-way'!X12^(1/3)*SIN(('OddsRatio_working_3-way'!Y12+2*PI())/3)</f>
        <v>0.3883375413981458</v>
      </c>
      <c r="AE12" s="11">
        <f>'OddsRatio_working_3-way'!X12^(1/3)*SIN(('OddsRatio_working_3-way'!Y12+4*PI())/3)</f>
        <v>-0.52484087242192445</v>
      </c>
      <c r="AF12" s="11">
        <f>-'OddsRatio_working_3-way'!U12/(3*'OddsRatio_working_3-way'!X12^(1/3))*COS(('OddsRatio_working_3-way'!Y12)/3)</f>
        <v>0.52722380303717298</v>
      </c>
      <c r="AG12" s="11">
        <f>-'OddsRatio_working_3-way'!U12/(3*'OddsRatio_working_3-way'!X12^(1/3))*COS(('OddsRatio_working_3-way'!Y12+2*PI())/3)</f>
        <v>-0.38182725388637534</v>
      </c>
      <c r="AH12" s="11">
        <f>-'OddsRatio_working_3-way'!U12/(3*'OddsRatio_working_3-way'!X12^(1/3))*COS(('OddsRatio_working_3-way'!Y12+4*PI())/3)</f>
        <v>-0.14539654915079775</v>
      </c>
      <c r="AI12" s="11">
        <f>'OddsRatio_working_3-way'!U12/(3*'OddsRatio_working_3-way'!X12^(1/3))*SIN(('OddsRatio_working_3-way'!Y12)/3)</f>
        <v>-0.13650333102377876</v>
      </c>
      <c r="AJ12" s="11">
        <f>'OddsRatio_working_3-way'!U12/(3*'OddsRatio_working_3-way'!X12^(1/3))*SIN(('OddsRatio_working_3-way'!Y12+2*PI())/3)</f>
        <v>-0.38833754139814575</v>
      </c>
      <c r="AK12" s="11">
        <f>'OddsRatio_working_3-way'!U12/(3*'OddsRatio_working_3-way'!X12^(1/3))*SIN(('OddsRatio_working_3-way'!Y12+4*PI())/3)</f>
        <v>0.52484087242192434</v>
      </c>
      <c r="AL12" s="11">
        <f>'OddsRatio_working_3-way'!Z12+'OddsRatio_working_3-way'!AF12</f>
        <v>1.054447606074346</v>
      </c>
      <c r="AM12" s="11">
        <f>'OddsRatio_working_3-way'!AA12+'OddsRatio_working_3-way'!AG12</f>
        <v>-0.76365450777275079</v>
      </c>
      <c r="AN12" s="11">
        <f>'OddsRatio_working_3-way'!AB12+'OddsRatio_working_3-way'!AH12</f>
        <v>-0.2907930983015955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1.054447606074346</v>
      </c>
      <c r="AS12" s="11">
        <f>IF(('OddsRatio_working_3-way'!X12=0),IF(Q12&gt;0,-Q12^(1/3),(-Q12)^(1/3)),'OddsRatio_working_3-way'!AM12-'OddsRatio_working_3-way'!R12/3)</f>
        <v>-0.76365450777275079</v>
      </c>
      <c r="AT12" s="11">
        <f>IF(('OddsRatio_working_3-way'!X12=0),IF(Q12&gt;0,-Q12^(1/3),(-Q12)^(1/3)),'OddsRatio_working_3-way'!AN12-'OddsRatio_working_3-way'!R12/3)</f>
        <v>-0.2907930983015955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1.25</v>
      </c>
      <c r="B13" s="4">
        <f>IF('True_Odds_Calculator_3-way'!B14="","",'True_Odds_Calculator_3-way'!B14)</f>
        <v>5.59</v>
      </c>
      <c r="C13" s="4">
        <f>IF('True_Odds_Calculator_3-way'!C14="","",'True_Odds_Calculator_3-way'!C14)</f>
        <v>13.79</v>
      </c>
      <c r="D13" s="9">
        <f t="shared" si="13"/>
        <v>0.77687264684483437</v>
      </c>
      <c r="E13" s="9">
        <f t="shared" si="14"/>
        <v>0.15940783939740111</v>
      </c>
      <c r="F13" s="9">
        <f t="shared" si="15"/>
        <v>6.3719513757764898E-2</v>
      </c>
      <c r="G13" s="9">
        <f t="shared" si="16"/>
        <v>1.148849063286592</v>
      </c>
      <c r="H13" s="9">
        <f t="shared" si="17"/>
        <v>1.2872122658216478</v>
      </c>
      <c r="I13" s="9">
        <f t="shared" si="18"/>
        <v>6.2732172004854574</v>
      </c>
      <c r="J13" s="9">
        <f t="shared" si="19"/>
        <v>15.693779519435511</v>
      </c>
      <c r="K13" s="11">
        <f t="shared" si="20"/>
        <v>0.8</v>
      </c>
      <c r="L13" s="11">
        <f t="shared" si="21"/>
        <v>0.17889087656529518</v>
      </c>
      <c r="M13" s="11">
        <f t="shared" si="22"/>
        <v>7.2516316171138517E-2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-0.15231306292574165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0.18296424387794946</v>
      </c>
      <c r="Q13" s="11">
        <f>2*'OddsRatio_working_3-way'!K13*'OddsRatio_working_3-way'!L13*'OddsRatio_working_3-way'!M13</f>
        <v>2.0756011784225696E-2</v>
      </c>
      <c r="R13" s="11">
        <f t="shared" si="23"/>
        <v>0</v>
      </c>
      <c r="S13" s="11">
        <f t="shared" si="24"/>
        <v>-1.2012380314822466</v>
      </c>
      <c r="T13" s="11">
        <f t="shared" si="25"/>
        <v>-0.13627203987319875</v>
      </c>
      <c r="U13" s="11">
        <f>'OddsRatio_working_3-way'!S13-'OddsRatio_working_3-way'!R13^2/3</f>
        <v>-1.2012380314822466</v>
      </c>
      <c r="V13" s="11">
        <f>'OddsRatio_working_3-way'!S13*'OddsRatio_working_3-way'!R13/3-2*'OddsRatio_working_3-way'!R13^3/27-'OddsRatio_working_3-way'!T13</f>
        <v>0.13627203987319875</v>
      </c>
      <c r="W13" s="11">
        <f>'OddsRatio_working_3-way'!V13^2+4*'OddsRatio_working_3-way'!U13^3/27</f>
        <v>-0.23822308903026213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0.25337381370292827</v>
      </c>
      <c r="Y13" s="11">
        <f>IF('OddsRatio_working_3-way'!W13&gt;=0,IF('OddsRatio_working_3-way'!V13+SQRT('OddsRatio_working_3-way'!W13)&gt;0,0,PI()),ACOS('OddsRatio_working_3-way'!V13/(2*'OddsRatio_working_3-way'!X13)))</f>
        <v>1.2985299650871309</v>
      </c>
      <c r="Z13" s="11">
        <f>'OddsRatio_working_3-way'!X13^(1/3)*COS('OddsRatio_working_3-way'!Y13/3)</f>
        <v>0.57442453164329599</v>
      </c>
      <c r="AA13" s="11">
        <f>'OddsRatio_working_3-way'!X13^(1/3)*COS(('OddsRatio_working_3-way'!Y13+2*PI())/3)</f>
        <v>-0.51707494429587664</v>
      </c>
      <c r="AB13" s="11">
        <f>'OddsRatio_working_3-way'!X13^(1/3)*COS(('OddsRatio_working_3-way'!Y13+4*PI())/3)</f>
        <v>-5.7349587347419677E-2</v>
      </c>
      <c r="AC13" s="11">
        <f>'OddsRatio_working_3-way'!X13^(1/3)*SIN('OddsRatio_working_3-way'!Y13/3)</f>
        <v>0.26542255858748875</v>
      </c>
      <c r="AD13" s="11">
        <f>'OddsRatio_working_3-way'!X13^(1/3)*SIN(('OddsRatio_working_3-way'!Y13+2*PI())/3)</f>
        <v>0.36475495766632837</v>
      </c>
      <c r="AE13" s="11">
        <f>'OddsRatio_working_3-way'!X13^(1/3)*SIN(('OddsRatio_working_3-way'!Y13+4*PI())/3)</f>
        <v>-0.63017751625381679</v>
      </c>
      <c r="AF13" s="11">
        <f>-'OddsRatio_working_3-way'!U13/(3*'OddsRatio_working_3-way'!X13^(1/3))*COS(('OddsRatio_working_3-way'!Y13)/3)</f>
        <v>0.57442453164329599</v>
      </c>
      <c r="AG13" s="11">
        <f>-'OddsRatio_working_3-way'!U13/(3*'OddsRatio_working_3-way'!X13^(1/3))*COS(('OddsRatio_working_3-way'!Y13+2*PI())/3)</f>
        <v>-0.51707494429587664</v>
      </c>
      <c r="AH13" s="11">
        <f>-'OddsRatio_working_3-way'!U13/(3*'OddsRatio_working_3-way'!X13^(1/3))*COS(('OddsRatio_working_3-way'!Y13+4*PI())/3)</f>
        <v>-5.7349587347419677E-2</v>
      </c>
      <c r="AI13" s="11">
        <f>'OddsRatio_working_3-way'!U13/(3*'OddsRatio_working_3-way'!X13^(1/3))*SIN(('OddsRatio_working_3-way'!Y13)/3)</f>
        <v>-0.26542255858748875</v>
      </c>
      <c r="AJ13" s="11">
        <f>'OddsRatio_working_3-way'!U13/(3*'OddsRatio_working_3-way'!X13^(1/3))*SIN(('OddsRatio_working_3-way'!Y13+2*PI())/3)</f>
        <v>-0.36475495766632837</v>
      </c>
      <c r="AK13" s="11">
        <f>'OddsRatio_working_3-way'!U13/(3*'OddsRatio_working_3-way'!X13^(1/3))*SIN(('OddsRatio_working_3-way'!Y13+4*PI())/3)</f>
        <v>0.63017751625381679</v>
      </c>
      <c r="AL13" s="11">
        <f>'OddsRatio_working_3-way'!Z13+'OddsRatio_working_3-way'!AF13</f>
        <v>1.148849063286592</v>
      </c>
      <c r="AM13" s="11">
        <f>'OddsRatio_working_3-way'!AA13+'OddsRatio_working_3-way'!AG13</f>
        <v>-1.0341498885917533</v>
      </c>
      <c r="AN13" s="11">
        <f>'OddsRatio_working_3-way'!AB13+'OddsRatio_working_3-way'!AH13</f>
        <v>-0.11469917469483935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1.148849063286592</v>
      </c>
      <c r="AS13" s="11">
        <f>IF(('OddsRatio_working_3-way'!X13=0),IF(Q13&gt;0,-Q13^(1/3),(-Q13)^(1/3)),'OddsRatio_working_3-way'!AM13-'OddsRatio_working_3-way'!R13/3)</f>
        <v>-1.0341498885917533</v>
      </c>
      <c r="AT13" s="11">
        <f>IF(('OddsRatio_working_3-way'!X13=0),IF(Q13&gt;0,-Q13^(1/3),(-Q13)^(1/3)),'OddsRatio_working_3-way'!AN13-'OddsRatio_working_3-way'!R13/3)</f>
        <v>-0.11469917469483935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3.31</v>
      </c>
      <c r="C14" s="4">
        <f>IF('True_Odds_Calculator_3-way'!C15="","",'True_Odds_Calculator_3-way'!C15)</f>
        <v>6.64</v>
      </c>
      <c r="D14" s="9">
        <f t="shared" si="13"/>
        <v>0.57496835979868122</v>
      </c>
      <c r="E14" s="9">
        <f t="shared" si="14"/>
        <v>0.2848033482787134</v>
      </c>
      <c r="F14" s="9">
        <f t="shared" si="15"/>
        <v>0.14022829192260536</v>
      </c>
      <c r="G14" s="9">
        <f t="shared" si="16"/>
        <v>1.0870972620592108</v>
      </c>
      <c r="H14" s="9">
        <f t="shared" si="17"/>
        <v>1.7392261382002636</v>
      </c>
      <c r="I14" s="9">
        <f t="shared" si="18"/>
        <v>3.5111946753567764</v>
      </c>
      <c r="J14" s="9">
        <f t="shared" si="19"/>
        <v>7.1312285580139481</v>
      </c>
      <c r="K14" s="11">
        <f t="shared" si="20"/>
        <v>0.59523809523809523</v>
      </c>
      <c r="L14" s="11">
        <f t="shared" si="21"/>
        <v>0.30211480362537763</v>
      </c>
      <c r="M14" s="11">
        <f t="shared" si="22"/>
        <v>0.15060240963855423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-0.23993557310814251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0.23372514659414523</v>
      </c>
      <c r="Q14" s="11">
        <f>2*'OddsRatio_working_3-way'!K14*'OddsRatio_working_3-way'!L14*'OddsRatio_working_3-way'!M14</f>
        <v>5.416573501602439E-2</v>
      </c>
      <c r="R14" s="11">
        <f t="shared" si="23"/>
        <v>0</v>
      </c>
      <c r="S14" s="11">
        <f t="shared" si="24"/>
        <v>-0.97411627449174387</v>
      </c>
      <c r="T14" s="11">
        <f t="shared" si="25"/>
        <v>-0.22575116442450613</v>
      </c>
      <c r="U14" s="11">
        <f>'OddsRatio_working_3-way'!S14-'OddsRatio_working_3-way'!R14^2/3</f>
        <v>-0.97411627449174387</v>
      </c>
      <c r="V14" s="11">
        <f>'OddsRatio_working_3-way'!S14*'OddsRatio_working_3-way'!R14/3-2*'OddsRatio_working_3-way'!R14^3/27-'OddsRatio_working_3-way'!T14</f>
        <v>0.22575116442450613</v>
      </c>
      <c r="W14" s="11">
        <f>'OddsRatio_working_3-way'!V14^2+4*'OddsRatio_working_3-way'!U14^3/27</f>
        <v>-8.59758760521636E-2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0.18502666314019717</v>
      </c>
      <c r="Y14" s="11">
        <f>IF('OddsRatio_working_3-way'!W14&gt;=0,IF('OddsRatio_working_3-way'!V14+SQRT('OddsRatio_working_3-way'!W14)&gt;0,0,PI()),ACOS('OddsRatio_working_3-way'!V14/(2*'OddsRatio_working_3-way'!X14)))</f>
        <v>0.91467218234592806</v>
      </c>
      <c r="Z14" s="11">
        <f>'OddsRatio_working_3-way'!X14^(1/3)*COS('OddsRatio_working_3-way'!Y14/3)</f>
        <v>0.54354863102960538</v>
      </c>
      <c r="AA14" s="11">
        <f>'OddsRatio_working_3-way'!X14^(1/3)*COS(('OddsRatio_working_3-way'!Y14+2*PI())/3)</f>
        <v>-0.41991355036606481</v>
      </c>
      <c r="AB14" s="11">
        <f>'OddsRatio_working_3-way'!X14^(1/3)*COS(('OddsRatio_working_3-way'!Y14+4*PI())/3)</f>
        <v>-0.12363508066354072</v>
      </c>
      <c r="AC14" s="11">
        <f>'OddsRatio_working_3-way'!X14^(1/3)*SIN('OddsRatio_working_3-way'!Y14/3)</f>
        <v>0.17105645423784269</v>
      </c>
      <c r="AD14" s="11">
        <f>'OddsRatio_working_3-way'!X14^(1/3)*SIN(('OddsRatio_working_3-way'!Y14+2*PI())/3)</f>
        <v>0.38519869554497149</v>
      </c>
      <c r="AE14" s="11">
        <f>'OddsRatio_working_3-way'!X14^(1/3)*SIN(('OddsRatio_working_3-way'!Y14+4*PI())/3)</f>
        <v>-0.5562551497828141</v>
      </c>
      <c r="AF14" s="11">
        <f>-'OddsRatio_working_3-way'!U14/(3*'OddsRatio_working_3-way'!X14^(1/3))*COS(('OddsRatio_working_3-way'!Y14)/3)</f>
        <v>0.54354863102960549</v>
      </c>
      <c r="AG14" s="11">
        <f>-'OddsRatio_working_3-way'!U14/(3*'OddsRatio_working_3-way'!X14^(1/3))*COS(('OddsRatio_working_3-way'!Y14+2*PI())/3)</f>
        <v>-0.41991355036606487</v>
      </c>
      <c r="AH14" s="11">
        <f>-'OddsRatio_working_3-way'!U14/(3*'OddsRatio_working_3-way'!X14^(1/3))*COS(('OddsRatio_working_3-way'!Y14+4*PI())/3)</f>
        <v>-0.12363508066354074</v>
      </c>
      <c r="AI14" s="11">
        <f>'OddsRatio_working_3-way'!U14/(3*'OddsRatio_working_3-way'!X14^(1/3))*SIN(('OddsRatio_working_3-way'!Y14)/3)</f>
        <v>-0.17105645423784271</v>
      </c>
      <c r="AJ14" s="11">
        <f>'OddsRatio_working_3-way'!U14/(3*'OddsRatio_working_3-way'!X14^(1/3))*SIN(('OddsRatio_working_3-way'!Y14+2*PI())/3)</f>
        <v>-0.38519869554497155</v>
      </c>
      <c r="AK14" s="11">
        <f>'OddsRatio_working_3-way'!U14/(3*'OddsRatio_working_3-way'!X14^(1/3))*SIN(('OddsRatio_working_3-way'!Y14+4*PI())/3)</f>
        <v>0.55625514978281421</v>
      </c>
      <c r="AL14" s="11">
        <f>'OddsRatio_working_3-way'!Z14+'OddsRatio_working_3-way'!AF14</f>
        <v>1.0870972620592108</v>
      </c>
      <c r="AM14" s="11">
        <f>'OddsRatio_working_3-way'!AA14+'OddsRatio_working_3-way'!AG14</f>
        <v>-0.83982710073212963</v>
      </c>
      <c r="AN14" s="11">
        <f>'OddsRatio_working_3-way'!AB14+'OddsRatio_working_3-way'!AH14</f>
        <v>-0.24727016132708146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1.0870972620592108</v>
      </c>
      <c r="AS14" s="11">
        <f>IF(('OddsRatio_working_3-way'!X14=0),IF(Q14&gt;0,-Q14^(1/3),(-Q14)^(1/3)),'OddsRatio_working_3-way'!AM14-'OddsRatio_working_3-way'!R14/3)</f>
        <v>-0.83982710073212963</v>
      </c>
      <c r="AT14" s="11">
        <f>IF(('OddsRatio_working_3-way'!X14=0),IF(Q14&gt;0,-Q14^(1/3),(-Q14)^(1/3)),'OddsRatio_working_3-way'!AN14-'OddsRatio_working_3-way'!R14/3)</f>
        <v>-0.24727016132708146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3.29</v>
      </c>
      <c r="B15" s="4">
        <f>IF('True_Odds_Calculator_3-way'!B16="","",'True_Odds_Calculator_3-way'!B16)</f>
        <v>2.93</v>
      </c>
      <c r="C15" s="4">
        <f>IF('True_Odds_Calculator_3-way'!C16="","",'True_Odds_Calculator_3-way'!C16)</f>
        <v>2.58</v>
      </c>
      <c r="D15" s="9">
        <f t="shared" si="13"/>
        <v>0.29365858765751007</v>
      </c>
      <c r="E15" s="9">
        <f t="shared" si="14"/>
        <v>0.33033969627943588</v>
      </c>
      <c r="F15" s="9">
        <f t="shared" si="15"/>
        <v>0.37600171606305416</v>
      </c>
      <c r="G15" s="9">
        <f t="shared" si="16"/>
        <v>1.0503559049679259</v>
      </c>
      <c r="H15" s="9">
        <f t="shared" si="17"/>
        <v>3.4053150223765503</v>
      </c>
      <c r="I15" s="9">
        <f t="shared" si="18"/>
        <v>3.027186896588097</v>
      </c>
      <c r="J15" s="9">
        <f t="shared" si="19"/>
        <v>2.6595623298493232</v>
      </c>
      <c r="K15" s="11">
        <f t="shared" si="20"/>
        <v>0.303951367781155</v>
      </c>
      <c r="L15" s="11">
        <f t="shared" si="21"/>
        <v>0.34129692832764502</v>
      </c>
      <c r="M15" s="11">
        <f t="shared" si="22"/>
        <v>0.38759689922480617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-0.28078031313174945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0.23320871142295668</v>
      </c>
      <c r="Q15" s="11">
        <f>2*'OddsRatio_working_3-way'!K15*'OddsRatio_working_3-way'!L15*'OddsRatio_working_3-way'!M15</f>
        <v>8.0416797042398847E-2</v>
      </c>
      <c r="R15" s="11">
        <f t="shared" si="23"/>
        <v>0</v>
      </c>
      <c r="S15" s="11">
        <f t="shared" si="24"/>
        <v>-0.83057358552602323</v>
      </c>
      <c r="T15" s="11">
        <f t="shared" si="25"/>
        <v>-0.28640468466414593</v>
      </c>
      <c r="U15" s="11">
        <f>'OddsRatio_working_3-way'!S15-'OddsRatio_working_3-way'!R15^2/3</f>
        <v>-0.83057358552602323</v>
      </c>
      <c r="V15" s="11">
        <f>'OddsRatio_working_3-way'!S15*'OddsRatio_working_3-way'!R15/3-2*'OddsRatio_working_3-way'!R15^3/27-'OddsRatio_working_3-way'!T15</f>
        <v>0.28640468466414593</v>
      </c>
      <c r="W15" s="11">
        <f>'OddsRatio_working_3-way'!V15^2+4*'OddsRatio_working_3-way'!U15^3/27</f>
        <v>-2.8572823218722676E-3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0.14567508856994144</v>
      </c>
      <c r="Y15" s="11">
        <f>IF('OddsRatio_working_3-way'!W15&gt;=0,IF('OddsRatio_working_3-way'!V15+SQRT('OddsRatio_working_3-way'!W15)&gt;0,0,PI()),ACOS('OddsRatio_working_3-way'!V15/(2*'OddsRatio_working_3-way'!X15)))</f>
        <v>0.18451359553725477</v>
      </c>
      <c r="Z15" s="11">
        <f>'OddsRatio_working_3-way'!X15^(1/3)*COS('OddsRatio_working_3-way'!Y15/3)</f>
        <v>0.52517795248396293</v>
      </c>
      <c r="AA15" s="11">
        <f>'OddsRatio_working_3-way'!X15^(1/3)*COS(('OddsRatio_working_3-way'!Y15+2*PI())/3)</f>
        <v>-0.29059763651108594</v>
      </c>
      <c r="AB15" s="11">
        <f>'OddsRatio_working_3-way'!X15^(1/3)*COS(('OddsRatio_working_3-way'!Y15+4*PI())/3)</f>
        <v>-0.2345803159728771</v>
      </c>
      <c r="AC15" s="11">
        <f>'OddsRatio_working_3-way'!X15^(1/3)*SIN('OddsRatio_working_3-way'!Y15/3)</f>
        <v>3.2341615092016551E-2</v>
      </c>
      <c r="AD15" s="11">
        <f>'OddsRatio_working_3-way'!X15^(1/3)*SIN(('OddsRatio_working_3-way'!Y15+2*PI())/3)</f>
        <v>0.43864664081260046</v>
      </c>
      <c r="AE15" s="11">
        <f>'OddsRatio_working_3-way'!X15^(1/3)*SIN(('OddsRatio_working_3-way'!Y15+4*PI())/3)</f>
        <v>-0.4709882559046169</v>
      </c>
      <c r="AF15" s="11">
        <f>-'OddsRatio_working_3-way'!U15/(3*'OddsRatio_working_3-way'!X15^(1/3))*COS(('OddsRatio_working_3-way'!Y15)/3)</f>
        <v>0.52517795248396293</v>
      </c>
      <c r="AG15" s="11">
        <f>-'OddsRatio_working_3-way'!U15/(3*'OddsRatio_working_3-way'!X15^(1/3))*COS(('OddsRatio_working_3-way'!Y15+2*PI())/3)</f>
        <v>-0.29059763651108594</v>
      </c>
      <c r="AH15" s="11">
        <f>-'OddsRatio_working_3-way'!U15/(3*'OddsRatio_working_3-way'!X15^(1/3))*COS(('OddsRatio_working_3-way'!Y15+4*PI())/3)</f>
        <v>-0.2345803159728771</v>
      </c>
      <c r="AI15" s="11">
        <f>'OddsRatio_working_3-way'!U15/(3*'OddsRatio_working_3-way'!X15^(1/3))*SIN(('OddsRatio_working_3-way'!Y15)/3)</f>
        <v>-3.2341615092016551E-2</v>
      </c>
      <c r="AJ15" s="11">
        <f>'OddsRatio_working_3-way'!U15/(3*'OddsRatio_working_3-way'!X15^(1/3))*SIN(('OddsRatio_working_3-way'!Y15+2*PI())/3)</f>
        <v>-0.43864664081260046</v>
      </c>
      <c r="AK15" s="11">
        <f>'OddsRatio_working_3-way'!U15/(3*'OddsRatio_working_3-way'!X15^(1/3))*SIN(('OddsRatio_working_3-way'!Y15+4*PI())/3)</f>
        <v>0.4709882559046169</v>
      </c>
      <c r="AL15" s="11">
        <f>'OddsRatio_working_3-way'!Z15+'OddsRatio_working_3-way'!AF15</f>
        <v>1.0503559049679259</v>
      </c>
      <c r="AM15" s="11">
        <f>'OddsRatio_working_3-way'!AA15+'OddsRatio_working_3-way'!AG15</f>
        <v>-0.58119527302217189</v>
      </c>
      <c r="AN15" s="11">
        <f>'OddsRatio_working_3-way'!AB15+'OddsRatio_working_3-way'!AH15</f>
        <v>-0.46916063194575419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1.0503559049679259</v>
      </c>
      <c r="AS15" s="11">
        <f>IF(('OddsRatio_working_3-way'!X15=0),IF(Q15&gt;0,-Q15^(1/3),(-Q15)^(1/3)),'OddsRatio_working_3-way'!AM15-'OddsRatio_working_3-way'!R15/3)</f>
        <v>-0.58119527302217189</v>
      </c>
      <c r="AT15" s="11">
        <f>IF(('OddsRatio_working_3-way'!X15=0),IF(Q15&gt;0,-Q15^(1/3),(-Q15)^(1/3)),'OddsRatio_working_3-way'!AN15-'OddsRatio_working_3-way'!R15/3)</f>
        <v>-0.46916063194575419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1.36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11.24</v>
      </c>
      <c r="D16" s="9">
        <f t="shared" si="13"/>
        <v>0.71181737935117884</v>
      </c>
      <c r="E16" s="9">
        <f t="shared" si="14"/>
        <v>0.20828404316759003</v>
      </c>
      <c r="F16" s="9">
        <f t="shared" si="15"/>
        <v>7.9898577481230887E-2</v>
      </c>
      <c r="G16" s="9">
        <f t="shared" si="16"/>
        <v>1.1245964243100102</v>
      </c>
      <c r="H16" s="9">
        <f t="shared" si="17"/>
        <v>1.4048547127516042</v>
      </c>
      <c r="I16" s="9">
        <f t="shared" si="18"/>
        <v>4.8011359141678343</v>
      </c>
      <c r="J16" s="9">
        <f t="shared" si="19"/>
        <v>12.515867384934504</v>
      </c>
      <c r="K16" s="11">
        <f t="shared" si="20"/>
        <v>0.73529411764705876</v>
      </c>
      <c r="L16" s="11">
        <f t="shared" si="21"/>
        <v>0.22831050228310504</v>
      </c>
      <c r="M16" s="11">
        <f t="shared" si="22"/>
        <v>8.8967971530249115E-2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-0.18609719517895396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0.20879872448174902</v>
      </c>
      <c r="Q16" s="11">
        <f>2*'OddsRatio_working_3-way'!K16*'OddsRatio_working_3-way'!L16*'OddsRatio_working_3-way'!M16</f>
        <v>2.9871062157617888E-2</v>
      </c>
      <c r="R16" s="11">
        <f t="shared" si="23"/>
        <v>0</v>
      </c>
      <c r="S16" s="11">
        <f t="shared" si="24"/>
        <v>-1.1219874876725837</v>
      </c>
      <c r="T16" s="11">
        <f t="shared" si="25"/>
        <v>-0.16051323142669296</v>
      </c>
      <c r="U16" s="11">
        <f>'OddsRatio_working_3-way'!S16-'OddsRatio_working_3-way'!R16^2/3</f>
        <v>-1.1219874876725837</v>
      </c>
      <c r="V16" s="11">
        <f>'OddsRatio_working_3-way'!S16*'OddsRatio_working_3-way'!R16/3-2*'OddsRatio_working_3-way'!R16^3/27-'OddsRatio_working_3-way'!T16</f>
        <v>0.16051323142669296</v>
      </c>
      <c r="W16" s="11">
        <f>'OddsRatio_working_3-way'!V16^2+4*'OddsRatio_working_3-way'!U16^3/27</f>
        <v>-0.1834829979177923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0.22871789139725787</v>
      </c>
      <c r="Y16" s="11">
        <f>IF('OddsRatio_working_3-way'!W16&gt;=0,IF('OddsRatio_working_3-way'!V16+SQRT('OddsRatio_working_3-way'!W16)&gt;0,0,PI()),ACOS('OddsRatio_working_3-way'!V16/(2*'OddsRatio_working_3-way'!X16)))</f>
        <v>1.2122665805280841</v>
      </c>
      <c r="Z16" s="11">
        <f>'OddsRatio_working_3-way'!X16^(1/3)*COS('OddsRatio_working_3-way'!Y16/3)</f>
        <v>0.56229821215500508</v>
      </c>
      <c r="AA16" s="11">
        <f>'OddsRatio_working_3-way'!X16^(1/3)*COS(('OddsRatio_working_3-way'!Y16+2*PI())/3)</f>
        <v>-0.48938553990599848</v>
      </c>
      <c r="AB16" s="11">
        <f>'OddsRatio_working_3-way'!X16^(1/3)*COS(('OddsRatio_working_3-way'!Y16+4*PI())/3)</f>
        <v>-7.2912672249006799E-2</v>
      </c>
      <c r="AC16" s="11">
        <f>'OddsRatio_working_3-way'!X16^(1/3)*SIN('OddsRatio_working_3-way'!Y16/3)</f>
        <v>0.24045072225193978</v>
      </c>
      <c r="AD16" s="11">
        <f>'OddsRatio_working_3-way'!X16^(1/3)*SIN(('OddsRatio_working_3-way'!Y16+2*PI())/3)</f>
        <v>0.36673917510283643</v>
      </c>
      <c r="AE16" s="11">
        <f>'OddsRatio_working_3-way'!X16^(1/3)*SIN(('OddsRatio_working_3-way'!Y16+4*PI())/3)</f>
        <v>-0.60718989735477602</v>
      </c>
      <c r="AF16" s="11">
        <f>-'OddsRatio_working_3-way'!U16/(3*'OddsRatio_working_3-way'!X16^(1/3))*COS(('OddsRatio_working_3-way'!Y16)/3)</f>
        <v>0.56229821215500508</v>
      </c>
      <c r="AG16" s="11">
        <f>-'OddsRatio_working_3-way'!U16/(3*'OddsRatio_working_3-way'!X16^(1/3))*COS(('OddsRatio_working_3-way'!Y16+2*PI())/3)</f>
        <v>-0.48938553990599848</v>
      </c>
      <c r="AH16" s="11">
        <f>-'OddsRatio_working_3-way'!U16/(3*'OddsRatio_working_3-way'!X16^(1/3))*COS(('OddsRatio_working_3-way'!Y16+4*PI())/3)</f>
        <v>-7.2912672249006799E-2</v>
      </c>
      <c r="AI16" s="11">
        <f>'OddsRatio_working_3-way'!U16/(3*'OddsRatio_working_3-way'!X16^(1/3))*SIN(('OddsRatio_working_3-way'!Y16)/3)</f>
        <v>-0.24045072225193978</v>
      </c>
      <c r="AJ16" s="11">
        <f>'OddsRatio_working_3-way'!U16/(3*'OddsRatio_working_3-way'!X16^(1/3))*SIN(('OddsRatio_working_3-way'!Y16+2*PI())/3)</f>
        <v>-0.36673917510283643</v>
      </c>
      <c r="AK16" s="11">
        <f>'OddsRatio_working_3-way'!U16/(3*'OddsRatio_working_3-way'!X16^(1/3))*SIN(('OddsRatio_working_3-way'!Y16+4*PI())/3)</f>
        <v>0.60718989735477602</v>
      </c>
      <c r="AL16" s="11">
        <f>'OddsRatio_working_3-way'!Z16+'OddsRatio_working_3-way'!AF16</f>
        <v>1.1245964243100102</v>
      </c>
      <c r="AM16" s="11">
        <f>'OddsRatio_working_3-way'!AA16+'OddsRatio_working_3-way'!AG16</f>
        <v>-0.97877107981199696</v>
      </c>
      <c r="AN16" s="11">
        <f>'OddsRatio_working_3-way'!AB16+'OddsRatio_working_3-way'!AH16</f>
        <v>-0.1458253444980136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1.1245964243100102</v>
      </c>
      <c r="AS16" s="11">
        <f>IF(('OddsRatio_working_3-way'!X16=0),IF(Q16&gt;0,-Q16^(1/3),(-Q16)^(1/3)),'OddsRatio_working_3-way'!AM16-'OddsRatio_working_3-way'!R16/3)</f>
        <v>-0.97877107981199696</v>
      </c>
      <c r="AT16" s="11">
        <f>IF(('OddsRatio_working_3-way'!X16=0),IF(Q16&gt;0,-Q16^(1/3),(-Q16)^(1/3)),'OddsRatio_working_3-way'!AN16-'OddsRatio_working_3-way'!R16/3)</f>
        <v>-0.1458253444980136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3.51</v>
      </c>
      <c r="C17" s="4">
        <f>IF('True_Odds_Calculator_3-way'!C18="","",'True_Odds_Calculator_3-way'!C18)</f>
        <v>3.81</v>
      </c>
      <c r="D17" s="9">
        <f t="shared" si="13"/>
        <v>0.48151963704797895</v>
      </c>
      <c r="E17" s="9">
        <f t="shared" si="14"/>
        <v>0.27007582739744834</v>
      </c>
      <c r="F17" s="9">
        <f t="shared" si="15"/>
        <v>0.24840453555457273</v>
      </c>
      <c r="G17" s="9">
        <f t="shared" si="16"/>
        <v>1.0767585017521504</v>
      </c>
      <c r="H17" s="9">
        <f t="shared" si="17"/>
        <v>2.0767585017521504</v>
      </c>
      <c r="I17" s="9">
        <f t="shared" si="18"/>
        <v>3.7026638393978977</v>
      </c>
      <c r="J17" s="9">
        <f t="shared" si="19"/>
        <v>4.0256913899235425</v>
      </c>
      <c r="K17" s="11">
        <f t="shared" si="20"/>
        <v>0.5</v>
      </c>
      <c r="L17" s="11">
        <f t="shared" si="21"/>
        <v>0.28490028490028491</v>
      </c>
      <c r="M17" s="11">
        <f t="shared" si="22"/>
        <v>0.26246719160104987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-0.26370475058139098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0.23629524941860902</v>
      </c>
      <c r="Q17" s="11">
        <f>2*'OddsRatio_working_3-way'!K17*'OddsRatio_working_3-way'!L17*'OddsRatio_working_3-way'!M17</f>
        <v>7.477697766411677E-2</v>
      </c>
      <c r="R17" s="11">
        <f t="shared" si="23"/>
        <v>0</v>
      </c>
      <c r="S17" s="11">
        <f t="shared" si="24"/>
        <v>-0.89605988855964058</v>
      </c>
      <c r="T17" s="11">
        <f t="shared" si="25"/>
        <v>-0.28356325587330394</v>
      </c>
      <c r="U17" s="11">
        <f>'OddsRatio_working_3-way'!S17-'OddsRatio_working_3-way'!R17^2/3</f>
        <v>-0.89605988855964058</v>
      </c>
      <c r="V17" s="11">
        <f>'OddsRatio_working_3-way'!S17*'OddsRatio_working_3-way'!R17/3-2*'OddsRatio_working_3-way'!R17^3/27-'OddsRatio_working_3-way'!T17</f>
        <v>0.28356325587330394</v>
      </c>
      <c r="W17" s="11">
        <f>'OddsRatio_working_3-way'!V17^2+4*'OddsRatio_working_3-way'!U17^3/27</f>
        <v>-2.617964052931504E-2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0.16323890514425773</v>
      </c>
      <c r="Y17" s="11">
        <f>IF('OddsRatio_working_3-way'!W17&gt;=0,IF('OddsRatio_working_3-way'!V17+SQRT('OddsRatio_working_3-way'!W17)&gt;0,0,PI()),ACOS('OddsRatio_working_3-way'!V17/(2*'OddsRatio_working_3-way'!X17)))</f>
        <v>0.51852139277719478</v>
      </c>
      <c r="Z17" s="11">
        <f>'OddsRatio_working_3-way'!X17^(1/3)*COS('OddsRatio_working_3-way'!Y17/3)</f>
        <v>0.53837925087607519</v>
      </c>
      <c r="AA17" s="11">
        <f>'OddsRatio_working_3-way'!X17^(1/3)*COS(('OddsRatio_working_3-way'!Y17+2*PI())/3)</f>
        <v>-0.35058869674414739</v>
      </c>
      <c r="AB17" s="11">
        <f>'OddsRatio_working_3-way'!X17^(1/3)*COS(('OddsRatio_working_3-way'!Y17+4*PI())/3)</f>
        <v>-0.18779055413192755</v>
      </c>
      <c r="AC17" s="11">
        <f>'OddsRatio_working_3-way'!X17^(1/3)*SIN('OddsRatio_working_3-way'!Y17/3)</f>
        <v>9.3991551460736164E-2</v>
      </c>
      <c r="AD17" s="11">
        <f>'OddsRatio_working_3-way'!X17^(1/3)*SIN(('OddsRatio_working_3-way'!Y17+2*PI())/3)</f>
        <v>0.41925433239874871</v>
      </c>
      <c r="AE17" s="11">
        <f>'OddsRatio_working_3-way'!X17^(1/3)*SIN(('OddsRatio_working_3-way'!Y17+4*PI())/3)</f>
        <v>-0.51324588385948477</v>
      </c>
      <c r="AF17" s="11">
        <f>-'OddsRatio_working_3-way'!U17/(3*'OddsRatio_working_3-way'!X17^(1/3))*COS(('OddsRatio_working_3-way'!Y17)/3)</f>
        <v>0.53837925087607519</v>
      </c>
      <c r="AG17" s="11">
        <f>-'OddsRatio_working_3-way'!U17/(3*'OddsRatio_working_3-way'!X17^(1/3))*COS(('OddsRatio_working_3-way'!Y17+2*PI())/3)</f>
        <v>-0.35058869674414739</v>
      </c>
      <c r="AH17" s="11">
        <f>-'OddsRatio_working_3-way'!U17/(3*'OddsRatio_working_3-way'!X17^(1/3))*COS(('OddsRatio_working_3-way'!Y17+4*PI())/3)</f>
        <v>-0.18779055413192755</v>
      </c>
      <c r="AI17" s="11">
        <f>'OddsRatio_working_3-way'!U17/(3*'OddsRatio_working_3-way'!X17^(1/3))*SIN(('OddsRatio_working_3-way'!Y17)/3)</f>
        <v>-9.3991551460736164E-2</v>
      </c>
      <c r="AJ17" s="11">
        <f>'OddsRatio_working_3-way'!U17/(3*'OddsRatio_working_3-way'!X17^(1/3))*SIN(('OddsRatio_working_3-way'!Y17+2*PI())/3)</f>
        <v>-0.41925433239874871</v>
      </c>
      <c r="AK17" s="11">
        <f>'OddsRatio_working_3-way'!U17/(3*'OddsRatio_working_3-way'!X17^(1/3))*SIN(('OddsRatio_working_3-way'!Y17+4*PI())/3)</f>
        <v>0.51324588385948477</v>
      </c>
      <c r="AL17" s="11">
        <f>'OddsRatio_working_3-way'!Z17+'OddsRatio_working_3-way'!AF17</f>
        <v>1.0767585017521504</v>
      </c>
      <c r="AM17" s="11">
        <f>'OddsRatio_working_3-way'!AA17+'OddsRatio_working_3-way'!AG17</f>
        <v>-0.70117739348829478</v>
      </c>
      <c r="AN17" s="11">
        <f>'OddsRatio_working_3-way'!AB17+'OddsRatio_working_3-way'!AH17</f>
        <v>-0.3755811082638551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1.0767585017521504</v>
      </c>
      <c r="AS17" s="11">
        <f>IF(('OddsRatio_working_3-way'!X17=0),IF(Q17&gt;0,-Q17^(1/3),(-Q17)^(1/3)),'OddsRatio_working_3-way'!AM17-'OddsRatio_working_3-way'!R17/3)</f>
        <v>-0.70117739348829478</v>
      </c>
      <c r="AT17" s="11">
        <f>IF(('OddsRatio_working_3-way'!X17=0),IF(Q17&gt;0,-Q17^(1/3),(-Q17)^(1/3)),'OddsRatio_working_3-way'!AN17-'OddsRatio_working_3-way'!R17/3)</f>
        <v>-0.3755811082638551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3.41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2.4300000000000002</v>
      </c>
      <c r="D18" s="9">
        <f t="shared" si="13"/>
        <v>0.27983909396471285</v>
      </c>
      <c r="E18" s="9">
        <f t="shared" si="14"/>
        <v>0.32443536180225818</v>
      </c>
      <c r="F18" s="9">
        <f t="shared" si="15"/>
        <v>0.39572554423302908</v>
      </c>
      <c r="G18" s="9">
        <f t="shared" si="16"/>
        <v>1.0678349064030996</v>
      </c>
      <c r="H18" s="9">
        <f t="shared" si="17"/>
        <v>3.5734821244314707</v>
      </c>
      <c r="I18" s="9">
        <f t="shared" si="18"/>
        <v>3.0822780674860444</v>
      </c>
      <c r="J18" s="9">
        <f t="shared" si="19"/>
        <v>2.5270039161564326</v>
      </c>
      <c r="K18" s="11">
        <f t="shared" si="20"/>
        <v>0.29325513196480935</v>
      </c>
      <c r="L18" s="11">
        <f t="shared" si="21"/>
        <v>0.33898305084745761</v>
      </c>
      <c r="M18" s="11">
        <f t="shared" si="22"/>
        <v>0.41152263374485593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-0.2749191692147771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0.23686227440555849</v>
      </c>
      <c r="Q18" s="11">
        <f>2*'OddsRatio_working_3-way'!K18*'OddsRatio_working_3-way'!L18*'OddsRatio_working_3-way'!M18</f>
        <v>8.1817711366341445E-2</v>
      </c>
      <c r="R18" s="11">
        <f t="shared" si="23"/>
        <v>0</v>
      </c>
      <c r="S18" s="11">
        <f t="shared" si="24"/>
        <v>-0.86157060303246025</v>
      </c>
      <c r="T18" s="11">
        <f t="shared" si="25"/>
        <v>-0.29760642591794828</v>
      </c>
      <c r="U18" s="11">
        <f>'OddsRatio_working_3-way'!S18-'OddsRatio_working_3-way'!R18^2/3</f>
        <v>-0.86157060303246025</v>
      </c>
      <c r="V18" s="11">
        <f>'OddsRatio_working_3-way'!S18*'OddsRatio_working_3-way'!R18/3-2*'OddsRatio_working_3-way'!R18^3/27-'OddsRatio_working_3-way'!T18</f>
        <v>0.29760642591794828</v>
      </c>
      <c r="W18" s="11">
        <f>'OddsRatio_working_3-way'!V18^2+4*'OddsRatio_working_3-way'!U18^3/27</f>
        <v>-6.178151876196844E-3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0.15390560144440169</v>
      </c>
      <c r="Y18" s="11">
        <f>IF('OddsRatio_working_3-way'!W18&gt;=0,IF('OddsRatio_working_3-way'!V18+SQRT('OddsRatio_working_3-way'!W18)&gt;0,0,PI()),ACOS('OddsRatio_working_3-way'!V18/(2*'OddsRatio_working_3-way'!X18)))</f>
        <v>0.25821516347226048</v>
      </c>
      <c r="Z18" s="11">
        <f>'OddsRatio_working_3-way'!X18^(1/3)*COS('OddsRatio_working_3-way'!Y18/3)</f>
        <v>0.53391745320154993</v>
      </c>
      <c r="AA18" s="11">
        <f>'OddsRatio_working_3-way'!X18^(1/3)*COS(('OddsRatio_working_3-way'!Y18+2*PI())/3)</f>
        <v>-0.30685566424256888</v>
      </c>
      <c r="AB18" s="11">
        <f>'OddsRatio_working_3-way'!X18^(1/3)*COS(('OddsRatio_working_3-way'!Y18+4*PI())/3)</f>
        <v>-0.22706178895898105</v>
      </c>
      <c r="AC18" s="11">
        <f>'OddsRatio_working_3-way'!X18^(1/3)*SIN('OddsRatio_working_3-way'!Y18/3)</f>
        <v>4.6069015374662903E-2</v>
      </c>
      <c r="AD18" s="11">
        <f>'OddsRatio_working_3-way'!X18^(1/3)*SIN(('OddsRatio_working_3-way'!Y18+2*PI())/3)</f>
        <v>0.43935157030909988</v>
      </c>
      <c r="AE18" s="11">
        <f>'OddsRatio_working_3-way'!X18^(1/3)*SIN(('OddsRatio_working_3-way'!Y18+4*PI())/3)</f>
        <v>-0.48542058568376273</v>
      </c>
      <c r="AF18" s="11">
        <f>-'OddsRatio_working_3-way'!U18/(3*'OddsRatio_working_3-way'!X18^(1/3))*COS(('OddsRatio_working_3-way'!Y18)/3)</f>
        <v>0.53391745320154982</v>
      </c>
      <c r="AG18" s="11">
        <f>-'OddsRatio_working_3-way'!U18/(3*'OddsRatio_working_3-way'!X18^(1/3))*COS(('OddsRatio_working_3-way'!Y18+2*PI())/3)</f>
        <v>-0.30685566424256883</v>
      </c>
      <c r="AH18" s="11">
        <f>-'OddsRatio_working_3-way'!U18/(3*'OddsRatio_working_3-way'!X18^(1/3))*COS(('OddsRatio_working_3-way'!Y18+4*PI())/3)</f>
        <v>-0.22706178895898102</v>
      </c>
      <c r="AI18" s="11">
        <f>'OddsRatio_working_3-way'!U18/(3*'OddsRatio_working_3-way'!X18^(1/3))*SIN(('OddsRatio_working_3-way'!Y18)/3)</f>
        <v>-4.6069015374662896E-2</v>
      </c>
      <c r="AJ18" s="11">
        <f>'OddsRatio_working_3-way'!U18/(3*'OddsRatio_working_3-way'!X18^(1/3))*SIN(('OddsRatio_working_3-way'!Y18+2*PI())/3)</f>
        <v>-0.43935157030909977</v>
      </c>
      <c r="AK18" s="11">
        <f>'OddsRatio_working_3-way'!U18/(3*'OddsRatio_working_3-way'!X18^(1/3))*SIN(('OddsRatio_working_3-way'!Y18+4*PI())/3)</f>
        <v>0.48542058568376262</v>
      </c>
      <c r="AL18" s="11">
        <f>'OddsRatio_working_3-way'!Z18+'OddsRatio_working_3-way'!AF18</f>
        <v>1.0678349064030996</v>
      </c>
      <c r="AM18" s="11">
        <f>'OddsRatio_working_3-way'!AA18+'OddsRatio_working_3-way'!AG18</f>
        <v>-0.61371132848513765</v>
      </c>
      <c r="AN18" s="11">
        <f>'OddsRatio_working_3-way'!AB18+'OddsRatio_working_3-way'!AH18</f>
        <v>-0.4541235779179621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1.0678349064030996</v>
      </c>
      <c r="AS18" s="11">
        <f>IF(('OddsRatio_working_3-way'!X18=0),IF(Q18&gt;0,-Q18^(1/3),(-Q18)^(1/3)),'OddsRatio_working_3-way'!AM18-'OddsRatio_working_3-way'!R18/3)</f>
        <v>-0.61371132848513765</v>
      </c>
      <c r="AT18" s="11">
        <f>IF(('OddsRatio_working_3-way'!X18=0),IF(Q18&gt;0,-Q18^(1/3),(-Q18)^(1/3)),'OddsRatio_working_3-way'!AN18-'OddsRatio_working_3-way'!R18/3)</f>
        <v>-0.4541235779179621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3.08</v>
      </c>
      <c r="B19" s="4">
        <f>IF('True_Odds_Calculator_3-way'!B20="","",'True_Odds_Calculator_3-way'!B20)</f>
        <v>3.53</v>
      </c>
      <c r="C19" s="4">
        <f>IF('True_Odds_Calculator_3-way'!C20="","",'True_Odds_Calculator_3-way'!C20)</f>
        <v>2.38</v>
      </c>
      <c r="D19" s="9">
        <f t="shared" si="13"/>
        <v>0.31542220637181184</v>
      </c>
      <c r="E19" s="9">
        <f t="shared" si="14"/>
        <v>0.27473270658768484</v>
      </c>
      <c r="F19" s="9">
        <f t="shared" si="15"/>
        <v>0.40984508704050332</v>
      </c>
      <c r="G19" s="9">
        <f t="shared" si="16"/>
        <v>1.0434393412883498</v>
      </c>
      <c r="H19" s="9">
        <f t="shared" si="17"/>
        <v>3.1703538298797671</v>
      </c>
      <c r="I19" s="9">
        <f t="shared" si="18"/>
        <v>3.6399015334595259</v>
      </c>
      <c r="J19" s="9">
        <f t="shared" si="19"/>
        <v>2.4399462909779226</v>
      </c>
      <c r="K19" s="11">
        <f t="shared" si="20"/>
        <v>0.32467532467532467</v>
      </c>
      <c r="L19" s="11">
        <f t="shared" si="21"/>
        <v>0.28328611898016998</v>
      </c>
      <c r="M19" s="11">
        <f t="shared" si="22"/>
        <v>0.42016806722689076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-0.28064710303384821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0.231485846978503</v>
      </c>
      <c r="Q19" s="11">
        <f>2*'OddsRatio_working_3-way'!K19*'OddsRatio_working_3-way'!L19*'OddsRatio_working_3-way'!M19</f>
        <v>7.7290766937730543E-2</v>
      </c>
      <c r="R19" s="11">
        <f t="shared" si="23"/>
        <v>0</v>
      </c>
      <c r="S19" s="11">
        <f t="shared" si="24"/>
        <v>-0.82482892029205812</v>
      </c>
      <c r="T19" s="11">
        <f t="shared" si="25"/>
        <v>-0.27540197672522804</v>
      </c>
      <c r="U19" s="11">
        <f>'OddsRatio_working_3-way'!S19-'OddsRatio_working_3-way'!R19^2/3</f>
        <v>-0.82482892029205812</v>
      </c>
      <c r="V19" s="11">
        <f>'OddsRatio_working_3-way'!S19*'OddsRatio_working_3-way'!R19/3-2*'OddsRatio_working_3-way'!R19^3/27-'OddsRatio_working_3-way'!T19</f>
        <v>0.27540197672522804</v>
      </c>
      <c r="W19" s="11">
        <f>'OddsRatio_working_3-way'!V19^2+4*'OddsRatio_working_3-way'!U19^3/27</f>
        <v>-7.2895103351404283E-3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0.14416636147113468</v>
      </c>
      <c r="Y19" s="11">
        <f>IF('OddsRatio_working_3-way'!W19&gt;=0,IF('OddsRatio_working_3-way'!V19+SQRT('OddsRatio_working_3-way'!W19)&gt;0,0,PI()),ACOS('OddsRatio_working_3-way'!V19/(2*'OddsRatio_working_3-way'!X19)))</f>
        <v>0.30061897540108795</v>
      </c>
      <c r="Z19" s="11">
        <f>'OddsRatio_working_3-way'!X19^(1/3)*COS('OddsRatio_working_3-way'!Y19/3)</f>
        <v>0.5217196706441749</v>
      </c>
      <c r="AA19" s="11">
        <f>'OddsRatio_working_3-way'!X19^(1/3)*COS(('OddsRatio_working_3-way'!Y19+2*PI())/3)</f>
        <v>-0.30628745929929746</v>
      </c>
      <c r="AB19" s="11">
        <f>'OddsRatio_working_3-way'!X19^(1/3)*COS(('OddsRatio_working_3-way'!Y19+4*PI())/3)</f>
        <v>-0.21543221134487753</v>
      </c>
      <c r="AC19" s="11">
        <f>'OddsRatio_working_3-way'!X19^(1/3)*SIN('OddsRatio_working_3-way'!Y19/3)</f>
        <v>5.2455301863774749E-2</v>
      </c>
      <c r="AD19" s="11">
        <f>'OddsRatio_working_3-way'!X19^(1/3)*SIN(('OddsRatio_working_3-way'!Y19+2*PI())/3)</f>
        <v>0.42559483750001859</v>
      </c>
      <c r="AE19" s="11">
        <f>'OddsRatio_working_3-way'!X19^(1/3)*SIN(('OddsRatio_working_3-way'!Y19+4*PI())/3)</f>
        <v>-0.4780501393637932</v>
      </c>
      <c r="AF19" s="11">
        <f>-'OddsRatio_working_3-way'!U19/(3*'OddsRatio_working_3-way'!X19^(1/3))*COS(('OddsRatio_working_3-way'!Y19)/3)</f>
        <v>0.5217196706441749</v>
      </c>
      <c r="AG19" s="11">
        <f>-'OddsRatio_working_3-way'!U19/(3*'OddsRatio_working_3-way'!X19^(1/3))*COS(('OddsRatio_working_3-way'!Y19+2*PI())/3)</f>
        <v>-0.30628745929929746</v>
      </c>
      <c r="AH19" s="11">
        <f>-'OddsRatio_working_3-way'!U19/(3*'OddsRatio_working_3-way'!X19^(1/3))*COS(('OddsRatio_working_3-way'!Y19+4*PI())/3)</f>
        <v>-0.21543221134487753</v>
      </c>
      <c r="AI19" s="11">
        <f>'OddsRatio_working_3-way'!U19/(3*'OddsRatio_working_3-way'!X19^(1/3))*SIN(('OddsRatio_working_3-way'!Y19)/3)</f>
        <v>-5.2455301863774749E-2</v>
      </c>
      <c r="AJ19" s="11">
        <f>'OddsRatio_working_3-way'!U19/(3*'OddsRatio_working_3-way'!X19^(1/3))*SIN(('OddsRatio_working_3-way'!Y19+2*PI())/3)</f>
        <v>-0.42559483750001859</v>
      </c>
      <c r="AK19" s="11">
        <f>'OddsRatio_working_3-way'!U19/(3*'OddsRatio_working_3-way'!X19^(1/3))*SIN(('OddsRatio_working_3-way'!Y19+4*PI())/3)</f>
        <v>0.4780501393637932</v>
      </c>
      <c r="AL19" s="11">
        <f>'OddsRatio_working_3-way'!Z19+'OddsRatio_working_3-way'!AF19</f>
        <v>1.0434393412883498</v>
      </c>
      <c r="AM19" s="11">
        <f>'OddsRatio_working_3-way'!AA19+'OddsRatio_working_3-way'!AG19</f>
        <v>-0.61257491859859492</v>
      </c>
      <c r="AN19" s="11">
        <f>'OddsRatio_working_3-way'!AB19+'OddsRatio_working_3-way'!AH19</f>
        <v>-0.43086442268975506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1.0434393412883498</v>
      </c>
      <c r="AS19" s="11">
        <f>IF(('OddsRatio_working_3-way'!X19=0),IF(Q19&gt;0,-Q19^(1/3),(-Q19)^(1/3)),'OddsRatio_working_3-way'!AM19-'OddsRatio_working_3-way'!R19/3)</f>
        <v>-0.61257491859859492</v>
      </c>
      <c r="AT19" s="11">
        <f>IF(('OddsRatio_working_3-way'!X19=0),IF(Q19&gt;0,-Q19^(1/3),(-Q19)^(1/3)),'OddsRatio_working_3-way'!AN19-'OddsRatio_working_3-way'!R19/3)</f>
        <v>-0.43086442268975506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3.16</v>
      </c>
      <c r="D20" s="9">
        <f t="shared" si="13"/>
        <v>0.40018713191476252</v>
      </c>
      <c r="E20" s="9">
        <f t="shared" si="14"/>
        <v>0.29195445502222328</v>
      </c>
      <c r="F20" s="9">
        <f t="shared" si="15"/>
        <v>0.30785841306301431</v>
      </c>
      <c r="G20" s="9">
        <f t="shared" si="16"/>
        <v>1.0408548419712842</v>
      </c>
      <c r="H20" s="9">
        <f t="shared" si="17"/>
        <v>2.498830972438649</v>
      </c>
      <c r="I20" s="9">
        <f t="shared" si="18"/>
        <v>3.4251917817930915</v>
      </c>
      <c r="J20" s="9">
        <f t="shared" si="19"/>
        <v>3.2482464586579738</v>
      </c>
      <c r="K20" s="11">
        <f t="shared" si="20"/>
        <v>0.4098360655737705</v>
      </c>
      <c r="L20" s="11">
        <f t="shared" si="21"/>
        <v>0.3003003003003003</v>
      </c>
      <c r="M20" s="11">
        <f t="shared" si="22"/>
        <v>0.31645569620253161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-0.28226109487782036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0.23095828760904502</v>
      </c>
      <c r="Q20" s="11">
        <f>2*'OddsRatio_working_3-way'!K20*'OddsRatio_working_3-way'!L20*'OddsRatio_working_3-way'!M20</f>
        <v>7.7894869345377746E-2</v>
      </c>
      <c r="R20" s="11">
        <f t="shared" si="23"/>
        <v>0</v>
      </c>
      <c r="S20" s="11">
        <f t="shared" si="24"/>
        <v>-0.81824343418287138</v>
      </c>
      <c r="T20" s="11">
        <f t="shared" si="25"/>
        <v>-0.2759674314276126</v>
      </c>
      <c r="U20" s="11">
        <f>'OddsRatio_working_3-way'!S20-'OddsRatio_working_3-way'!R20^2/3</f>
        <v>-0.81824343418287138</v>
      </c>
      <c r="V20" s="11">
        <f>'OddsRatio_working_3-way'!S20*'OddsRatio_working_3-way'!R20/3-2*'OddsRatio_working_3-way'!R20^3/27-'OddsRatio_working_3-way'!T20</f>
        <v>0.2759674314276126</v>
      </c>
      <c r="W20" s="11">
        <f>'OddsRatio_working_3-way'!V20^2+4*'OddsRatio_working_3-way'!U20^3/27</f>
        <v>-5.0023087025791307E-3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0.14244326231111565</v>
      </c>
      <c r="Y20" s="11">
        <f>IF('OddsRatio_working_3-way'!W20&gt;=0,IF('OddsRatio_working_3-way'!V20+SQRT('OddsRatio_working_3-way'!W20)&gt;0,0,PI()),ACOS('OddsRatio_working_3-way'!V20/(2*'OddsRatio_working_3-way'!X20)))</f>
        <v>0.2508874934057379</v>
      </c>
      <c r="Z20" s="11">
        <f>'OddsRatio_working_3-way'!X20^(1/3)*COS('OddsRatio_working_3-way'!Y20/3)</f>
        <v>0.52042742098564221</v>
      </c>
      <c r="AA20" s="11">
        <f>'OddsRatio_working_3-way'!X20^(1/3)*COS(('OddsRatio_working_3-way'!Y20+2*PI())/3)</f>
        <v>-0.29799377349426082</v>
      </c>
      <c r="AB20" s="11">
        <f>'OddsRatio_working_3-way'!X20^(1/3)*COS(('OddsRatio_working_3-way'!Y20+4*PI())/3)</f>
        <v>-0.22243364749138145</v>
      </c>
      <c r="AC20" s="11">
        <f>'OddsRatio_working_3-way'!X20^(1/3)*SIN('OddsRatio_working_3-way'!Y20/3)</f>
        <v>4.3624659087764618E-2</v>
      </c>
      <c r="AD20" s="11">
        <f>'OddsRatio_working_3-way'!X20^(1/3)*SIN(('OddsRatio_working_3-way'!Y20+2*PI())/3)</f>
        <v>0.42889103785570254</v>
      </c>
      <c r="AE20" s="11">
        <f>'OddsRatio_working_3-way'!X20^(1/3)*SIN(('OddsRatio_working_3-way'!Y20+4*PI())/3)</f>
        <v>-0.47251569694346701</v>
      </c>
      <c r="AF20" s="11">
        <f>-'OddsRatio_working_3-way'!U20/(3*'OddsRatio_working_3-way'!X20^(1/3))*COS(('OddsRatio_working_3-way'!Y20)/3)</f>
        <v>0.5204274209856421</v>
      </c>
      <c r="AG20" s="11">
        <f>-'OddsRatio_working_3-way'!U20/(3*'OddsRatio_working_3-way'!X20^(1/3))*COS(('OddsRatio_working_3-way'!Y20+2*PI())/3)</f>
        <v>-0.29799377349426076</v>
      </c>
      <c r="AH20" s="11">
        <f>-'OddsRatio_working_3-way'!U20/(3*'OddsRatio_working_3-way'!X20^(1/3))*COS(('OddsRatio_working_3-way'!Y20+4*PI())/3)</f>
        <v>-0.22243364749138139</v>
      </c>
      <c r="AI20" s="11">
        <f>'OddsRatio_working_3-way'!U20/(3*'OddsRatio_working_3-way'!X20^(1/3))*SIN(('OddsRatio_working_3-way'!Y20)/3)</f>
        <v>-4.3624659087764611E-2</v>
      </c>
      <c r="AJ20" s="11">
        <f>'OddsRatio_working_3-way'!U20/(3*'OddsRatio_working_3-way'!X20^(1/3))*SIN(('OddsRatio_working_3-way'!Y20+2*PI())/3)</f>
        <v>-0.42889103785570248</v>
      </c>
      <c r="AK20" s="11">
        <f>'OddsRatio_working_3-way'!U20/(3*'OddsRatio_working_3-way'!X20^(1/3))*SIN(('OddsRatio_working_3-way'!Y20+4*PI())/3)</f>
        <v>0.4725156969434669</v>
      </c>
      <c r="AL20" s="11">
        <f>'OddsRatio_working_3-way'!Z20+'OddsRatio_working_3-way'!AF20</f>
        <v>1.0408548419712842</v>
      </c>
      <c r="AM20" s="11">
        <f>'OddsRatio_working_3-way'!AA20+'OddsRatio_working_3-way'!AG20</f>
        <v>-0.59598754698852163</v>
      </c>
      <c r="AN20" s="11">
        <f>'OddsRatio_working_3-way'!AB20+'OddsRatio_working_3-way'!AH20</f>
        <v>-0.44486729498276284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1.0408548419712842</v>
      </c>
      <c r="AS20" s="11">
        <f>IF(('OddsRatio_working_3-way'!X20=0),IF(Q20&gt;0,-Q20^(1/3),(-Q20)^(1/3)),'OddsRatio_working_3-way'!AM20-'OddsRatio_working_3-way'!R20/3)</f>
        <v>-0.59598754698852163</v>
      </c>
      <c r="AT20" s="11">
        <f>IF(('OddsRatio_working_3-way'!X20=0),IF(Q20&gt;0,-Q20^(1/3),(-Q20)^(1/3)),'OddsRatio_working_3-way'!AN20-'OddsRatio_working_3-way'!R20/3)</f>
        <v>-0.44486729498276284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2.09</v>
      </c>
      <c r="B21" s="4">
        <f>IF('True_Odds_Calculator_3-way'!B22="","",'True_Odds_Calculator_3-way'!B22)</f>
        <v>3.54</v>
      </c>
      <c r="C21" s="4">
        <f>IF('True_Odds_Calculator_3-way'!C22="","",'True_Odds_Calculator_3-way'!C22)</f>
        <v>3.73</v>
      </c>
      <c r="D21" s="9">
        <f t="shared" si="13"/>
        <v>0.46722660108249919</v>
      </c>
      <c r="E21" s="9">
        <f t="shared" si="14"/>
        <v>0.27343416693418271</v>
      </c>
      <c r="F21" s="9">
        <f t="shared" si="15"/>
        <v>0.25933923198331826</v>
      </c>
      <c r="G21" s="9">
        <f t="shared" si="16"/>
        <v>1.0461367859926127</v>
      </c>
      <c r="H21" s="9">
        <f t="shared" si="17"/>
        <v>2.140289096731947</v>
      </c>
      <c r="I21" s="9">
        <f t="shared" si="18"/>
        <v>3.657187436421236</v>
      </c>
      <c r="J21" s="9">
        <f t="shared" si="19"/>
        <v>3.8559534257598327</v>
      </c>
      <c r="K21" s="11">
        <f t="shared" si="20"/>
        <v>0.47846889952153115</v>
      </c>
      <c r="L21" s="11">
        <f t="shared" si="21"/>
        <v>0.2824858757062147</v>
      </c>
      <c r="M21" s="11">
        <f t="shared" si="22"/>
        <v>0.26809651474530832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-0.273882624993396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0.23046168650557686</v>
      </c>
      <c r="Q21" s="11">
        <f>2*'OddsRatio_working_3-way'!K21*'OddsRatio_working_3-way'!L21*'OddsRatio_working_3-way'!M21</f>
        <v>7.2472228460873228E-2</v>
      </c>
      <c r="R21" s="11">
        <f t="shared" si="23"/>
        <v>0</v>
      </c>
      <c r="S21" s="11">
        <f t="shared" si="24"/>
        <v>-0.84146150750210558</v>
      </c>
      <c r="T21" s="11">
        <f t="shared" si="25"/>
        <v>-0.2646105369503477</v>
      </c>
      <c r="U21" s="11">
        <f>'OddsRatio_working_3-way'!S21-'OddsRatio_working_3-way'!R21^2/3</f>
        <v>-0.84146150750210558</v>
      </c>
      <c r="V21" s="11">
        <f>'OddsRatio_working_3-way'!S21*'OddsRatio_working_3-way'!R21/3-2*'OddsRatio_working_3-way'!R21^3/27-'OddsRatio_working_3-way'!T21</f>
        <v>0.2646105369503477</v>
      </c>
      <c r="W21" s="11">
        <f>'OddsRatio_working_3-way'!V21^2+4*'OddsRatio_working_3-way'!U21^3/27</f>
        <v>-1.824839039155586E-2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0.14854892010437773</v>
      </c>
      <c r="Y21" s="11">
        <f>IF('OddsRatio_working_3-way'!W21&gt;=0,IF('OddsRatio_working_3-way'!V21+SQRT('OddsRatio_working_3-way'!W21)&gt;0,0,PI()),ACOS('OddsRatio_working_3-way'!V21/(2*'OddsRatio_working_3-way'!X21)))</f>
        <v>0.47202104774792697</v>
      </c>
      <c r="Z21" s="11">
        <f>'OddsRatio_working_3-way'!X21^(1/3)*COS('OddsRatio_working_3-way'!Y21/3)</f>
        <v>0.52306839299630636</v>
      </c>
      <c r="AA21" s="11">
        <f>'OddsRatio_working_3-way'!X21^(1/3)*COS(('OddsRatio_working_3-way'!Y21+2*PI())/3)</f>
        <v>-0.33340191568919614</v>
      </c>
      <c r="AB21" s="11">
        <f>'OddsRatio_working_3-way'!X21^(1/3)*COS(('OddsRatio_working_3-way'!Y21+4*PI())/3)</f>
        <v>-0.18966647730711036</v>
      </c>
      <c r="AC21" s="11">
        <f>'OddsRatio_working_3-way'!X21^(1/3)*SIN('OddsRatio_working_3-way'!Y21/3)</f>
        <v>8.2985694041986191E-2</v>
      </c>
      <c r="AD21" s="11">
        <f>'OddsRatio_working_3-way'!X21^(1/3)*SIN(('OddsRatio_working_3-way'!Y21+2*PI())/3)</f>
        <v>0.41149766923051062</v>
      </c>
      <c r="AE21" s="11">
        <f>'OddsRatio_working_3-way'!X21^(1/3)*SIN(('OddsRatio_working_3-way'!Y21+4*PI())/3)</f>
        <v>-0.49448336327249665</v>
      </c>
      <c r="AF21" s="11">
        <f>-'OddsRatio_working_3-way'!U21/(3*'OddsRatio_working_3-way'!X21^(1/3))*COS(('OddsRatio_working_3-way'!Y21)/3)</f>
        <v>0.52306839299630636</v>
      </c>
      <c r="AG21" s="11">
        <f>-'OddsRatio_working_3-way'!U21/(3*'OddsRatio_working_3-way'!X21^(1/3))*COS(('OddsRatio_working_3-way'!Y21+2*PI())/3)</f>
        <v>-0.33340191568919614</v>
      </c>
      <c r="AH21" s="11">
        <f>-'OddsRatio_working_3-way'!U21/(3*'OddsRatio_working_3-way'!X21^(1/3))*COS(('OddsRatio_working_3-way'!Y21+4*PI())/3)</f>
        <v>-0.18966647730711036</v>
      </c>
      <c r="AI21" s="11">
        <f>'OddsRatio_working_3-way'!U21/(3*'OddsRatio_working_3-way'!X21^(1/3))*SIN(('OddsRatio_working_3-way'!Y21)/3)</f>
        <v>-8.2985694041986191E-2</v>
      </c>
      <c r="AJ21" s="11">
        <f>'OddsRatio_working_3-way'!U21/(3*'OddsRatio_working_3-way'!X21^(1/3))*SIN(('OddsRatio_working_3-way'!Y21+2*PI())/3)</f>
        <v>-0.41149766923051062</v>
      </c>
      <c r="AK21" s="11">
        <f>'OddsRatio_working_3-way'!U21/(3*'OddsRatio_working_3-way'!X21^(1/3))*SIN(('OddsRatio_working_3-way'!Y21+4*PI())/3)</f>
        <v>0.49448336327249665</v>
      </c>
      <c r="AL21" s="11">
        <f>'OddsRatio_working_3-way'!Z21+'OddsRatio_working_3-way'!AF21</f>
        <v>1.0461367859926127</v>
      </c>
      <c r="AM21" s="11">
        <f>'OddsRatio_working_3-way'!AA21+'OddsRatio_working_3-way'!AG21</f>
        <v>-0.66680383137839228</v>
      </c>
      <c r="AN21" s="11">
        <f>'OddsRatio_working_3-way'!AB21+'OddsRatio_working_3-way'!AH21</f>
        <v>-0.37933295461422073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1.0461367859926127</v>
      </c>
      <c r="AS21" s="11">
        <f>IF(('OddsRatio_working_3-way'!X21=0),IF(Q21&gt;0,-Q21^(1/3),(-Q21)^(1/3)),'OddsRatio_working_3-way'!AM21-'OddsRatio_working_3-way'!R21/3)</f>
        <v>-0.66680383137839228</v>
      </c>
      <c r="AT21" s="11">
        <f>IF(('OddsRatio_working_3-way'!X21=0),IF(Q21&gt;0,-Q21^(1/3),(-Q21)^(1/3)),'OddsRatio_working_3-way'!AN21-'OddsRatio_working_3-way'!R21/3)</f>
        <v>-0.37933295461422073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3.53</v>
      </c>
      <c r="D22" s="9">
        <f t="shared" si="13"/>
        <v>0.44816756636558924</v>
      </c>
      <c r="E22" s="9">
        <f t="shared" si="14"/>
        <v>0.27710779461823215</v>
      </c>
      <c r="F22" s="9">
        <f t="shared" si="15"/>
        <v>0.27472463901617872</v>
      </c>
      <c r="G22" s="9">
        <f t="shared" si="16"/>
        <v>1.0434815900832919</v>
      </c>
      <c r="H22" s="9">
        <f t="shared" si="17"/>
        <v>2.2313082762982845</v>
      </c>
      <c r="I22" s="9">
        <f t="shared" si="18"/>
        <v>3.6087039752082295</v>
      </c>
      <c r="J22" s="9">
        <f t="shared" si="19"/>
        <v>3.640008422910729</v>
      </c>
      <c r="K22" s="11">
        <f t="shared" si="20"/>
        <v>0.4587155963302752</v>
      </c>
      <c r="L22" s="11">
        <f t="shared" si="21"/>
        <v>0.2857142857142857</v>
      </c>
      <c r="M22" s="11">
        <f t="shared" si="22"/>
        <v>0.28328611898016998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-0.27710431834973781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0.23056445594585262</v>
      </c>
      <c r="Q22" s="11">
        <f>2*'OddsRatio_working_3-way'!K22*'OddsRatio_working_3-way'!L22*'OddsRatio_working_3-way'!M22</f>
        <v>7.4255863428615967E-2</v>
      </c>
      <c r="R22" s="11">
        <f t="shared" si="23"/>
        <v>0</v>
      </c>
      <c r="S22" s="11">
        <f t="shared" si="24"/>
        <v>-0.83204930662557741</v>
      </c>
      <c r="T22" s="11">
        <f t="shared" si="25"/>
        <v>-0.26797079118376083</v>
      </c>
      <c r="U22" s="11">
        <f>'OddsRatio_working_3-way'!S22-'OddsRatio_working_3-way'!R22^2/3</f>
        <v>-0.83204930662557741</v>
      </c>
      <c r="V22" s="11">
        <f>'OddsRatio_working_3-way'!S22*'OddsRatio_working_3-way'!R22/3-2*'OddsRatio_working_3-way'!R22^3/27-'OddsRatio_working_3-way'!T22</f>
        <v>0.26797079118376083</v>
      </c>
      <c r="W22" s="11">
        <f>'OddsRatio_working_3-way'!V22^2+4*'OddsRatio_working_3-way'!U22^3/27</f>
        <v>-1.3529842888201804E-2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0.14606350315517952</v>
      </c>
      <c r="Y22" s="11">
        <f>IF('OddsRatio_working_3-way'!W22&gt;=0,IF('OddsRatio_working_3-way'!V22+SQRT('OddsRatio_working_3-way'!W22)&gt;0,0,PI()),ACOS('OddsRatio_working_3-way'!V22/(2*'OddsRatio_working_3-way'!X22)))</f>
        <v>0.40952715053776068</v>
      </c>
      <c r="Z22" s="11">
        <f>'OddsRatio_working_3-way'!X22^(1/3)*COS('OddsRatio_working_3-way'!Y22/3)</f>
        <v>0.52174079504164594</v>
      </c>
      <c r="AA22" s="11">
        <f>'OddsRatio_working_3-way'!X22^(1/3)*COS(('OddsRatio_working_3-way'!Y22+2*PI())/3)</f>
        <v>-0.32293676319803771</v>
      </c>
      <c r="AB22" s="11">
        <f>'OddsRatio_working_3-way'!X22^(1/3)*COS(('OddsRatio_working_3-way'!Y22+4*PI())/3)</f>
        <v>-0.19880403184360834</v>
      </c>
      <c r="AC22" s="11">
        <f>'OddsRatio_working_3-way'!X22^(1/3)*SIN('OddsRatio_working_3-way'!Y22/3)</f>
        <v>7.1668065862723326E-2</v>
      </c>
      <c r="AD22" s="11">
        <f>'OddsRatio_working_3-way'!X22^(1/3)*SIN(('OddsRatio_working_3-way'!Y22+2*PI())/3)</f>
        <v>0.41600674976539381</v>
      </c>
      <c r="AE22" s="11">
        <f>'OddsRatio_working_3-way'!X22^(1/3)*SIN(('OddsRatio_working_3-way'!Y22+4*PI())/3)</f>
        <v>-0.4876748156281171</v>
      </c>
      <c r="AF22" s="11">
        <f>-'OddsRatio_working_3-way'!U22/(3*'OddsRatio_working_3-way'!X22^(1/3))*COS(('OddsRatio_working_3-way'!Y22)/3)</f>
        <v>0.52174079504164594</v>
      </c>
      <c r="AG22" s="11">
        <f>-'OddsRatio_working_3-way'!U22/(3*'OddsRatio_working_3-way'!X22^(1/3))*COS(('OddsRatio_working_3-way'!Y22+2*PI())/3)</f>
        <v>-0.32293676319803771</v>
      </c>
      <c r="AH22" s="11">
        <f>-'OddsRatio_working_3-way'!U22/(3*'OddsRatio_working_3-way'!X22^(1/3))*COS(('OddsRatio_working_3-way'!Y22+4*PI())/3)</f>
        <v>-0.19880403184360834</v>
      </c>
      <c r="AI22" s="11">
        <f>'OddsRatio_working_3-way'!U22/(3*'OddsRatio_working_3-way'!X22^(1/3))*SIN(('OddsRatio_working_3-way'!Y22)/3)</f>
        <v>-7.1668065862723326E-2</v>
      </c>
      <c r="AJ22" s="11">
        <f>'OddsRatio_working_3-way'!U22/(3*'OddsRatio_working_3-way'!X22^(1/3))*SIN(('OddsRatio_working_3-way'!Y22+2*PI())/3)</f>
        <v>-0.41600674976539381</v>
      </c>
      <c r="AK22" s="11">
        <f>'OddsRatio_working_3-way'!U22/(3*'OddsRatio_working_3-way'!X22^(1/3))*SIN(('OddsRatio_working_3-way'!Y22+4*PI())/3)</f>
        <v>0.4876748156281171</v>
      </c>
      <c r="AL22" s="11">
        <f>'OddsRatio_working_3-way'!Z22+'OddsRatio_working_3-way'!AF22</f>
        <v>1.0434815900832919</v>
      </c>
      <c r="AM22" s="11">
        <f>'OddsRatio_working_3-way'!AA22+'OddsRatio_working_3-way'!AG22</f>
        <v>-0.64587352639607543</v>
      </c>
      <c r="AN22" s="11">
        <f>'OddsRatio_working_3-way'!AB22+'OddsRatio_working_3-way'!AH22</f>
        <v>-0.39760806368721668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1.0434815900832919</v>
      </c>
      <c r="AS22" s="11">
        <f>IF(('OddsRatio_working_3-way'!X22=0),IF(Q22&gt;0,-Q22^(1/3),(-Q22)^(1/3)),'OddsRatio_working_3-way'!AM22-'OddsRatio_working_3-way'!R22/3)</f>
        <v>-0.64587352639607543</v>
      </c>
      <c r="AT22" s="11">
        <f>IF(('OddsRatio_working_3-way'!X22=0),IF(Q22&gt;0,-Q22^(1/3),(-Q22)^(1/3)),'OddsRatio_working_3-way'!AN22-'OddsRatio_working_3-way'!R22/3)</f>
        <v>-0.39760806368721668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2.5299999999999998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2.86</v>
      </c>
      <c r="D23" s="9">
        <f t="shared" si="13"/>
        <v>0.38573165127775222</v>
      </c>
      <c r="E23" s="9">
        <f t="shared" si="14"/>
        <v>0.27366321652892456</v>
      </c>
      <c r="F23" s="9">
        <f t="shared" si="15"/>
        <v>0.34060513219332339</v>
      </c>
      <c r="G23" s="9">
        <f t="shared" si="16"/>
        <v>1.0408339049551327</v>
      </c>
      <c r="H23" s="9">
        <f t="shared" si="17"/>
        <v>2.5924758745813525</v>
      </c>
      <c r="I23" s="9">
        <f t="shared" si="18"/>
        <v>3.6541264576355879</v>
      </c>
      <c r="J23" s="9">
        <f t="shared" si="19"/>
        <v>2.935951063216546</v>
      </c>
      <c r="K23" s="11">
        <f t="shared" si="20"/>
        <v>0.39525691699604748</v>
      </c>
      <c r="L23" s="11">
        <f t="shared" si="21"/>
        <v>0.28169014084507044</v>
      </c>
      <c r="M23" s="11">
        <f t="shared" si="22"/>
        <v>0.34965034965034969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-0.28250728284130289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0.23124456682325639</v>
      </c>
      <c r="Q23" s="11">
        <f>2*'OddsRatio_working_3-way'!K23*'OddsRatio_working_3-way'!L23*'OddsRatio_working_3-way'!M23</f>
        <v>7.7860123509513948E-2</v>
      </c>
      <c r="R23" s="11">
        <f t="shared" si="23"/>
        <v>0</v>
      </c>
      <c r="S23" s="11">
        <f t="shared" si="24"/>
        <v>-0.81854373628009058</v>
      </c>
      <c r="T23" s="11">
        <f t="shared" si="25"/>
        <v>-0.27560395160945816</v>
      </c>
      <c r="U23" s="11">
        <f>'OddsRatio_working_3-way'!S23-'OddsRatio_working_3-way'!R23^2/3</f>
        <v>-0.81854373628009058</v>
      </c>
      <c r="V23" s="11">
        <f>'OddsRatio_working_3-way'!S23*'OddsRatio_working_3-way'!R23/3-2*'OddsRatio_working_3-way'!R23^3/27-'OddsRatio_working_3-way'!T23</f>
        <v>0.27560395160945816</v>
      </c>
      <c r="W23" s="11">
        <f>'OddsRatio_working_3-way'!V23^2+4*'OddsRatio_working_3-way'!U23^3/27</f>
        <v>-5.2921861043312007E-3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0.142521686285877</v>
      </c>
      <c r="Y23" s="11">
        <f>IF('OddsRatio_working_3-way'!W23&gt;=0,IF('OddsRatio_working_3-way'!V23+SQRT('OddsRatio_working_3-way'!W23)&gt;0,0,PI()),ACOS('OddsRatio_working_3-way'!V23/(2*'OddsRatio_working_3-way'!X23)))</f>
        <v>0.25807030971940281</v>
      </c>
      <c r="Z23" s="11">
        <f>'OddsRatio_working_3-way'!X23^(1/3)*COS('OddsRatio_working_3-way'!Y23/3)</f>
        <v>0.52041695247756625</v>
      </c>
      <c r="AA23" s="11">
        <f>'OddsRatio_working_3-way'!X23^(1/3)*COS(('OddsRatio_working_3-way'!Y23+2*PI())/3)</f>
        <v>-0.29907466656526777</v>
      </c>
      <c r="AB23" s="11">
        <f>'OddsRatio_working_3-way'!X23^(1/3)*COS(('OddsRatio_working_3-way'!Y23+4*PI())/3)</f>
        <v>-0.22134228591229885</v>
      </c>
      <c r="AC23" s="11">
        <f>'OddsRatio_working_3-way'!X23^(1/3)*SIN('OddsRatio_working_3-way'!Y23/3)</f>
        <v>4.4878810894742258E-2</v>
      </c>
      <c r="AD23" s="11">
        <f>'OddsRatio_working_3-way'!X23^(1/3)*SIN(('OddsRatio_working_3-way'!Y23+2*PI())/3)</f>
        <v>0.4282548959582802</v>
      </c>
      <c r="AE23" s="11">
        <f>'OddsRatio_working_3-way'!X23^(1/3)*SIN(('OddsRatio_working_3-way'!Y23+4*PI())/3)</f>
        <v>-0.47313370685302236</v>
      </c>
      <c r="AF23" s="11">
        <f>-'OddsRatio_working_3-way'!U23/(3*'OddsRatio_working_3-way'!X23^(1/3))*COS(('OddsRatio_working_3-way'!Y23)/3)</f>
        <v>0.52041695247756636</v>
      </c>
      <c r="AG23" s="11">
        <f>-'OddsRatio_working_3-way'!U23/(3*'OddsRatio_working_3-way'!X23^(1/3))*COS(('OddsRatio_working_3-way'!Y23+2*PI())/3)</f>
        <v>-0.29907466656526782</v>
      </c>
      <c r="AH23" s="11">
        <f>-'OddsRatio_working_3-way'!U23/(3*'OddsRatio_working_3-way'!X23^(1/3))*COS(('OddsRatio_working_3-way'!Y23+4*PI())/3)</f>
        <v>-0.22134228591229888</v>
      </c>
      <c r="AI23" s="11">
        <f>'OddsRatio_working_3-way'!U23/(3*'OddsRatio_working_3-way'!X23^(1/3))*SIN(('OddsRatio_working_3-way'!Y23)/3)</f>
        <v>-4.4878810894742265E-2</v>
      </c>
      <c r="AJ23" s="11">
        <f>'OddsRatio_working_3-way'!U23/(3*'OddsRatio_working_3-way'!X23^(1/3))*SIN(('OddsRatio_working_3-way'!Y23+2*PI())/3)</f>
        <v>-0.42825489595828031</v>
      </c>
      <c r="AK23" s="11">
        <f>'OddsRatio_working_3-way'!U23/(3*'OddsRatio_working_3-way'!X23^(1/3))*SIN(('OddsRatio_working_3-way'!Y23+4*PI())/3)</f>
        <v>0.47313370685302242</v>
      </c>
      <c r="AL23" s="11">
        <f>'OddsRatio_working_3-way'!Z23+'OddsRatio_working_3-way'!AF23</f>
        <v>1.0408339049551327</v>
      </c>
      <c r="AM23" s="11">
        <f>'OddsRatio_working_3-way'!AA23+'OddsRatio_working_3-way'!AG23</f>
        <v>-0.59814933313053564</v>
      </c>
      <c r="AN23" s="11">
        <f>'OddsRatio_working_3-way'!AB23+'OddsRatio_working_3-way'!AH23</f>
        <v>-0.44268457182459775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1.0408339049551327</v>
      </c>
      <c r="AS23" s="11">
        <f>IF(('OddsRatio_working_3-way'!X23=0),IF(Q23&gt;0,-Q23^(1/3),(-Q23)^(1/3)),'OddsRatio_working_3-way'!AM23-'OddsRatio_working_3-way'!R23/3)</f>
        <v>-0.59814933313053564</v>
      </c>
      <c r="AT23" s="11">
        <f>IF(('OddsRatio_working_3-way'!X23=0),IF(Q23&gt;0,-Q23^(1/3),(-Q23)^(1/3)),'OddsRatio_working_3-way'!AN23-'OddsRatio_working_3-way'!R23/3)</f>
        <v>-0.44268457182459775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2.42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3.31</v>
      </c>
      <c r="D24" s="9">
        <f t="shared" si="13"/>
        <v>0.40344223150255287</v>
      </c>
      <c r="E24" s="9">
        <f t="shared" si="14"/>
        <v>0.30291007981138723</v>
      </c>
      <c r="F24" s="9">
        <f t="shared" si="15"/>
        <v>0.29364768868605978</v>
      </c>
      <c r="G24" s="9">
        <f t="shared" si="16"/>
        <v>1.0413166291764591</v>
      </c>
      <c r="H24" s="9">
        <f t="shared" si="17"/>
        <v>2.4786696134305717</v>
      </c>
      <c r="I24" s="9">
        <f t="shared" si="18"/>
        <v>3.3013097504799749</v>
      </c>
      <c r="J24" s="9">
        <f t="shared" si="19"/>
        <v>3.4054414133976207</v>
      </c>
      <c r="K24" s="11">
        <f t="shared" si="20"/>
        <v>0.41322314049586778</v>
      </c>
      <c r="L24" s="11">
        <f t="shared" si="21"/>
        <v>0.3115264797507788</v>
      </c>
      <c r="M24" s="11">
        <f t="shared" si="22"/>
        <v>0.30211480362537763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-0.28193189197791502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0.23101386853257427</v>
      </c>
      <c r="Q24" s="11">
        <f>2*'OddsRatio_working_3-way'!K24*'OddsRatio_working_3-way'!L24*'OddsRatio_working_3-way'!M24</f>
        <v>7.7782447317365055E-2</v>
      </c>
      <c r="R24" s="11">
        <f t="shared" si="23"/>
        <v>0</v>
      </c>
      <c r="S24" s="11">
        <f t="shared" si="24"/>
        <v>-0.81939601409361174</v>
      </c>
      <c r="T24" s="11">
        <f t="shared" si="25"/>
        <v>-0.27589091383623282</v>
      </c>
      <c r="U24" s="11">
        <f>'OddsRatio_working_3-way'!S24-'OddsRatio_working_3-way'!R24^2/3</f>
        <v>-0.81939601409361174</v>
      </c>
      <c r="V24" s="11">
        <f>'OddsRatio_working_3-way'!S24*'OddsRatio_working_3-way'!R24/3-2*'OddsRatio_working_3-way'!R24^3/27-'OddsRatio_working_3-way'!T24</f>
        <v>0.27589091383623282</v>
      </c>
      <c r="W24" s="11">
        <f>'OddsRatio_working_3-way'!V24^2+4*'OddsRatio_working_3-way'!U24^3/27</f>
        <v>-5.3879868944274739E-3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0.14274433721852078</v>
      </c>
      <c r="Y24" s="11">
        <f>IF('OddsRatio_working_3-way'!W24&gt;=0,IF('OddsRatio_working_3-way'!V24+SQRT('OddsRatio_working_3-way'!W24)&gt;0,0,PI()),ACOS('OddsRatio_working_3-way'!V24/(2*'OddsRatio_working_3-way'!X24)))</f>
        <v>0.26003378841775282</v>
      </c>
      <c r="Z24" s="11">
        <f>'OddsRatio_working_3-way'!X24^(1/3)*COS('OddsRatio_working_3-way'!Y24/3)</f>
        <v>0.52065831458822953</v>
      </c>
      <c r="AA24" s="11">
        <f>'OddsRatio_working_3-way'!X24^(1/3)*COS(('OddsRatio_working_3-way'!Y24+2*PI())/3)</f>
        <v>-0.29951069773104849</v>
      </c>
      <c r="AB24" s="11">
        <f>'OddsRatio_working_3-way'!X24^(1/3)*COS(('OddsRatio_working_3-way'!Y24+4*PI())/3)</f>
        <v>-0.22114761685718121</v>
      </c>
      <c r="AC24" s="11">
        <f>'OddsRatio_working_3-way'!X24^(1/3)*SIN('OddsRatio_working_3-way'!Y24/3)</f>
        <v>4.5242945837055938E-2</v>
      </c>
      <c r="AD24" s="11">
        <f>'OddsRatio_working_3-way'!X24^(1/3)*SIN(('OddsRatio_working_3-way'!Y24+2*PI())/3)</f>
        <v>0.42828185420646891</v>
      </c>
      <c r="AE24" s="11">
        <f>'OddsRatio_working_3-way'!X24^(1/3)*SIN(('OddsRatio_working_3-way'!Y24+4*PI())/3)</f>
        <v>-0.4735248000435246</v>
      </c>
      <c r="AF24" s="11">
        <f>-'OddsRatio_working_3-way'!U24/(3*'OddsRatio_working_3-way'!X24^(1/3))*COS(('OddsRatio_working_3-way'!Y24)/3)</f>
        <v>0.52065831458822953</v>
      </c>
      <c r="AG24" s="11">
        <f>-'OddsRatio_working_3-way'!U24/(3*'OddsRatio_working_3-way'!X24^(1/3))*COS(('OddsRatio_working_3-way'!Y24+2*PI())/3)</f>
        <v>-0.29951069773104849</v>
      </c>
      <c r="AH24" s="11">
        <f>-'OddsRatio_working_3-way'!U24/(3*'OddsRatio_working_3-way'!X24^(1/3))*COS(('OddsRatio_working_3-way'!Y24+4*PI())/3)</f>
        <v>-0.22114761685718121</v>
      </c>
      <c r="AI24" s="11">
        <f>'OddsRatio_working_3-way'!U24/(3*'OddsRatio_working_3-way'!X24^(1/3))*SIN(('OddsRatio_working_3-way'!Y24)/3)</f>
        <v>-4.5242945837055938E-2</v>
      </c>
      <c r="AJ24" s="11">
        <f>'OddsRatio_working_3-way'!U24/(3*'OddsRatio_working_3-way'!X24^(1/3))*SIN(('OddsRatio_working_3-way'!Y24+2*PI())/3)</f>
        <v>-0.42828185420646891</v>
      </c>
      <c r="AK24" s="11">
        <f>'OddsRatio_working_3-way'!U24/(3*'OddsRatio_working_3-way'!X24^(1/3))*SIN(('OddsRatio_working_3-way'!Y24+4*PI())/3)</f>
        <v>0.4735248000435246</v>
      </c>
      <c r="AL24" s="11">
        <f>'OddsRatio_working_3-way'!Z24+'OddsRatio_working_3-way'!AF24</f>
        <v>1.0413166291764591</v>
      </c>
      <c r="AM24" s="11">
        <f>'OddsRatio_working_3-way'!AA24+'OddsRatio_working_3-way'!AG24</f>
        <v>-0.59902139546209698</v>
      </c>
      <c r="AN24" s="11">
        <f>'OddsRatio_working_3-way'!AB24+'OddsRatio_working_3-way'!AH24</f>
        <v>-0.44229523371436241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1.0413166291764591</v>
      </c>
      <c r="AS24" s="11">
        <f>IF(('OddsRatio_working_3-way'!X24=0),IF(Q24&gt;0,-Q24^(1/3),(-Q24)^(1/3)),'OddsRatio_working_3-way'!AM24-'OddsRatio_working_3-way'!R24/3)</f>
        <v>-0.59902139546209698</v>
      </c>
      <c r="AT24" s="11">
        <f>IF(('OddsRatio_working_3-way'!X24=0),IF(Q24&gt;0,-Q24^(1/3),(-Q24)^(1/3)),'OddsRatio_working_3-way'!AN24-'OddsRatio_working_3-way'!R24/3)</f>
        <v>-0.44229523371436241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5.25</v>
      </c>
      <c r="D25" s="9">
        <f t="shared" si="13"/>
        <v>0.5748947518864832</v>
      </c>
      <c r="E25" s="9">
        <f t="shared" si="14"/>
        <v>0.24293965053930477</v>
      </c>
      <c r="F25" s="9">
        <f t="shared" si="15"/>
        <v>0.18216559757421191</v>
      </c>
      <c r="G25" s="9">
        <f t="shared" si="16"/>
        <v>1.0563554626267524</v>
      </c>
      <c r="H25" s="9">
        <f t="shared" si="17"/>
        <v>1.7394488238387271</v>
      </c>
      <c r="I25" s="9">
        <f t="shared" si="18"/>
        <v>4.1162486147489199</v>
      </c>
      <c r="J25" s="9">
        <f t="shared" si="19"/>
        <v>5.4895107161636973</v>
      </c>
      <c r="K25" s="11">
        <f t="shared" si="20"/>
        <v>0.58823529411764708</v>
      </c>
      <c r="L25" s="11">
        <f t="shared" si="21"/>
        <v>0.25316455696202528</v>
      </c>
      <c r="M25" s="11">
        <f t="shared" si="22"/>
        <v>0.19047619047619047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-0.24894514767932507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0.22408963585434175</v>
      </c>
      <c r="Q25" s="11">
        <f>2*'OddsRatio_working_3-way'!K25*'OddsRatio_working_3-way'!L25*'OddsRatio_working_3-way'!M25</f>
        <v>5.6731553380846005E-2</v>
      </c>
      <c r="R25" s="11">
        <f t="shared" si="23"/>
        <v>0</v>
      </c>
      <c r="S25" s="11">
        <f t="shared" si="24"/>
        <v>-0.90015667283862633</v>
      </c>
      <c r="T25" s="11">
        <f t="shared" si="25"/>
        <v>-0.22788776527560159</v>
      </c>
      <c r="U25" s="11">
        <f>'OddsRatio_working_3-way'!S25-'OddsRatio_working_3-way'!R25^2/3</f>
        <v>-0.90015667283862633</v>
      </c>
      <c r="V25" s="11">
        <f>'OddsRatio_working_3-way'!S25*'OddsRatio_working_3-way'!R25/3-2*'OddsRatio_working_3-way'!R25^3/27-'OddsRatio_working_3-way'!T25</f>
        <v>0.22788776527560159</v>
      </c>
      <c r="W25" s="11">
        <f>'OddsRatio_working_3-way'!V25^2+4*'OddsRatio_working_3-way'!U25^3/27</f>
        <v>-5.6123578478718877E-2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0.16435967574273394</v>
      </c>
      <c r="Y25" s="11">
        <f>IF('OddsRatio_working_3-way'!W25&gt;=0,IF('OddsRatio_working_3-way'!V25+SQRT('OddsRatio_working_3-way'!W25)&gt;0,0,PI()),ACOS('OddsRatio_working_3-way'!V25/(2*'OddsRatio_working_3-way'!X25)))</f>
        <v>0.80479449587839735</v>
      </c>
      <c r="Z25" s="11">
        <f>'OddsRatio_working_3-way'!X25^(1/3)*COS('OddsRatio_working_3-way'!Y25/3)</f>
        <v>0.52817773131337609</v>
      </c>
      <c r="AA25" s="11">
        <f>'OddsRatio_working_3-way'!X25^(1/3)*COS(('OddsRatio_working_3-way'!Y25+2*PI())/3)</f>
        <v>-0.38982820444192234</v>
      </c>
      <c r="AB25" s="11">
        <f>'OddsRatio_working_3-way'!X25^(1/3)*COS(('OddsRatio_working_3-way'!Y25+4*PI())/3)</f>
        <v>-0.1383495268714538</v>
      </c>
      <c r="AC25" s="11">
        <f>'OddsRatio_working_3-way'!X25^(1/3)*SIN('OddsRatio_working_3-way'!Y25/3)</f>
        <v>0.14519128219076116</v>
      </c>
      <c r="AD25" s="11">
        <f>'OddsRatio_working_3-way'!X25^(1/3)*SIN(('OddsRatio_working_3-way'!Y25+2*PI())/3)</f>
        <v>0.38481969193523463</v>
      </c>
      <c r="AE25" s="11">
        <f>'OddsRatio_working_3-way'!X25^(1/3)*SIN(('OddsRatio_working_3-way'!Y25+4*PI())/3)</f>
        <v>-0.53001097412599574</v>
      </c>
      <c r="AF25" s="11">
        <f>-'OddsRatio_working_3-way'!U25/(3*'OddsRatio_working_3-way'!X25^(1/3))*COS(('OddsRatio_working_3-way'!Y25)/3)</f>
        <v>0.5281777313133762</v>
      </c>
      <c r="AG25" s="11">
        <f>-'OddsRatio_working_3-way'!U25/(3*'OddsRatio_working_3-way'!X25^(1/3))*COS(('OddsRatio_working_3-way'!Y25+2*PI())/3)</f>
        <v>-0.3898282044419224</v>
      </c>
      <c r="AH25" s="11">
        <f>-'OddsRatio_working_3-way'!U25/(3*'OddsRatio_working_3-way'!X25^(1/3))*COS(('OddsRatio_working_3-way'!Y25+4*PI())/3)</f>
        <v>-0.13834952687145383</v>
      </c>
      <c r="AI25" s="11">
        <f>'OddsRatio_working_3-way'!U25/(3*'OddsRatio_working_3-way'!X25^(1/3))*SIN(('OddsRatio_working_3-way'!Y25)/3)</f>
        <v>-0.14519128219076119</v>
      </c>
      <c r="AJ25" s="11">
        <f>'OddsRatio_working_3-way'!U25/(3*'OddsRatio_working_3-way'!X25^(1/3))*SIN(('OddsRatio_working_3-way'!Y25+2*PI())/3)</f>
        <v>-0.38481969193523474</v>
      </c>
      <c r="AK25" s="11">
        <f>'OddsRatio_working_3-way'!U25/(3*'OddsRatio_working_3-way'!X25^(1/3))*SIN(('OddsRatio_working_3-way'!Y25+4*PI())/3)</f>
        <v>0.53001097412599585</v>
      </c>
      <c r="AL25" s="11">
        <f>'OddsRatio_working_3-way'!Z25+'OddsRatio_working_3-way'!AF25</f>
        <v>1.0563554626267524</v>
      </c>
      <c r="AM25" s="11">
        <f>'OddsRatio_working_3-way'!AA25+'OddsRatio_working_3-way'!AG25</f>
        <v>-0.77965640888384469</v>
      </c>
      <c r="AN25" s="11">
        <f>'OddsRatio_working_3-way'!AB25+'OddsRatio_working_3-way'!AH25</f>
        <v>-0.2766990537429076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1.0563554626267524</v>
      </c>
      <c r="AS25" s="11">
        <f>IF(('OddsRatio_working_3-way'!X25=0),IF(Q25&gt;0,-Q25^(1/3),(-Q25)^(1/3)),'OddsRatio_working_3-way'!AM25-'OddsRatio_working_3-way'!R25/3)</f>
        <v>-0.77965640888384469</v>
      </c>
      <c r="AT25" s="11">
        <f>IF(('OddsRatio_working_3-way'!X25=0),IF(Q25&gt;0,-Q25^(1/3),(-Q25)^(1/3)),'OddsRatio_working_3-way'!AN25-'OddsRatio_working_3-way'!R25/3)</f>
        <v>-0.2766990537429076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1.87</v>
      </c>
      <c r="B26" s="4">
        <f>IF('True_Odds_Calculator_3-way'!B27="","",'True_Odds_Calculator_3-way'!B27)</f>
        <v>3.7</v>
      </c>
      <c r="C26" s="4">
        <f>IF('True_Odds_Calculator_3-way'!C27="","",'True_Odds_Calculator_3-way'!C27)</f>
        <v>4.45</v>
      </c>
      <c r="D26" s="9">
        <f t="shared" si="13"/>
        <v>0.52272819226766709</v>
      </c>
      <c r="E26" s="9">
        <f t="shared" si="14"/>
        <v>0.26085327224541566</v>
      </c>
      <c r="F26" s="9">
        <f t="shared" si="15"/>
        <v>0.21641853548691722</v>
      </c>
      <c r="G26" s="9">
        <f t="shared" si="16"/>
        <v>1.0494713942440255</v>
      </c>
      <c r="H26" s="9">
        <f t="shared" si="17"/>
        <v>1.9130401129923027</v>
      </c>
      <c r="I26" s="9">
        <f t="shared" si="18"/>
        <v>3.8335727644588689</v>
      </c>
      <c r="J26" s="9">
        <f t="shared" si="19"/>
        <v>4.6206763101418886</v>
      </c>
      <c r="K26" s="11">
        <f t="shared" si="20"/>
        <v>0.53475935828876997</v>
      </c>
      <c r="L26" s="11">
        <f t="shared" si="21"/>
        <v>0.27027027027027023</v>
      </c>
      <c r="M26" s="11">
        <f t="shared" si="22"/>
        <v>0.2247191011235955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-0.26320780914303721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0.22799943487319557</v>
      </c>
      <c r="Q26" s="11">
        <f>2*'OddsRatio_working_3-way'!K26*'OddsRatio_working_3-way'!L26*'OddsRatio_working_3-way'!M26</f>
        <v>6.4957103952477363E-2</v>
      </c>
      <c r="R26" s="11">
        <f t="shared" si="23"/>
        <v>0</v>
      </c>
      <c r="S26" s="11">
        <f t="shared" si="24"/>
        <v>-0.86623354989172052</v>
      </c>
      <c r="T26" s="11">
        <f t="shared" si="25"/>
        <v>-0.24679018515433629</v>
      </c>
      <c r="U26" s="11">
        <f>'OddsRatio_working_3-way'!S26-'OddsRatio_working_3-way'!R26^2/3</f>
        <v>-0.86623354989172052</v>
      </c>
      <c r="V26" s="11">
        <f>'OddsRatio_working_3-way'!S26*'OddsRatio_working_3-way'!R26/3-2*'OddsRatio_working_3-way'!R26^3/27-'OddsRatio_working_3-way'!T26</f>
        <v>0.24679018515433629</v>
      </c>
      <c r="W26" s="11">
        <f>'OddsRatio_working_3-way'!V26^2+4*'OddsRatio_working_3-way'!U26^3/27</f>
        <v>-3.5389048089246707E-2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0.15515673009714909</v>
      </c>
      <c r="Y26" s="11">
        <f>IF('OddsRatio_working_3-way'!W26&gt;=0,IF('OddsRatio_working_3-way'!V26+SQRT('OddsRatio_working_3-way'!W26)&gt;0,0,PI()),ACOS('OddsRatio_working_3-way'!V26/(2*'OddsRatio_working_3-way'!X26)))</f>
        <v>0.65130524969441905</v>
      </c>
      <c r="Z26" s="11">
        <f>'OddsRatio_working_3-way'!X26^(1/3)*COS('OddsRatio_working_3-way'!Y26/3)</f>
        <v>0.52473569712201273</v>
      </c>
      <c r="AA26" s="11">
        <f>'OddsRatio_working_3-way'!X26^(1/3)*COS(('OddsRatio_working_3-way'!Y26+2*PI())/3)</f>
        <v>-0.36260618253227989</v>
      </c>
      <c r="AB26" s="11">
        <f>'OddsRatio_working_3-way'!X26^(1/3)*COS(('OddsRatio_working_3-way'!Y26+4*PI())/3)</f>
        <v>-0.1621295145897331</v>
      </c>
      <c r="AC26" s="11">
        <f>'OddsRatio_working_3-way'!X26^(1/3)*SIN('OddsRatio_working_3-way'!Y26/3)</f>
        <v>0.11574525820286884</v>
      </c>
      <c r="AD26" s="11">
        <f>'OddsRatio_working_3-way'!X26^(1/3)*SIN(('OddsRatio_working_3-way'!Y26+2*PI())/3)</f>
        <v>0.39656181487876574</v>
      </c>
      <c r="AE26" s="11">
        <f>'OddsRatio_working_3-way'!X26^(1/3)*SIN(('OddsRatio_working_3-way'!Y26+4*PI())/3)</f>
        <v>-0.51230707308163437</v>
      </c>
      <c r="AF26" s="11">
        <f>-'OddsRatio_working_3-way'!U26/(3*'OddsRatio_working_3-way'!X26^(1/3))*COS(('OddsRatio_working_3-way'!Y26)/3)</f>
        <v>0.52473569712201262</v>
      </c>
      <c r="AG26" s="11">
        <f>-'OddsRatio_working_3-way'!U26/(3*'OddsRatio_working_3-way'!X26^(1/3))*COS(('OddsRatio_working_3-way'!Y26+2*PI())/3)</f>
        <v>-0.36260618253227983</v>
      </c>
      <c r="AH26" s="11">
        <f>-'OddsRatio_working_3-way'!U26/(3*'OddsRatio_working_3-way'!X26^(1/3))*COS(('OddsRatio_working_3-way'!Y26+4*PI())/3)</f>
        <v>-0.16212951458973307</v>
      </c>
      <c r="AI26" s="11">
        <f>'OddsRatio_working_3-way'!U26/(3*'OddsRatio_working_3-way'!X26^(1/3))*SIN(('OddsRatio_working_3-way'!Y26)/3)</f>
        <v>-0.11574525820286881</v>
      </c>
      <c r="AJ26" s="11">
        <f>'OddsRatio_working_3-way'!U26/(3*'OddsRatio_working_3-way'!X26^(1/3))*SIN(('OddsRatio_working_3-way'!Y26+2*PI())/3)</f>
        <v>-0.39656181487876568</v>
      </c>
      <c r="AK26" s="11">
        <f>'OddsRatio_working_3-way'!U26/(3*'OddsRatio_working_3-way'!X26^(1/3))*SIN(('OddsRatio_working_3-way'!Y26+4*PI())/3)</f>
        <v>0.51230707308163426</v>
      </c>
      <c r="AL26" s="11">
        <f>'OddsRatio_working_3-way'!Z26+'OddsRatio_working_3-way'!AF26</f>
        <v>1.0494713942440255</v>
      </c>
      <c r="AM26" s="11">
        <f>'OddsRatio_working_3-way'!AA26+'OddsRatio_working_3-way'!AG26</f>
        <v>-0.72521236506455966</v>
      </c>
      <c r="AN26" s="11">
        <f>'OddsRatio_working_3-way'!AB26+'OddsRatio_working_3-way'!AH26</f>
        <v>-0.32425902917946614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1.0494713942440255</v>
      </c>
      <c r="AS26" s="11">
        <f>IF(('OddsRatio_working_3-way'!X26=0),IF(Q26&gt;0,-Q26^(1/3),(-Q26)^(1/3)),'OddsRatio_working_3-way'!AM26-'OddsRatio_working_3-way'!R26/3)</f>
        <v>-0.72521236506455966</v>
      </c>
      <c r="AT26" s="11">
        <f>IF(('OddsRatio_working_3-way'!X26=0),IF(Q26&gt;0,-Q26^(1/3),(-Q26)^(1/3)),'OddsRatio_working_3-way'!AN26-'OddsRatio_working_3-way'!R26/3)</f>
        <v>-0.32425902917946614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2.8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2.68</v>
      </c>
      <c r="D27" s="9">
        <f t="shared" si="13"/>
        <v>0.34791131556231247</v>
      </c>
      <c r="E27" s="9">
        <f t="shared" si="14"/>
        <v>0.28836537874828633</v>
      </c>
      <c r="F27" s="9">
        <f t="shared" si="15"/>
        <v>0.36372330568940103</v>
      </c>
      <c r="G27" s="9">
        <f t="shared" si="16"/>
        <v>1.0412753916001516</v>
      </c>
      <c r="H27" s="9">
        <f t="shared" si="17"/>
        <v>2.8742957048802729</v>
      </c>
      <c r="I27" s="9">
        <f t="shared" si="18"/>
        <v>3.46782267809236</v>
      </c>
      <c r="J27" s="9">
        <f t="shared" si="19"/>
        <v>2.7493426578882549</v>
      </c>
      <c r="K27" s="11">
        <f t="shared" si="20"/>
        <v>0.35714285714285715</v>
      </c>
      <c r="L27" s="11">
        <f t="shared" si="21"/>
        <v>0.29673590504451036</v>
      </c>
      <c r="M27" s="11">
        <f t="shared" si="22"/>
        <v>0.37313432835820892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-0.283404933788033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0.23133062959893202</v>
      </c>
      <c r="Q27" s="11">
        <f>2*'OddsRatio_working_3-way'!K27*'OddsRatio_working_3-way'!L27*'OddsRatio_working_3-way'!M27</f>
        <v>7.9087394734677602E-2</v>
      </c>
      <c r="R27" s="11">
        <f t="shared" si="23"/>
        <v>0</v>
      </c>
      <c r="S27" s="11">
        <f t="shared" si="24"/>
        <v>-0.81625477195097496</v>
      </c>
      <c r="T27" s="11">
        <f t="shared" si="25"/>
        <v>-0.27906146049605973</v>
      </c>
      <c r="U27" s="11">
        <f>'OddsRatio_working_3-way'!S27-'OddsRatio_working_3-way'!R27^2/3</f>
        <v>-0.81625477195097496</v>
      </c>
      <c r="V27" s="11">
        <f>'OddsRatio_working_3-way'!S27*'OddsRatio_working_3-way'!R27/3-2*'OddsRatio_working_3-way'!R27^3/27-'OddsRatio_working_3-way'!T27</f>
        <v>0.27906146049605973</v>
      </c>
      <c r="W27" s="11">
        <f>'OddsRatio_working_3-way'!V27^2+4*'OddsRatio_working_3-way'!U27^3/27</f>
        <v>-2.6947130005786357E-3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0.14192428591926448</v>
      </c>
      <c r="Y27" s="11">
        <f>IF('OddsRatio_working_3-way'!W27&gt;=0,IF('OddsRatio_working_3-way'!V27+SQRT('OddsRatio_working_3-way'!W27)&gt;0,0,PI()),ACOS('OddsRatio_working_3-way'!V27/(2*'OddsRatio_working_3-way'!X27)))</f>
        <v>0.18391648870307287</v>
      </c>
      <c r="Z27" s="11">
        <f>'OddsRatio_working_3-way'!X27^(1/3)*COS('OddsRatio_working_3-way'!Y27/3)</f>
        <v>0.52063769580007591</v>
      </c>
      <c r="AA27" s="11">
        <f>'OddsRatio_working_3-way'!X27^(1/3)*COS(('OddsRatio_working_3-way'!Y27+2*PI())/3)</f>
        <v>-0.28799528682802311</v>
      </c>
      <c r="AB27" s="11">
        <f>'OddsRatio_working_3-way'!X27^(1/3)*COS(('OddsRatio_working_3-way'!Y27+4*PI())/3)</f>
        <v>-0.23264240897205288</v>
      </c>
      <c r="AC27" s="11">
        <f>'OddsRatio_working_3-way'!X27^(1/3)*SIN('OddsRatio_working_3-way'!Y27/3)</f>
        <v>3.1957998930565126E-2</v>
      </c>
      <c r="AD27" s="11">
        <f>'OddsRatio_working_3-way'!X27^(1/3)*SIN(('OddsRatio_working_3-way'!Y27+2*PI())/3)</f>
        <v>0.43490647126537801</v>
      </c>
      <c r="AE27" s="11">
        <f>'OddsRatio_working_3-way'!X27^(1/3)*SIN(('OddsRatio_working_3-way'!Y27+4*PI())/3)</f>
        <v>-0.46686447019594296</v>
      </c>
      <c r="AF27" s="11">
        <f>-'OddsRatio_working_3-way'!U27/(3*'OddsRatio_working_3-way'!X27^(1/3))*COS(('OddsRatio_working_3-way'!Y27)/3)</f>
        <v>0.52063769580007579</v>
      </c>
      <c r="AG27" s="11">
        <f>-'OddsRatio_working_3-way'!U27/(3*'OddsRatio_working_3-way'!X27^(1/3))*COS(('OddsRatio_working_3-way'!Y27+2*PI())/3)</f>
        <v>-0.28799528682802306</v>
      </c>
      <c r="AH27" s="11">
        <f>-'OddsRatio_working_3-way'!U27/(3*'OddsRatio_working_3-way'!X27^(1/3))*COS(('OddsRatio_working_3-way'!Y27+4*PI())/3)</f>
        <v>-0.23264240897205282</v>
      </c>
      <c r="AI27" s="11">
        <f>'OddsRatio_working_3-way'!U27/(3*'OddsRatio_working_3-way'!X27^(1/3))*SIN(('OddsRatio_working_3-way'!Y27)/3)</f>
        <v>-3.1957998930565119E-2</v>
      </c>
      <c r="AJ27" s="11">
        <f>'OddsRatio_working_3-way'!U27/(3*'OddsRatio_working_3-way'!X27^(1/3))*SIN(('OddsRatio_working_3-way'!Y27+2*PI())/3)</f>
        <v>-0.43490647126537796</v>
      </c>
      <c r="AK27" s="11">
        <f>'OddsRatio_working_3-way'!U27/(3*'OddsRatio_working_3-way'!X27^(1/3))*SIN(('OddsRatio_working_3-way'!Y27+4*PI())/3)</f>
        <v>0.46686447019594285</v>
      </c>
      <c r="AL27" s="11">
        <f>'OddsRatio_working_3-way'!Z27+'OddsRatio_working_3-way'!AF27</f>
        <v>1.0412753916001516</v>
      </c>
      <c r="AM27" s="11">
        <f>'OddsRatio_working_3-way'!AA27+'OddsRatio_working_3-way'!AG27</f>
        <v>-0.57599057365604622</v>
      </c>
      <c r="AN27" s="11">
        <f>'OddsRatio_working_3-way'!AB27+'OddsRatio_working_3-way'!AH27</f>
        <v>-0.4652848179441057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1.0412753916001516</v>
      </c>
      <c r="AS27" s="11">
        <f>IF(('OddsRatio_working_3-way'!X27=0),IF(Q27&gt;0,-Q27^(1/3),(-Q27)^(1/3)),'OddsRatio_working_3-way'!AM27-'OddsRatio_working_3-way'!R27/3)</f>
        <v>-0.57599057365604622</v>
      </c>
      <c r="AT27" s="11">
        <f>IF(('OddsRatio_working_3-way'!X27=0),IF(Q27&gt;0,-Q27^(1/3),(-Q27)^(1/3)),'OddsRatio_working_3-way'!AN27-'OddsRatio_working_3-way'!R27/3)</f>
        <v>-0.4652848179441057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4.42</v>
      </c>
      <c r="B28" s="4">
        <f>IF('True_Odds_Calculator_3-way'!B29="","",'True_Odds_Calculator_3-way'!B29)</f>
        <v>3.44</v>
      </c>
      <c r="C28" s="4">
        <f>IF('True_Odds_Calculator_3-way'!C29="","",'True_Odds_Calculator_3-way'!C29)</f>
        <v>1.95</v>
      </c>
      <c r="D28" s="9">
        <f t="shared" si="13"/>
        <v>0.21804080129775924</v>
      </c>
      <c r="E28" s="9">
        <f t="shared" si="14"/>
        <v>0.28100582759678844</v>
      </c>
      <c r="F28" s="9">
        <f t="shared" si="15"/>
        <v>0.50095337110545246</v>
      </c>
      <c r="G28" s="9">
        <f t="shared" si="16"/>
        <v>1.0486250242860415</v>
      </c>
      <c r="H28" s="9">
        <f t="shared" si="17"/>
        <v>4.5862975830582622</v>
      </c>
      <c r="I28" s="9">
        <f t="shared" si="18"/>
        <v>3.5586450592579411</v>
      </c>
      <c r="J28" s="9">
        <f t="shared" si="19"/>
        <v>1.9961937730717385</v>
      </c>
      <c r="K28" s="11">
        <f t="shared" si="20"/>
        <v>0.22624434389140272</v>
      </c>
      <c r="L28" s="11">
        <f t="shared" si="21"/>
        <v>0.29069767441860467</v>
      </c>
      <c r="M28" s="11">
        <f t="shared" si="22"/>
        <v>0.51282051282051289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-0.26737710358672151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0.22968455305611996</v>
      </c>
      <c r="Q28" s="11">
        <f>2*'OddsRatio_working_3-way'!K28*'OddsRatio_working_3-way'!L28*'OddsRatio_working_3-way'!M28</f>
        <v>6.745508166112188E-2</v>
      </c>
      <c r="R28" s="11">
        <f t="shared" si="23"/>
        <v>0</v>
      </c>
      <c r="S28" s="11">
        <f t="shared" si="24"/>
        <v>-0.85902850309553047</v>
      </c>
      <c r="T28" s="11">
        <f t="shared" si="25"/>
        <v>-0.25228443556403246</v>
      </c>
      <c r="U28" s="11">
        <f>'OddsRatio_working_3-way'!S28-'OddsRatio_working_3-way'!R28^2/3</f>
        <v>-0.85902850309553047</v>
      </c>
      <c r="V28" s="11">
        <f>'OddsRatio_working_3-way'!S28*'OddsRatio_working_3-way'!R28/3-2*'OddsRatio_working_3-way'!R28^3/27-'OddsRatio_working_3-way'!T28</f>
        <v>0.25228443556403246</v>
      </c>
      <c r="W28" s="11">
        <f>'OddsRatio_working_3-way'!V28^2+4*'OddsRatio_working_3-way'!U28^3/27</f>
        <v>-3.0264100871625774E-2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0.15322494680981963</v>
      </c>
      <c r="Y28" s="11">
        <f>IF('OddsRatio_working_3-way'!W28&gt;=0,IF('OddsRatio_working_3-way'!V28+SQRT('OddsRatio_working_3-way'!W28)&gt;0,0,PI()),ACOS('OddsRatio_working_3-way'!V28/(2*'OddsRatio_working_3-way'!X28)))</f>
        <v>0.60368630725863559</v>
      </c>
      <c r="Z28" s="11">
        <f>'OddsRatio_working_3-way'!X28^(1/3)*COS('OddsRatio_working_3-way'!Y28/3)</f>
        <v>0.52431251214302088</v>
      </c>
      <c r="AA28" s="11">
        <f>'OddsRatio_working_3-way'!X28^(1/3)*COS(('OddsRatio_working_3-way'!Y28+2*PI())/3)</f>
        <v>-0.35478140374528527</v>
      </c>
      <c r="AB28" s="11">
        <f>'OddsRatio_working_3-way'!X28^(1/3)*COS(('OddsRatio_working_3-way'!Y28+4*PI())/3)</f>
        <v>-0.16953110839773569</v>
      </c>
      <c r="AC28" s="11">
        <f>'OddsRatio_working_3-way'!X28^(1/3)*SIN('OddsRatio_working_3-way'!Y28/3)</f>
        <v>0.10695430788636553</v>
      </c>
      <c r="AD28" s="11">
        <f>'OddsRatio_working_3-way'!X28^(1/3)*SIN(('OddsRatio_working_3-way'!Y28+2*PI())/3)</f>
        <v>0.40059080109471029</v>
      </c>
      <c r="AE28" s="11">
        <f>'OddsRatio_working_3-way'!X28^(1/3)*SIN(('OddsRatio_working_3-way'!Y28+4*PI())/3)</f>
        <v>-0.50754510898107574</v>
      </c>
      <c r="AF28" s="11">
        <f>-'OddsRatio_working_3-way'!U28/(3*'OddsRatio_working_3-way'!X28^(1/3))*COS(('OddsRatio_working_3-way'!Y28)/3)</f>
        <v>0.52431251214302077</v>
      </c>
      <c r="AG28" s="11">
        <f>-'OddsRatio_working_3-way'!U28/(3*'OddsRatio_working_3-way'!X28^(1/3))*COS(('OddsRatio_working_3-way'!Y28+2*PI())/3)</f>
        <v>-0.35478140374528522</v>
      </c>
      <c r="AH28" s="11">
        <f>-'OddsRatio_working_3-way'!U28/(3*'OddsRatio_working_3-way'!X28^(1/3))*COS(('OddsRatio_working_3-way'!Y28+4*PI())/3)</f>
        <v>-0.16953110839773566</v>
      </c>
      <c r="AI28" s="11">
        <f>'OddsRatio_working_3-way'!U28/(3*'OddsRatio_working_3-way'!X28^(1/3))*SIN(('OddsRatio_working_3-way'!Y28)/3)</f>
        <v>-0.10695430788636552</v>
      </c>
      <c r="AJ28" s="11">
        <f>'OddsRatio_working_3-way'!U28/(3*'OddsRatio_working_3-way'!X28^(1/3))*SIN(('OddsRatio_working_3-way'!Y28+2*PI())/3)</f>
        <v>-0.40059080109471018</v>
      </c>
      <c r="AK28" s="11">
        <f>'OddsRatio_working_3-way'!U28/(3*'OddsRatio_working_3-way'!X28^(1/3))*SIN(('OddsRatio_working_3-way'!Y28+4*PI())/3)</f>
        <v>0.50754510898107563</v>
      </c>
      <c r="AL28" s="11">
        <f>'OddsRatio_working_3-way'!Z28+'OddsRatio_working_3-way'!AF28</f>
        <v>1.0486250242860415</v>
      </c>
      <c r="AM28" s="11">
        <f>'OddsRatio_working_3-way'!AA28+'OddsRatio_working_3-way'!AG28</f>
        <v>-0.70956280749057044</v>
      </c>
      <c r="AN28" s="11">
        <f>'OddsRatio_working_3-way'!AB28+'OddsRatio_working_3-way'!AH28</f>
        <v>-0.33906221679547133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1.0486250242860415</v>
      </c>
      <c r="AS28" s="11">
        <f>IF(('OddsRatio_working_3-way'!X28=0),IF(Q28&gt;0,-Q28^(1/3),(-Q28)^(1/3)),'OddsRatio_working_3-way'!AM28-'OddsRatio_working_3-way'!R28/3)</f>
        <v>-0.70956280749057044</v>
      </c>
      <c r="AT28" s="11">
        <f>IF(('OddsRatio_working_3-way'!X28=0),IF(Q28&gt;0,-Q28^(1/3),(-Q28)^(1/3)),'OddsRatio_working_3-way'!AN28-'OddsRatio_working_3-way'!R28/3)</f>
        <v>-0.33906221679547133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2.68</v>
      </c>
      <c r="B29" s="4">
        <f>IF('True_Odds_Calculator_3-way'!B30="","",'True_Odds_Calculator_3-way'!B30)</f>
        <v>3.01</v>
      </c>
      <c r="C29" s="4">
        <f>IF('True_Odds_Calculator_3-way'!C30="","",'True_Odds_Calculator_3-way'!C30)</f>
        <v>3.11</v>
      </c>
      <c r="D29" s="9">
        <f t="shared" si="13"/>
        <v>0.36378518367811741</v>
      </c>
      <c r="E29" s="9">
        <f t="shared" si="14"/>
        <v>0.32337301038426286</v>
      </c>
      <c r="F29" s="9">
        <f t="shared" si="15"/>
        <v>0.31284180593762001</v>
      </c>
      <c r="G29" s="9">
        <f t="shared" si="16"/>
        <v>1.0409970290729893</v>
      </c>
      <c r="H29" s="9">
        <f t="shared" si="17"/>
        <v>2.7488750088426226</v>
      </c>
      <c r="I29" s="9">
        <f t="shared" si="18"/>
        <v>3.0924040284367083</v>
      </c>
      <c r="J29" s="9">
        <f t="shared" si="19"/>
        <v>3.1965037313440066</v>
      </c>
      <c r="K29" s="11">
        <f t="shared" si="20"/>
        <v>0.37313432835820892</v>
      </c>
      <c r="L29" s="11">
        <f t="shared" si="21"/>
        <v>0.33222591362126247</v>
      </c>
      <c r="M29" s="11">
        <f t="shared" si="22"/>
        <v>0.32154340836012862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-0.28400508487250453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0.23118854669618016</v>
      </c>
      <c r="Q29" s="11">
        <f>2*'OddsRatio_working_3-way'!K29*'OddsRatio_working_3-way'!L29*'OddsRatio_working_3-way'!M29</f>
        <v>7.972018851592419E-2</v>
      </c>
      <c r="R29" s="11">
        <f t="shared" si="23"/>
        <v>0</v>
      </c>
      <c r="S29" s="11">
        <f t="shared" si="24"/>
        <v>-0.81402960373038835</v>
      </c>
      <c r="T29" s="11">
        <f t="shared" si="25"/>
        <v>-0.28069986335530628</v>
      </c>
      <c r="U29" s="11">
        <f>'OddsRatio_working_3-way'!S29-'OddsRatio_working_3-way'!R29^2/3</f>
        <v>-0.81402960373038835</v>
      </c>
      <c r="V29" s="11">
        <f>'OddsRatio_working_3-way'!S29*'OddsRatio_working_3-way'!R29/3-2*'OddsRatio_working_3-way'!R29^3/27-'OddsRatio_working_3-way'!T29</f>
        <v>0.28069986335530628</v>
      </c>
      <c r="W29" s="11">
        <f>'OddsRatio_working_3-way'!V29^2+4*'OddsRatio_working_3-way'!U29^3/27</f>
        <v>-1.120474427893009E-3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0.14134433815648634</v>
      </c>
      <c r="Y29" s="11">
        <f>IF('OddsRatio_working_3-way'!W29&gt;=0,IF('OddsRatio_working_3-way'!V29+SQRT('OddsRatio_working_3-way'!W29)&gt;0,0,PI()),ACOS('OddsRatio_working_3-way'!V29/(2*'OddsRatio_working_3-way'!X29)))</f>
        <v>0.11868961166011482</v>
      </c>
      <c r="Z29" s="11">
        <f>'OddsRatio_working_3-way'!X29^(1/3)*COS('OddsRatio_working_3-way'!Y29/3)</f>
        <v>0.52049851453649476</v>
      </c>
      <c r="AA29" s="11">
        <f>'OddsRatio_working_3-way'!X29^(1/3)*COS(('OddsRatio_working_3-way'!Y29+2*PI())/3)</f>
        <v>-0.2780922728926849</v>
      </c>
      <c r="AB29" s="11">
        <f>'OddsRatio_working_3-way'!X29^(1/3)*COS(('OddsRatio_working_3-way'!Y29+4*PI())/3)</f>
        <v>-0.24240624164380997</v>
      </c>
      <c r="AC29" s="11">
        <f>'OddsRatio_working_3-way'!X29^(1/3)*SIN('OddsRatio_working_3-way'!Y29/3)</f>
        <v>2.0603339747847449E-2</v>
      </c>
      <c r="AD29" s="11">
        <f>'OddsRatio_working_3-way'!X29^(1/3)*SIN(('OddsRatio_working_3-way'!Y29+2*PI())/3)</f>
        <v>0.44046326634674465</v>
      </c>
      <c r="AE29" s="11">
        <f>'OddsRatio_working_3-way'!X29^(1/3)*SIN(('OddsRatio_working_3-way'!Y29+4*PI())/3)</f>
        <v>-0.46106660609459205</v>
      </c>
      <c r="AF29" s="11">
        <f>-'OddsRatio_working_3-way'!U29/(3*'OddsRatio_working_3-way'!X29^(1/3))*COS(('OddsRatio_working_3-way'!Y29)/3)</f>
        <v>0.52049851453649465</v>
      </c>
      <c r="AG29" s="11">
        <f>-'OddsRatio_working_3-way'!U29/(3*'OddsRatio_working_3-way'!X29^(1/3))*COS(('OddsRatio_working_3-way'!Y29+2*PI())/3)</f>
        <v>-0.27809227289268484</v>
      </c>
      <c r="AH29" s="11">
        <f>-'OddsRatio_working_3-way'!U29/(3*'OddsRatio_working_3-way'!X29^(1/3))*COS(('OddsRatio_working_3-way'!Y29+4*PI())/3)</f>
        <v>-0.24240624164380992</v>
      </c>
      <c r="AI29" s="11">
        <f>'OddsRatio_working_3-way'!U29/(3*'OddsRatio_working_3-way'!X29^(1/3))*SIN(('OddsRatio_working_3-way'!Y29)/3)</f>
        <v>-2.0603339747847445E-2</v>
      </c>
      <c r="AJ29" s="11">
        <f>'OddsRatio_working_3-way'!U29/(3*'OddsRatio_working_3-way'!X29^(1/3))*SIN(('OddsRatio_working_3-way'!Y29+2*PI())/3)</f>
        <v>-0.44046326634674454</v>
      </c>
      <c r="AK29" s="11">
        <f>'OddsRatio_working_3-way'!U29/(3*'OddsRatio_working_3-way'!X29^(1/3))*SIN(('OddsRatio_working_3-way'!Y29+4*PI())/3)</f>
        <v>0.46106660609459194</v>
      </c>
      <c r="AL29" s="11">
        <f>'OddsRatio_working_3-way'!Z29+'OddsRatio_working_3-way'!AF29</f>
        <v>1.0409970290729893</v>
      </c>
      <c r="AM29" s="11">
        <f>'OddsRatio_working_3-way'!AA29+'OddsRatio_working_3-way'!AG29</f>
        <v>-0.5561845457853698</v>
      </c>
      <c r="AN29" s="11">
        <f>'OddsRatio_working_3-way'!AB29+'OddsRatio_working_3-way'!AH29</f>
        <v>-0.48481248328761989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1.0409970290729893</v>
      </c>
      <c r="AS29" s="11">
        <f>IF(('OddsRatio_working_3-way'!X29=0),IF(Q29&gt;0,-Q29^(1/3),(-Q29)^(1/3)),'OddsRatio_working_3-way'!AM29-'OddsRatio_working_3-way'!R29/3)</f>
        <v>-0.5561845457853698</v>
      </c>
      <c r="AT29" s="11">
        <f>IF(('OddsRatio_working_3-way'!X29=0),IF(Q29&gt;0,-Q29^(1/3),(-Q29)^(1/3)),'OddsRatio_working_3-way'!AN29-'OddsRatio_working_3-way'!R29/3)</f>
        <v>-0.48481248328761989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4.01</v>
      </c>
      <c r="C30" s="4">
        <f>IF('True_Odds_Calculator_3-way'!C31="","",'True_Odds_Calculator_3-way'!C31)</f>
        <v>6.43</v>
      </c>
      <c r="D30" s="9">
        <f t="shared" si="13"/>
        <v>0.61216225020169657</v>
      </c>
      <c r="E30" s="9">
        <f t="shared" si="14"/>
        <v>0.23933015459306878</v>
      </c>
      <c r="F30" s="9">
        <f t="shared" si="15"/>
        <v>0.14850759520523465</v>
      </c>
      <c r="G30" s="9">
        <f t="shared" si="16"/>
        <v>1.055923081586398</v>
      </c>
      <c r="H30" s="9">
        <f t="shared" si="17"/>
        <v>1.6335538489518389</v>
      </c>
      <c r="I30" s="9">
        <f t="shared" si="18"/>
        <v>4.178328475575058</v>
      </c>
      <c r="J30" s="9">
        <f t="shared" si="19"/>
        <v>6.7336623330141405</v>
      </c>
      <c r="K30" s="11">
        <f t="shared" si="20"/>
        <v>0.625</v>
      </c>
      <c r="L30" s="11">
        <f t="shared" si="21"/>
        <v>0.24937655860349128</v>
      </c>
      <c r="M30" s="11">
        <f t="shared" si="22"/>
        <v>0.15552099533437014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-0.23770715125095498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0.21912559192997291</v>
      </c>
      <c r="Q30" s="11">
        <f>2*'OddsRatio_working_3-way'!K30*'OddsRatio_working_3-way'!L30*'OddsRatio_working_3-way'!M30</f>
        <v>4.8479113258843562E-2</v>
      </c>
      <c r="R30" s="11">
        <f t="shared" si="23"/>
        <v>0</v>
      </c>
      <c r="S30" s="11">
        <f t="shared" si="24"/>
        <v>-0.92183003656728468</v>
      </c>
      <c r="T30" s="11">
        <f t="shared" si="25"/>
        <v>-0.20394469835559395</v>
      </c>
      <c r="U30" s="11">
        <f>'OddsRatio_working_3-way'!S30-'OddsRatio_working_3-way'!R30^2/3</f>
        <v>-0.92183003656728468</v>
      </c>
      <c r="V30" s="11">
        <f>'OddsRatio_working_3-way'!S30*'OddsRatio_working_3-way'!R30/3-2*'OddsRatio_working_3-way'!R30^3/27-'OddsRatio_working_3-way'!T30</f>
        <v>0.20394469835559395</v>
      </c>
      <c r="W30" s="11">
        <f>'OddsRatio_working_3-way'!V30^2+4*'OddsRatio_working_3-way'!U30^3/27</f>
        <v>-7.4457534577667336E-2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0.17033127616869248</v>
      </c>
      <c r="Y30" s="11">
        <f>IF('OddsRatio_working_3-way'!W30&gt;=0,IF('OddsRatio_working_3-way'!V30+SQRT('OddsRatio_working_3-way'!W30)&gt;0,0,PI()),ACOS('OddsRatio_working_3-way'!V30/(2*'OddsRatio_working_3-way'!X30)))</f>
        <v>0.9289557741887875</v>
      </c>
      <c r="Z30" s="11">
        <f>'OddsRatio_working_3-way'!X30^(1/3)*COS('OddsRatio_working_3-way'!Y30/3)</f>
        <v>0.52796154079319901</v>
      </c>
      <c r="AA30" s="11">
        <f>'OddsRatio_working_3-way'!X30^(1/3)*COS(('OddsRatio_working_3-way'!Y30+2*PI())/3)</f>
        <v>-0.41026804846367743</v>
      </c>
      <c r="AB30" s="11">
        <f>'OddsRatio_working_3-way'!X30^(1/3)*COS(('OddsRatio_working_3-way'!Y30+4*PI())/3)</f>
        <v>-0.11769349232952146</v>
      </c>
      <c r="AC30" s="11">
        <f>'OddsRatio_working_3-way'!X30^(1/3)*SIN('OddsRatio_working_3-way'!Y30/3)</f>
        <v>0.16891799874209013</v>
      </c>
      <c r="AD30" s="11">
        <f>'OddsRatio_working_3-way'!X30^(1/3)*SIN(('OddsRatio_working_3-way'!Y30+2*PI())/3)</f>
        <v>0.37276910717703948</v>
      </c>
      <c r="AE30" s="11">
        <f>'OddsRatio_working_3-way'!X30^(1/3)*SIN(('OddsRatio_working_3-way'!Y30+4*PI())/3)</f>
        <v>-0.54168710591912961</v>
      </c>
      <c r="AF30" s="11">
        <f>-'OddsRatio_working_3-way'!U30/(3*'OddsRatio_working_3-way'!X30^(1/3))*COS(('OddsRatio_working_3-way'!Y30)/3)</f>
        <v>0.52796154079319912</v>
      </c>
      <c r="AG30" s="11">
        <f>-'OddsRatio_working_3-way'!U30/(3*'OddsRatio_working_3-way'!X30^(1/3))*COS(('OddsRatio_working_3-way'!Y30+2*PI())/3)</f>
        <v>-0.41026804846367748</v>
      </c>
      <c r="AH30" s="11">
        <f>-'OddsRatio_working_3-way'!U30/(3*'OddsRatio_working_3-way'!X30^(1/3))*COS(('OddsRatio_working_3-way'!Y30+4*PI())/3)</f>
        <v>-0.11769349232952149</v>
      </c>
      <c r="AI30" s="11">
        <f>'OddsRatio_working_3-way'!U30/(3*'OddsRatio_working_3-way'!X30^(1/3))*SIN(('OddsRatio_working_3-way'!Y30)/3)</f>
        <v>-0.16891799874209015</v>
      </c>
      <c r="AJ30" s="11">
        <f>'OddsRatio_working_3-way'!U30/(3*'OddsRatio_working_3-way'!X30^(1/3))*SIN(('OddsRatio_working_3-way'!Y30+2*PI())/3)</f>
        <v>-0.37276910717703959</v>
      </c>
      <c r="AK30" s="11">
        <f>'OddsRatio_working_3-way'!U30/(3*'OddsRatio_working_3-way'!X30^(1/3))*SIN(('OddsRatio_working_3-way'!Y30+4*PI())/3)</f>
        <v>0.54168710591912972</v>
      </c>
      <c r="AL30" s="11">
        <f>'OddsRatio_working_3-way'!Z30+'OddsRatio_working_3-way'!AF30</f>
        <v>1.055923081586398</v>
      </c>
      <c r="AM30" s="11">
        <f>'OddsRatio_working_3-way'!AA30+'OddsRatio_working_3-way'!AG30</f>
        <v>-0.82053609692735496</v>
      </c>
      <c r="AN30" s="11">
        <f>'OddsRatio_working_3-way'!AB30+'OddsRatio_working_3-way'!AH30</f>
        <v>-0.23538698465904295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1.055923081586398</v>
      </c>
      <c r="AS30" s="11">
        <f>IF(('OddsRatio_working_3-way'!X30=0),IF(Q30&gt;0,-Q30^(1/3),(-Q30)^(1/3)),'OddsRatio_working_3-way'!AM30-'OddsRatio_working_3-way'!R30/3)</f>
        <v>-0.82053609692735496</v>
      </c>
      <c r="AT30" s="11">
        <f>IF(('OddsRatio_working_3-way'!X30=0),IF(Q30&gt;0,-Q30^(1/3),(-Q30)^(1/3)),'OddsRatio_working_3-way'!AN30-'OddsRatio_working_3-way'!R30/3)</f>
        <v>-0.23538698465904295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2.78</v>
      </c>
      <c r="B31" s="4">
        <f>IF('True_Odds_Calculator_3-way'!B32="","",'True_Odds_Calculator_3-way'!B32)</f>
        <v>3.07</v>
      </c>
      <c r="C31" s="4">
        <f>IF('True_Odds_Calculator_3-way'!C32="","",'True_Odds_Calculator_3-way'!C32)</f>
        <v>2.83</v>
      </c>
      <c r="D31" s="9">
        <f t="shared" si="13"/>
        <v>0.34652979682199114</v>
      </c>
      <c r="E31" s="9">
        <f t="shared" si="14"/>
        <v>0.31318661935210901</v>
      </c>
      <c r="F31" s="9">
        <f t="shared" si="15"/>
        <v>0.34028358382589979</v>
      </c>
      <c r="G31" s="9">
        <f t="shared" si="16"/>
        <v>1.0594127692333009</v>
      </c>
      <c r="H31" s="9">
        <f t="shared" si="17"/>
        <v>2.8857547292352752</v>
      </c>
      <c r="I31" s="9">
        <f t="shared" si="18"/>
        <v>3.1929844323129317</v>
      </c>
      <c r="J31" s="9">
        <f t="shared" si="19"/>
        <v>2.9387253676969403</v>
      </c>
      <c r="K31" s="11">
        <f t="shared" si="20"/>
        <v>0.35971223021582738</v>
      </c>
      <c r="L31" s="11">
        <f t="shared" si="21"/>
        <v>0.32573289902280134</v>
      </c>
      <c r="M31" s="11">
        <f t="shared" si="22"/>
        <v>0.35335689045936397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-0.27917198244949093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0.23516827242157656</v>
      </c>
      <c r="Q31" s="11">
        <f>2*'OddsRatio_working_3-way'!K31*'OddsRatio_working_3-way'!L31*'OddsRatio_working_3-way'!M31</f>
        <v>8.2805729725907259E-2</v>
      </c>
      <c r="R31" s="11">
        <f t="shared" si="23"/>
        <v>0</v>
      </c>
      <c r="S31" s="11">
        <f t="shared" si="24"/>
        <v>-0.84237777143028414</v>
      </c>
      <c r="T31" s="11">
        <f t="shared" si="25"/>
        <v>-0.29661189134869165</v>
      </c>
      <c r="U31" s="11">
        <f>'OddsRatio_working_3-way'!S31-'OddsRatio_working_3-way'!R31^2/3</f>
        <v>-0.84237777143028414</v>
      </c>
      <c r="V31" s="11">
        <f>'OddsRatio_working_3-way'!S31*'OddsRatio_working_3-way'!R31/3-2*'OddsRatio_working_3-way'!R31^3/27-'OddsRatio_working_3-way'!T31</f>
        <v>0.29661189134869165</v>
      </c>
      <c r="W31" s="11">
        <f>'OddsRatio_working_3-way'!V31^2+4*'OddsRatio_working_3-way'!U31^3/27</f>
        <v>-5.7716777357988414E-4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0.1487916175923798</v>
      </c>
      <c r="Y31" s="11">
        <f>IF('OddsRatio_working_3-way'!W31&gt;=0,IF('OddsRatio_working_3-way'!V31+SQRT('OddsRatio_working_3-way'!W31)&gt;0,0,PI()),ACOS('OddsRatio_working_3-way'!V31/(2*'OddsRatio_working_3-way'!X31)))</f>
        <v>8.0819370690859094E-2</v>
      </c>
      <c r="Z31" s="11">
        <f>'OddsRatio_working_3-way'!X31^(1/3)*COS('OddsRatio_working_3-way'!Y31/3)</f>
        <v>0.52970638461665043</v>
      </c>
      <c r="AA31" s="11">
        <f>'OddsRatio_working_3-way'!X31^(1/3)*COS(('OddsRatio_working_3-way'!Y31+2*PI())/3)</f>
        <v>-0.2772145203048994</v>
      </c>
      <c r="AB31" s="11">
        <f>'OddsRatio_working_3-way'!X31^(1/3)*COS(('OddsRatio_working_3-way'!Y31+4*PI())/3)</f>
        <v>-0.25249186431175097</v>
      </c>
      <c r="AC31" s="11">
        <f>'OddsRatio_working_3-way'!X31^(1/3)*SIN('OddsRatio_working_3-way'!Y31/3)</f>
        <v>1.427363209272668E-2</v>
      </c>
      <c r="AD31" s="11">
        <f>'OddsRatio_working_3-way'!X31^(1/3)*SIN(('OddsRatio_working_3-way'!Y31+2*PI())/3)</f>
        <v>0.45160236957846656</v>
      </c>
      <c r="AE31" s="11">
        <f>'OddsRatio_working_3-way'!X31^(1/3)*SIN(('OddsRatio_working_3-way'!Y31+4*PI())/3)</f>
        <v>-0.46587600167119331</v>
      </c>
      <c r="AF31" s="11">
        <f>-'OddsRatio_working_3-way'!U31/(3*'OddsRatio_working_3-way'!X31^(1/3))*COS(('OddsRatio_working_3-way'!Y31)/3)</f>
        <v>0.52970638461665043</v>
      </c>
      <c r="AG31" s="11">
        <f>-'OddsRatio_working_3-way'!U31/(3*'OddsRatio_working_3-way'!X31^(1/3))*COS(('OddsRatio_working_3-way'!Y31+2*PI())/3)</f>
        <v>-0.2772145203048994</v>
      </c>
      <c r="AH31" s="11">
        <f>-'OddsRatio_working_3-way'!U31/(3*'OddsRatio_working_3-way'!X31^(1/3))*COS(('OddsRatio_working_3-way'!Y31+4*PI())/3)</f>
        <v>-0.25249186431175097</v>
      </c>
      <c r="AI31" s="11">
        <f>'OddsRatio_working_3-way'!U31/(3*'OddsRatio_working_3-way'!X31^(1/3))*SIN(('OddsRatio_working_3-way'!Y31)/3)</f>
        <v>-1.427363209272668E-2</v>
      </c>
      <c r="AJ31" s="11">
        <f>'OddsRatio_working_3-way'!U31/(3*'OddsRatio_working_3-way'!X31^(1/3))*SIN(('OddsRatio_working_3-way'!Y31+2*PI())/3)</f>
        <v>-0.45160236957846656</v>
      </c>
      <c r="AK31" s="11">
        <f>'OddsRatio_working_3-way'!U31/(3*'OddsRatio_working_3-way'!X31^(1/3))*SIN(('OddsRatio_working_3-way'!Y31+4*PI())/3)</f>
        <v>0.46587600167119331</v>
      </c>
      <c r="AL31" s="11">
        <f>'OddsRatio_working_3-way'!Z31+'OddsRatio_working_3-way'!AF31</f>
        <v>1.0594127692333009</v>
      </c>
      <c r="AM31" s="11">
        <f>'OddsRatio_working_3-way'!AA31+'OddsRatio_working_3-way'!AG31</f>
        <v>-0.55442904060979881</v>
      </c>
      <c r="AN31" s="11">
        <f>'OddsRatio_working_3-way'!AB31+'OddsRatio_working_3-way'!AH31</f>
        <v>-0.50498372862350194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1.0594127692333009</v>
      </c>
      <c r="AS31" s="11">
        <f>IF(('OddsRatio_working_3-way'!X31=0),IF(Q31&gt;0,-Q31^(1/3),(-Q31)^(1/3)),'OddsRatio_working_3-way'!AM31-'OddsRatio_working_3-way'!R31/3)</f>
        <v>-0.55442904060979881</v>
      </c>
      <c r="AT31" s="11">
        <f>IF(('OddsRatio_working_3-way'!X31=0),IF(Q31&gt;0,-Q31^(1/3),(-Q31)^(1/3)),'OddsRatio_working_3-way'!AN31-'OddsRatio_working_3-way'!R31/3)</f>
        <v>-0.50498372862350194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2.57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2.85</v>
      </c>
      <c r="D32" s="9">
        <f t="shared" si="13"/>
        <v>0.37551641781775191</v>
      </c>
      <c r="E32" s="9">
        <f t="shared" si="14"/>
        <v>0.28659840559025784</v>
      </c>
      <c r="F32" s="9">
        <f t="shared" si="15"/>
        <v>0.33788517659199047</v>
      </c>
      <c r="G32" s="9">
        <f t="shared" si="16"/>
        <v>1.0592352945303902</v>
      </c>
      <c r="H32" s="9">
        <f t="shared" si="17"/>
        <v>2.6629994124127125</v>
      </c>
      <c r="I32" s="9">
        <f t="shared" si="18"/>
        <v>3.4892029421464179</v>
      </c>
      <c r="J32" s="9">
        <f t="shared" si="19"/>
        <v>2.9595852948812222</v>
      </c>
      <c r="K32" s="11">
        <f t="shared" si="20"/>
        <v>0.38910505836575876</v>
      </c>
      <c r="L32" s="11">
        <f t="shared" si="21"/>
        <v>0.29850746268656714</v>
      </c>
      <c r="M32" s="11">
        <f t="shared" si="22"/>
        <v>0.35087719298245612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-0.27817394697615772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0.23515435315741584</v>
      </c>
      <c r="Q32" s="11">
        <f>2*'OddsRatio_working_3-way'!K32*'OddsRatio_working_3-way'!L32*'OddsRatio_working_3-way'!M32</f>
        <v>8.1509307853523685E-2</v>
      </c>
      <c r="R32" s="11">
        <f t="shared" si="23"/>
        <v>0</v>
      </c>
      <c r="S32" s="11">
        <f t="shared" si="24"/>
        <v>-0.84535002545573013</v>
      </c>
      <c r="T32" s="11">
        <f t="shared" si="25"/>
        <v>-0.29301560674375393</v>
      </c>
      <c r="U32" s="11">
        <f>'OddsRatio_working_3-way'!S32-'OddsRatio_working_3-way'!R32^2/3</f>
        <v>-0.84535002545573013</v>
      </c>
      <c r="V32" s="11">
        <f>'OddsRatio_working_3-way'!S32*'OddsRatio_working_3-way'!R32/3-2*'OddsRatio_working_3-way'!R32^3/27-'OddsRatio_working_3-way'!T32</f>
        <v>0.29301560674375393</v>
      </c>
      <c r="W32" s="11">
        <f>'OddsRatio_working_3-way'!V32^2+4*'OddsRatio_working_3-way'!U32^3/27</f>
        <v>-3.6383307088327654E-3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0.14957980855068892</v>
      </c>
      <c r="Y32" s="11">
        <f>IF('OddsRatio_working_3-way'!W32&gt;=0,IF('OddsRatio_working_3-way'!V32+SQRT('OddsRatio_working_3-way'!W32)&gt;0,0,PI()),ACOS('OddsRatio_working_3-way'!V32/(2*'OddsRatio_working_3-way'!X32)))</f>
        <v>0.203018482353297</v>
      </c>
      <c r="Z32" s="11">
        <f>'OddsRatio_working_3-way'!X32^(1/3)*COS('OddsRatio_working_3-way'!Y32/3)</f>
        <v>0.52961764726519511</v>
      </c>
      <c r="AA32" s="11">
        <f>'OddsRatio_working_3-way'!X32^(1/3)*COS(('OddsRatio_working_3-way'!Y32+2*PI())/3)</f>
        <v>-0.29589526992180876</v>
      </c>
      <c r="AB32" s="11">
        <f>'OddsRatio_working_3-way'!X32^(1/3)*COS(('OddsRatio_working_3-way'!Y32+4*PI())/3)</f>
        <v>-0.2337223773433863</v>
      </c>
      <c r="AC32" s="11">
        <f>'OddsRatio_working_3-way'!X32^(1/3)*SIN('OddsRatio_working_3-way'!Y32/3)</f>
        <v>3.5895536266449882E-2</v>
      </c>
      <c r="AD32" s="11">
        <f>'OddsRatio_working_3-way'!X32^(1/3)*SIN(('OddsRatio_working_3-way'!Y32+2*PI())/3)</f>
        <v>0.44071456869098014</v>
      </c>
      <c r="AE32" s="11">
        <f>'OddsRatio_working_3-way'!X32^(1/3)*SIN(('OddsRatio_working_3-way'!Y32+4*PI())/3)</f>
        <v>-0.47661010495743</v>
      </c>
      <c r="AF32" s="11">
        <f>-'OddsRatio_working_3-way'!U32/(3*'OddsRatio_working_3-way'!X32^(1/3))*COS(('OddsRatio_working_3-way'!Y32)/3)</f>
        <v>0.52961764726519511</v>
      </c>
      <c r="AG32" s="11">
        <f>-'OddsRatio_working_3-way'!U32/(3*'OddsRatio_working_3-way'!X32^(1/3))*COS(('OddsRatio_working_3-way'!Y32+2*PI())/3)</f>
        <v>-0.29589526992180876</v>
      </c>
      <c r="AH32" s="11">
        <f>-'OddsRatio_working_3-way'!U32/(3*'OddsRatio_working_3-way'!X32^(1/3))*COS(('OddsRatio_working_3-way'!Y32+4*PI())/3)</f>
        <v>-0.2337223773433863</v>
      </c>
      <c r="AI32" s="11">
        <f>'OddsRatio_working_3-way'!U32/(3*'OddsRatio_working_3-way'!X32^(1/3))*SIN(('OddsRatio_working_3-way'!Y32)/3)</f>
        <v>-3.5895536266449882E-2</v>
      </c>
      <c r="AJ32" s="11">
        <f>'OddsRatio_working_3-way'!U32/(3*'OddsRatio_working_3-way'!X32^(1/3))*SIN(('OddsRatio_working_3-way'!Y32+2*PI())/3)</f>
        <v>-0.44071456869098014</v>
      </c>
      <c r="AK32" s="11">
        <f>'OddsRatio_working_3-way'!U32/(3*'OddsRatio_working_3-way'!X32^(1/3))*SIN(('OddsRatio_working_3-way'!Y32+4*PI())/3)</f>
        <v>0.47661010495743</v>
      </c>
      <c r="AL32" s="11">
        <f>'OddsRatio_working_3-way'!Z32+'OddsRatio_working_3-way'!AF32</f>
        <v>1.0592352945303902</v>
      </c>
      <c r="AM32" s="11">
        <f>'OddsRatio_working_3-way'!AA32+'OddsRatio_working_3-way'!AG32</f>
        <v>-0.59179053984361751</v>
      </c>
      <c r="AN32" s="11">
        <f>'OddsRatio_working_3-way'!AB32+'OddsRatio_working_3-way'!AH32</f>
        <v>-0.4674447546867726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1.0592352945303902</v>
      </c>
      <c r="AS32" s="11">
        <f>IF(('OddsRatio_working_3-way'!X32=0),IF(Q32&gt;0,-Q32^(1/3),(-Q32)^(1/3)),'OddsRatio_working_3-way'!AM32-'OddsRatio_working_3-way'!R32/3)</f>
        <v>-0.59179053984361751</v>
      </c>
      <c r="AT32" s="11">
        <f>IF(('OddsRatio_working_3-way'!X32=0),IF(Q32&gt;0,-Q32^(1/3),(-Q32)^(1/3)),'OddsRatio_working_3-way'!AN32-'OddsRatio_working_3-way'!R32/3)</f>
        <v>-0.4674447546867726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3.47</v>
      </c>
      <c r="C33" s="4">
        <f>IF('True_Odds_Calculator_3-way'!C34="","",'True_Odds_Calculator_3-way'!C34)</f>
        <v>3.18</v>
      </c>
      <c r="D33" s="9">
        <f t="shared" si="13"/>
        <v>0.42209627647034947</v>
      </c>
      <c r="E33" s="9">
        <f t="shared" si="14"/>
        <v>0.27612805344480035</v>
      </c>
      <c r="F33" s="9">
        <f t="shared" si="15"/>
        <v>0.30177567008485007</v>
      </c>
      <c r="G33" s="9">
        <f t="shared" si="16"/>
        <v>1.0613393378574227</v>
      </c>
      <c r="H33" s="9">
        <f t="shared" si="17"/>
        <v>2.3691277458360758</v>
      </c>
      <c r="I33" s="9">
        <f t="shared" si="18"/>
        <v>3.621508164507834</v>
      </c>
      <c r="J33" s="9">
        <f t="shared" si="19"/>
        <v>3.3137197565291818</v>
      </c>
      <c r="K33" s="11">
        <f t="shared" si="20"/>
        <v>0.4366812227074236</v>
      </c>
      <c r="L33" s="11">
        <f t="shared" si="21"/>
        <v>0.28818443804034583</v>
      </c>
      <c r="M33" s="11">
        <f t="shared" si="22"/>
        <v>0.31446540880503143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-0.27488502421561345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0.23506846309626955</v>
      </c>
      <c r="Q33" s="11">
        <f>2*'OddsRatio_working_3-way'!K33*'OddsRatio_working_3-way'!L33*'OddsRatio_working_3-way'!M33</f>
        <v>7.9147630672144628E-2</v>
      </c>
      <c r="R33" s="11">
        <f t="shared" si="23"/>
        <v>0</v>
      </c>
      <c r="S33" s="11">
        <f t="shared" si="24"/>
        <v>-0.85515194495240054</v>
      </c>
      <c r="T33" s="11">
        <f t="shared" si="25"/>
        <v>-0.28792994779542103</v>
      </c>
      <c r="U33" s="11">
        <f>'OddsRatio_working_3-way'!S33-'OddsRatio_working_3-way'!R33^2/3</f>
        <v>-0.85515194495240054</v>
      </c>
      <c r="V33" s="11">
        <f>'OddsRatio_working_3-way'!S33*'OddsRatio_working_3-way'!R33/3-2*'OddsRatio_working_3-way'!R33^3/27-'OddsRatio_working_3-way'!T33</f>
        <v>0.28792994779542103</v>
      </c>
      <c r="W33" s="11">
        <f>'OddsRatio_working_3-way'!V33^2+4*'OddsRatio_working_3-way'!U33^3/27</f>
        <v>-9.742220851242836E-3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0.15218892509699639</v>
      </c>
      <c r="Y33" s="11">
        <f>IF('OddsRatio_working_3-way'!W33&gt;=0,IF('OddsRatio_working_3-way'!V33+SQRT('OddsRatio_working_3-way'!W33)&gt;0,0,PI()),ACOS('OddsRatio_working_3-way'!V33/(2*'OddsRatio_working_3-way'!X33)))</f>
        <v>0.33024716363340945</v>
      </c>
      <c r="Z33" s="11">
        <f>'OddsRatio_working_3-way'!X33^(1/3)*COS('OddsRatio_working_3-way'!Y33/3)</f>
        <v>0.53066966892871137</v>
      </c>
      <c r="AA33" s="11">
        <f>'OddsRatio_working_3-way'!X33^(1/3)*COS(('OddsRatio_working_3-way'!Y33+2*PI())/3)</f>
        <v>-0.31613112465782495</v>
      </c>
      <c r="AB33" s="11">
        <f>'OddsRatio_working_3-way'!X33^(1/3)*COS(('OddsRatio_working_3-way'!Y33+4*PI())/3)</f>
        <v>-0.21453854427088651</v>
      </c>
      <c r="AC33" s="11">
        <f>'OddsRatio_working_3-way'!X33^(1/3)*SIN('OddsRatio_working_3-way'!Y33/3)</f>
        <v>5.8654503634067871E-2</v>
      </c>
      <c r="AD33" s="11">
        <f>'OddsRatio_working_3-way'!X33^(1/3)*SIN(('OddsRatio_working_3-way'!Y33+2*PI())/3)</f>
        <v>0.43024616249310776</v>
      </c>
      <c r="AE33" s="11">
        <f>'OddsRatio_working_3-way'!X33^(1/3)*SIN(('OddsRatio_working_3-way'!Y33+4*PI())/3)</f>
        <v>-0.48890066612717537</v>
      </c>
      <c r="AF33" s="11">
        <f>-'OddsRatio_working_3-way'!U33/(3*'OddsRatio_working_3-way'!X33^(1/3))*COS(('OddsRatio_working_3-way'!Y33)/3)</f>
        <v>0.53066966892871126</v>
      </c>
      <c r="AG33" s="11">
        <f>-'OddsRatio_working_3-way'!U33/(3*'OddsRatio_working_3-way'!X33^(1/3))*COS(('OddsRatio_working_3-way'!Y33+2*PI())/3)</f>
        <v>-0.31613112465782489</v>
      </c>
      <c r="AH33" s="11">
        <f>-'OddsRatio_working_3-way'!U33/(3*'OddsRatio_working_3-way'!X33^(1/3))*COS(('OddsRatio_working_3-way'!Y33+4*PI())/3)</f>
        <v>-0.21453854427088645</v>
      </c>
      <c r="AI33" s="11">
        <f>'OddsRatio_working_3-way'!U33/(3*'OddsRatio_working_3-way'!X33^(1/3))*SIN(('OddsRatio_working_3-way'!Y33)/3)</f>
        <v>-5.8654503634067857E-2</v>
      </c>
      <c r="AJ33" s="11">
        <f>'OddsRatio_working_3-way'!U33/(3*'OddsRatio_working_3-way'!X33^(1/3))*SIN(('OddsRatio_working_3-way'!Y33+2*PI())/3)</f>
        <v>-0.43024616249310771</v>
      </c>
      <c r="AK33" s="11">
        <f>'OddsRatio_working_3-way'!U33/(3*'OddsRatio_working_3-way'!X33^(1/3))*SIN(('OddsRatio_working_3-way'!Y33+4*PI())/3)</f>
        <v>0.48890066612717525</v>
      </c>
      <c r="AL33" s="11">
        <f>'OddsRatio_working_3-way'!Z33+'OddsRatio_working_3-way'!AF33</f>
        <v>1.0613393378574227</v>
      </c>
      <c r="AM33" s="11">
        <f>'OddsRatio_working_3-way'!AA33+'OddsRatio_working_3-way'!AG33</f>
        <v>-0.63226224931564978</v>
      </c>
      <c r="AN33" s="11">
        <f>'OddsRatio_working_3-way'!AB33+'OddsRatio_working_3-way'!AH33</f>
        <v>-0.42907708854177296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1.0613393378574227</v>
      </c>
      <c r="AS33" s="11">
        <f>IF(('OddsRatio_working_3-way'!X33=0),IF(Q33&gt;0,-Q33^(1/3),(-Q33)^(1/3)),'OddsRatio_working_3-way'!AM33-'OddsRatio_working_3-way'!R33/3)</f>
        <v>-0.63226224931564978</v>
      </c>
      <c r="AT33" s="11">
        <f>IF(('OddsRatio_working_3-way'!X33=0),IF(Q33&gt;0,-Q33^(1/3),(-Q33)^(1/3)),'OddsRatio_working_3-way'!AN33-'OddsRatio_working_3-way'!R33/3)</f>
        <v>-0.42907708854177296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17</v>
      </c>
      <c r="B34" s="4">
        <f>IF('True_Odds_Calculator_3-way'!B35="","",'True_Odds_Calculator_3-way'!B35)</f>
        <v>9</v>
      </c>
      <c r="C34" s="4">
        <f>IF('True_Odds_Calculator_3-way'!C35="","",'True_Odds_Calculator_3-way'!C35)</f>
        <v>1.17</v>
      </c>
      <c r="D34" s="9">
        <f t="shared" si="13"/>
        <v>5.4085085956608304E-2</v>
      </c>
      <c r="E34" s="9">
        <f t="shared" si="14"/>
        <v>0.10261996242461727</v>
      </c>
      <c r="F34" s="9">
        <f t="shared" si="15"/>
        <v>0.84329495161877444</v>
      </c>
      <c r="G34" s="9">
        <f t="shared" si="16"/>
        <v>1.0930865890671386</v>
      </c>
      <c r="H34" s="9">
        <f t="shared" si="17"/>
        <v>18.489385425074222</v>
      </c>
      <c r="I34" s="9">
        <f t="shared" si="18"/>
        <v>9.7446927125371108</v>
      </c>
      <c r="J34" s="9">
        <f t="shared" si="19"/>
        <v>1.1858247201414134</v>
      </c>
      <c r="K34" s="11">
        <f t="shared" si="20"/>
        <v>5.8823529411764705E-2</v>
      </c>
      <c r="L34" s="11">
        <f t="shared" si="21"/>
        <v>0.1111111111111111</v>
      </c>
      <c r="M34" s="11">
        <f t="shared" si="22"/>
        <v>0.85470085470085477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-0.12155745489078817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0.13502038992235071</v>
      </c>
      <c r="Q34" s="11">
        <f>2*'OddsRatio_working_3-way'!K34*'OddsRatio_working_3-way'!L34*'OddsRatio_working_3-way'!M34</f>
        <v>1.1172560192168035E-2</v>
      </c>
      <c r="R34" s="11">
        <f t="shared" si="23"/>
        <v>0</v>
      </c>
      <c r="S34" s="11">
        <f t="shared" si="24"/>
        <v>-1.1107536764705888</v>
      </c>
      <c r="T34" s="11">
        <f t="shared" si="25"/>
        <v>-9.1911764705882387E-2</v>
      </c>
      <c r="U34" s="11">
        <f>'OddsRatio_working_3-way'!S34-'OddsRatio_working_3-way'!R34^2/3</f>
        <v>-1.1107536764705888</v>
      </c>
      <c r="V34" s="11">
        <f>'OddsRatio_working_3-way'!S34*'OddsRatio_working_3-way'!R34/3-2*'OddsRatio_working_3-way'!R34^3/27-'OddsRatio_working_3-way'!T34</f>
        <v>9.1911764705882387E-2</v>
      </c>
      <c r="W34" s="11">
        <f>'OddsRatio_working_3-way'!V34^2+4*'OddsRatio_working_3-way'!U34^3/27</f>
        <v>-0.19457722103462488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0.22529147427608881</v>
      </c>
      <c r="Y34" s="11">
        <f>IF('OddsRatio_working_3-way'!W34&gt;=0,IF('OddsRatio_working_3-way'!V34+SQRT('OddsRatio_working_3-way'!W34)&gt;0,0,PI()),ACOS('OddsRatio_working_3-way'!V34/(2*'OddsRatio_working_3-way'!X34)))</f>
        <v>1.3653704338676906</v>
      </c>
      <c r="Z34" s="11">
        <f>'OddsRatio_working_3-way'!X34^(1/3)*COS('OddsRatio_working_3-way'!Y34/3)</f>
        <v>0.54654329453356931</v>
      </c>
      <c r="AA34" s="11">
        <f>'OddsRatio_working_3-way'!X34^(1/3)*COS(('OddsRatio_working_3-way'!Y34+2*PI())/3)</f>
        <v>-0.5049098123388237</v>
      </c>
      <c r="AB34" s="11">
        <f>'OddsRatio_working_3-way'!X34^(1/3)*COS(('OddsRatio_working_3-way'!Y34+4*PI())/3)</f>
        <v>-4.1633482194745497E-2</v>
      </c>
      <c r="AC34" s="11">
        <f>'OddsRatio_working_3-way'!X34^(1/3)*SIN('OddsRatio_working_3-way'!Y34/3)</f>
        <v>0.26747271391786542</v>
      </c>
      <c r="AD34" s="11">
        <f>'OddsRatio_working_3-way'!X34^(1/3)*SIN(('OddsRatio_working_3-way'!Y34+2*PI())/3)</f>
        <v>0.33958402037517904</v>
      </c>
      <c r="AE34" s="11">
        <f>'OddsRatio_working_3-way'!X34^(1/3)*SIN(('OddsRatio_working_3-way'!Y34+4*PI())/3)</f>
        <v>-0.60705673429304441</v>
      </c>
      <c r="AF34" s="11">
        <f>-'OddsRatio_working_3-way'!U34/(3*'OddsRatio_working_3-way'!X34^(1/3))*COS(('OddsRatio_working_3-way'!Y34)/3)</f>
        <v>0.54654329453356942</v>
      </c>
      <c r="AG34" s="11">
        <f>-'OddsRatio_working_3-way'!U34/(3*'OddsRatio_working_3-way'!X34^(1/3))*COS(('OddsRatio_working_3-way'!Y34+2*PI())/3)</f>
        <v>-0.50490981233882382</v>
      </c>
      <c r="AH34" s="11">
        <f>-'OddsRatio_working_3-way'!U34/(3*'OddsRatio_working_3-way'!X34^(1/3))*COS(('OddsRatio_working_3-way'!Y34+4*PI())/3)</f>
        <v>-4.1633482194745504E-2</v>
      </c>
      <c r="AI34" s="11">
        <f>'OddsRatio_working_3-way'!U34/(3*'OddsRatio_working_3-way'!X34^(1/3))*SIN(('OddsRatio_working_3-way'!Y34)/3)</f>
        <v>-0.26747271391786548</v>
      </c>
      <c r="AJ34" s="11">
        <f>'OddsRatio_working_3-way'!U34/(3*'OddsRatio_working_3-way'!X34^(1/3))*SIN(('OddsRatio_working_3-way'!Y34+2*PI())/3)</f>
        <v>-0.3395840203751791</v>
      </c>
      <c r="AK34" s="11">
        <f>'OddsRatio_working_3-way'!U34/(3*'OddsRatio_working_3-way'!X34^(1/3))*SIN(('OddsRatio_working_3-way'!Y34+4*PI())/3)</f>
        <v>0.60705673429304452</v>
      </c>
      <c r="AL34" s="11">
        <f>'OddsRatio_working_3-way'!Z34+'OddsRatio_working_3-way'!AF34</f>
        <v>1.0930865890671386</v>
      </c>
      <c r="AM34" s="11">
        <f>'OddsRatio_working_3-way'!AA34+'OddsRatio_working_3-way'!AG34</f>
        <v>-1.0098196246776476</v>
      </c>
      <c r="AN34" s="11">
        <f>'OddsRatio_working_3-way'!AB34+'OddsRatio_working_3-way'!AH34</f>
        <v>-8.3266964389490994E-2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1.0930865890671386</v>
      </c>
      <c r="AS34" s="11">
        <f>IF(('OddsRatio_working_3-way'!X34=0),IF(Q34&gt;0,-Q34^(1/3),(-Q34)^(1/3)),'OddsRatio_working_3-way'!AM34-'OddsRatio_working_3-way'!R34/3)</f>
        <v>-1.0098196246776476</v>
      </c>
      <c r="AT34" s="11">
        <f>IF(('OddsRatio_working_3-way'!X34=0),IF(Q34&gt;0,-Q34^(1/3),(-Q34)^(1/3)),'OddsRatio_working_3-way'!AN34-'OddsRatio_working_3-way'!R34/3)</f>
        <v>-8.3266964389490994E-2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3.64</v>
      </c>
      <c r="B35" s="4">
        <f>IF('True_Odds_Calculator_3-way'!B36="","",'True_Odds_Calculator_3-way'!B36)</f>
        <v>3.07</v>
      </c>
      <c r="C35" s="4">
        <f>IF('True_Odds_Calculator_3-way'!C36="","",'True_Odds_Calculator_3-way'!C36)</f>
        <v>2.2000000000000002</v>
      </c>
      <c r="D35" s="9">
        <f t="shared" si="13"/>
        <v>0.2584029373418244</v>
      </c>
      <c r="E35" s="9">
        <f t="shared" si="14"/>
        <v>0.3076655984529611</v>
      </c>
      <c r="F35" s="9">
        <f t="shared" si="15"/>
        <v>0.43393146420521428</v>
      </c>
      <c r="G35" s="9">
        <f t="shared" si="16"/>
        <v>1.0870928216578943</v>
      </c>
      <c r="H35" s="9">
        <f t="shared" si="17"/>
        <v>3.8699250491768411</v>
      </c>
      <c r="I35" s="9">
        <f t="shared" si="18"/>
        <v>3.2502821408318412</v>
      </c>
      <c r="J35" s="9">
        <f t="shared" si="19"/>
        <v>2.3045113859894735</v>
      </c>
      <c r="K35" s="11">
        <f t="shared" si="20"/>
        <v>0.27472527472527469</v>
      </c>
      <c r="L35" s="11">
        <f t="shared" si="21"/>
        <v>0.32573289902280134</v>
      </c>
      <c r="M35" s="11">
        <f t="shared" si="22"/>
        <v>0.45454545454545453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-0.26674302895801261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0.24039478436872572</v>
      </c>
      <c r="Q35" s="11">
        <f>2*'OddsRatio_working_3-way'!K35*'OddsRatio_working_3-way'!L35*'OddsRatio_working_3-way'!M35</f>
        <v>8.1351872882817505E-2</v>
      </c>
      <c r="R35" s="11">
        <f t="shared" si="23"/>
        <v>0</v>
      </c>
      <c r="S35" s="11">
        <f t="shared" si="24"/>
        <v>-0.90122236861367311</v>
      </c>
      <c r="T35" s="11">
        <f t="shared" si="25"/>
        <v>-0.30498218904016011</v>
      </c>
      <c r="U35" s="11">
        <f>'OddsRatio_working_3-way'!S35-'OddsRatio_working_3-way'!R35^2/3</f>
        <v>-0.90122236861367311</v>
      </c>
      <c r="V35" s="11">
        <f>'OddsRatio_working_3-way'!S35*'OddsRatio_working_3-way'!R35/3-2*'OddsRatio_working_3-way'!R35^3/27-'OddsRatio_working_3-way'!T35</f>
        <v>0.30498218904016011</v>
      </c>
      <c r="W35" s="11">
        <f>'OddsRatio_working_3-way'!V35^2+4*'OddsRatio_working_3-way'!U35^3/27</f>
        <v>-1.5426515013789874E-2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0.16465164032398663</v>
      </c>
      <c r="Y35" s="11">
        <f>IF('OddsRatio_working_3-way'!W35&gt;=0,IF('OddsRatio_working_3-way'!V35+SQRT('OddsRatio_working_3-way'!W35)&gt;0,0,PI()),ACOS('OddsRatio_working_3-way'!V35/(2*'OddsRatio_working_3-way'!X35)))</f>
        <v>0.38673937739123487</v>
      </c>
      <c r="Z35" s="11">
        <f>'OddsRatio_working_3-way'!X35^(1/3)*COS('OddsRatio_working_3-way'!Y35/3)</f>
        <v>0.54354641082894706</v>
      </c>
      <c r="AA35" s="11">
        <f>'OddsRatio_working_3-way'!X35^(1/3)*COS(('OddsRatio_working_3-way'!Y35+2*PI())/3)</f>
        <v>-0.33279423957192927</v>
      </c>
      <c r="AB35" s="11">
        <f>'OddsRatio_working_3-way'!X35^(1/3)*COS(('OddsRatio_working_3-way'!Y35+4*PI())/3)</f>
        <v>-0.21075217125701787</v>
      </c>
      <c r="AC35" s="11">
        <f>'OddsRatio_working_3-way'!X35^(1/3)*SIN('OddsRatio_working_3-way'!Y35/3)</f>
        <v>7.0461020994072934E-2</v>
      </c>
      <c r="AD35" s="11">
        <f>'OddsRatio_working_3-way'!X35^(1/3)*SIN(('OddsRatio_working_3-way'!Y35+2*PI())/3)</f>
        <v>0.43549448941668478</v>
      </c>
      <c r="AE35" s="11">
        <f>'OddsRatio_working_3-way'!X35^(1/3)*SIN(('OddsRatio_working_3-way'!Y35+4*PI())/3)</f>
        <v>-0.50595551041075759</v>
      </c>
      <c r="AF35" s="11">
        <f>-'OddsRatio_working_3-way'!U35/(3*'OddsRatio_working_3-way'!X35^(1/3))*COS(('OddsRatio_working_3-way'!Y35)/3)</f>
        <v>0.54354641082894717</v>
      </c>
      <c r="AG35" s="11">
        <f>-'OddsRatio_working_3-way'!U35/(3*'OddsRatio_working_3-way'!X35^(1/3))*COS(('OddsRatio_working_3-way'!Y35+2*PI())/3)</f>
        <v>-0.33279423957192938</v>
      </c>
      <c r="AH35" s="11">
        <f>-'OddsRatio_working_3-way'!U35/(3*'OddsRatio_working_3-way'!X35^(1/3))*COS(('OddsRatio_working_3-way'!Y35+4*PI())/3)</f>
        <v>-0.2107521712570179</v>
      </c>
      <c r="AI35" s="11">
        <f>'OddsRatio_working_3-way'!U35/(3*'OddsRatio_working_3-way'!X35^(1/3))*SIN(('OddsRatio_working_3-way'!Y35)/3)</f>
        <v>-7.0461020994072948E-2</v>
      </c>
      <c r="AJ35" s="11">
        <f>'OddsRatio_working_3-way'!U35/(3*'OddsRatio_working_3-way'!X35^(1/3))*SIN(('OddsRatio_working_3-way'!Y35+2*PI())/3)</f>
        <v>-0.43549448941668489</v>
      </c>
      <c r="AK35" s="11">
        <f>'OddsRatio_working_3-way'!U35/(3*'OddsRatio_working_3-way'!X35^(1/3))*SIN(('OddsRatio_working_3-way'!Y35+4*PI())/3)</f>
        <v>0.5059555104107577</v>
      </c>
      <c r="AL35" s="11">
        <f>'OddsRatio_working_3-way'!Z35+'OddsRatio_working_3-way'!AF35</f>
        <v>1.0870928216578943</v>
      </c>
      <c r="AM35" s="11">
        <f>'OddsRatio_working_3-way'!AA35+'OddsRatio_working_3-way'!AG35</f>
        <v>-0.66558847914385866</v>
      </c>
      <c r="AN35" s="11">
        <f>'OddsRatio_working_3-way'!AB35+'OddsRatio_working_3-way'!AH35</f>
        <v>-0.42150434251403579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1.0870928216578943</v>
      </c>
      <c r="AS35" s="11">
        <f>IF(('OddsRatio_working_3-way'!X35=0),IF(Q35&gt;0,-Q35^(1/3),(-Q35)^(1/3)),'OddsRatio_working_3-way'!AM35-'OddsRatio_working_3-way'!R35/3)</f>
        <v>-0.66558847914385866</v>
      </c>
      <c r="AT35" s="11">
        <f>IF(('OddsRatio_working_3-way'!X35=0),IF(Q35&gt;0,-Q35^(1/3),(-Q35)^(1/3)),'OddsRatio_working_3-way'!AN35-'OddsRatio_working_3-way'!R35/3)</f>
        <v>-0.42150434251403579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4.4800000000000004</v>
      </c>
      <c r="D36" s="9">
        <f t="shared" si="13"/>
        <v>0.50836201301160644</v>
      </c>
      <c r="E36" s="9">
        <f t="shared" si="14"/>
        <v>0.28436044526705351</v>
      </c>
      <c r="F36" s="9">
        <f t="shared" si="15"/>
        <v>0.20727754172134014</v>
      </c>
      <c r="G36" s="9">
        <f t="shared" si="16"/>
        <v>1.0989796962973977</v>
      </c>
      <c r="H36" s="9">
        <f t="shared" si="17"/>
        <v>1.9671021327417102</v>
      </c>
      <c r="I36" s="9">
        <f t="shared" si="18"/>
        <v>3.5166635045210408</v>
      </c>
      <c r="J36" s="9">
        <f t="shared" si="19"/>
        <v>4.8244493431149449</v>
      </c>
      <c r="K36" s="11">
        <f t="shared" si="20"/>
        <v>0.53191489361702127</v>
      </c>
      <c r="L36" s="11">
        <f t="shared" si="21"/>
        <v>0.303951367781155</v>
      </c>
      <c r="M36" s="11">
        <f t="shared" si="22"/>
        <v>0.2232142857142857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-0.25308455206437508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0.23998819763305956</v>
      </c>
      <c r="Q36" s="11">
        <f>2*'OddsRatio_working_3-way'!K36*'OddsRatio_working_3-way'!L36*'OddsRatio_working_3-way'!M36</f>
        <v>7.2176901543777303E-2</v>
      </c>
      <c r="R36" s="11">
        <f t="shared" si="23"/>
        <v>0</v>
      </c>
      <c r="S36" s="11">
        <f t="shared" si="24"/>
        <v>-0.94825304695806045</v>
      </c>
      <c r="T36" s="11">
        <f t="shared" si="25"/>
        <v>-0.28518888630317607</v>
      </c>
      <c r="U36" s="11">
        <f>'OddsRatio_working_3-way'!S36-'OddsRatio_working_3-way'!R36^2/3</f>
        <v>-0.94825304695806045</v>
      </c>
      <c r="V36" s="11">
        <f>'OddsRatio_working_3-way'!S36*'OddsRatio_working_3-way'!R36/3-2*'OddsRatio_working_3-way'!R36^3/27-'OddsRatio_working_3-way'!T36</f>
        <v>0.28518888630317607</v>
      </c>
      <c r="W36" s="11">
        <f>'OddsRatio_working_3-way'!V36^2+4*'OddsRatio_working_3-way'!U36^3/27</f>
        <v>-4.4986383138868422E-2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0.1777069807363475</v>
      </c>
      <c r="Y36" s="11">
        <f>IF('OddsRatio_working_3-way'!W36&gt;=0,IF('OddsRatio_working_3-way'!V36+SQRT('OddsRatio_working_3-way'!W36)&gt;0,0,PI()),ACOS('OddsRatio_working_3-way'!V36/(2*'OddsRatio_working_3-way'!X36)))</f>
        <v>0.63946810367677609</v>
      </c>
      <c r="Z36" s="11">
        <f>'OddsRatio_working_3-way'!X36^(1/3)*COS('OddsRatio_working_3-way'!Y36/3)</f>
        <v>0.54948984814869894</v>
      </c>
      <c r="AA36" s="11">
        <f>'OddsRatio_working_3-way'!X36^(1/3)*COS(('OddsRatio_working_3-way'!Y36+2*PI())/3)</f>
        <v>-0.37774464167422978</v>
      </c>
      <c r="AB36" s="11">
        <f>'OddsRatio_working_3-way'!X36^(1/3)*COS(('OddsRatio_working_3-way'!Y36+4*PI())/3)</f>
        <v>-0.17174520647446898</v>
      </c>
      <c r="AC36" s="11">
        <f>'OddsRatio_working_3-way'!X36^(1/3)*SIN('OddsRatio_working_3-way'!Y36/3)</f>
        <v>0.11893382936549265</v>
      </c>
      <c r="AD36" s="11">
        <f>'OddsRatio_working_3-way'!X36^(1/3)*SIN(('OddsRatio_working_3-way'!Y36+2*PI())/3)</f>
        <v>0.41640525293568043</v>
      </c>
      <c r="AE36" s="11">
        <f>'OddsRatio_working_3-way'!X36^(1/3)*SIN(('OddsRatio_working_3-way'!Y36+4*PI())/3)</f>
        <v>-0.53533908230117322</v>
      </c>
      <c r="AF36" s="11">
        <f>-'OddsRatio_working_3-way'!U36/(3*'OddsRatio_working_3-way'!X36^(1/3))*COS(('OddsRatio_working_3-way'!Y36)/3)</f>
        <v>0.54948984814869872</v>
      </c>
      <c r="AG36" s="11">
        <f>-'OddsRatio_working_3-way'!U36/(3*'OddsRatio_working_3-way'!X36^(1/3))*COS(('OddsRatio_working_3-way'!Y36+2*PI())/3)</f>
        <v>-0.37774464167422961</v>
      </c>
      <c r="AH36" s="11">
        <f>-'OddsRatio_working_3-way'!U36/(3*'OddsRatio_working_3-way'!X36^(1/3))*COS(('OddsRatio_working_3-way'!Y36+4*PI())/3)</f>
        <v>-0.17174520647446892</v>
      </c>
      <c r="AI36" s="11">
        <f>'OddsRatio_working_3-way'!U36/(3*'OddsRatio_working_3-way'!X36^(1/3))*SIN(('OddsRatio_working_3-way'!Y36)/3)</f>
        <v>-0.11893382936549261</v>
      </c>
      <c r="AJ36" s="11">
        <f>'OddsRatio_working_3-way'!U36/(3*'OddsRatio_working_3-way'!X36^(1/3))*SIN(('OddsRatio_working_3-way'!Y36+2*PI())/3)</f>
        <v>-0.41640525293568026</v>
      </c>
      <c r="AK36" s="11">
        <f>'OddsRatio_working_3-way'!U36/(3*'OddsRatio_working_3-way'!X36^(1/3))*SIN(('OddsRatio_working_3-way'!Y36+4*PI())/3)</f>
        <v>0.535339082301173</v>
      </c>
      <c r="AL36" s="11">
        <f>'OddsRatio_working_3-way'!Z36+'OddsRatio_working_3-way'!AF36</f>
        <v>1.0989796962973977</v>
      </c>
      <c r="AM36" s="11">
        <f>'OddsRatio_working_3-way'!AA36+'OddsRatio_working_3-way'!AG36</f>
        <v>-0.75548928334845944</v>
      </c>
      <c r="AN36" s="11">
        <f>'OddsRatio_working_3-way'!AB36+'OddsRatio_working_3-way'!AH36</f>
        <v>-0.3434904129489379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1.0989796962973977</v>
      </c>
      <c r="AS36" s="11">
        <f>IF(('OddsRatio_working_3-way'!X36=0),IF(Q36&gt;0,-Q36^(1/3),(-Q36)^(1/3)),'OddsRatio_working_3-way'!AM36-'OddsRatio_working_3-way'!R36/3)</f>
        <v>-0.75548928334845944</v>
      </c>
      <c r="AT36" s="11">
        <f>IF(('OddsRatio_working_3-way'!X36=0),IF(Q36&gt;0,-Q36^(1/3),(-Q36)^(1/3)),'OddsRatio_working_3-way'!AN36-'OddsRatio_working_3-way'!R36/3)</f>
        <v>-0.3434904129489379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6.05</v>
      </c>
      <c r="B37" s="4">
        <f>IF('True_Odds_Calculator_3-way'!B38="","",'True_Odds_Calculator_3-way'!B38)</f>
        <v>3.78</v>
      </c>
      <c r="C37" s="4">
        <f>IF('True_Odds_Calculator_3-way'!C38="","",'True_Odds_Calculator_3-way'!C38)</f>
        <v>1.66</v>
      </c>
      <c r="D37" s="9">
        <f t="shared" si="13"/>
        <v>0.15760601933195592</v>
      </c>
      <c r="E37" s="9">
        <f t="shared" si="14"/>
        <v>0.25365514282583407</v>
      </c>
      <c r="F37" s="9">
        <f t="shared" si="15"/>
        <v>0.58873883784220971</v>
      </c>
      <c r="G37" s="9">
        <f t="shared" si="16"/>
        <v>1.0584030352917784</v>
      </c>
      <c r="H37" s="9">
        <f t="shared" si="17"/>
        <v>6.3449353282234808</v>
      </c>
      <c r="I37" s="9">
        <f t="shared" si="18"/>
        <v>3.9423604381111441</v>
      </c>
      <c r="J37" s="9">
        <f t="shared" si="19"/>
        <v>1.6985460032925739</v>
      </c>
      <c r="K37" s="11">
        <f t="shared" si="20"/>
        <v>0.16528925619834711</v>
      </c>
      <c r="L37" s="11">
        <f t="shared" si="21"/>
        <v>0.26455026455026459</v>
      </c>
      <c r="M37" s="11">
        <f t="shared" si="22"/>
        <v>0.60240963855421692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-0.24407587058189451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0.22364151608401339</v>
      </c>
      <c r="Q37" s="11">
        <f>2*'OddsRatio_working_3-way'!K37*'OddsRatio_working_3-way'!L37*'OddsRatio_working_3-way'!M37</f>
        <v>5.2683513800709868E-2</v>
      </c>
      <c r="R37" s="11">
        <f t="shared" si="23"/>
        <v>0</v>
      </c>
      <c r="S37" s="11">
        <f t="shared" si="24"/>
        <v>-0.91627867822753584</v>
      </c>
      <c r="T37" s="11">
        <f t="shared" si="25"/>
        <v>-0.21584892302179878</v>
      </c>
      <c r="U37" s="11">
        <f>'OddsRatio_working_3-way'!S37-'OddsRatio_working_3-way'!R37^2/3</f>
        <v>-0.91627867822753584</v>
      </c>
      <c r="V37" s="11">
        <f>'OddsRatio_working_3-way'!S37*'OddsRatio_working_3-way'!R37/3-2*'OddsRatio_working_3-way'!R37^3/27-'OddsRatio_working_3-way'!T37</f>
        <v>0.21584892302179878</v>
      </c>
      <c r="W37" s="11">
        <f>'OddsRatio_working_3-way'!V37^2+4*'OddsRatio_working_3-way'!U37^3/27</f>
        <v>-6.737620381584726E-2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0.1687949654059013</v>
      </c>
      <c r="Y37" s="11">
        <f>IF('OddsRatio_working_3-way'!W37&gt;=0,IF('OddsRatio_working_3-way'!V37+SQRT('OddsRatio_working_3-way'!W37)&gt;0,0,PI()),ACOS('OddsRatio_working_3-way'!V37/(2*'OddsRatio_working_3-way'!X37)))</f>
        <v>0.87710209507224679</v>
      </c>
      <c r="Z37" s="11">
        <f>'OddsRatio_working_3-way'!X37^(1/3)*COS('OddsRatio_working_3-way'!Y37/3)</f>
        <v>0.5292015176458893</v>
      </c>
      <c r="AA37" s="11">
        <f>'OddsRatio_working_3-way'!X37^(1/3)*COS(('OddsRatio_working_3-way'!Y37+2*PI())/3)</f>
        <v>-0.40254634537013984</v>
      </c>
      <c r="AB37" s="11">
        <f>'OddsRatio_working_3-way'!X37^(1/3)*COS(('OddsRatio_working_3-way'!Y37+4*PI())/3)</f>
        <v>-0.12665517227574954</v>
      </c>
      <c r="AC37" s="11">
        <f>'OddsRatio_working_3-way'!X37^(1/3)*SIN('OddsRatio_working_3-way'!Y37/3)</f>
        <v>0.15928584305308791</v>
      </c>
      <c r="AD37" s="11">
        <f>'OddsRatio_working_3-way'!X37^(1/3)*SIN(('OddsRatio_working_3-way'!Y37+2*PI())/3)</f>
        <v>0.37865903647607502</v>
      </c>
      <c r="AE37" s="11">
        <f>'OddsRatio_working_3-way'!X37^(1/3)*SIN(('OddsRatio_working_3-way'!Y37+4*PI())/3)</f>
        <v>-0.53794487952916292</v>
      </c>
      <c r="AF37" s="11">
        <f>-'OddsRatio_working_3-way'!U37/(3*'OddsRatio_working_3-way'!X37^(1/3))*COS(('OddsRatio_working_3-way'!Y37)/3)</f>
        <v>0.52920151764588907</v>
      </c>
      <c r="AG37" s="11">
        <f>-'OddsRatio_working_3-way'!U37/(3*'OddsRatio_working_3-way'!X37^(1/3))*COS(('OddsRatio_working_3-way'!Y37+2*PI())/3)</f>
        <v>-0.40254634537013967</v>
      </c>
      <c r="AH37" s="11">
        <f>-'OddsRatio_working_3-way'!U37/(3*'OddsRatio_working_3-way'!X37^(1/3))*COS(('OddsRatio_working_3-way'!Y37+4*PI())/3)</f>
        <v>-0.12665517227574949</v>
      </c>
      <c r="AI37" s="11">
        <f>'OddsRatio_working_3-way'!U37/(3*'OddsRatio_working_3-way'!X37^(1/3))*SIN(('OddsRatio_working_3-way'!Y37)/3)</f>
        <v>-0.15928584305308782</v>
      </c>
      <c r="AJ37" s="11">
        <f>'OddsRatio_working_3-way'!U37/(3*'OddsRatio_working_3-way'!X37^(1/3))*SIN(('OddsRatio_working_3-way'!Y37+2*PI())/3)</f>
        <v>-0.37865903647607485</v>
      </c>
      <c r="AK37" s="11">
        <f>'OddsRatio_working_3-way'!U37/(3*'OddsRatio_working_3-way'!X37^(1/3))*SIN(('OddsRatio_working_3-way'!Y37+4*PI())/3)</f>
        <v>0.5379448795291627</v>
      </c>
      <c r="AL37" s="11">
        <f>'OddsRatio_working_3-way'!Z37+'OddsRatio_working_3-way'!AF37</f>
        <v>1.0584030352917784</v>
      </c>
      <c r="AM37" s="11">
        <f>'OddsRatio_working_3-way'!AA37+'OddsRatio_working_3-way'!AG37</f>
        <v>-0.80509269074027956</v>
      </c>
      <c r="AN37" s="11">
        <f>'OddsRatio_working_3-way'!AB37+'OddsRatio_working_3-way'!AH37</f>
        <v>-0.25331034455149903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1.0584030352917784</v>
      </c>
      <c r="AS37" s="11">
        <f>IF(('OddsRatio_working_3-way'!X37=0),IF(Q37&gt;0,-Q37^(1/3),(-Q37)^(1/3)),'OddsRatio_working_3-way'!AM37-'OddsRatio_working_3-way'!R37/3)</f>
        <v>-0.80509269074027956</v>
      </c>
      <c r="AT37" s="11">
        <f>IF(('OddsRatio_working_3-way'!X37=0),IF(Q37&gt;0,-Q37^(1/3),(-Q37)^(1/3)),'OddsRatio_working_3-way'!AN37-'OddsRatio_working_3-way'!R37/3)</f>
        <v>-0.25331034455149903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2.83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2.8</v>
      </c>
      <c r="D40" s="9">
        <f t="shared" si="13"/>
        <v>0.34388478148318657</v>
      </c>
      <c r="E40" s="9">
        <f t="shared" si="14"/>
        <v>0.30849139969182338</v>
      </c>
      <c r="F40" s="9">
        <f t="shared" si="15"/>
        <v>0.34762381882498994</v>
      </c>
      <c r="G40" s="9">
        <f t="shared" si="16"/>
        <v>1.0425960251773174</v>
      </c>
      <c r="H40" s="9">
        <f t="shared" si="17"/>
        <v>2.9079507260744908</v>
      </c>
      <c r="I40" s="9">
        <f t="shared" si="18"/>
        <v>3.2415814541312322</v>
      </c>
      <c r="J40" s="9">
        <f t="shared" si="19"/>
        <v>2.8766728453191717</v>
      </c>
      <c r="K40" s="11">
        <f t="shared" si="20"/>
        <v>0.35335689045936397</v>
      </c>
      <c r="L40" s="11">
        <f t="shared" si="21"/>
        <v>0.31746031746031744</v>
      </c>
      <c r="M40" s="11">
        <f t="shared" si="22"/>
        <v>0.35714285714285715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-0.28373116030864631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0.23156494635545621</v>
      </c>
      <c r="Q40" s="11">
        <f>2*'OddsRatio_working_3-way'!K40*'OddsRatio_working_3-way'!L40*'OddsRatio_working_3-way'!M40</f>
        <v>8.0126279015728788E-2</v>
      </c>
      <c r="R40" s="11">
        <f t="shared" si="23"/>
        <v>0</v>
      </c>
      <c r="S40" s="11">
        <f t="shared" si="24"/>
        <v>-0.81614210474294391</v>
      </c>
      <c r="T40" s="11">
        <f t="shared" si="25"/>
        <v>-0.28240211236780061</v>
      </c>
      <c r="U40" s="11">
        <f>'OddsRatio_working_3-way'!S40-'OddsRatio_working_3-way'!R40^2/3</f>
        <v>-0.81614210474294391</v>
      </c>
      <c r="V40" s="11">
        <f>'OddsRatio_working_3-way'!S40*'OddsRatio_working_3-way'!R40/3-2*'OddsRatio_working_3-way'!R40^3/27-'OddsRatio_working_3-way'!T40</f>
        <v>0.28240211236780061</v>
      </c>
      <c r="W40" s="11">
        <f>'OddsRatio_working_3-way'!V40^2+4*'OddsRatio_working_3-way'!U40^3/27</f>
        <v>-7.8570016343999793E-4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0.14189490233376592</v>
      </c>
      <c r="Y40" s="11">
        <f>IF('OddsRatio_working_3-way'!W40&gt;=0,IF('OddsRatio_working_3-way'!V40+SQRT('OddsRatio_working_3-way'!W40)&gt;0,0,PI()),ACOS('OddsRatio_working_3-way'!V40/(2*'OddsRatio_working_3-way'!X40)))</f>
        <v>9.8932804693253162E-2</v>
      </c>
      <c r="Z40" s="11">
        <f>'OddsRatio_working_3-way'!X40^(1/3)*COS('OddsRatio_working_3-way'!Y40/3)</f>
        <v>0.52129801258865871</v>
      </c>
      <c r="AA40" s="11">
        <f>'OddsRatio_working_3-way'!X40^(1/3)*COS(('OddsRatio_working_3-way'!Y40+2*PI())/3)</f>
        <v>-0.27554238532905245</v>
      </c>
      <c r="AB40" s="11">
        <f>'OddsRatio_working_3-way'!X40^(1/3)*COS(('OddsRatio_working_3-way'!Y40+4*PI())/3)</f>
        <v>-0.24575562725960598</v>
      </c>
      <c r="AC40" s="11">
        <f>'OddsRatio_working_3-way'!X40^(1/3)*SIN('OddsRatio_working_3-way'!Y40/3)</f>
        <v>1.7197392789681153E-2</v>
      </c>
      <c r="AD40" s="11">
        <f>'OddsRatio_working_3-way'!X40^(1/3)*SIN(('OddsRatio_working_3-way'!Y40+2*PI())/3)</f>
        <v>0.44285862544927806</v>
      </c>
      <c r="AE40" s="11">
        <f>'OddsRatio_working_3-way'!X40^(1/3)*SIN(('OddsRatio_working_3-way'!Y40+4*PI())/3)</f>
        <v>-0.4600560182389592</v>
      </c>
      <c r="AF40" s="11">
        <f>-'OddsRatio_working_3-way'!U40/(3*'OddsRatio_working_3-way'!X40^(1/3))*COS(('OddsRatio_working_3-way'!Y40)/3)</f>
        <v>0.52129801258865871</v>
      </c>
      <c r="AG40" s="11">
        <f>-'OddsRatio_working_3-way'!U40/(3*'OddsRatio_working_3-way'!X40^(1/3))*COS(('OddsRatio_working_3-way'!Y40+2*PI())/3)</f>
        <v>-0.27554238532905245</v>
      </c>
      <c r="AH40" s="11">
        <f>-'OddsRatio_working_3-way'!U40/(3*'OddsRatio_working_3-way'!X40^(1/3))*COS(('OddsRatio_working_3-way'!Y40+4*PI())/3)</f>
        <v>-0.24575562725960598</v>
      </c>
      <c r="AI40" s="11">
        <f>'OddsRatio_working_3-way'!U40/(3*'OddsRatio_working_3-way'!X40^(1/3))*SIN(('OddsRatio_working_3-way'!Y40)/3)</f>
        <v>-1.7197392789681153E-2</v>
      </c>
      <c r="AJ40" s="11">
        <f>'OddsRatio_working_3-way'!U40/(3*'OddsRatio_working_3-way'!X40^(1/3))*SIN(('OddsRatio_working_3-way'!Y40+2*PI())/3)</f>
        <v>-0.44285862544927806</v>
      </c>
      <c r="AK40" s="11">
        <f>'OddsRatio_working_3-way'!U40/(3*'OddsRatio_working_3-way'!X40^(1/3))*SIN(('OddsRatio_working_3-way'!Y40+4*PI())/3)</f>
        <v>0.4600560182389592</v>
      </c>
      <c r="AL40" s="11">
        <f>'OddsRatio_working_3-way'!Z40+'OddsRatio_working_3-way'!AF40</f>
        <v>1.0425960251773174</v>
      </c>
      <c r="AM40" s="11">
        <f>'OddsRatio_working_3-way'!AA40+'OddsRatio_working_3-way'!AG40</f>
        <v>-0.55108477065810491</v>
      </c>
      <c r="AN40" s="11">
        <f>'OddsRatio_working_3-way'!AB40+'OddsRatio_working_3-way'!AH40</f>
        <v>-0.49151125451921196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1.0425960251773174</v>
      </c>
      <c r="AS40" s="11">
        <f>IF(('OddsRatio_working_3-way'!X40=0),IF(Q40&gt;0,-Q40^(1/3),(-Q40)^(1/3)),'OddsRatio_working_3-way'!AM40-'OddsRatio_working_3-way'!R40/3)</f>
        <v>-0.55108477065810491</v>
      </c>
      <c r="AT40" s="11">
        <f>IF(('OddsRatio_working_3-way'!X40=0),IF(Q40&gt;0,-Q40^(1/3),(-Q40)^(1/3)),'OddsRatio_working_3-way'!AN40-'OddsRatio_working_3-way'!R40/3)</f>
        <v>-0.49151125451921196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1.5</v>
      </c>
      <c r="B41" s="4">
        <f>IF('True_Odds_Calculator_3-way'!B40="","",'True_Odds_Calculator_3-way'!B40)</f>
        <v>4.74</v>
      </c>
      <c r="C41" s="4">
        <f>IF('True_Odds_Calculator_3-way'!C40="","",'True_Odds_Calculator_3-way'!C40)</f>
        <v>6.44</v>
      </c>
      <c r="D41" s="9">
        <f t="shared" si="13"/>
        <v>0.65234974732883089</v>
      </c>
      <c r="E41" s="9">
        <f t="shared" si="14"/>
        <v>0.20055184284771835</v>
      </c>
      <c r="F41" s="9">
        <f t="shared" si="15"/>
        <v>0.14709840982345071</v>
      </c>
      <c r="G41" s="9">
        <f t="shared" si="16"/>
        <v>1.0658400776414447</v>
      </c>
      <c r="H41" s="9">
        <f t="shared" si="17"/>
        <v>1.5329200388207225</v>
      </c>
      <c r="I41" s="9">
        <f t="shared" si="18"/>
        <v>4.986241890379004</v>
      </c>
      <c r="J41" s="9">
        <f t="shared" si="19"/>
        <v>6.7981700223694608</v>
      </c>
      <c r="K41" s="11">
        <f t="shared" si="20"/>
        <v>0.66666666666666663</v>
      </c>
      <c r="L41" s="11">
        <f t="shared" si="21"/>
        <v>0.21097046413502107</v>
      </c>
      <c r="M41" s="11">
        <f t="shared" si="22"/>
        <v>0.15527950310559005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-0.22216980720007684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0.21140725598623228</v>
      </c>
      <c r="Q41" s="11">
        <f>2*'OddsRatio_working_3-way'!K41*'OddsRatio_working_3-way'!L41*'OddsRatio_working_3-way'!M41</f>
        <v>4.3679185121122364E-2</v>
      </c>
      <c r="R41" s="11">
        <f t="shared" si="23"/>
        <v>0</v>
      </c>
      <c r="S41" s="11">
        <f t="shared" si="24"/>
        <v>-0.95155709342560546</v>
      </c>
      <c r="T41" s="11">
        <f t="shared" si="25"/>
        <v>-0.19660270525322424</v>
      </c>
      <c r="U41" s="11">
        <f>'OddsRatio_working_3-way'!S41-'OddsRatio_working_3-way'!R41^2/3</f>
        <v>-0.95155709342560546</v>
      </c>
      <c r="V41" s="11">
        <f>'OddsRatio_working_3-way'!S41*'OddsRatio_working_3-way'!R41/3-2*'OddsRatio_working_3-way'!R41^3/27-'OddsRatio_working_3-way'!T41</f>
        <v>0.19660270525322424</v>
      </c>
      <c r="W41" s="11">
        <f>'OddsRatio_working_3-way'!V41^2+4*'OddsRatio_working_3-way'!U41^3/27</f>
        <v>-8.899148653361455E-2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0.17863657957323628</v>
      </c>
      <c r="Y41" s="11">
        <f>IF('OddsRatio_working_3-way'!W41&gt;=0,IF('OddsRatio_working_3-way'!V41+SQRT('OddsRatio_working_3-way'!W41)&gt;0,0,PI()),ACOS('OddsRatio_working_3-way'!V41/(2*'OddsRatio_working_3-way'!X41)))</f>
        <v>0.98808863877354902</v>
      </c>
      <c r="Z41" s="11">
        <f>'OddsRatio_working_3-way'!X41^(1/3)*COS('OddsRatio_working_3-way'!Y41/3)</f>
        <v>0.53292003882072236</v>
      </c>
      <c r="AA41" s="11">
        <f>'OddsRatio_working_3-way'!X41^(1/3)*COS(('OddsRatio_working_3-way'!Y41+2*PI())/3)</f>
        <v>-0.42421440928237442</v>
      </c>
      <c r="AB41" s="11">
        <f>'OddsRatio_working_3-way'!X41^(1/3)*COS(('OddsRatio_working_3-way'!Y41+4*PI())/3)</f>
        <v>-0.10870562953834792</v>
      </c>
      <c r="AC41" s="11">
        <f>'OddsRatio_working_3-way'!X41^(1/3)*SIN('OddsRatio_working_3-way'!Y41/3)</f>
        <v>0.182159078916904</v>
      </c>
      <c r="AD41" s="11">
        <f>'OddsRatio_working_3-way'!X41^(1/3)*SIN(('OddsRatio_working_3-way'!Y41+2*PI())/3)</f>
        <v>0.37044275234608293</v>
      </c>
      <c r="AE41" s="11">
        <f>'OddsRatio_working_3-way'!X41^(1/3)*SIN(('OddsRatio_working_3-way'!Y41+4*PI())/3)</f>
        <v>-0.5526018312629869</v>
      </c>
      <c r="AF41" s="11">
        <f>-'OddsRatio_working_3-way'!U41/(3*'OddsRatio_working_3-way'!X41^(1/3))*COS(('OddsRatio_working_3-way'!Y41)/3)</f>
        <v>0.53292003882072236</v>
      </c>
      <c r="AG41" s="11">
        <f>-'OddsRatio_working_3-way'!U41/(3*'OddsRatio_working_3-way'!X41^(1/3))*COS(('OddsRatio_working_3-way'!Y41+2*PI())/3)</f>
        <v>-0.42421440928237442</v>
      </c>
      <c r="AH41" s="11">
        <f>-'OddsRatio_working_3-way'!U41/(3*'OddsRatio_working_3-way'!X41^(1/3))*COS(('OddsRatio_working_3-way'!Y41+4*PI())/3)</f>
        <v>-0.10870562953834792</v>
      </c>
      <c r="AI41" s="11">
        <f>'OddsRatio_working_3-way'!U41/(3*'OddsRatio_working_3-way'!X41^(1/3))*SIN(('OddsRatio_working_3-way'!Y41)/3)</f>
        <v>-0.182159078916904</v>
      </c>
      <c r="AJ41" s="11">
        <f>'OddsRatio_working_3-way'!U41/(3*'OddsRatio_working_3-way'!X41^(1/3))*SIN(('OddsRatio_working_3-way'!Y41+2*PI())/3)</f>
        <v>-0.37044275234608293</v>
      </c>
      <c r="AK41" s="11">
        <f>'OddsRatio_working_3-way'!U41/(3*'OddsRatio_working_3-way'!X41^(1/3))*SIN(('OddsRatio_working_3-way'!Y41+4*PI())/3)</f>
        <v>0.5526018312629869</v>
      </c>
      <c r="AL41" s="11">
        <f>'OddsRatio_working_3-way'!Z41+'OddsRatio_working_3-way'!AF41</f>
        <v>1.0658400776414447</v>
      </c>
      <c r="AM41" s="11">
        <f>'OddsRatio_working_3-way'!AA41+'OddsRatio_working_3-way'!AG41</f>
        <v>-0.84842881856474883</v>
      </c>
      <c r="AN41" s="11">
        <f>'OddsRatio_working_3-way'!AB41+'OddsRatio_working_3-way'!AH41</f>
        <v>-0.21741125907669584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1.0658400776414447</v>
      </c>
      <c r="AS41" s="11">
        <f>IF(('OddsRatio_working_3-way'!X41=0),IF(Q41&gt;0,-Q41^(1/3),(-Q41)^(1/3)),'OddsRatio_working_3-way'!AM41-'OddsRatio_working_3-way'!R41/3)</f>
        <v>-0.84842881856474883</v>
      </c>
      <c r="AT41" s="11">
        <f>IF(('OddsRatio_working_3-way'!X41=0),IF(Q41&gt;0,-Q41^(1/3),(-Q41)^(1/3)),'OddsRatio_working_3-way'!AN41-'OddsRatio_working_3-way'!R41/3)</f>
        <v>-0.21741125907669584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2.65</v>
      </c>
      <c r="B42" s="4">
        <f>IF('True_Odds_Calculator_3-way'!B41="","",'True_Odds_Calculator_3-way'!B41)</f>
        <v>3.19</v>
      </c>
      <c r="C42" s="4">
        <f>IF('True_Odds_Calculator_3-way'!C41="","",'True_Odds_Calculator_3-way'!C41)</f>
        <v>2.96</v>
      </c>
      <c r="D42" s="9">
        <f t="shared" si="13"/>
        <v>0.36734578155476583</v>
      </c>
      <c r="E42" s="9">
        <f t="shared" si="14"/>
        <v>0.30433340629158095</v>
      </c>
      <c r="F42" s="9">
        <f t="shared" si="15"/>
        <v>0.32832081215365316</v>
      </c>
      <c r="G42" s="9">
        <f t="shared" si="16"/>
        <v>1.0437762411069214</v>
      </c>
      <c r="H42" s="9">
        <f t="shared" si="17"/>
        <v>2.7222307978264202</v>
      </c>
      <c r="I42" s="9">
        <f t="shared" si="18"/>
        <v>3.2858699680241572</v>
      </c>
      <c r="J42" s="9">
        <f t="shared" si="19"/>
        <v>3.0458014325695655</v>
      </c>
      <c r="K42" s="11">
        <f t="shared" si="20"/>
        <v>0.37735849056603776</v>
      </c>
      <c r="L42" s="11">
        <f t="shared" si="21"/>
        <v>0.31347962382445144</v>
      </c>
      <c r="M42" s="11">
        <f t="shared" si="22"/>
        <v>0.33783783783783783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-0.283045244333468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0.23179268462287328</v>
      </c>
      <c r="Q42" s="11">
        <f>2*'OddsRatio_working_3-way'!K42*'OddsRatio_working_3-way'!L42*'OddsRatio_working_3-way'!M42</f>
        <v>7.9928511938921837E-2</v>
      </c>
      <c r="R42" s="11">
        <f t="shared" si="23"/>
        <v>0</v>
      </c>
      <c r="S42" s="11">
        <f t="shared" si="24"/>
        <v>-0.81892449798516365</v>
      </c>
      <c r="T42" s="11">
        <f t="shared" si="25"/>
        <v>-0.28238775792591858</v>
      </c>
      <c r="U42" s="11">
        <f>'OddsRatio_working_3-way'!S42-'OddsRatio_working_3-way'!R42^2/3</f>
        <v>-0.81892449798516365</v>
      </c>
      <c r="V42" s="11">
        <f>'OddsRatio_working_3-way'!S42*'OddsRatio_working_3-way'!R42/3-2*'OddsRatio_working_3-way'!R42^3/27-'OddsRatio_working_3-way'!T42</f>
        <v>0.28238775792591858</v>
      </c>
      <c r="W42" s="11">
        <f>'OddsRatio_working_3-way'!V42^2+4*'OddsRatio_working_3-way'!U42^3/27</f>
        <v>-1.6203158898558251E-3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0.14262114299454606</v>
      </c>
      <c r="Y42" s="11">
        <f>IF('OddsRatio_working_3-way'!W42&gt;=0,IF('OddsRatio_working_3-way'!V42+SQRT('OddsRatio_working_3-way'!W42)&gt;0,0,PI()),ACOS('OddsRatio_working_3-way'!V42/(2*'OddsRatio_working_3-way'!X42)))</f>
        <v>0.14159178201939793</v>
      </c>
      <c r="Z42" s="11">
        <f>'OddsRatio_working_3-way'!X42^(1/3)*COS('OddsRatio_working_3-way'!Y42/3)</f>
        <v>0.52188812055346079</v>
      </c>
      <c r="AA42" s="11">
        <f>'OddsRatio_working_3-way'!X42^(1/3)*COS(('OddsRatio_working_3-way'!Y42+2*PI())/3)</f>
        <v>-0.28229158273656857</v>
      </c>
      <c r="AB42" s="11">
        <f>'OddsRatio_working_3-way'!X42^(1/3)*COS(('OddsRatio_working_3-way'!Y42+4*PI())/3)</f>
        <v>-0.23959653781689189</v>
      </c>
      <c r="AC42" s="11">
        <f>'OddsRatio_working_3-way'!X42^(1/3)*SIN('OddsRatio_working_3-way'!Y42/3)</f>
        <v>2.4649995677438453E-2</v>
      </c>
      <c r="AD42" s="11">
        <f>'OddsRatio_working_3-way'!X42^(1/3)*SIN(('OddsRatio_working_3-way'!Y42+2*PI())/3)</f>
        <v>0.43964337249389346</v>
      </c>
      <c r="AE42" s="11">
        <f>'OddsRatio_working_3-way'!X42^(1/3)*SIN(('OddsRatio_working_3-way'!Y42+4*PI())/3)</f>
        <v>-0.46429336817133193</v>
      </c>
      <c r="AF42" s="11">
        <f>-'OddsRatio_working_3-way'!U42/(3*'OddsRatio_working_3-way'!X42^(1/3))*COS(('OddsRatio_working_3-way'!Y42)/3)</f>
        <v>0.52188812055346057</v>
      </c>
      <c r="AG42" s="11">
        <f>-'OddsRatio_working_3-way'!U42/(3*'OddsRatio_working_3-way'!X42^(1/3))*COS(('OddsRatio_working_3-way'!Y42+2*PI())/3)</f>
        <v>-0.28229158273656846</v>
      </c>
      <c r="AH42" s="11">
        <f>-'OddsRatio_working_3-way'!U42/(3*'OddsRatio_working_3-way'!X42^(1/3))*COS(('OddsRatio_working_3-way'!Y42+4*PI())/3)</f>
        <v>-0.23959653781689177</v>
      </c>
      <c r="AI42" s="11">
        <f>'OddsRatio_working_3-way'!U42/(3*'OddsRatio_working_3-way'!X42^(1/3))*SIN(('OddsRatio_working_3-way'!Y42)/3)</f>
        <v>-2.4649995677438443E-2</v>
      </c>
      <c r="AJ42" s="11">
        <f>'OddsRatio_working_3-way'!U42/(3*'OddsRatio_working_3-way'!X42^(1/3))*SIN(('OddsRatio_working_3-way'!Y42+2*PI())/3)</f>
        <v>-0.43964337249389329</v>
      </c>
      <c r="AK42" s="11">
        <f>'OddsRatio_working_3-way'!U42/(3*'OddsRatio_working_3-way'!X42^(1/3))*SIN(('OddsRatio_working_3-way'!Y42+4*PI())/3)</f>
        <v>0.46429336817133177</v>
      </c>
      <c r="AL42" s="11">
        <f>'OddsRatio_working_3-way'!Z42+'OddsRatio_working_3-way'!AF42</f>
        <v>1.0437762411069214</v>
      </c>
      <c r="AM42" s="11">
        <f>'OddsRatio_working_3-way'!AA42+'OddsRatio_working_3-way'!AG42</f>
        <v>-0.56458316547313703</v>
      </c>
      <c r="AN42" s="11">
        <f>'OddsRatio_working_3-way'!AB42+'OddsRatio_working_3-way'!AH42</f>
        <v>-0.47919307563378366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1.0437762411069214</v>
      </c>
      <c r="AS42" s="11">
        <f>IF(('OddsRatio_working_3-way'!X42=0),IF(Q42&gt;0,-Q42^(1/3),(-Q42)^(1/3)),'OddsRatio_working_3-way'!AM42-'OddsRatio_working_3-way'!R42/3)</f>
        <v>-0.56458316547313703</v>
      </c>
      <c r="AT42" s="11">
        <f>IF(('OddsRatio_working_3-way'!X42=0),IF(Q42&gt;0,-Q42^(1/3),(-Q42)^(1/3)),'OddsRatio_working_3-way'!AN42-'OddsRatio_working_3-way'!R42/3)</f>
        <v>-0.47919307563378366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1.33</v>
      </c>
      <c r="B43" s="4">
        <f>IF('True_Odds_Calculator_3-way'!B42="","",'True_Odds_Calculator_3-way'!B42)</f>
        <v>5.05</v>
      </c>
      <c r="C43" s="4">
        <f>IF('True_Odds_Calculator_3-way'!C42="","",'True_Odds_Calculator_3-way'!C42)</f>
        <v>10.130000000000001</v>
      </c>
      <c r="D43" s="9">
        <f t="shared" si="13"/>
        <v>0.7302057726077793</v>
      </c>
      <c r="E43" s="9">
        <f t="shared" si="14"/>
        <v>0.18068511296085432</v>
      </c>
      <c r="F43" s="9">
        <f t="shared" si="15"/>
        <v>8.9109114431366418E-2</v>
      </c>
      <c r="G43" s="9">
        <f t="shared" si="16"/>
        <v>1.1196272276856567</v>
      </c>
      <c r="H43" s="9">
        <f t="shared" si="17"/>
        <v>1.3694769851362669</v>
      </c>
      <c r="I43" s="9">
        <f t="shared" si="18"/>
        <v>5.5344902721269094</v>
      </c>
      <c r="J43" s="9">
        <f t="shared" si="19"/>
        <v>11.222196588770046</v>
      </c>
      <c r="K43" s="11">
        <f t="shared" si="20"/>
        <v>0.75187969924812026</v>
      </c>
      <c r="L43" s="11">
        <f t="shared" si="21"/>
        <v>0.19801980198019803</v>
      </c>
      <c r="M43" s="11">
        <f t="shared" si="22"/>
        <v>9.8716683119447174E-2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-0.17934417524169721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0.198565084336147</v>
      </c>
      <c r="Q43" s="11">
        <f>2*'OddsRatio_working_3-way'!K43*'OddsRatio_working_3-way'!L43*'OddsRatio_working_3-way'!M43</f>
        <v>2.9395275253315617E-2</v>
      </c>
      <c r="R43" s="11">
        <f t="shared" si="23"/>
        <v>0</v>
      </c>
      <c r="S43" s="11">
        <f t="shared" si="24"/>
        <v>-1.1071733111406952</v>
      </c>
      <c r="T43" s="11">
        <f t="shared" si="25"/>
        <v>-0.16390426515776391</v>
      </c>
      <c r="U43" s="11">
        <f>'OddsRatio_working_3-way'!S43-'OddsRatio_working_3-way'!R43^2/3</f>
        <v>-1.1071733111406952</v>
      </c>
      <c r="V43" s="11">
        <f>'OddsRatio_working_3-way'!S43*'OddsRatio_working_3-way'!R43/3-2*'OddsRatio_working_3-way'!R43^3/27-'OddsRatio_working_3-way'!T43</f>
        <v>0.16390426515776391</v>
      </c>
      <c r="W43" s="11">
        <f>'OddsRatio_working_3-way'!V43^2+4*'OddsRatio_working_3-way'!U43^3/27</f>
        <v>-0.17420343551485917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0.22420305732291307</v>
      </c>
      <c r="Y43" s="11">
        <f>IF('OddsRatio_working_3-way'!W43&gt;=0,IF('OddsRatio_working_3-way'!V43+SQRT('OddsRatio_working_3-way'!W43)&gt;0,0,PI()),ACOS('OddsRatio_working_3-way'!V43/(2*'OddsRatio_working_3-way'!X43)))</f>
        <v>1.1965980704103494</v>
      </c>
      <c r="Z43" s="11">
        <f>'OddsRatio_working_3-way'!X43^(1/3)*COS('OddsRatio_working_3-way'!Y43/3)</f>
        <v>0.55981361384282846</v>
      </c>
      <c r="AA43" s="11">
        <f>'OddsRatio_working_3-way'!X43^(1/3)*COS(('OddsRatio_working_3-way'!Y43+2*PI())/3)</f>
        <v>-0.48423464668474236</v>
      </c>
      <c r="AB43" s="11">
        <f>'OddsRatio_working_3-way'!X43^(1/3)*COS(('OddsRatio_working_3-way'!Y43+4*PI())/3)</f>
        <v>-7.5578967158086291E-2</v>
      </c>
      <c r="AC43" s="11">
        <f>'OddsRatio_working_3-way'!X43^(1/3)*SIN('OddsRatio_working_3-way'!Y43/3)</f>
        <v>0.23593746658058454</v>
      </c>
      <c r="AD43" s="11">
        <f>'OddsRatio_working_3-way'!X43^(1/3)*SIN(('OddsRatio_working_3-way'!Y43+2*PI())/3)</f>
        <v>0.36684407768196914</v>
      </c>
      <c r="AE43" s="11">
        <f>'OddsRatio_working_3-way'!X43^(1/3)*SIN(('OddsRatio_working_3-way'!Y43+4*PI())/3)</f>
        <v>-0.60278154426255348</v>
      </c>
      <c r="AF43" s="11">
        <f>-'OddsRatio_working_3-way'!U43/(3*'OddsRatio_working_3-way'!X43^(1/3))*COS(('OddsRatio_working_3-way'!Y43)/3)</f>
        <v>0.55981361384282824</v>
      </c>
      <c r="AG43" s="11">
        <f>-'OddsRatio_working_3-way'!U43/(3*'OddsRatio_working_3-way'!X43^(1/3))*COS(('OddsRatio_working_3-way'!Y43+2*PI())/3)</f>
        <v>-0.4842346466847422</v>
      </c>
      <c r="AH43" s="11">
        <f>-'OddsRatio_working_3-way'!U43/(3*'OddsRatio_working_3-way'!X43^(1/3))*COS(('OddsRatio_working_3-way'!Y43+4*PI())/3)</f>
        <v>-7.5578967158086263E-2</v>
      </c>
      <c r="AI43" s="11">
        <f>'OddsRatio_working_3-way'!U43/(3*'OddsRatio_working_3-way'!X43^(1/3))*SIN(('OddsRatio_working_3-way'!Y43)/3)</f>
        <v>-0.23593746658058445</v>
      </c>
      <c r="AJ43" s="11">
        <f>'OddsRatio_working_3-way'!U43/(3*'OddsRatio_working_3-way'!X43^(1/3))*SIN(('OddsRatio_working_3-way'!Y43+2*PI())/3)</f>
        <v>-0.36684407768196903</v>
      </c>
      <c r="AK43" s="11">
        <f>'OddsRatio_working_3-way'!U43/(3*'OddsRatio_working_3-way'!X43^(1/3))*SIN(('OddsRatio_working_3-way'!Y43+4*PI())/3)</f>
        <v>0.60278154426255326</v>
      </c>
      <c r="AL43" s="11">
        <f>'OddsRatio_working_3-way'!Z43+'OddsRatio_working_3-way'!AF43</f>
        <v>1.1196272276856567</v>
      </c>
      <c r="AM43" s="11">
        <f>'OddsRatio_working_3-way'!AA43+'OddsRatio_working_3-way'!AG43</f>
        <v>-0.96846929336948451</v>
      </c>
      <c r="AN43" s="11">
        <f>'OddsRatio_working_3-way'!AB43+'OddsRatio_working_3-way'!AH43</f>
        <v>-0.15115793431617255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1.1196272276856567</v>
      </c>
      <c r="AS43" s="11">
        <f>IF(('OddsRatio_working_3-way'!X43=0),IF(Q43&gt;0,-Q43^(1/3),(-Q43)^(1/3)),'OddsRatio_working_3-way'!AM43-'OddsRatio_working_3-way'!R43/3)</f>
        <v>-0.96846929336948451</v>
      </c>
      <c r="AT43" s="11">
        <f>IF(('OddsRatio_working_3-way'!X43=0),IF(Q43&gt;0,-Q43^(1/3),(-Q43)^(1/3)),'OddsRatio_working_3-way'!AN43-'OddsRatio_working_3-way'!R43/3)</f>
        <v>-0.15115793431617255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2.31</v>
      </c>
      <c r="B44" s="4">
        <f>IF('True_Odds_Calculator_3-way'!B43="","",'True_Odds_Calculator_3-way'!B43)</f>
        <v>3.44</v>
      </c>
      <c r="C44" s="4">
        <f>IF('True_Odds_Calculator_3-way'!C43="","",'True_Odds_Calculator_3-way'!C43)</f>
        <v>3.12</v>
      </c>
      <c r="D44" s="9">
        <f t="shared" si="13"/>
        <v>0.41663904326243112</v>
      </c>
      <c r="E44" s="9">
        <f t="shared" si="14"/>
        <v>0.2771672425145878</v>
      </c>
      <c r="F44" s="9">
        <f t="shared" si="15"/>
        <v>0.30619371422298086</v>
      </c>
      <c r="G44" s="9">
        <f t="shared" si="16"/>
        <v>1.0688237567614758</v>
      </c>
      <c r="H44" s="9">
        <f t="shared" si="17"/>
        <v>2.4001591213575333</v>
      </c>
      <c r="I44" s="9">
        <f t="shared" si="18"/>
        <v>3.6079299664980007</v>
      </c>
      <c r="J44" s="9">
        <f t="shared" si="19"/>
        <v>3.2659063643343291</v>
      </c>
      <c r="K44" s="11">
        <f t="shared" si="20"/>
        <v>0.4329004329004329</v>
      </c>
      <c r="L44" s="11">
        <f t="shared" si="21"/>
        <v>0.29069767441860467</v>
      </c>
      <c r="M44" s="11">
        <f t="shared" si="22"/>
        <v>0.32051282051282048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-0.27332034890174417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0.23676259141375414</v>
      </c>
      <c r="Q44" s="11">
        <f>2*'OddsRatio_working_3-way'!K44*'OddsRatio_working_3-way'!L44*'OddsRatio_working_3-way'!M44</f>
        <v>8.0668685319848096E-2</v>
      </c>
      <c r="R44" s="11">
        <f t="shared" si="23"/>
        <v>0</v>
      </c>
      <c r="S44" s="11">
        <f t="shared" si="24"/>
        <v>-0.86624575288709238</v>
      </c>
      <c r="T44" s="11">
        <f t="shared" si="25"/>
        <v>-0.29514335703137734</v>
      </c>
      <c r="U44" s="11">
        <f>'OddsRatio_working_3-way'!S44-'OddsRatio_working_3-way'!R44^2/3</f>
        <v>-0.86624575288709238</v>
      </c>
      <c r="V44" s="11">
        <f>'OddsRatio_working_3-way'!S44*'OddsRatio_working_3-way'!R44/3-2*'OddsRatio_working_3-way'!R44^3/27-'OddsRatio_working_3-way'!T44</f>
        <v>0.29514335703137734</v>
      </c>
      <c r="W44" s="11">
        <f>'OddsRatio_working_3-way'!V44^2+4*'OddsRatio_working_3-way'!U44^3/27</f>
        <v>-9.1889120559943832E-3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0.15516000874560545</v>
      </c>
      <c r="Y44" s="11">
        <f>IF('OddsRatio_working_3-way'!W44&gt;=0,IF('OddsRatio_working_3-way'!V44+SQRT('OddsRatio_working_3-way'!W44)&gt;0,0,PI()),ACOS('OddsRatio_working_3-way'!V44/(2*'OddsRatio_working_3-way'!X44)))</f>
        <v>0.31403950440416817</v>
      </c>
      <c r="Z44" s="11">
        <f>'OddsRatio_working_3-way'!X44^(1/3)*COS('OddsRatio_working_3-way'!Y44/3)</f>
        <v>0.53441187838073789</v>
      </c>
      <c r="AA44" s="11">
        <f>'OddsRatio_working_3-way'!X44^(1/3)*COS(('OddsRatio_working_3-way'!Y44+2*PI())/3)</f>
        <v>-0.31583099863456654</v>
      </c>
      <c r="AB44" s="11">
        <f>'OddsRatio_working_3-way'!X44^(1/3)*COS(('OddsRatio_working_3-way'!Y44+4*PI())/3)</f>
        <v>-0.21858087974617141</v>
      </c>
      <c r="AC44" s="11">
        <f>'OddsRatio_working_3-way'!X44^(1/3)*SIN('OddsRatio_working_3-way'!Y44/3)</f>
        <v>5.6147382318938018E-2</v>
      </c>
      <c r="AD44" s="11">
        <f>'OddsRatio_working_3-way'!X44^(1/3)*SIN(('OddsRatio_working_3-way'!Y44+2*PI())/3)</f>
        <v>0.43474057160240975</v>
      </c>
      <c r="AE44" s="11">
        <f>'OddsRatio_working_3-way'!X44^(1/3)*SIN(('OddsRatio_working_3-way'!Y44+4*PI())/3)</f>
        <v>-0.49088795392134782</v>
      </c>
      <c r="AF44" s="11">
        <f>-'OddsRatio_working_3-way'!U44/(3*'OddsRatio_working_3-way'!X44^(1/3))*COS(('OddsRatio_working_3-way'!Y44)/3)</f>
        <v>0.53441187838073778</v>
      </c>
      <c r="AG44" s="11">
        <f>-'OddsRatio_working_3-way'!U44/(3*'OddsRatio_working_3-way'!X44^(1/3))*COS(('OddsRatio_working_3-way'!Y44+2*PI())/3)</f>
        <v>-0.31583099863456648</v>
      </c>
      <c r="AH44" s="11">
        <f>-'OddsRatio_working_3-way'!U44/(3*'OddsRatio_working_3-way'!X44^(1/3))*COS(('OddsRatio_working_3-way'!Y44+4*PI())/3)</f>
        <v>-0.21858087974617138</v>
      </c>
      <c r="AI44" s="11">
        <f>'OddsRatio_working_3-way'!U44/(3*'OddsRatio_working_3-way'!X44^(1/3))*SIN(('OddsRatio_working_3-way'!Y44)/3)</f>
        <v>-5.6147382318938004E-2</v>
      </c>
      <c r="AJ44" s="11">
        <f>'OddsRatio_working_3-way'!U44/(3*'OddsRatio_working_3-way'!X44^(1/3))*SIN(('OddsRatio_working_3-way'!Y44+2*PI())/3)</f>
        <v>-0.43474057160240964</v>
      </c>
      <c r="AK44" s="11">
        <f>'OddsRatio_working_3-way'!U44/(3*'OddsRatio_working_3-way'!X44^(1/3))*SIN(('OddsRatio_working_3-way'!Y44+4*PI())/3)</f>
        <v>0.49088795392134771</v>
      </c>
      <c r="AL44" s="11">
        <f>'OddsRatio_working_3-way'!Z44+'OddsRatio_working_3-way'!AF44</f>
        <v>1.0688237567614758</v>
      </c>
      <c r="AM44" s="11">
        <f>'OddsRatio_working_3-way'!AA44+'OddsRatio_working_3-way'!AG44</f>
        <v>-0.63166199726913308</v>
      </c>
      <c r="AN44" s="11">
        <f>'OddsRatio_working_3-way'!AB44+'OddsRatio_working_3-way'!AH44</f>
        <v>-0.43716175949234282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1.0688237567614758</v>
      </c>
      <c r="AS44" s="11">
        <f>IF(('OddsRatio_working_3-way'!X44=0),IF(Q44&gt;0,-Q44^(1/3),(-Q44)^(1/3)),'OddsRatio_working_3-way'!AM44-'OddsRatio_working_3-way'!R44/3)</f>
        <v>-0.63166199726913308</v>
      </c>
      <c r="AT44" s="11">
        <f>IF(('OddsRatio_working_3-way'!X44=0),IF(Q44&gt;0,-Q44^(1/3),(-Q44)^(1/3)),'OddsRatio_working_3-way'!AN44-'OddsRatio_working_3-way'!R44/3)</f>
        <v>-0.43716175949234282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1.85</v>
      </c>
      <c r="B45" s="4">
        <f>IF('True_Odds_Calculator_3-way'!B44="","",'True_Odds_Calculator_3-way'!B44)</f>
        <v>3.69</v>
      </c>
      <c r="C45" s="4">
        <f>IF('True_Odds_Calculator_3-way'!C44="","",'True_Odds_Calculator_3-way'!C44)</f>
        <v>4.62</v>
      </c>
      <c r="D45" s="9">
        <f t="shared" si="13"/>
        <v>0.5291548386077537</v>
      </c>
      <c r="E45" s="9">
        <f t="shared" si="14"/>
        <v>0.26205626889959283</v>
      </c>
      <c r="F45" s="9">
        <f t="shared" si="15"/>
        <v>0.2087888924926537</v>
      </c>
      <c r="G45" s="9">
        <f t="shared" si="16"/>
        <v>1.0468306128473173</v>
      </c>
      <c r="H45" s="9">
        <f t="shared" si="17"/>
        <v>1.8898060209202197</v>
      </c>
      <c r="I45" s="9">
        <f t="shared" si="18"/>
        <v>3.815974348559283</v>
      </c>
      <c r="J45" s="9">
        <f t="shared" si="19"/>
        <v>4.789526818507289</v>
      </c>
      <c r="K45" s="11">
        <f t="shared" si="20"/>
        <v>0.54054054054054046</v>
      </c>
      <c r="L45" s="11">
        <f t="shared" si="21"/>
        <v>0.2710027100271003</v>
      </c>
      <c r="M45" s="11">
        <f t="shared" si="22"/>
        <v>0.21645021645021645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-0.26244584781170155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0.22702461726851975</v>
      </c>
      <c r="Q45" s="11">
        <f>2*'OddsRatio_working_3-way'!K45*'OddsRatio_working_3-way'!L45*'OddsRatio_working_3-way'!M45</f>
        <v>6.3414697561039027E-2</v>
      </c>
      <c r="R45" s="11">
        <f t="shared" si="23"/>
        <v>0</v>
      </c>
      <c r="S45" s="11">
        <f t="shared" si="24"/>
        <v>-0.86503413622837855</v>
      </c>
      <c r="T45" s="11">
        <f t="shared" si="25"/>
        <v>-0.24162964699116715</v>
      </c>
      <c r="U45" s="11">
        <f>'OddsRatio_working_3-way'!S45-'OddsRatio_working_3-way'!R45^2/3</f>
        <v>-0.86503413622837855</v>
      </c>
      <c r="V45" s="11">
        <f>'OddsRatio_working_3-way'!S45*'OddsRatio_working_3-way'!R45/3-2*'OddsRatio_working_3-way'!R45^3/27-'OddsRatio_working_3-way'!T45</f>
        <v>0.24162964699116715</v>
      </c>
      <c r="W45" s="11">
        <f>'OddsRatio_working_3-way'!V45^2+4*'OddsRatio_working_3-way'!U45^3/27</f>
        <v>-3.7510114104165791E-2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0.15483458948926904</v>
      </c>
      <c r="Y45" s="11">
        <f>IF('OddsRatio_working_3-way'!W45&gt;=0,IF('OddsRatio_working_3-way'!V45+SQRT('OddsRatio_working_3-way'!W45)&gt;0,0,PI()),ACOS('OddsRatio_working_3-way'!V45/(2*'OddsRatio_working_3-way'!X45)))</f>
        <v>0.67567788267192963</v>
      </c>
      <c r="Z45" s="11">
        <f>'OddsRatio_working_3-way'!X45^(1/3)*COS('OddsRatio_working_3-way'!Y45/3)</f>
        <v>0.52341530642365874</v>
      </c>
      <c r="AA45" s="11">
        <f>'OddsRatio_working_3-way'!X45^(1/3)*COS(('OddsRatio_working_3-way'!Y45+2*PI())/3)</f>
        <v>-0.36556258476621067</v>
      </c>
      <c r="AB45" s="11">
        <f>'OddsRatio_working_3-way'!X45^(1/3)*COS(('OddsRatio_working_3-way'!Y45+4*PI())/3)</f>
        <v>-0.15785272165744821</v>
      </c>
      <c r="AC45" s="11">
        <f>'OddsRatio_working_3-way'!X45^(1/3)*SIN('OddsRatio_working_3-way'!Y45/3)</f>
        <v>0.11992134537918436</v>
      </c>
      <c r="AD45" s="11">
        <f>'OddsRatio_working_3-way'!X45^(1/3)*SIN(('OddsRatio_working_3-way'!Y45+2*PI())/3)</f>
        <v>0.3933302794029126</v>
      </c>
      <c r="AE45" s="11">
        <f>'OddsRatio_working_3-way'!X45^(1/3)*SIN(('OddsRatio_working_3-way'!Y45+4*PI())/3)</f>
        <v>-0.51325162478209696</v>
      </c>
      <c r="AF45" s="11">
        <f>-'OddsRatio_working_3-way'!U45/(3*'OddsRatio_working_3-way'!X45^(1/3))*COS(('OddsRatio_working_3-way'!Y45)/3)</f>
        <v>0.52341530642365863</v>
      </c>
      <c r="AG45" s="11">
        <f>-'OddsRatio_working_3-way'!U45/(3*'OddsRatio_working_3-way'!X45^(1/3))*COS(('OddsRatio_working_3-way'!Y45+2*PI())/3)</f>
        <v>-0.36556258476621062</v>
      </c>
      <c r="AH45" s="11">
        <f>-'OddsRatio_working_3-way'!U45/(3*'OddsRatio_working_3-way'!X45^(1/3))*COS(('OddsRatio_working_3-way'!Y45+4*PI())/3)</f>
        <v>-0.15785272165744818</v>
      </c>
      <c r="AI45" s="11">
        <f>'OddsRatio_working_3-way'!U45/(3*'OddsRatio_working_3-way'!X45^(1/3))*SIN(('OddsRatio_working_3-way'!Y45)/3)</f>
        <v>-0.11992134537918434</v>
      </c>
      <c r="AJ45" s="11">
        <f>'OddsRatio_working_3-way'!U45/(3*'OddsRatio_working_3-way'!X45^(1/3))*SIN(('OddsRatio_working_3-way'!Y45+2*PI())/3)</f>
        <v>-0.39333027940291254</v>
      </c>
      <c r="AK45" s="11">
        <f>'OddsRatio_working_3-way'!U45/(3*'OddsRatio_working_3-way'!X45^(1/3))*SIN(('OddsRatio_working_3-way'!Y45+4*PI())/3)</f>
        <v>0.51325162478209685</v>
      </c>
      <c r="AL45" s="11">
        <f>'OddsRatio_working_3-way'!Z45+'OddsRatio_working_3-way'!AF45</f>
        <v>1.0468306128473173</v>
      </c>
      <c r="AM45" s="11">
        <f>'OddsRatio_working_3-way'!AA45+'OddsRatio_working_3-way'!AG45</f>
        <v>-0.73112516953242124</v>
      </c>
      <c r="AN45" s="11">
        <f>'OddsRatio_working_3-way'!AB45+'OddsRatio_working_3-way'!AH45</f>
        <v>-0.31570544331489636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1.0468306128473173</v>
      </c>
      <c r="AS45" s="11">
        <f>IF(('OddsRatio_working_3-way'!X45=0),IF(Q45&gt;0,-Q45^(1/3),(-Q45)^(1/3)),'OddsRatio_working_3-way'!AM45-'OddsRatio_working_3-way'!R45/3)</f>
        <v>-0.73112516953242124</v>
      </c>
      <c r="AT45" s="11">
        <f>IF(('OddsRatio_working_3-way'!X45=0),IF(Q45&gt;0,-Q45^(1/3),(-Q45)^(1/3)),'OddsRatio_working_3-way'!AN45-'OddsRatio_working_3-way'!R45/3)</f>
        <v>-0.31570544331489636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1.67</v>
      </c>
      <c r="B46" s="4">
        <f>IF('True_Odds_Calculator_3-way'!B45="","",'True_Odds_Calculator_3-way'!B45)</f>
        <v>3.61</v>
      </c>
      <c r="C46" s="4">
        <f>IF('True_Odds_Calculator_3-way'!C45="","",'True_Odds_Calculator_3-way'!C45)</f>
        <v>6.42</v>
      </c>
      <c r="D46" s="9">
        <f t="shared" si="13"/>
        <v>0.58538432996063861</v>
      </c>
      <c r="E46" s="9">
        <f t="shared" si="14"/>
        <v>0.26601982610593378</v>
      </c>
      <c r="F46" s="9">
        <f t="shared" si="15"/>
        <v>0.14859584393342748</v>
      </c>
      <c r="G46" s="9">
        <f t="shared" si="16"/>
        <v>1.0571334533490395</v>
      </c>
      <c r="H46" s="9">
        <f t="shared" si="17"/>
        <v>1.7082794137438566</v>
      </c>
      <c r="I46" s="9">
        <f t="shared" si="18"/>
        <v>3.7591183132409927</v>
      </c>
      <c r="J46" s="9">
        <f t="shared" si="19"/>
        <v>6.729663317151795</v>
      </c>
      <c r="K46" s="11">
        <f t="shared" si="20"/>
        <v>0.5988023952095809</v>
      </c>
      <c r="L46" s="11">
        <f t="shared" si="21"/>
        <v>0.2770083102493075</v>
      </c>
      <c r="M46" s="11">
        <f t="shared" si="22"/>
        <v>0.1557632398753894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-0.24488145411612894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0.22478149301107836</v>
      </c>
      <c r="Q46" s="11">
        <f>2*'OddsRatio_working_3-way'!K46*'OddsRatio_working_3-way'!L46*'OddsRatio_working_3-way'!M46</f>
        <v>5.1673906439328357E-2</v>
      </c>
      <c r="R46" s="11">
        <f t="shared" si="23"/>
        <v>0</v>
      </c>
      <c r="S46" s="11">
        <f t="shared" si="24"/>
        <v>-0.91791962695746376</v>
      </c>
      <c r="T46" s="11">
        <f t="shared" si="25"/>
        <v>-0.21101600619711811</v>
      </c>
      <c r="U46" s="11">
        <f>'OddsRatio_working_3-way'!S46-'OddsRatio_working_3-way'!R46^2/3</f>
        <v>-0.91791962695746376</v>
      </c>
      <c r="V46" s="11">
        <f>'OddsRatio_working_3-way'!S46*'OddsRatio_working_3-way'!R46/3-2*'OddsRatio_working_3-way'!R46^3/27-'OddsRatio_working_3-way'!T46</f>
        <v>0.21101600619711811</v>
      </c>
      <c r="W46" s="11">
        <f>'OddsRatio_working_3-way'!V46^2+4*'OddsRatio_working_3-way'!U46^3/27</f>
        <v>-7.005260852330622E-2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0.16924860663731356</v>
      </c>
      <c r="Y46" s="11">
        <f>IF('OddsRatio_working_3-way'!W46&gt;=0,IF('OddsRatio_working_3-way'!V46+SQRT('OddsRatio_working_3-way'!W46)&gt;0,0,PI()),ACOS('OddsRatio_working_3-way'!V46/(2*'OddsRatio_working_3-way'!X46)))</f>
        <v>0.89772468289920815</v>
      </c>
      <c r="Z46" s="11">
        <f>'OddsRatio_working_3-way'!X46^(1/3)*COS('OddsRatio_working_3-way'!Y46/3)</f>
        <v>0.52856672667451976</v>
      </c>
      <c r="AA46" s="11">
        <f>'OddsRatio_working_3-way'!X46^(1/3)*COS(('OddsRatio_working_3-way'!Y46+2*PI())/3)</f>
        <v>-0.40550240712669938</v>
      </c>
      <c r="AB46" s="11">
        <f>'OddsRatio_working_3-way'!X46^(1/3)*COS(('OddsRatio_working_3-way'!Y46+4*PI())/3)</f>
        <v>-0.12306431954782068</v>
      </c>
      <c r="AC46" s="11">
        <f>'OddsRatio_working_3-way'!X46^(1/3)*SIN('OddsRatio_working_3-way'!Y46/3)</f>
        <v>0.16306570589306893</v>
      </c>
      <c r="AD46" s="11">
        <f>'OddsRatio_working_3-way'!X46^(1/3)*SIN(('OddsRatio_working_3-way'!Y46+2*PI())/3)</f>
        <v>0.37621935994878547</v>
      </c>
      <c r="AE46" s="11">
        <f>'OddsRatio_working_3-way'!X46^(1/3)*SIN(('OddsRatio_working_3-way'!Y46+4*PI())/3)</f>
        <v>-0.53928506584185432</v>
      </c>
      <c r="AF46" s="11">
        <f>-'OddsRatio_working_3-way'!U46/(3*'OddsRatio_working_3-way'!X46^(1/3))*COS(('OddsRatio_working_3-way'!Y46)/3)</f>
        <v>0.52856672667451965</v>
      </c>
      <c r="AG46" s="11">
        <f>-'OddsRatio_working_3-way'!U46/(3*'OddsRatio_working_3-way'!X46^(1/3))*COS(('OddsRatio_working_3-way'!Y46+2*PI())/3)</f>
        <v>-0.40550240712669933</v>
      </c>
      <c r="AH46" s="11">
        <f>-'OddsRatio_working_3-way'!U46/(3*'OddsRatio_working_3-way'!X46^(1/3))*COS(('OddsRatio_working_3-way'!Y46+4*PI())/3)</f>
        <v>-0.12306431954782066</v>
      </c>
      <c r="AI46" s="11">
        <f>'OddsRatio_working_3-way'!U46/(3*'OddsRatio_working_3-way'!X46^(1/3))*SIN(('OddsRatio_working_3-way'!Y46)/3)</f>
        <v>-0.1630657058930689</v>
      </c>
      <c r="AJ46" s="11">
        <f>'OddsRatio_working_3-way'!U46/(3*'OddsRatio_working_3-way'!X46^(1/3))*SIN(('OddsRatio_working_3-way'!Y46+2*PI())/3)</f>
        <v>-0.37621935994878541</v>
      </c>
      <c r="AK46" s="11">
        <f>'OddsRatio_working_3-way'!U46/(3*'OddsRatio_working_3-way'!X46^(1/3))*SIN(('OddsRatio_working_3-way'!Y46+4*PI())/3)</f>
        <v>0.53928506584185421</v>
      </c>
      <c r="AL46" s="11">
        <f>'OddsRatio_working_3-way'!Z46+'OddsRatio_working_3-way'!AF46</f>
        <v>1.0571334533490395</v>
      </c>
      <c r="AM46" s="11">
        <f>'OddsRatio_working_3-way'!AA46+'OddsRatio_working_3-way'!AG46</f>
        <v>-0.81100481425339876</v>
      </c>
      <c r="AN46" s="11">
        <f>'OddsRatio_working_3-way'!AB46+'OddsRatio_working_3-way'!AH46</f>
        <v>-0.24612863909564134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1.0571334533490395</v>
      </c>
      <c r="AS46" s="11">
        <f>IF(('OddsRatio_working_3-way'!X46=0),IF(Q46&gt;0,-Q46^(1/3),(-Q46)^(1/3)),'OddsRatio_working_3-way'!AM46-'OddsRatio_working_3-way'!R46/3)</f>
        <v>-0.81100481425339876</v>
      </c>
      <c r="AT46" s="11">
        <f>IF(('OddsRatio_working_3-way'!X46=0),IF(Q46&gt;0,-Q46^(1/3),(-Q46)^(1/3)),'OddsRatio_working_3-way'!AN46-'OddsRatio_working_3-way'!R46/3)</f>
        <v>-0.24612863909564134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1.7</v>
      </c>
      <c r="B47" s="4">
        <f>IF('True_Odds_Calculator_3-way'!B46="","",'True_Odds_Calculator_3-way'!B46)</f>
        <v>4.05</v>
      </c>
      <c r="C47" s="4">
        <f>IF('True_Odds_Calculator_3-way'!C46="","",'True_Odds_Calculator_3-way'!C46)</f>
        <v>5.13</v>
      </c>
      <c r="D47" s="9">
        <f t="shared" si="13"/>
        <v>0.57564526842173658</v>
      </c>
      <c r="E47" s="9">
        <f t="shared" si="14"/>
        <v>0.23741674884040509</v>
      </c>
      <c r="F47" s="9">
        <f t="shared" si="15"/>
        <v>0.18693798273785817</v>
      </c>
      <c r="G47" s="9">
        <f t="shared" si="16"/>
        <v>1.0531156571023308</v>
      </c>
      <c r="H47" s="9">
        <f t="shared" si="17"/>
        <v>1.7371809599716317</v>
      </c>
      <c r="I47" s="9">
        <f t="shared" si="18"/>
        <v>4.2120027541621097</v>
      </c>
      <c r="J47" s="9">
        <f t="shared" si="19"/>
        <v>5.3493676638326253</v>
      </c>
      <c r="K47" s="11">
        <f t="shared" si="20"/>
        <v>0.58823529411764708</v>
      </c>
      <c r="L47" s="11">
        <f t="shared" si="21"/>
        <v>0.24691358024691359</v>
      </c>
      <c r="M47" s="11">
        <f t="shared" si="22"/>
        <v>0.19493177387914232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-0.24964715508613367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0.22310274192703583</v>
      </c>
      <c r="Q47" s="11">
        <f>2*'OddsRatio_working_3-way'!K47*'OddsRatio_working_3-way'!L47*'OddsRatio_working_3-way'!M47</f>
        <v>5.6625061402800964E-2</v>
      </c>
      <c r="R47" s="11">
        <f t="shared" si="23"/>
        <v>0</v>
      </c>
      <c r="S47" s="11">
        <f t="shared" si="24"/>
        <v>-0.89367227858078557</v>
      </c>
      <c r="T47" s="11">
        <f t="shared" si="25"/>
        <v>-0.22682037527431104</v>
      </c>
      <c r="U47" s="11">
        <f>'OddsRatio_working_3-way'!S47-'OddsRatio_working_3-way'!R47^2/3</f>
        <v>-0.89367227858078557</v>
      </c>
      <c r="V47" s="11">
        <f>'OddsRatio_working_3-way'!S47*'OddsRatio_working_3-way'!R47/3-2*'OddsRatio_working_3-way'!R47^3/27-'OddsRatio_working_3-way'!T47</f>
        <v>0.22682037527431104</v>
      </c>
      <c r="W47" s="11">
        <f>'OddsRatio_working_3-way'!V47^2+4*'OddsRatio_working_3-way'!U47^3/27</f>
        <v>-5.4290516137686463E-2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0.16258689890122277</v>
      </c>
      <c r="Y47" s="11">
        <f>IF('OddsRatio_working_3-way'!W47&gt;=0,IF('OddsRatio_working_3-way'!V47+SQRT('OddsRatio_working_3-way'!W47)&gt;0,0,PI()),ACOS('OddsRatio_working_3-way'!V47/(2*'OddsRatio_working_3-way'!X47)))</f>
        <v>0.79884354821278858</v>
      </c>
      <c r="Z47" s="11">
        <f>'OddsRatio_working_3-way'!X47^(1/3)*COS('OddsRatio_working_3-way'!Y47/3)</f>
        <v>0.52655782855116551</v>
      </c>
      <c r="AA47" s="11">
        <f>'OddsRatio_working_3-way'!X47^(1/3)*COS(('OddsRatio_working_3-way'!Y47+2*PI())/3)</f>
        <v>-0.38766022130685435</v>
      </c>
      <c r="AB47" s="11">
        <f>'OddsRatio_working_3-way'!X47^(1/3)*COS(('OddsRatio_working_3-way'!Y47+4*PI())/3)</f>
        <v>-0.13889760724431108</v>
      </c>
      <c r="AC47" s="11">
        <f>'OddsRatio_working_3-way'!X47^(1/3)*SIN('OddsRatio_working_3-way'!Y47/3)</f>
        <v>0.1436231621933243</v>
      </c>
      <c r="AD47" s="11">
        <f>'OddsRatio_working_3-way'!X47^(1/3)*SIN(('OddsRatio_working_3-way'!Y47+2*PI())/3)</f>
        <v>0.38420087499021821</v>
      </c>
      <c r="AE47" s="11">
        <f>'OddsRatio_working_3-way'!X47^(1/3)*SIN(('OddsRatio_working_3-way'!Y47+4*PI())/3)</f>
        <v>-0.52782403718354254</v>
      </c>
      <c r="AF47" s="11">
        <f>-'OddsRatio_working_3-way'!U47/(3*'OddsRatio_working_3-way'!X47^(1/3))*COS(('OddsRatio_working_3-way'!Y47)/3)</f>
        <v>0.5265578285511654</v>
      </c>
      <c r="AG47" s="11">
        <f>-'OddsRatio_working_3-way'!U47/(3*'OddsRatio_working_3-way'!X47^(1/3))*COS(('OddsRatio_working_3-way'!Y47+2*PI())/3)</f>
        <v>-0.38766022130685424</v>
      </c>
      <c r="AH47" s="11">
        <f>-'OddsRatio_working_3-way'!U47/(3*'OddsRatio_working_3-way'!X47^(1/3))*COS(('OddsRatio_working_3-way'!Y47+4*PI())/3)</f>
        <v>-0.13889760724431105</v>
      </c>
      <c r="AI47" s="11">
        <f>'OddsRatio_working_3-way'!U47/(3*'OddsRatio_working_3-way'!X47^(1/3))*SIN(('OddsRatio_working_3-way'!Y47)/3)</f>
        <v>-0.14362316219332427</v>
      </c>
      <c r="AJ47" s="11">
        <f>'OddsRatio_working_3-way'!U47/(3*'OddsRatio_working_3-way'!X47^(1/3))*SIN(('OddsRatio_working_3-way'!Y47+2*PI())/3)</f>
        <v>-0.3842008749902181</v>
      </c>
      <c r="AK47" s="11">
        <f>'OddsRatio_working_3-way'!U47/(3*'OddsRatio_working_3-way'!X47^(1/3))*SIN(('OddsRatio_working_3-way'!Y47+4*PI())/3)</f>
        <v>0.52782403718354243</v>
      </c>
      <c r="AL47" s="11">
        <f>'OddsRatio_working_3-way'!Z47+'OddsRatio_working_3-way'!AF47</f>
        <v>1.0531156571023308</v>
      </c>
      <c r="AM47" s="11">
        <f>'OddsRatio_working_3-way'!AA47+'OddsRatio_working_3-way'!AG47</f>
        <v>-0.77532044261370858</v>
      </c>
      <c r="AN47" s="11">
        <f>'OddsRatio_working_3-way'!AB47+'OddsRatio_working_3-way'!AH47</f>
        <v>-0.2777952144886221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1.0531156571023308</v>
      </c>
      <c r="AS47" s="11">
        <f>IF(('OddsRatio_working_3-way'!X47=0),IF(Q47&gt;0,-Q47^(1/3),(-Q47)^(1/3)),'OddsRatio_working_3-way'!AM47-'OddsRatio_working_3-way'!R47/3)</f>
        <v>-0.77532044261370858</v>
      </c>
      <c r="AT47" s="11">
        <f>IF(('OddsRatio_working_3-way'!X47=0),IF(Q47&gt;0,-Q47^(1/3),(-Q47)^(1/3)),'OddsRatio_working_3-way'!AN47-'OddsRatio_working_3-way'!R47/3)</f>
        <v>-0.2777952144886221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3.7</v>
      </c>
      <c r="D48" s="9">
        <f t="shared" si="13"/>
        <v>0.46930037593942103</v>
      </c>
      <c r="E48" s="9">
        <f t="shared" si="14"/>
        <v>0.26940371176049138</v>
      </c>
      <c r="F48" s="9">
        <f t="shared" si="15"/>
        <v>0.26129591230008747</v>
      </c>
      <c r="G48" s="9">
        <f t="shared" si="16"/>
        <v>1.0470661563251387</v>
      </c>
      <c r="H48" s="9">
        <f t="shared" si="17"/>
        <v>2.1308314488311502</v>
      </c>
      <c r="I48" s="9">
        <f t="shared" si="18"/>
        <v>3.7119013448821088</v>
      </c>
      <c r="J48" s="9">
        <f t="shared" si="19"/>
        <v>3.8270786220778747</v>
      </c>
      <c r="K48" s="11">
        <f t="shared" si="20"/>
        <v>0.48076923076923073</v>
      </c>
      <c r="L48" s="11">
        <f t="shared" si="21"/>
        <v>0.2785515320334262</v>
      </c>
      <c r="M48" s="11">
        <f t="shared" si="22"/>
        <v>0.27027027027027023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-0.27335547460895648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0.23055785590604527</v>
      </c>
      <c r="Q48" s="11">
        <f>2*'OddsRatio_working_3-way'!K48*'OddsRatio_working_3-way'!L48*'OddsRatio_working_3-way'!M48</f>
        <v>7.2388651775838392E-2</v>
      </c>
      <c r="R48" s="11">
        <f t="shared" si="23"/>
        <v>0</v>
      </c>
      <c r="S48" s="11">
        <f t="shared" si="24"/>
        <v>-0.8434360286212137</v>
      </c>
      <c r="T48" s="11">
        <f t="shared" si="25"/>
        <v>-0.26481507962989442</v>
      </c>
      <c r="U48" s="11">
        <f>'OddsRatio_working_3-way'!S48-'OddsRatio_working_3-way'!R48^2/3</f>
        <v>-0.8434360286212137</v>
      </c>
      <c r="V48" s="11">
        <f>'OddsRatio_working_3-way'!S48*'OddsRatio_working_3-way'!R48/3-2*'OddsRatio_working_3-way'!R48^3/27-'OddsRatio_working_3-way'!T48</f>
        <v>0.26481507962989442</v>
      </c>
      <c r="W48" s="11">
        <f>'OddsRatio_working_3-way'!V48^2+4*'OddsRatio_working_3-way'!U48^3/27</f>
        <v>-1.8762925868718291E-2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0.14907209016789966</v>
      </c>
      <c r="Y48" s="11">
        <f>IF('OddsRatio_working_3-way'!W48&gt;=0,IF('OddsRatio_working_3-way'!V48+SQRT('OddsRatio_working_3-way'!W48)&gt;0,0,PI()),ACOS('OddsRatio_working_3-way'!V48/(2*'OddsRatio_working_3-way'!X48)))</f>
        <v>0.47735882668481455</v>
      </c>
      <c r="Z48" s="11">
        <f>'OddsRatio_working_3-way'!X48^(1/3)*COS('OddsRatio_working_3-way'!Y48/3)</f>
        <v>0.52353307816256922</v>
      </c>
      <c r="AA48" s="11">
        <f>'OddsRatio_working_3-way'!X48^(1/3)*COS(('OddsRatio_working_3-way'!Y48+2*PI())/3)</f>
        <v>-0.33452534753443514</v>
      </c>
      <c r="AB48" s="11">
        <f>'OddsRatio_working_3-way'!X48^(1/3)*COS(('OddsRatio_working_3-way'!Y48+4*PI())/3)</f>
        <v>-0.18900773062813428</v>
      </c>
      <c r="AC48" s="11">
        <f>'OddsRatio_working_3-way'!X48^(1/3)*SIN('OddsRatio_working_3-way'!Y48/3)</f>
        <v>8.4014635292685658E-2</v>
      </c>
      <c r="AD48" s="11">
        <f>'OddsRatio_working_3-way'!X48^(1/3)*SIN(('OddsRatio_working_3-way'!Y48+2*PI())/3)</f>
        <v>0.4113856277639063</v>
      </c>
      <c r="AE48" s="11">
        <f>'OddsRatio_working_3-way'!X48^(1/3)*SIN(('OddsRatio_working_3-way'!Y48+4*PI())/3)</f>
        <v>-0.49540026305659191</v>
      </c>
      <c r="AF48" s="11">
        <f>-'OddsRatio_working_3-way'!U48/(3*'OddsRatio_working_3-way'!X48^(1/3))*COS(('OddsRatio_working_3-way'!Y48)/3)</f>
        <v>0.52353307816256933</v>
      </c>
      <c r="AG48" s="11">
        <f>-'OddsRatio_working_3-way'!U48/(3*'OddsRatio_working_3-way'!X48^(1/3))*COS(('OddsRatio_working_3-way'!Y48+2*PI())/3)</f>
        <v>-0.33452534753443519</v>
      </c>
      <c r="AH48" s="11">
        <f>-'OddsRatio_working_3-way'!U48/(3*'OddsRatio_working_3-way'!X48^(1/3))*COS(('OddsRatio_working_3-way'!Y48+4*PI())/3)</f>
        <v>-0.18900773062813431</v>
      </c>
      <c r="AI48" s="11">
        <f>'OddsRatio_working_3-way'!U48/(3*'OddsRatio_working_3-way'!X48^(1/3))*SIN(('OddsRatio_working_3-way'!Y48)/3)</f>
        <v>-8.4014635292685672E-2</v>
      </c>
      <c r="AJ48" s="11">
        <f>'OddsRatio_working_3-way'!U48/(3*'OddsRatio_working_3-way'!X48^(1/3))*SIN(('OddsRatio_working_3-way'!Y48+2*PI())/3)</f>
        <v>-0.41138562776390641</v>
      </c>
      <c r="AK48" s="11">
        <f>'OddsRatio_working_3-way'!U48/(3*'OddsRatio_working_3-way'!X48^(1/3))*SIN(('OddsRatio_working_3-way'!Y48+4*PI())/3)</f>
        <v>0.49540026305659202</v>
      </c>
      <c r="AL48" s="11">
        <f>'OddsRatio_working_3-way'!Z48+'OddsRatio_working_3-way'!AF48</f>
        <v>1.0470661563251387</v>
      </c>
      <c r="AM48" s="11">
        <f>'OddsRatio_working_3-way'!AA48+'OddsRatio_working_3-way'!AG48</f>
        <v>-0.66905069506887038</v>
      </c>
      <c r="AN48" s="11">
        <f>'OddsRatio_working_3-way'!AB48+'OddsRatio_working_3-way'!AH48</f>
        <v>-0.37801546125626861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1.0470661563251387</v>
      </c>
      <c r="AS48" s="11">
        <f>IF(('OddsRatio_working_3-way'!X48=0),IF(Q48&gt;0,-Q48^(1/3),(-Q48)^(1/3)),'OddsRatio_working_3-way'!AM48-'OddsRatio_working_3-way'!R48/3)</f>
        <v>-0.66905069506887038</v>
      </c>
      <c r="AT48" s="11">
        <f>IF(('OddsRatio_working_3-way'!X48=0),IF(Q48&gt;0,-Q48^(1/3),(-Q48)^(1/3)),'OddsRatio_working_3-way'!AN48-'OddsRatio_working_3-way'!R48/3)</f>
        <v>-0.37801546125626861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1.64</v>
      </c>
      <c r="B49" s="4">
        <f>IF('True_Odds_Calculator_3-way'!B48="","",'True_Odds_Calculator_3-way'!B48)</f>
        <v>4.3099999999999996</v>
      </c>
      <c r="C49" s="4">
        <f>IF('True_Odds_Calculator_3-way'!C48="","",'True_Odds_Calculator_3-way'!C48)</f>
        <v>5.3</v>
      </c>
      <c r="D49" s="9">
        <f t="shared" si="13"/>
        <v>0.59686709883734745</v>
      </c>
      <c r="E49" s="9">
        <f t="shared" si="14"/>
        <v>0.22256045625901463</v>
      </c>
      <c r="F49" s="9">
        <f t="shared" si="15"/>
        <v>0.18057244490363775</v>
      </c>
      <c r="G49" s="9">
        <f t="shared" si="16"/>
        <v>1.055335700851384</v>
      </c>
      <c r="H49" s="9">
        <f t="shared" si="17"/>
        <v>1.6754148485448861</v>
      </c>
      <c r="I49" s="9">
        <f t="shared" si="18"/>
        <v>4.4931611698180811</v>
      </c>
      <c r="J49" s="9">
        <f t="shared" si="19"/>
        <v>5.5379435136609505</v>
      </c>
      <c r="K49" s="11">
        <f t="shared" si="20"/>
        <v>0.6097560975609756</v>
      </c>
      <c r="L49" s="11">
        <f t="shared" si="21"/>
        <v>0.23201856148491881</v>
      </c>
      <c r="M49" s="11">
        <f t="shared" si="22"/>
        <v>0.18867924528301888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-0.24315288987500028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0.22022010265193048</v>
      </c>
      <c r="Q49" s="11">
        <f>2*'OddsRatio_working_3-way'!K49*'OddsRatio_working_3-way'!L49*'OddsRatio_working_3-way'!M49</f>
        <v>5.3386691551983161E-2</v>
      </c>
      <c r="R49" s="11">
        <f t="shared" si="23"/>
        <v>0</v>
      </c>
      <c r="S49" s="11">
        <f t="shared" si="24"/>
        <v>-0.90568573034497324</v>
      </c>
      <c r="T49" s="11">
        <f t="shared" si="25"/>
        <v>-0.21956017705332692</v>
      </c>
      <c r="U49" s="11">
        <f>'OddsRatio_working_3-way'!S49-'OddsRatio_working_3-way'!R49^2/3</f>
        <v>-0.90568573034497324</v>
      </c>
      <c r="V49" s="11">
        <f>'OddsRatio_working_3-way'!S49*'OddsRatio_working_3-way'!R49/3-2*'OddsRatio_working_3-way'!R49^3/27-'OddsRatio_working_3-way'!T49</f>
        <v>0.21956017705332692</v>
      </c>
      <c r="W49" s="11">
        <f>'OddsRatio_working_3-way'!V49^2+4*'OddsRatio_working_3-way'!U49^3/27</f>
        <v>-6.1853149818785987E-2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0.16587632528971263</v>
      </c>
      <c r="Y49" s="11">
        <f>IF('OddsRatio_working_3-way'!W49&gt;=0,IF('OddsRatio_working_3-way'!V49+SQRT('OddsRatio_working_3-way'!W49)&gt;0,0,PI()),ACOS('OddsRatio_working_3-way'!V49/(2*'OddsRatio_working_3-way'!X49)))</f>
        <v>0.84755385760111912</v>
      </c>
      <c r="Z49" s="11">
        <f>'OddsRatio_working_3-way'!X49^(1/3)*COS('OddsRatio_working_3-way'!Y49/3)</f>
        <v>0.52766785042569209</v>
      </c>
      <c r="AA49" s="11">
        <f>'OddsRatio_working_3-way'!X49^(1/3)*COS(('OddsRatio_working_3-way'!Y49+2*PI())/3)</f>
        <v>-0.39648539450961051</v>
      </c>
      <c r="AB49" s="11">
        <f>'OddsRatio_working_3-way'!X49^(1/3)*COS(('OddsRatio_working_3-way'!Y49+4*PI())/3)</f>
        <v>-0.13118245591608166</v>
      </c>
      <c r="AC49" s="11">
        <f>'OddsRatio_working_3-way'!X49^(1/3)*SIN('OddsRatio_working_3-way'!Y49/3)</f>
        <v>0.1531727230137728</v>
      </c>
      <c r="AD49" s="11">
        <f>'OddsRatio_working_3-way'!X49^(1/3)*SIN(('OddsRatio_working_3-way'!Y49+2*PI())/3)</f>
        <v>0.38038740172209035</v>
      </c>
      <c r="AE49" s="11">
        <f>'OddsRatio_working_3-way'!X49^(1/3)*SIN(('OddsRatio_working_3-way'!Y49+4*PI())/3)</f>
        <v>-0.53356012473586301</v>
      </c>
      <c r="AF49" s="11">
        <f>-'OddsRatio_working_3-way'!U49/(3*'OddsRatio_working_3-way'!X49^(1/3))*COS(('OddsRatio_working_3-way'!Y49)/3)</f>
        <v>0.52766785042569198</v>
      </c>
      <c r="AG49" s="11">
        <f>-'OddsRatio_working_3-way'!U49/(3*'OddsRatio_working_3-way'!X49^(1/3))*COS(('OddsRatio_working_3-way'!Y49+2*PI())/3)</f>
        <v>-0.39648539450961046</v>
      </c>
      <c r="AH49" s="11">
        <f>-'OddsRatio_working_3-way'!U49/(3*'OddsRatio_working_3-way'!X49^(1/3))*COS(('OddsRatio_working_3-way'!Y49+4*PI())/3)</f>
        <v>-0.13118245591608163</v>
      </c>
      <c r="AI49" s="11">
        <f>'OddsRatio_working_3-way'!U49/(3*'OddsRatio_working_3-way'!X49^(1/3))*SIN(('OddsRatio_working_3-way'!Y49)/3)</f>
        <v>-0.15317272301377277</v>
      </c>
      <c r="AJ49" s="11">
        <f>'OddsRatio_working_3-way'!U49/(3*'OddsRatio_working_3-way'!X49^(1/3))*SIN(('OddsRatio_working_3-way'!Y49+2*PI())/3)</f>
        <v>-0.38038740172209029</v>
      </c>
      <c r="AK49" s="11">
        <f>'OddsRatio_working_3-way'!U49/(3*'OddsRatio_working_3-way'!X49^(1/3))*SIN(('OddsRatio_working_3-way'!Y49+4*PI())/3)</f>
        <v>0.53356012473586301</v>
      </c>
      <c r="AL49" s="11">
        <f>'OddsRatio_working_3-way'!Z49+'OddsRatio_working_3-way'!AF49</f>
        <v>1.055335700851384</v>
      </c>
      <c r="AM49" s="11">
        <f>'OddsRatio_working_3-way'!AA49+'OddsRatio_working_3-way'!AG49</f>
        <v>-0.79297078901922102</v>
      </c>
      <c r="AN49" s="11">
        <f>'OddsRatio_working_3-way'!AB49+'OddsRatio_working_3-way'!AH49</f>
        <v>-0.26236491183216326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1.055335700851384</v>
      </c>
      <c r="AS49" s="11">
        <f>IF(('OddsRatio_working_3-way'!X49=0),IF(Q49&gt;0,-Q49^(1/3),(-Q49)^(1/3)),'OddsRatio_working_3-way'!AM49-'OddsRatio_working_3-way'!R49/3)</f>
        <v>-0.79297078901922102</v>
      </c>
      <c r="AT49" s="11">
        <f>IF(('OddsRatio_working_3-way'!X49=0),IF(Q49&gt;0,-Q49^(1/3),(-Q49)^(1/3)),'OddsRatio_working_3-way'!AN49-'OddsRatio_working_3-way'!R49/3)</f>
        <v>-0.26236491183216326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1.63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5.81</v>
      </c>
      <c r="D50" s="9">
        <f t="shared" si="13"/>
        <v>0.60093676926121276</v>
      </c>
      <c r="E50" s="9">
        <f t="shared" si="14"/>
        <v>0.23432159619771209</v>
      </c>
      <c r="F50" s="9">
        <f t="shared" si="15"/>
        <v>0.16474163454107496</v>
      </c>
      <c r="G50" s="9">
        <f t="shared" si="16"/>
        <v>1.0540771208992843</v>
      </c>
      <c r="H50" s="9">
        <f t="shared" si="17"/>
        <v>1.664068586166549</v>
      </c>
      <c r="I50" s="9">
        <f t="shared" si="18"/>
        <v>4.2676390747877804</v>
      </c>
      <c r="J50" s="9">
        <f t="shared" si="19"/>
        <v>6.0701109515255567</v>
      </c>
      <c r="K50" s="11">
        <f t="shared" si="20"/>
        <v>0.61349693251533743</v>
      </c>
      <c r="L50" s="11">
        <f t="shared" si="21"/>
        <v>0.24390243902439027</v>
      </c>
      <c r="M50" s="11">
        <f t="shared" si="22"/>
        <v>0.17211703958691912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-0.24193557110380759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0.2199430671962127</v>
      </c>
      <c r="Q50" s="11">
        <f>2*'OddsRatio_working_3-way'!K50*'OddsRatio_working_3-way'!L50*'OddsRatio_working_3-way'!M50</f>
        <v>5.1508915034241848E-2</v>
      </c>
      <c r="R50" s="11">
        <f t="shared" si="23"/>
        <v>0</v>
      </c>
      <c r="S50" s="11">
        <f t="shared" si="24"/>
        <v>-0.90909768329123242</v>
      </c>
      <c r="T50" s="11">
        <f t="shared" si="25"/>
        <v>-0.21290343870989048</v>
      </c>
      <c r="U50" s="11">
        <f>'OddsRatio_working_3-way'!S50-'OddsRatio_working_3-way'!R50^2/3</f>
        <v>-0.90909768329123242</v>
      </c>
      <c r="V50" s="11">
        <f>'OddsRatio_working_3-way'!S50*'OddsRatio_working_3-way'!R50/3-2*'OddsRatio_working_3-way'!R50^3/27-'OddsRatio_working_3-way'!T50</f>
        <v>0.21290343870989048</v>
      </c>
      <c r="W50" s="11">
        <f>'OddsRatio_working_3-way'!V50^2+4*'OddsRatio_working_3-way'!U50^3/27</f>
        <v>-6.5980510461759276E-2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0.16681455622655908</v>
      </c>
      <c r="Y50" s="11">
        <f>IF('OddsRatio_working_3-way'!W50&gt;=0,IF('OddsRatio_working_3-way'!V50+SQRT('OddsRatio_working_3-way'!W50)&gt;0,0,PI()),ACOS('OddsRatio_working_3-way'!V50/(2*'OddsRatio_working_3-way'!X50)))</f>
        <v>0.87871103891343749</v>
      </c>
      <c r="Z50" s="11">
        <f>'OddsRatio_working_3-way'!X50^(1/3)*COS('OddsRatio_working_3-way'!Y50/3)</f>
        <v>0.52703856044964215</v>
      </c>
      <c r="AA50" s="11">
        <f>'OddsRatio_working_3-way'!X50^(1/3)*COS(('OddsRatio_working_3-way'!Y50+2*PI())/3)</f>
        <v>-0.40116806399055149</v>
      </c>
      <c r="AB50" s="11">
        <f>'OddsRatio_working_3-way'!X50^(1/3)*COS(('OddsRatio_working_3-way'!Y50+4*PI())/3)</f>
        <v>-0.12587049645909071</v>
      </c>
      <c r="AC50" s="11">
        <f>'OddsRatio_working_3-way'!X50^(1/3)*SIN('OddsRatio_working_3-way'!Y50/3)</f>
        <v>0.15894312472153818</v>
      </c>
      <c r="AD50" s="11">
        <f>'OddsRatio_working_3-way'!X50^(1/3)*SIN(('OddsRatio_working_3-way'!Y50+2*PI())/3)</f>
        <v>0.37695721976260155</v>
      </c>
      <c r="AE50" s="11">
        <f>'OddsRatio_working_3-way'!X50^(1/3)*SIN(('OddsRatio_working_3-way'!Y50+4*PI())/3)</f>
        <v>-0.53590034448413959</v>
      </c>
      <c r="AF50" s="11">
        <f>-'OddsRatio_working_3-way'!U50/(3*'OddsRatio_working_3-way'!X50^(1/3))*COS(('OddsRatio_working_3-way'!Y50)/3)</f>
        <v>0.52703856044964215</v>
      </c>
      <c r="AG50" s="11">
        <f>-'OddsRatio_working_3-way'!U50/(3*'OddsRatio_working_3-way'!X50^(1/3))*COS(('OddsRatio_working_3-way'!Y50+2*PI())/3)</f>
        <v>-0.40116806399055149</v>
      </c>
      <c r="AH50" s="11">
        <f>-'OddsRatio_working_3-way'!U50/(3*'OddsRatio_working_3-way'!X50^(1/3))*COS(('OddsRatio_working_3-way'!Y50+4*PI())/3)</f>
        <v>-0.12587049645909071</v>
      </c>
      <c r="AI50" s="11">
        <f>'OddsRatio_working_3-way'!U50/(3*'OddsRatio_working_3-way'!X50^(1/3))*SIN(('OddsRatio_working_3-way'!Y50)/3)</f>
        <v>-0.15894312472153818</v>
      </c>
      <c r="AJ50" s="11">
        <f>'OddsRatio_working_3-way'!U50/(3*'OddsRatio_working_3-way'!X50^(1/3))*SIN(('OddsRatio_working_3-way'!Y50+2*PI())/3)</f>
        <v>-0.37695721976260155</v>
      </c>
      <c r="AK50" s="11">
        <f>'OddsRatio_working_3-way'!U50/(3*'OddsRatio_working_3-way'!X50^(1/3))*SIN(('OddsRatio_working_3-way'!Y50+4*PI())/3)</f>
        <v>0.53590034448413959</v>
      </c>
      <c r="AL50" s="11">
        <f>'OddsRatio_working_3-way'!Z50+'OddsRatio_working_3-way'!AF50</f>
        <v>1.0540771208992843</v>
      </c>
      <c r="AM50" s="11">
        <f>'OddsRatio_working_3-way'!AA50+'OddsRatio_working_3-way'!AG50</f>
        <v>-0.80233612798110299</v>
      </c>
      <c r="AN50" s="11">
        <f>'OddsRatio_working_3-way'!AB50+'OddsRatio_working_3-way'!AH50</f>
        <v>-0.25174099291818142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1.0540771208992843</v>
      </c>
      <c r="AS50" s="11">
        <f>IF(('OddsRatio_working_3-way'!X50=0),IF(Q50&gt;0,-Q50^(1/3),(-Q50)^(1/3)),'OddsRatio_working_3-way'!AM50-'OddsRatio_working_3-way'!R50/3)</f>
        <v>-0.80233612798110299</v>
      </c>
      <c r="AT50" s="11">
        <f>IF(('OddsRatio_working_3-way'!X50=0),IF(Q50&gt;0,-Q50^(1/3),(-Q50)^(1/3)),'OddsRatio_working_3-way'!AN50-'OddsRatio_working_3-way'!R50/3)</f>
        <v>-0.25174099291818142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3.95</v>
      </c>
      <c r="D51" s="9">
        <f t="shared" si="13"/>
        <v>0.47882813455022794</v>
      </c>
      <c r="E51" s="9">
        <f t="shared" si="14"/>
        <v>0.27651631927955694</v>
      </c>
      <c r="F51" s="9">
        <f t="shared" si="15"/>
        <v>0.24465554617021532</v>
      </c>
      <c r="G51" s="9">
        <f t="shared" si="16"/>
        <v>1.0465692333898078</v>
      </c>
      <c r="H51" s="9">
        <f t="shared" si="17"/>
        <v>2.0884320027254004</v>
      </c>
      <c r="I51" s="9">
        <f t="shared" si="18"/>
        <v>3.6164230834745195</v>
      </c>
      <c r="J51" s="9">
        <f t="shared" si="19"/>
        <v>4.0873792384999339</v>
      </c>
      <c r="K51" s="11">
        <f t="shared" si="20"/>
        <v>0.49019607843137253</v>
      </c>
      <c r="L51" s="11">
        <f t="shared" si="21"/>
        <v>0.2857142857142857</v>
      </c>
      <c r="M51" s="11">
        <f t="shared" si="22"/>
        <v>0.25316455696202528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-0.27195688401943063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0.2301173634010566</v>
      </c>
      <c r="Q51" s="11">
        <f>2*'OddsRatio_working_3-way'!K51*'OddsRatio_working_3-way'!L51*'OddsRatio_working_3-way'!M51</f>
        <v>7.0914441726057487E-2</v>
      </c>
      <c r="R51" s="11">
        <f t="shared" si="23"/>
        <v>0</v>
      </c>
      <c r="S51" s="11">
        <f t="shared" si="24"/>
        <v>-0.84615384615384581</v>
      </c>
      <c r="T51" s="11">
        <f t="shared" si="25"/>
        <v>-0.26075619295958263</v>
      </c>
      <c r="U51" s="11">
        <f>'OddsRatio_working_3-way'!S51-'OddsRatio_working_3-way'!R51^2/3</f>
        <v>-0.84615384615384581</v>
      </c>
      <c r="V51" s="11">
        <f>'OddsRatio_working_3-way'!S51*'OddsRatio_working_3-way'!R51/3-2*'OddsRatio_working_3-way'!R51^3/27-'OddsRatio_working_3-way'!T51</f>
        <v>0.26075619295958263</v>
      </c>
      <c r="W51" s="11">
        <f>'OddsRatio_working_3-way'!V51^2+4*'OddsRatio_working_3-way'!U51^3/27</f>
        <v>-2.1758226579326384E-2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0.14979320640978805</v>
      </c>
      <c r="Y51" s="11">
        <f>IF('OddsRatio_working_3-way'!W51&gt;=0,IF('OddsRatio_working_3-way'!V51+SQRT('OddsRatio_working_3-way'!W51)&gt;0,0,PI()),ACOS('OddsRatio_working_3-way'!V51/(2*'OddsRatio_working_3-way'!X51)))</f>
        <v>0.51480805360096737</v>
      </c>
      <c r="Z51" s="11">
        <f>'OddsRatio_working_3-way'!X51^(1/3)*COS('OddsRatio_working_3-way'!Y51/3)</f>
        <v>0.523284616694904</v>
      </c>
      <c r="AA51" s="11">
        <f>'OddsRatio_working_3-way'!X51^(1/3)*COS(('OddsRatio_working_3-way'!Y51+2*PI())/3)</f>
        <v>-0.34018127311215968</v>
      </c>
      <c r="AB51" s="11">
        <f>'OddsRatio_working_3-way'!X51^(1/3)*COS(('OddsRatio_working_3-way'!Y51+4*PI())/3)</f>
        <v>-0.18310334358274427</v>
      </c>
      <c r="AC51" s="11">
        <f>'OddsRatio_working_3-way'!X51^(1/3)*SIN('OddsRatio_working_3-way'!Y51/3)</f>
        <v>9.0688984897556973E-2</v>
      </c>
      <c r="AD51" s="11">
        <f>'OddsRatio_working_3-way'!X51^(1/3)*SIN(('OddsRatio_working_3-way'!Y51+2*PI())/3)</f>
        <v>0.40783327901861105</v>
      </c>
      <c r="AE51" s="11">
        <f>'OddsRatio_working_3-way'!X51^(1/3)*SIN(('OddsRatio_working_3-way'!Y51+4*PI())/3)</f>
        <v>-0.498522263916168</v>
      </c>
      <c r="AF51" s="11">
        <f>-'OddsRatio_working_3-way'!U51/(3*'OddsRatio_working_3-way'!X51^(1/3))*COS(('OddsRatio_working_3-way'!Y51)/3)</f>
        <v>0.52328461669490389</v>
      </c>
      <c r="AG51" s="11">
        <f>-'OddsRatio_working_3-way'!U51/(3*'OddsRatio_working_3-way'!X51^(1/3))*COS(('OddsRatio_working_3-way'!Y51+2*PI())/3)</f>
        <v>-0.34018127311215957</v>
      </c>
      <c r="AH51" s="11">
        <f>-'OddsRatio_working_3-way'!U51/(3*'OddsRatio_working_3-way'!X51^(1/3))*COS(('OddsRatio_working_3-way'!Y51+4*PI())/3)</f>
        <v>-0.18310334358274424</v>
      </c>
      <c r="AI51" s="11">
        <f>'OddsRatio_working_3-way'!U51/(3*'OddsRatio_working_3-way'!X51^(1/3))*SIN(('OddsRatio_working_3-way'!Y51)/3)</f>
        <v>-9.0688984897556946E-2</v>
      </c>
      <c r="AJ51" s="11">
        <f>'OddsRatio_working_3-way'!U51/(3*'OddsRatio_working_3-way'!X51^(1/3))*SIN(('OddsRatio_working_3-way'!Y51+2*PI())/3)</f>
        <v>-0.40783327901861094</v>
      </c>
      <c r="AK51" s="11">
        <f>'OddsRatio_working_3-way'!U51/(3*'OddsRatio_working_3-way'!X51^(1/3))*SIN(('OddsRatio_working_3-way'!Y51+4*PI())/3)</f>
        <v>0.49852226391616788</v>
      </c>
      <c r="AL51" s="11">
        <f>'OddsRatio_working_3-way'!Z51+'OddsRatio_working_3-way'!AF51</f>
        <v>1.0465692333898078</v>
      </c>
      <c r="AM51" s="11">
        <f>'OddsRatio_working_3-way'!AA51+'OddsRatio_working_3-way'!AG51</f>
        <v>-0.68036254622431924</v>
      </c>
      <c r="AN51" s="11">
        <f>'OddsRatio_working_3-way'!AB51+'OddsRatio_working_3-way'!AH51</f>
        <v>-0.36620668716548854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1.0465692333898078</v>
      </c>
      <c r="AS51" s="11">
        <f>IF(('OddsRatio_working_3-way'!X51=0),IF(Q51&gt;0,-Q51^(1/3),(-Q51)^(1/3)),'OddsRatio_working_3-way'!AM51-'OddsRatio_working_3-way'!R51/3)</f>
        <v>-0.68036254622431924</v>
      </c>
      <c r="AT51" s="11">
        <f>IF(('OddsRatio_working_3-way'!X51=0),IF(Q51&gt;0,-Q51^(1/3),(-Q51)^(1/3)),'OddsRatio_working_3-way'!AN51-'OddsRatio_working_3-way'!R51/3)</f>
        <v>-0.36620668716548854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2.6</v>
      </c>
      <c r="B52" s="4">
        <f>IF('True_Odds_Calculator_3-way'!B51="","",'True_Odds_Calculator_3-way'!B51)</f>
        <v>3.4</v>
      </c>
      <c r="C52" s="4">
        <f>IF('True_Odds_Calculator_3-way'!C51="","",'True_Odds_Calculator_3-way'!C51)</f>
        <v>2.87</v>
      </c>
      <c r="D52" s="9">
        <f t="shared" si="13"/>
        <v>0.37502231921888413</v>
      </c>
      <c r="E52" s="9">
        <f t="shared" si="14"/>
        <v>0.28573372030141492</v>
      </c>
      <c r="F52" s="9">
        <f t="shared" si="15"/>
        <v>0.33924396047970085</v>
      </c>
      <c r="G52" s="9">
        <f t="shared" si="16"/>
        <v>1.0415674760419122</v>
      </c>
      <c r="H52" s="9">
        <f t="shared" si="17"/>
        <v>2.6665079616670595</v>
      </c>
      <c r="I52" s="9">
        <f t="shared" si="18"/>
        <v>3.4997619425005895</v>
      </c>
      <c r="J52" s="9">
        <f t="shared" si="19"/>
        <v>2.9477311801983768</v>
      </c>
      <c r="K52" s="11">
        <f t="shared" si="20"/>
        <v>0.38461538461538458</v>
      </c>
      <c r="L52" s="11">
        <f t="shared" si="21"/>
        <v>0.29411764705882354</v>
      </c>
      <c r="M52" s="11">
        <f t="shared" si="22"/>
        <v>0.34843205574912889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-0.28303403913159997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0.23136834471124285</v>
      </c>
      <c r="Q52" s="11">
        <f>2*'OddsRatio_working_3-way'!K52*'OddsRatio_working_3-way'!L52*'OddsRatio_working_3-way'!M52</f>
        <v>7.8830781843694325E-2</v>
      </c>
      <c r="R52" s="11">
        <f t="shared" si="23"/>
        <v>0</v>
      </c>
      <c r="S52" s="11">
        <f t="shared" si="24"/>
        <v>-0.81745766488413585</v>
      </c>
      <c r="T52" s="11">
        <f t="shared" si="25"/>
        <v>-0.27852049910873455</v>
      </c>
      <c r="U52" s="11">
        <f>'OddsRatio_working_3-way'!S52-'OddsRatio_working_3-way'!R52^2/3</f>
        <v>-0.81745766488413585</v>
      </c>
      <c r="V52" s="11">
        <f>'OddsRatio_working_3-way'!S52*'OddsRatio_working_3-way'!R52/3-2*'OddsRatio_working_3-way'!R52^3/27-'OddsRatio_working_3-way'!T52</f>
        <v>0.27852049910873455</v>
      </c>
      <c r="W52" s="11">
        <f>'OddsRatio_working_3-way'!V52^2+4*'OddsRatio_working_3-way'!U52^3/27</f>
        <v>-3.3530701396091572E-3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0.14223812653732101</v>
      </c>
      <c r="Y52" s="11">
        <f>IF('OddsRatio_working_3-way'!W52&gt;=0,IF('OddsRatio_working_3-way'!V52+SQRT('OddsRatio_working_3-way'!W52)&gt;0,0,PI()),ACOS('OddsRatio_working_3-way'!V52/(2*'OddsRatio_working_3-way'!X52)))</f>
        <v>0.20498448050005691</v>
      </c>
      <c r="Z52" s="11">
        <f>'OddsRatio_working_3-way'!X52^(1/3)*COS('OddsRatio_working_3-way'!Y52/3)</f>
        <v>0.52078373802095623</v>
      </c>
      <c r="AA52" s="11">
        <f>'OddsRatio_working_3-way'!X52^(1/3)*COS(('OddsRatio_working_3-way'!Y52+2*PI())/3)</f>
        <v>-0.2912567338364257</v>
      </c>
      <c r="AB52" s="11">
        <f>'OddsRatio_working_3-way'!X52^(1/3)*COS(('OddsRatio_working_3-way'!Y52+4*PI())/3)</f>
        <v>-0.22952700418453045</v>
      </c>
      <c r="AC52" s="11">
        <f>'OddsRatio_working_3-way'!X52^(1/3)*SIN('OddsRatio_working_3-way'!Y52/3)</f>
        <v>3.5639676031524486E-2</v>
      </c>
      <c r="AD52" s="11">
        <f>'OddsRatio_working_3-way'!X52^(1/3)*SIN(('OddsRatio_working_3-way'!Y52+2*PI())/3)</f>
        <v>0.4331921089882057</v>
      </c>
      <c r="AE52" s="11">
        <f>'OddsRatio_working_3-way'!X52^(1/3)*SIN(('OddsRatio_working_3-way'!Y52+4*PI())/3)</f>
        <v>-0.46883178501973022</v>
      </c>
      <c r="AF52" s="11">
        <f>-'OddsRatio_working_3-way'!U52/(3*'OddsRatio_working_3-way'!X52^(1/3))*COS(('OddsRatio_working_3-way'!Y52)/3)</f>
        <v>0.52078373802095612</v>
      </c>
      <c r="AG52" s="11">
        <f>-'OddsRatio_working_3-way'!U52/(3*'OddsRatio_working_3-way'!X52^(1/3))*COS(('OddsRatio_working_3-way'!Y52+2*PI())/3)</f>
        <v>-0.29125673383642564</v>
      </c>
      <c r="AH52" s="11">
        <f>-'OddsRatio_working_3-way'!U52/(3*'OddsRatio_working_3-way'!X52^(1/3))*COS(('OddsRatio_working_3-way'!Y52+4*PI())/3)</f>
        <v>-0.2295270041845304</v>
      </c>
      <c r="AI52" s="11">
        <f>'OddsRatio_working_3-way'!U52/(3*'OddsRatio_working_3-way'!X52^(1/3))*SIN(('OddsRatio_working_3-way'!Y52)/3)</f>
        <v>-3.563967603152448E-2</v>
      </c>
      <c r="AJ52" s="11">
        <f>'OddsRatio_working_3-way'!U52/(3*'OddsRatio_working_3-way'!X52^(1/3))*SIN(('OddsRatio_working_3-way'!Y52+2*PI())/3)</f>
        <v>-0.43319210898820559</v>
      </c>
      <c r="AK52" s="11">
        <f>'OddsRatio_working_3-way'!U52/(3*'OddsRatio_working_3-way'!X52^(1/3))*SIN(('OddsRatio_working_3-way'!Y52+4*PI())/3)</f>
        <v>0.46883178501973016</v>
      </c>
      <c r="AL52" s="11">
        <f>'OddsRatio_working_3-way'!Z52+'OddsRatio_working_3-way'!AF52</f>
        <v>1.0415674760419122</v>
      </c>
      <c r="AM52" s="11">
        <f>'OddsRatio_working_3-way'!AA52+'OddsRatio_working_3-way'!AG52</f>
        <v>-0.58251346767285139</v>
      </c>
      <c r="AN52" s="11">
        <f>'OddsRatio_working_3-way'!AB52+'OddsRatio_working_3-way'!AH52</f>
        <v>-0.45905400836906085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1.0415674760419122</v>
      </c>
      <c r="AS52" s="11">
        <f>IF(('OddsRatio_working_3-way'!X52=0),IF(Q52&gt;0,-Q52^(1/3),(-Q52)^(1/3)),'OddsRatio_working_3-way'!AM52-'OddsRatio_working_3-way'!R52/3)</f>
        <v>-0.58251346767285139</v>
      </c>
      <c r="AT52" s="11">
        <f>IF(('OddsRatio_working_3-way'!X52=0),IF(Q52&gt;0,-Q52^(1/3),(-Q52)^(1/3)),'OddsRatio_working_3-way'!AN52-'OddsRatio_working_3-way'!R52/3)</f>
        <v>-0.45905400836906085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4.1399999999999997</v>
      </c>
      <c r="B53" s="4">
        <f>IF('True_Odds_Calculator_3-way'!B52="","",'True_Odds_Calculator_3-way'!B52)</f>
        <v>3.11</v>
      </c>
      <c r="C53" s="4">
        <f>IF('True_Odds_Calculator_3-way'!C52="","",'True_Odds_Calculator_3-way'!C52)</f>
        <v>2.0699999999999998</v>
      </c>
      <c r="D53" s="9">
        <f t="shared" si="13"/>
        <v>0.22866102856554069</v>
      </c>
      <c r="E53" s="9">
        <f t="shared" si="14"/>
        <v>0.30611351283082433</v>
      </c>
      <c r="F53" s="9">
        <f t="shared" si="15"/>
        <v>0.46522545860363529</v>
      </c>
      <c r="G53" s="9">
        <f t="shared" si="16"/>
        <v>1.0742948000411401</v>
      </c>
      <c r="H53" s="9">
        <f t="shared" si="17"/>
        <v>4.3732856721291791</v>
      </c>
      <c r="I53" s="9">
        <f t="shared" si="18"/>
        <v>3.2667620280868053</v>
      </c>
      <c r="J53" s="9">
        <f t="shared" si="19"/>
        <v>2.1494954360440195</v>
      </c>
      <c r="K53" s="11">
        <f t="shared" si="20"/>
        <v>0.24154589371980678</v>
      </c>
      <c r="L53" s="11">
        <f t="shared" si="21"/>
        <v>0.32154340836012862</v>
      </c>
      <c r="M53" s="11">
        <f t="shared" si="22"/>
        <v>0.48309178743961356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-0.26598969131037375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0.23712972774580654</v>
      </c>
      <c r="Q53" s="11">
        <f>2*'OddsRatio_working_3-way'!K53*'OddsRatio_working_3-way'!L53*'OddsRatio_working_3-way'!M53</f>
        <v>7.5041053084116002E-2</v>
      </c>
      <c r="R53" s="11">
        <f t="shared" si="23"/>
        <v>0</v>
      </c>
      <c r="S53" s="11">
        <f t="shared" si="24"/>
        <v>-0.89149969150160946</v>
      </c>
      <c r="T53" s="11">
        <f t="shared" si="25"/>
        <v>-0.28212015553848407</v>
      </c>
      <c r="U53" s="11">
        <f>'OddsRatio_working_3-way'!S53-'OddsRatio_working_3-way'!R53^2/3</f>
        <v>-0.89149969150160946</v>
      </c>
      <c r="V53" s="11">
        <f>'OddsRatio_working_3-way'!S53*'OddsRatio_working_3-way'!R53/3-2*'OddsRatio_working_3-way'!R53^3/27-'OddsRatio_working_3-way'!T53</f>
        <v>0.28212015553848407</v>
      </c>
      <c r="W53" s="11">
        <f>'OddsRatio_working_3-way'!V53^2+4*'OddsRatio_working_3-way'!U53^3/27</f>
        <v>-2.5376917885960013E-2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0.16199436722230379</v>
      </c>
      <c r="Y53" s="11">
        <f>IF('OddsRatio_working_3-way'!W53&gt;=0,IF('OddsRatio_working_3-way'!V53+SQRT('OddsRatio_working_3-way'!W53)&gt;0,0,PI()),ACOS('OddsRatio_working_3-way'!V53/(2*'OddsRatio_working_3-way'!X53)))</f>
        <v>0.51402709953372461</v>
      </c>
      <c r="Z53" s="11">
        <f>'OddsRatio_working_3-way'!X53^(1/3)*COS('OddsRatio_working_3-way'!Y53/3)</f>
        <v>0.53714740002057004</v>
      </c>
      <c r="AA53" s="11">
        <f>'OddsRatio_working_3-way'!X53^(1/3)*COS(('OddsRatio_working_3-way'!Y53+2*PI())/3)</f>
        <v>-0.34906858098888288</v>
      </c>
      <c r="AB53" s="11">
        <f>'OddsRatio_working_3-way'!X53^(1/3)*COS(('OddsRatio_working_3-way'!Y53+4*PI())/3)</f>
        <v>-0.1880788190316873</v>
      </c>
      <c r="AC53" s="11">
        <f>'OddsRatio_working_3-way'!X53^(1/3)*SIN('OddsRatio_working_3-way'!Y53/3)</f>
        <v>9.2947482402760628E-2</v>
      </c>
      <c r="AD53" s="11">
        <f>'OddsRatio_working_3-way'!X53^(1/3)*SIN(('OddsRatio_working_3-way'!Y53+2*PI())/3)</f>
        <v>0.41870955279319522</v>
      </c>
      <c r="AE53" s="11">
        <f>'OddsRatio_working_3-way'!X53^(1/3)*SIN(('OddsRatio_working_3-way'!Y53+4*PI())/3)</f>
        <v>-0.51165703519595584</v>
      </c>
      <c r="AF53" s="11">
        <f>-'OddsRatio_working_3-way'!U53/(3*'OddsRatio_working_3-way'!X53^(1/3))*COS(('OddsRatio_working_3-way'!Y53)/3)</f>
        <v>0.53714740002057004</v>
      </c>
      <c r="AG53" s="11">
        <f>-'OddsRatio_working_3-way'!U53/(3*'OddsRatio_working_3-way'!X53^(1/3))*COS(('OddsRatio_working_3-way'!Y53+2*PI())/3)</f>
        <v>-0.34906858098888288</v>
      </c>
      <c r="AH53" s="11">
        <f>-'OddsRatio_working_3-way'!U53/(3*'OddsRatio_working_3-way'!X53^(1/3))*COS(('OddsRatio_working_3-way'!Y53+4*PI())/3)</f>
        <v>-0.1880788190316873</v>
      </c>
      <c r="AI53" s="11">
        <f>'OddsRatio_working_3-way'!U53/(3*'OddsRatio_working_3-way'!X53^(1/3))*SIN(('OddsRatio_working_3-way'!Y53)/3)</f>
        <v>-9.2947482402760628E-2</v>
      </c>
      <c r="AJ53" s="11">
        <f>'OddsRatio_working_3-way'!U53/(3*'OddsRatio_working_3-way'!X53^(1/3))*SIN(('OddsRatio_working_3-way'!Y53+2*PI())/3)</f>
        <v>-0.41870955279319522</v>
      </c>
      <c r="AK53" s="11">
        <f>'OddsRatio_working_3-way'!U53/(3*'OddsRatio_working_3-way'!X53^(1/3))*SIN(('OddsRatio_working_3-way'!Y53+4*PI())/3)</f>
        <v>0.51165703519595584</v>
      </c>
      <c r="AL53" s="11">
        <f>'OddsRatio_working_3-way'!Z53+'OddsRatio_working_3-way'!AF53</f>
        <v>1.0742948000411401</v>
      </c>
      <c r="AM53" s="11">
        <f>'OddsRatio_working_3-way'!AA53+'OddsRatio_working_3-way'!AG53</f>
        <v>-0.69813716197776576</v>
      </c>
      <c r="AN53" s="11">
        <f>'OddsRatio_working_3-way'!AB53+'OddsRatio_working_3-way'!AH53</f>
        <v>-0.3761576380633746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1.0742948000411401</v>
      </c>
      <c r="AS53" s="11">
        <f>IF(('OddsRatio_working_3-way'!X53=0),IF(Q53&gt;0,-Q53^(1/3),(-Q53)^(1/3)),'OddsRatio_working_3-way'!AM53-'OddsRatio_working_3-way'!R53/3)</f>
        <v>-0.69813716197776576</v>
      </c>
      <c r="AT53" s="11">
        <f>IF(('OddsRatio_working_3-way'!X53=0),IF(Q53&gt;0,-Q53^(1/3),(-Q53)^(1/3)),'OddsRatio_working_3-way'!AN53-'OddsRatio_working_3-way'!R53/3)</f>
        <v>-0.3761576380633746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1.86</v>
      </c>
      <c r="B54" s="4">
        <f>IF('True_Odds_Calculator_3-way'!B53="","",'True_Odds_Calculator_3-way'!B53)</f>
        <v>3.47</v>
      </c>
      <c r="C54" s="4">
        <f>IF('True_Odds_Calculator_3-way'!C53="","",'True_Odds_Calculator_3-way'!C53)</f>
        <v>4.51</v>
      </c>
      <c r="D54" s="9">
        <f t="shared" si="13"/>
        <v>0.51851881997702887</v>
      </c>
      <c r="E54" s="9">
        <f t="shared" si="14"/>
        <v>0.27270692125770296</v>
      </c>
      <c r="F54" s="9">
        <f t="shared" si="15"/>
        <v>0.20877425876526812</v>
      </c>
      <c r="G54" s="9">
        <f t="shared" si="16"/>
        <v>1.079732915501149</v>
      </c>
      <c r="H54" s="9">
        <f t="shared" si="17"/>
        <v>1.9285703073309883</v>
      </c>
      <c r="I54" s="9">
        <f t="shared" si="18"/>
        <v>3.6669403012878381</v>
      </c>
      <c r="J54" s="9">
        <f t="shared" si="19"/>
        <v>4.7898625334090319</v>
      </c>
      <c r="K54" s="11">
        <f t="shared" si="20"/>
        <v>0.5376344086021505</v>
      </c>
      <c r="L54" s="11">
        <f t="shared" si="21"/>
        <v>0.28818443804034583</v>
      </c>
      <c r="M54" s="11">
        <f t="shared" si="22"/>
        <v>0.22172949002217296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-0.25614363008504548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0.23498337698733582</v>
      </c>
      <c r="Q54" s="11">
        <f>2*'OddsRatio_working_3-way'!K54*'OddsRatio_working_3-way'!L54*'OddsRatio_working_3-way'!M54</f>
        <v>6.8708589762378897E-2</v>
      </c>
      <c r="R54" s="11">
        <f t="shared" si="23"/>
        <v>0</v>
      </c>
      <c r="S54" s="11">
        <f t="shared" si="24"/>
        <v>-0.91738911059125705</v>
      </c>
      <c r="T54" s="11">
        <f t="shared" si="25"/>
        <v>-0.26824242999744358</v>
      </c>
      <c r="U54" s="11">
        <f>'OddsRatio_working_3-way'!S54-'OddsRatio_working_3-way'!R54^2/3</f>
        <v>-0.91738911059125705</v>
      </c>
      <c r="V54" s="11">
        <f>'OddsRatio_working_3-way'!S54*'OddsRatio_working_3-way'!R54/3-2*'OddsRatio_working_3-way'!R54^3/27-'OddsRatio_working_3-way'!T54</f>
        <v>0.26824242999744358</v>
      </c>
      <c r="W54" s="11">
        <f>'OddsRatio_working_3-way'!V54^2+4*'OddsRatio_working_3-way'!U54^3/27</f>
        <v>-4.242781001241909E-2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0.16910190068665143</v>
      </c>
      <c r="Y54" s="11">
        <f>IF('OddsRatio_working_3-way'!W54&gt;=0,IF('OddsRatio_working_3-way'!V54+SQRT('OddsRatio_working_3-way'!W54)&gt;0,0,PI()),ACOS('OddsRatio_working_3-way'!V54/(2*'OddsRatio_working_3-way'!X54)))</f>
        <v>0.65485142701292431</v>
      </c>
      <c r="Z54" s="11">
        <f>'OddsRatio_working_3-way'!X54^(1/3)*COS('OddsRatio_working_3-way'!Y54/3)</f>
        <v>0.53986645775057451</v>
      </c>
      <c r="AA54" s="11">
        <f>'OddsRatio_working_3-way'!X54^(1/3)*COS(('OddsRatio_working_3-way'!Y54+2*PI())/3)</f>
        <v>-0.37364163496997038</v>
      </c>
      <c r="AB54" s="11">
        <f>'OddsRatio_working_3-way'!X54^(1/3)*COS(('OddsRatio_working_3-way'!Y54+4*PI())/3)</f>
        <v>-0.16622482278060421</v>
      </c>
      <c r="AC54" s="11">
        <f>'OddsRatio_working_3-way'!X54^(1/3)*SIN('OddsRatio_working_3-way'!Y54/3)</f>
        <v>0.11975215235198462</v>
      </c>
      <c r="AD54" s="11">
        <f>'OddsRatio_working_3-way'!X54^(1/3)*SIN(('OddsRatio_working_3-way'!Y54+2*PI())/3)</f>
        <v>0.40766199088712346</v>
      </c>
      <c r="AE54" s="11">
        <f>'OddsRatio_working_3-way'!X54^(1/3)*SIN(('OddsRatio_working_3-way'!Y54+4*PI())/3)</f>
        <v>-0.52741414323910818</v>
      </c>
      <c r="AF54" s="11">
        <f>-'OddsRatio_working_3-way'!U54/(3*'OddsRatio_working_3-way'!X54^(1/3))*COS(('OddsRatio_working_3-way'!Y54)/3)</f>
        <v>0.5398664577505744</v>
      </c>
      <c r="AG54" s="11">
        <f>-'OddsRatio_working_3-way'!U54/(3*'OddsRatio_working_3-way'!X54^(1/3))*COS(('OddsRatio_working_3-way'!Y54+2*PI())/3)</f>
        <v>-0.37364163496997033</v>
      </c>
      <c r="AH54" s="11">
        <f>-'OddsRatio_working_3-way'!U54/(3*'OddsRatio_working_3-way'!X54^(1/3))*COS(('OddsRatio_working_3-way'!Y54+4*PI())/3)</f>
        <v>-0.16622482278060419</v>
      </c>
      <c r="AI54" s="11">
        <f>'OddsRatio_working_3-way'!U54/(3*'OddsRatio_working_3-way'!X54^(1/3))*SIN(('OddsRatio_working_3-way'!Y54)/3)</f>
        <v>-0.11975215235198459</v>
      </c>
      <c r="AJ54" s="11">
        <f>'OddsRatio_working_3-way'!U54/(3*'OddsRatio_working_3-way'!X54^(1/3))*SIN(('OddsRatio_working_3-way'!Y54+2*PI())/3)</f>
        <v>-0.4076619908871234</v>
      </c>
      <c r="AK54" s="11">
        <f>'OddsRatio_working_3-way'!U54/(3*'OddsRatio_working_3-way'!X54^(1/3))*SIN(('OddsRatio_working_3-way'!Y54+4*PI())/3)</f>
        <v>0.52741414323910807</v>
      </c>
      <c r="AL54" s="11">
        <f>'OddsRatio_working_3-way'!Z54+'OddsRatio_working_3-way'!AF54</f>
        <v>1.079732915501149</v>
      </c>
      <c r="AM54" s="11">
        <f>'OddsRatio_working_3-way'!AA54+'OddsRatio_working_3-way'!AG54</f>
        <v>-0.74728326993994076</v>
      </c>
      <c r="AN54" s="11">
        <f>'OddsRatio_working_3-way'!AB54+'OddsRatio_working_3-way'!AH54</f>
        <v>-0.33244964556120837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1.079732915501149</v>
      </c>
      <c r="AS54" s="11">
        <f>IF(('OddsRatio_working_3-way'!X54=0),IF(Q54&gt;0,-Q54^(1/3),(-Q54)^(1/3)),'OddsRatio_working_3-way'!AM54-'OddsRatio_working_3-way'!R54/3)</f>
        <v>-0.74728326993994076</v>
      </c>
      <c r="AT54" s="11">
        <f>IF(('OddsRatio_working_3-way'!X54=0),IF(Q54&gt;0,-Q54^(1/3),(-Q54)^(1/3)),'OddsRatio_working_3-way'!AN54-'OddsRatio_working_3-way'!R54/3)</f>
        <v>-0.33244964556120837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3.55</v>
      </c>
      <c r="B55" s="4">
        <f>IF('True_Odds_Calculator_3-way'!B54="","",'True_Odds_Calculator_3-way'!B54)</f>
        <v>3.1</v>
      </c>
      <c r="C55" s="4">
        <f>IF('True_Odds_Calculator_3-way'!C54="","",'True_Odds_Calculator_3-way'!C54)</f>
        <v>2.27</v>
      </c>
      <c r="D55" s="9">
        <f t="shared" si="13"/>
        <v>0.26817212972355703</v>
      </c>
      <c r="E55" s="9">
        <f t="shared" si="14"/>
        <v>0.30794158251837733</v>
      </c>
      <c r="F55" s="9">
        <f t="shared" si="15"/>
        <v>0.42388628775806569</v>
      </c>
      <c r="G55" s="9">
        <f t="shared" si="16"/>
        <v>1.0701757933342253</v>
      </c>
      <c r="H55" s="9">
        <f t="shared" si="17"/>
        <v>3.7289482730022749</v>
      </c>
      <c r="I55" s="9">
        <f t="shared" si="18"/>
        <v>3.2473691660018731</v>
      </c>
      <c r="J55" s="9">
        <f t="shared" si="19"/>
        <v>2.3591232575344661</v>
      </c>
      <c r="K55" s="11">
        <f t="shared" si="20"/>
        <v>0.28169014084507044</v>
      </c>
      <c r="L55" s="11">
        <f t="shared" si="21"/>
        <v>0.32258064516129031</v>
      </c>
      <c r="M55" s="11">
        <f t="shared" si="22"/>
        <v>0.44052863436123346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-0.27223708886829567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0.23697678468137232</v>
      </c>
      <c r="Q55" s="11">
        <f>2*'OddsRatio_working_3-way'!K55*'OddsRatio_working_3-way'!L55*'OddsRatio_working_3-way'!M55</f>
        <v>8.0059724554517667E-2</v>
      </c>
      <c r="R55" s="11">
        <f t="shared" si="23"/>
        <v>0</v>
      </c>
      <c r="S55" s="11">
        <f t="shared" si="24"/>
        <v>-0.87047942536594713</v>
      </c>
      <c r="T55" s="11">
        <f t="shared" si="25"/>
        <v>-0.29408088694795509</v>
      </c>
      <c r="U55" s="11">
        <f>'OddsRatio_working_3-way'!S55-'OddsRatio_working_3-way'!R55^2/3</f>
        <v>-0.87047942536594713</v>
      </c>
      <c r="V55" s="11">
        <f>'OddsRatio_working_3-way'!S55*'OddsRatio_working_3-way'!R55/3-2*'OddsRatio_working_3-way'!R55^3/27-'OddsRatio_working_3-way'!T55</f>
        <v>0.29408088694795509</v>
      </c>
      <c r="W55" s="11">
        <f>'OddsRatio_working_3-way'!V55^2+4*'OddsRatio_working_3-way'!U55^3/27</f>
        <v>-1.1233799516157411E-2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0.15629888641978015</v>
      </c>
      <c r="Y55" s="11">
        <f>IF('OddsRatio_working_3-way'!W55&gt;=0,IF('OddsRatio_working_3-way'!V55+SQRT('OddsRatio_working_3-way'!W55)&gt;0,0,PI()),ACOS('OddsRatio_working_3-way'!V55/(2*'OddsRatio_working_3-way'!X55)))</f>
        <v>0.34591827495351324</v>
      </c>
      <c r="Z55" s="11">
        <f>'OddsRatio_working_3-way'!X55^(1/3)*COS('OddsRatio_working_3-way'!Y55/3)</f>
        <v>0.53508789666711276</v>
      </c>
      <c r="AA55" s="11">
        <f>'OddsRatio_working_3-way'!X55^(1/3)*COS(('OddsRatio_working_3-way'!Y55+2*PI())/3)</f>
        <v>-0.32121482937496215</v>
      </c>
      <c r="AB55" s="11">
        <f>'OddsRatio_working_3-way'!X55^(1/3)*COS(('OddsRatio_working_3-way'!Y55+4*PI())/3)</f>
        <v>-0.2138730672921508</v>
      </c>
      <c r="AC55" s="11">
        <f>'OddsRatio_working_3-way'!X55^(1/3)*SIN('OddsRatio_working_3-way'!Y55/3)</f>
        <v>6.1973795233799887E-2</v>
      </c>
      <c r="AD55" s="11">
        <f>'OddsRatio_working_3-way'!X55^(1/3)*SIN(('OddsRatio_working_3-way'!Y55+2*PI())/3)</f>
        <v>0.43241281415440236</v>
      </c>
      <c r="AE55" s="11">
        <f>'OddsRatio_working_3-way'!X55^(1/3)*SIN(('OddsRatio_working_3-way'!Y55+4*PI())/3)</f>
        <v>-0.49438660938820234</v>
      </c>
      <c r="AF55" s="11">
        <f>-'OddsRatio_working_3-way'!U55/(3*'OddsRatio_working_3-way'!X55^(1/3))*COS(('OddsRatio_working_3-way'!Y55)/3)</f>
        <v>0.53508789666711265</v>
      </c>
      <c r="AG55" s="11">
        <f>-'OddsRatio_working_3-way'!U55/(3*'OddsRatio_working_3-way'!X55^(1/3))*COS(('OddsRatio_working_3-way'!Y55+2*PI())/3)</f>
        <v>-0.3212148293749621</v>
      </c>
      <c r="AH55" s="11">
        <f>-'OddsRatio_working_3-way'!U55/(3*'OddsRatio_working_3-way'!X55^(1/3))*COS(('OddsRatio_working_3-way'!Y55+4*PI())/3)</f>
        <v>-0.21387306729215075</v>
      </c>
      <c r="AI55" s="11">
        <f>'OddsRatio_working_3-way'!U55/(3*'OddsRatio_working_3-way'!X55^(1/3))*SIN(('OddsRatio_working_3-way'!Y55)/3)</f>
        <v>-6.197379523379988E-2</v>
      </c>
      <c r="AJ55" s="11">
        <f>'OddsRatio_working_3-way'!U55/(3*'OddsRatio_working_3-way'!X55^(1/3))*SIN(('OddsRatio_working_3-way'!Y55+2*PI())/3)</f>
        <v>-0.4324128141544023</v>
      </c>
      <c r="AK55" s="11">
        <f>'OddsRatio_working_3-way'!U55/(3*'OddsRatio_working_3-way'!X55^(1/3))*SIN(('OddsRatio_working_3-way'!Y55+4*PI())/3)</f>
        <v>0.49438660938820223</v>
      </c>
      <c r="AL55" s="11">
        <f>'OddsRatio_working_3-way'!Z55+'OddsRatio_working_3-way'!AF55</f>
        <v>1.0701757933342253</v>
      </c>
      <c r="AM55" s="11">
        <f>'OddsRatio_working_3-way'!AA55+'OddsRatio_working_3-way'!AG55</f>
        <v>-0.6424296587499243</v>
      </c>
      <c r="AN55" s="11">
        <f>'OddsRatio_working_3-way'!AB55+'OddsRatio_working_3-way'!AH55</f>
        <v>-0.42774613458430155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1.0701757933342253</v>
      </c>
      <c r="AS55" s="11">
        <f>IF(('OddsRatio_working_3-way'!X55=0),IF(Q55&gt;0,-Q55^(1/3),(-Q55)^(1/3)),'OddsRatio_working_3-way'!AM55-'OddsRatio_working_3-way'!R55/3)</f>
        <v>-0.6424296587499243</v>
      </c>
      <c r="AT55" s="11">
        <f>IF(('OddsRatio_working_3-way'!X55=0),IF(Q55&gt;0,-Q55^(1/3),(-Q55)^(1/3)),'OddsRatio_working_3-way'!AN55-'OddsRatio_working_3-way'!R55/3)</f>
        <v>-0.42774613458430155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1.47</v>
      </c>
      <c r="B56" s="4">
        <f>IF('True_Odds_Calculator_3-way'!B55="","",'True_Odds_Calculator_3-way'!B55)</f>
        <v>4.33</v>
      </c>
      <c r="C56" s="4">
        <f>IF('True_Odds_Calculator_3-way'!C55="","",'True_Odds_Calculator_3-way'!C55)</f>
        <v>7.09</v>
      </c>
      <c r="D56" s="9">
        <f t="shared" si="13"/>
        <v>0.65762290934900591</v>
      </c>
      <c r="E56" s="9">
        <f t="shared" si="14"/>
        <v>0.21327842377495856</v>
      </c>
      <c r="F56" s="9">
        <f t="shared" si="15"/>
        <v>0.12909866687603536</v>
      </c>
      <c r="G56" s="9">
        <f t="shared" si="16"/>
        <v>1.1077197656073656</v>
      </c>
      <c r="H56" s="9">
        <f t="shared" si="17"/>
        <v>1.5206282898354622</v>
      </c>
      <c r="I56" s="9">
        <f t="shared" si="18"/>
        <v>4.6887068194725279</v>
      </c>
      <c r="J56" s="9">
        <f t="shared" si="19"/>
        <v>7.7460133725488562</v>
      </c>
      <c r="K56" s="11">
        <f t="shared" si="20"/>
        <v>0.68027210884353739</v>
      </c>
      <c r="L56" s="11">
        <f t="shared" si="21"/>
        <v>0.23094688221709006</v>
      </c>
      <c r="M56" s="11">
        <f t="shared" si="22"/>
        <v>0.14104372355430184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-0.2112068103038699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0.21915169061790782</v>
      </c>
      <c r="Q56" s="11">
        <f>2*'OddsRatio_working_3-way'!K56*'OddsRatio_working_3-way'!L56*'OddsRatio_working_3-way'!M56</f>
        <v>4.4317834300891368E-2</v>
      </c>
      <c r="R56" s="11">
        <f t="shared" si="23"/>
        <v>0</v>
      </c>
      <c r="S56" s="11">
        <f t="shared" si="24"/>
        <v>-1.0376165915417566</v>
      </c>
      <c r="T56" s="11">
        <f t="shared" si="25"/>
        <v>-0.20983146441693762</v>
      </c>
      <c r="U56" s="11">
        <f>'OddsRatio_working_3-way'!S56-'OddsRatio_working_3-way'!R56^2/3</f>
        <v>-1.0376165915417566</v>
      </c>
      <c r="V56" s="11">
        <f>'OddsRatio_working_3-way'!S56*'OddsRatio_working_3-way'!R56/3-2*'OddsRatio_working_3-way'!R56^3/27-'OddsRatio_working_3-way'!T56</f>
        <v>0.20983146441693762</v>
      </c>
      <c r="W56" s="11">
        <f>'OddsRatio_working_3-way'!V56^2+4*'OddsRatio_working_3-way'!U56^3/27</f>
        <v>-0.12147416784128909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0.20341055239382594</v>
      </c>
      <c r="Y56" s="11">
        <f>IF('OddsRatio_working_3-way'!W56&gt;=0,IF('OddsRatio_working_3-way'!V56+SQRT('OddsRatio_working_3-way'!W56)&gt;0,0,PI()),ACOS('OddsRatio_working_3-way'!V56/(2*'OddsRatio_working_3-way'!X56)))</f>
        <v>1.0288748206128129</v>
      </c>
      <c r="Z56" s="11">
        <f>'OddsRatio_working_3-way'!X56^(1/3)*COS('OddsRatio_working_3-way'!Y56/3)</f>
        <v>0.55385988280368281</v>
      </c>
      <c r="AA56" s="11">
        <f>'OddsRatio_working_3-way'!X56^(1/3)*COS(('OddsRatio_working_3-way'!Y56+2*PI())/3)</f>
        <v>-0.44820040164223779</v>
      </c>
      <c r="AB56" s="11">
        <f>'OddsRatio_working_3-way'!X56^(1/3)*COS(('OddsRatio_working_3-way'!Y56+4*PI())/3)</f>
        <v>-0.10565948116144515</v>
      </c>
      <c r="AC56" s="11">
        <f>'OddsRatio_working_3-way'!X56^(1/3)*SIN('OddsRatio_working_3-way'!Y56/3)</f>
        <v>0.19776609264804795</v>
      </c>
      <c r="AD56" s="11">
        <f>'OddsRatio_working_3-way'!X56^(1/3)*SIN(('OddsRatio_working_3-way'!Y56+2*PI())/3)</f>
        <v>0.38077368232103731</v>
      </c>
      <c r="AE56" s="11">
        <f>'OddsRatio_working_3-way'!X56^(1/3)*SIN(('OddsRatio_working_3-way'!Y56+4*PI())/3)</f>
        <v>-0.57853977496908526</v>
      </c>
      <c r="AF56" s="11">
        <f>-'OddsRatio_working_3-way'!U56/(3*'OddsRatio_working_3-way'!X56^(1/3))*COS(('OddsRatio_working_3-way'!Y56)/3)</f>
        <v>0.55385988280368281</v>
      </c>
      <c r="AG56" s="11">
        <f>-'OddsRatio_working_3-way'!U56/(3*'OddsRatio_working_3-way'!X56^(1/3))*COS(('OddsRatio_working_3-way'!Y56+2*PI())/3)</f>
        <v>-0.44820040164223773</v>
      </c>
      <c r="AH56" s="11">
        <f>-'OddsRatio_working_3-way'!U56/(3*'OddsRatio_working_3-way'!X56^(1/3))*COS(('OddsRatio_working_3-way'!Y56+4*PI())/3)</f>
        <v>-0.10565948116144512</v>
      </c>
      <c r="AI56" s="11">
        <f>'OddsRatio_working_3-way'!U56/(3*'OddsRatio_working_3-way'!X56^(1/3))*SIN(('OddsRatio_working_3-way'!Y56)/3)</f>
        <v>-0.19776609264804793</v>
      </c>
      <c r="AJ56" s="11">
        <f>'OddsRatio_working_3-way'!U56/(3*'OddsRatio_working_3-way'!X56^(1/3))*SIN(('OddsRatio_working_3-way'!Y56+2*PI())/3)</f>
        <v>-0.38077368232103725</v>
      </c>
      <c r="AK56" s="11">
        <f>'OddsRatio_working_3-way'!U56/(3*'OddsRatio_working_3-way'!X56^(1/3))*SIN(('OddsRatio_working_3-way'!Y56+4*PI())/3)</f>
        <v>0.57853977496908515</v>
      </c>
      <c r="AL56" s="11">
        <f>'OddsRatio_working_3-way'!Z56+'OddsRatio_working_3-way'!AF56</f>
        <v>1.1077197656073656</v>
      </c>
      <c r="AM56" s="11">
        <f>'OddsRatio_working_3-way'!AA56+'OddsRatio_working_3-way'!AG56</f>
        <v>-0.89640080328447547</v>
      </c>
      <c r="AN56" s="11">
        <f>'OddsRatio_working_3-way'!AB56+'OddsRatio_working_3-way'!AH56</f>
        <v>-0.21131896232289027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1.1077197656073656</v>
      </c>
      <c r="AS56" s="11">
        <f>IF(('OddsRatio_working_3-way'!X56=0),IF(Q56&gt;0,-Q56^(1/3),(-Q56)^(1/3)),'OddsRatio_working_3-way'!AM56-'OddsRatio_working_3-way'!R56/3)</f>
        <v>-0.89640080328447547</v>
      </c>
      <c r="AT56" s="11">
        <f>IF(('OddsRatio_working_3-way'!X56=0),IF(Q56&gt;0,-Q56^(1/3),(-Q56)^(1/3)),'OddsRatio_working_3-way'!AN56-'OddsRatio_working_3-way'!R56/3)</f>
        <v>-0.21131896232289027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2.39</v>
      </c>
      <c r="B57" s="4">
        <f>IF('True_Odds_Calculator_3-way'!B56="","",'True_Odds_Calculator_3-way'!B56)</f>
        <v>3.63</v>
      </c>
      <c r="C57" s="4">
        <f>IF('True_Odds_Calculator_3-way'!C56="","",'True_Odds_Calculator_3-way'!C56)</f>
        <v>3</v>
      </c>
      <c r="D57" s="9">
        <f t="shared" si="13"/>
        <v>0.40842069363890354</v>
      </c>
      <c r="E57" s="9">
        <f t="shared" si="14"/>
        <v>0.2673365518124084</v>
      </c>
      <c r="F57" s="9">
        <f t="shared" si="15"/>
        <v>0.32424275454868795</v>
      </c>
      <c r="G57" s="9">
        <f t="shared" si="16"/>
        <v>1.0420545038730249</v>
      </c>
      <c r="H57" s="9">
        <f t="shared" si="17"/>
        <v>2.4484557603835047</v>
      </c>
      <c r="I57" s="9">
        <f t="shared" si="18"/>
        <v>3.740603345186055</v>
      </c>
      <c r="J57" s="9">
        <f t="shared" si="19"/>
        <v>3.0841090077460498</v>
      </c>
      <c r="K57" s="11">
        <f t="shared" si="20"/>
        <v>0.41841004184100417</v>
      </c>
      <c r="L57" s="11">
        <f t="shared" si="21"/>
        <v>0.27548209366391185</v>
      </c>
      <c r="M57" s="11">
        <f t="shared" si="22"/>
        <v>0.33333333333333331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-0.28091489255429913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0.23129737850163867</v>
      </c>
      <c r="Q57" s="11">
        <f>2*'OddsRatio_working_3-way'!K57*'OddsRatio_working_3-way'!L57*'OddsRatio_working_3-way'!M57</f>
        <v>7.684298289090985E-2</v>
      </c>
      <c r="R57" s="11">
        <f t="shared" si="23"/>
        <v>0</v>
      </c>
      <c r="S57" s="11">
        <f t="shared" si="24"/>
        <v>-0.82337172087425126</v>
      </c>
      <c r="T57" s="11">
        <f t="shared" si="25"/>
        <v>-0.27354542221735922</v>
      </c>
      <c r="U57" s="11">
        <f>'OddsRatio_working_3-way'!S57-'OddsRatio_working_3-way'!R57^2/3</f>
        <v>-0.82337172087425126</v>
      </c>
      <c r="V57" s="11">
        <f>'OddsRatio_working_3-way'!S57*'OddsRatio_working_3-way'!R57/3-2*'OddsRatio_working_3-way'!R57^3/27-'OddsRatio_working_3-way'!T57</f>
        <v>0.27354542221735922</v>
      </c>
      <c r="W57" s="11">
        <f>'OddsRatio_working_3-way'!V57^2+4*'OddsRatio_working_3-way'!U57^3/27</f>
        <v>-7.8688190495596194E-3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0.14378448896319881</v>
      </c>
      <c r="Y57" s="11">
        <f>IF('OddsRatio_working_3-way'!W57&gt;=0,IF('OddsRatio_working_3-way'!V57+SQRT('OddsRatio_working_3-way'!W57)&gt;0,0,PI()),ACOS('OddsRatio_working_3-way'!V57/(2*'OddsRatio_working_3-way'!X57)))</f>
        <v>0.31358403467932106</v>
      </c>
      <c r="Z57" s="11">
        <f>'OddsRatio_working_3-way'!X57^(1/3)*COS('OddsRatio_working_3-way'!Y57/3)</f>
        <v>0.52102725193651245</v>
      </c>
      <c r="AA57" s="11">
        <f>'OddsRatio_working_3-way'!X57^(1/3)*COS(('OddsRatio_working_3-way'!Y57+2*PI())/3)</f>
        <v>-0.30785158402706292</v>
      </c>
      <c r="AB57" s="11">
        <f>'OddsRatio_working_3-way'!X57^(1/3)*COS(('OddsRatio_working_3-way'!Y57+4*PI())/3)</f>
        <v>-0.21317566790944964</v>
      </c>
      <c r="AC57" s="11">
        <f>'OddsRatio_working_3-way'!X57^(1/3)*SIN('OddsRatio_working_3-way'!Y57/3)</f>
        <v>5.4661165656278619E-2</v>
      </c>
      <c r="AD57" s="11">
        <f>'OddsRatio_working_3-way'!X57^(1/3)*SIN(('OddsRatio_working_3-way'!Y57+2*PI())/3)</f>
        <v>0.4238922534128754</v>
      </c>
      <c r="AE57" s="11">
        <f>'OddsRatio_working_3-way'!X57^(1/3)*SIN(('OddsRatio_working_3-way'!Y57+4*PI())/3)</f>
        <v>-0.47855341906915383</v>
      </c>
      <c r="AF57" s="11">
        <f>-'OddsRatio_working_3-way'!U57/(3*'OddsRatio_working_3-way'!X57^(1/3))*COS(('OddsRatio_working_3-way'!Y57)/3)</f>
        <v>0.52102725193651234</v>
      </c>
      <c r="AG57" s="11">
        <f>-'OddsRatio_working_3-way'!U57/(3*'OddsRatio_working_3-way'!X57^(1/3))*COS(('OddsRatio_working_3-way'!Y57+2*PI())/3)</f>
        <v>-0.30785158402706286</v>
      </c>
      <c r="AH57" s="11">
        <f>-'OddsRatio_working_3-way'!U57/(3*'OddsRatio_working_3-way'!X57^(1/3))*COS(('OddsRatio_working_3-way'!Y57+4*PI())/3)</f>
        <v>-0.21317566790944958</v>
      </c>
      <c r="AI57" s="11">
        <f>'OddsRatio_working_3-way'!U57/(3*'OddsRatio_working_3-way'!X57^(1/3))*SIN(('OddsRatio_working_3-way'!Y57)/3)</f>
        <v>-5.4661165656278612E-2</v>
      </c>
      <c r="AJ57" s="11">
        <f>'OddsRatio_working_3-way'!U57/(3*'OddsRatio_working_3-way'!X57^(1/3))*SIN(('OddsRatio_working_3-way'!Y57+2*PI())/3)</f>
        <v>-0.42389225341287529</v>
      </c>
      <c r="AK57" s="11">
        <f>'OddsRatio_working_3-way'!U57/(3*'OddsRatio_working_3-way'!X57^(1/3))*SIN(('OddsRatio_working_3-way'!Y57+4*PI())/3)</f>
        <v>0.47855341906915377</v>
      </c>
      <c r="AL57" s="11">
        <f>'OddsRatio_working_3-way'!Z57+'OddsRatio_working_3-way'!AF57</f>
        <v>1.0420545038730249</v>
      </c>
      <c r="AM57" s="11">
        <f>'OddsRatio_working_3-way'!AA57+'OddsRatio_working_3-way'!AG57</f>
        <v>-0.61570316805412584</v>
      </c>
      <c r="AN57" s="11">
        <f>'OddsRatio_working_3-way'!AB57+'OddsRatio_working_3-way'!AH57</f>
        <v>-0.42635133581889922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1.0420545038730249</v>
      </c>
      <c r="AS57" s="11">
        <f>IF(('OddsRatio_working_3-way'!X57=0),IF(Q57&gt;0,-Q57^(1/3),(-Q57)^(1/3)),'OddsRatio_working_3-way'!AM57-'OddsRatio_working_3-way'!R57/3)</f>
        <v>-0.61570316805412584</v>
      </c>
      <c r="AT57" s="11">
        <f>IF(('OddsRatio_working_3-way'!X57=0),IF(Q57&gt;0,-Q57^(1/3),(-Q57)^(1/3)),'OddsRatio_working_3-way'!AN57-'OddsRatio_working_3-way'!R57/3)</f>
        <v>-0.42635133581889922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2.3199999999999998</v>
      </c>
      <c r="B58" s="4">
        <f>IF('True_Odds_Calculator_3-way'!B57="","",'True_Odds_Calculator_3-way'!B57)</f>
        <v>3.46</v>
      </c>
      <c r="C58" s="4">
        <f>IF('True_Odds_Calculator_3-way'!C57="","",'True_Odds_Calculator_3-way'!C57)</f>
        <v>3.25</v>
      </c>
      <c r="D58" s="9">
        <f t="shared" si="13"/>
        <v>0.42074763793976833</v>
      </c>
      <c r="E58" s="9">
        <f t="shared" si="14"/>
        <v>0.28044917774496142</v>
      </c>
      <c r="F58" s="9">
        <f t="shared" si="15"/>
        <v>0.29880318431527036</v>
      </c>
      <c r="G58" s="9">
        <f t="shared" si="16"/>
        <v>1.0429709104585558</v>
      </c>
      <c r="H58" s="9">
        <f t="shared" si="17"/>
        <v>2.3767216018052939</v>
      </c>
      <c r="I58" s="9">
        <f t="shared" si="18"/>
        <v>3.5657084397280467</v>
      </c>
      <c r="J58" s="9">
        <f t="shared" si="19"/>
        <v>3.3466845485317505</v>
      </c>
      <c r="K58" s="11">
        <f t="shared" si="20"/>
        <v>0.43103448275862072</v>
      </c>
      <c r="L58" s="11">
        <f t="shared" si="21"/>
        <v>0.28901734104046245</v>
      </c>
      <c r="M58" s="11">
        <f t="shared" si="22"/>
        <v>0.30769230769230771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-0.28005550359546771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0.23113721040769075</v>
      </c>
      <c r="Q58" s="11">
        <f>2*'OddsRatio_working_3-way'!K58*'OddsRatio_working_3-way'!L58*'OddsRatio_working_3-way'!M58</f>
        <v>7.666242467916777E-2</v>
      </c>
      <c r="R58" s="11">
        <f t="shared" si="23"/>
        <v>0</v>
      </c>
      <c r="S58" s="11">
        <f t="shared" si="24"/>
        <v>-0.82532643508253256</v>
      </c>
      <c r="T58" s="11">
        <f t="shared" si="25"/>
        <v>-0.27374011113848518</v>
      </c>
      <c r="U58" s="11">
        <f>'OddsRatio_working_3-way'!S58-'OddsRatio_working_3-way'!R58^2/3</f>
        <v>-0.82532643508253256</v>
      </c>
      <c r="V58" s="11">
        <f>'OddsRatio_working_3-way'!S58*'OddsRatio_working_3-way'!R58/3-2*'OddsRatio_working_3-way'!R58^3/27-'OddsRatio_working_3-way'!T58</f>
        <v>0.27374011113848518</v>
      </c>
      <c r="W58" s="11">
        <f>'OddsRatio_working_3-way'!V58^2+4*'OddsRatio_working_3-way'!U58^3/27</f>
        <v>-8.3526372434589991E-3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0.14429681709030279</v>
      </c>
      <c r="Y58" s="11">
        <f>IF('OddsRatio_working_3-way'!W58&gt;=0,IF('OddsRatio_working_3-way'!V58+SQRT('OddsRatio_working_3-way'!W58)&gt;0,0,PI()),ACOS('OddsRatio_working_3-way'!V58/(2*'OddsRatio_working_3-way'!X58)))</f>
        <v>0.32223069183007147</v>
      </c>
      <c r="Z58" s="11">
        <f>'OddsRatio_working_3-way'!X58^(1/3)*COS('OddsRatio_working_3-way'!Y58/3)</f>
        <v>0.52148545522927792</v>
      </c>
      <c r="AA58" s="11">
        <f>'OddsRatio_working_3-way'!X58^(1/3)*COS(('OddsRatio_working_3-way'!Y58+2*PI())/3)</f>
        <v>-0.30943871059955969</v>
      </c>
      <c r="AB58" s="11">
        <f>'OddsRatio_working_3-way'!X58^(1/3)*COS(('OddsRatio_working_3-way'!Y58+4*PI())/3)</f>
        <v>-0.21204674462971831</v>
      </c>
      <c r="AC58" s="11">
        <f>'OddsRatio_working_3-way'!X58^(1/3)*SIN('OddsRatio_working_3-way'!Y58/3)</f>
        <v>5.6229277769594771E-2</v>
      </c>
      <c r="AD58" s="11">
        <f>'OddsRatio_working_3-way'!X58^(1/3)*SIN(('OddsRatio_working_3-way'!Y58+2*PI())/3)</f>
        <v>0.42350501304784977</v>
      </c>
      <c r="AE58" s="11">
        <f>'OddsRatio_working_3-way'!X58^(1/3)*SIN(('OddsRatio_working_3-way'!Y58+4*PI())/3)</f>
        <v>-0.47973429081744456</v>
      </c>
      <c r="AF58" s="11">
        <f>-'OddsRatio_working_3-way'!U58/(3*'OddsRatio_working_3-way'!X58^(1/3))*COS(('OddsRatio_working_3-way'!Y58)/3)</f>
        <v>0.52148545522927792</v>
      </c>
      <c r="AG58" s="11">
        <f>-'OddsRatio_working_3-way'!U58/(3*'OddsRatio_working_3-way'!X58^(1/3))*COS(('OddsRatio_working_3-way'!Y58+2*PI())/3)</f>
        <v>-0.30943871059955969</v>
      </c>
      <c r="AH58" s="11">
        <f>-'OddsRatio_working_3-way'!U58/(3*'OddsRatio_working_3-way'!X58^(1/3))*COS(('OddsRatio_working_3-way'!Y58+4*PI())/3)</f>
        <v>-0.21204674462971831</v>
      </c>
      <c r="AI58" s="11">
        <f>'OddsRatio_working_3-way'!U58/(3*'OddsRatio_working_3-way'!X58^(1/3))*SIN(('OddsRatio_working_3-way'!Y58)/3)</f>
        <v>-5.6229277769594771E-2</v>
      </c>
      <c r="AJ58" s="11">
        <f>'OddsRatio_working_3-way'!U58/(3*'OddsRatio_working_3-way'!X58^(1/3))*SIN(('OddsRatio_working_3-way'!Y58+2*PI())/3)</f>
        <v>-0.42350501304784977</v>
      </c>
      <c r="AK58" s="11">
        <f>'OddsRatio_working_3-way'!U58/(3*'OddsRatio_working_3-way'!X58^(1/3))*SIN(('OddsRatio_working_3-way'!Y58+4*PI())/3)</f>
        <v>0.47973429081744456</v>
      </c>
      <c r="AL58" s="11">
        <f>'OddsRatio_working_3-way'!Z58+'OddsRatio_working_3-way'!AF58</f>
        <v>1.0429709104585558</v>
      </c>
      <c r="AM58" s="11">
        <f>'OddsRatio_working_3-way'!AA58+'OddsRatio_working_3-way'!AG58</f>
        <v>-0.61887742119911937</v>
      </c>
      <c r="AN58" s="11">
        <f>'OddsRatio_working_3-way'!AB58+'OddsRatio_working_3-way'!AH58</f>
        <v>-0.42409348925943663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1.0429709104585558</v>
      </c>
      <c r="AS58" s="11">
        <f>IF(('OddsRatio_working_3-way'!X58=0),IF(Q58&gt;0,-Q58^(1/3),(-Q58)^(1/3)),'OddsRatio_working_3-way'!AM58-'OddsRatio_working_3-way'!R58/3)</f>
        <v>-0.61887742119911937</v>
      </c>
      <c r="AT58" s="11">
        <f>IF(('OddsRatio_working_3-way'!X58=0),IF(Q58&gt;0,-Q58^(1/3),(-Q58)^(1/3)),'OddsRatio_working_3-way'!AN58-'OddsRatio_working_3-way'!R58/3)</f>
        <v>-0.42409348925943663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1.52</v>
      </c>
      <c r="B59" s="4">
        <f>IF('True_Odds_Calculator_3-way'!B58="","",'True_Odds_Calculator_3-way'!B58)</f>
        <v>4.49</v>
      </c>
      <c r="C59" s="4">
        <f>IF('True_Odds_Calculator_3-way'!C58="","",'True_Odds_Calculator_3-way'!C58)</f>
        <v>6.7</v>
      </c>
      <c r="D59" s="9">
        <f t="shared" si="13"/>
        <v>0.64490054848472278</v>
      </c>
      <c r="E59" s="9">
        <f t="shared" si="14"/>
        <v>0.21296749819866351</v>
      </c>
      <c r="F59" s="9">
        <f t="shared" si="15"/>
        <v>0.14213195331661357</v>
      </c>
      <c r="G59" s="9">
        <f t="shared" si="16"/>
        <v>1.0588974721929227</v>
      </c>
      <c r="H59" s="9">
        <f t="shared" si="17"/>
        <v>1.5506266855403199</v>
      </c>
      <c r="I59" s="9">
        <f t="shared" si="18"/>
        <v>4.6955521779533003</v>
      </c>
      <c r="J59" s="9">
        <f t="shared" si="19"/>
        <v>7.0357155914996605</v>
      </c>
      <c r="K59" s="11">
        <f t="shared" si="20"/>
        <v>0.65789473684210531</v>
      </c>
      <c r="L59" s="11">
        <f t="shared" si="21"/>
        <v>0.22271714922048996</v>
      </c>
      <c r="M59" s="11">
        <f t="shared" si="22"/>
        <v>0.14925373134328357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-0.22622411328657366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0.21235109180390391</v>
      </c>
      <c r="Q59" s="11">
        <f>2*'OddsRatio_working_3-way'!K59*'OddsRatio_working_3-way'!L59*'OddsRatio_working_3-way'!M59</f>
        <v>4.3738638888548696E-2</v>
      </c>
      <c r="R59" s="11">
        <f t="shared" si="23"/>
        <v>0</v>
      </c>
      <c r="S59" s="11">
        <f t="shared" si="24"/>
        <v>-0.93867576147775267</v>
      </c>
      <c r="T59" s="11">
        <f t="shared" si="25"/>
        <v>-0.1933420723950057</v>
      </c>
      <c r="U59" s="11">
        <f>'OddsRatio_working_3-way'!S59-'OddsRatio_working_3-way'!R59^2/3</f>
        <v>-0.93867576147775267</v>
      </c>
      <c r="V59" s="11">
        <f>'OddsRatio_working_3-way'!S59*'OddsRatio_working_3-way'!R59/3-2*'OddsRatio_working_3-way'!R59^3/27-'OddsRatio_working_3-way'!T59</f>
        <v>0.1933420723950057</v>
      </c>
      <c r="W59" s="11">
        <f>'OddsRatio_working_3-way'!V59^2+4*'OddsRatio_working_3-way'!U59^3/27</f>
        <v>-8.5149013616321975E-2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0.17502154908347542</v>
      </c>
      <c r="Y59" s="11">
        <f>IF('OddsRatio_working_3-way'!W59&gt;=0,IF('OddsRatio_working_3-way'!V59+SQRT('OddsRatio_working_3-way'!W59)&gt;0,0,PI()),ACOS('OddsRatio_working_3-way'!V59/(2*'OddsRatio_working_3-way'!X59)))</f>
        <v>0.98563016290057126</v>
      </c>
      <c r="Z59" s="11">
        <f>'OddsRatio_working_3-way'!X59^(1/3)*COS('OddsRatio_working_3-way'!Y59/3)</f>
        <v>0.52944873609646137</v>
      </c>
      <c r="AA59" s="11">
        <f>'OddsRatio_working_3-way'!X59^(1/3)*COS(('OddsRatio_working_3-way'!Y59+2*PI())/3)</f>
        <v>-0.42103165275957383</v>
      </c>
      <c r="AB59" s="11">
        <f>'OddsRatio_working_3-way'!X59^(1/3)*COS(('OddsRatio_working_3-way'!Y59+4*PI())/3)</f>
        <v>-0.10841708333688764</v>
      </c>
      <c r="AC59" s="11">
        <f>'OddsRatio_working_3-way'!X59^(1/3)*SIN('OddsRatio_working_3-way'!Y59/3)</f>
        <v>0.1804881058087868</v>
      </c>
      <c r="AD59" s="11">
        <f>'OddsRatio_working_3-way'!X59^(1/3)*SIN(('OddsRatio_working_3-way'!Y59+2*PI())/3)</f>
        <v>0.36827200255670522</v>
      </c>
      <c r="AE59" s="11">
        <f>'OddsRatio_working_3-way'!X59^(1/3)*SIN(('OddsRatio_working_3-way'!Y59+4*PI())/3)</f>
        <v>-0.54876010836549205</v>
      </c>
      <c r="AF59" s="11">
        <f>-'OddsRatio_working_3-way'!U59/(3*'OddsRatio_working_3-way'!X59^(1/3))*COS(('OddsRatio_working_3-way'!Y59)/3)</f>
        <v>0.52944873609646137</v>
      </c>
      <c r="AG59" s="11">
        <f>-'OddsRatio_working_3-way'!U59/(3*'OddsRatio_working_3-way'!X59^(1/3))*COS(('OddsRatio_working_3-way'!Y59+2*PI())/3)</f>
        <v>-0.42103165275957383</v>
      </c>
      <c r="AH59" s="11">
        <f>-'OddsRatio_working_3-way'!U59/(3*'OddsRatio_working_3-way'!X59^(1/3))*COS(('OddsRatio_working_3-way'!Y59+4*PI())/3)</f>
        <v>-0.10841708333688764</v>
      </c>
      <c r="AI59" s="11">
        <f>'OddsRatio_working_3-way'!U59/(3*'OddsRatio_working_3-way'!X59^(1/3))*SIN(('OddsRatio_working_3-way'!Y59)/3)</f>
        <v>-0.1804881058087868</v>
      </c>
      <c r="AJ59" s="11">
        <f>'OddsRatio_working_3-way'!U59/(3*'OddsRatio_working_3-way'!X59^(1/3))*SIN(('OddsRatio_working_3-way'!Y59+2*PI())/3)</f>
        <v>-0.36827200255670522</v>
      </c>
      <c r="AK59" s="11">
        <f>'OddsRatio_working_3-way'!U59/(3*'OddsRatio_working_3-way'!X59^(1/3))*SIN(('OddsRatio_working_3-way'!Y59+4*PI())/3)</f>
        <v>0.54876010836549205</v>
      </c>
      <c r="AL59" s="11">
        <f>'OddsRatio_working_3-way'!Z59+'OddsRatio_working_3-way'!AF59</f>
        <v>1.0588974721929227</v>
      </c>
      <c r="AM59" s="11">
        <f>'OddsRatio_working_3-way'!AA59+'OddsRatio_working_3-way'!AG59</f>
        <v>-0.84206330551914765</v>
      </c>
      <c r="AN59" s="11">
        <f>'OddsRatio_working_3-way'!AB59+'OddsRatio_working_3-way'!AH59</f>
        <v>-0.21683416667377528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1.0588974721929227</v>
      </c>
      <c r="AS59" s="11">
        <f>IF(('OddsRatio_working_3-way'!X59=0),IF(Q59&gt;0,-Q59^(1/3),(-Q59)^(1/3)),'OddsRatio_working_3-way'!AM59-'OddsRatio_working_3-way'!R59/3)</f>
        <v>-0.84206330551914765</v>
      </c>
      <c r="AT59" s="11">
        <f>IF(('OddsRatio_working_3-way'!X59=0),IF(Q59&gt;0,-Q59^(1/3),(-Q59)^(1/3)),'OddsRatio_working_3-way'!AN59-'OddsRatio_working_3-way'!R59/3)</f>
        <v>-0.21683416667377528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3.83</v>
      </c>
      <c r="B60" s="4">
        <f>IF('True_Odds_Calculator_3-way'!B59="","",'True_Odds_Calculator_3-way'!B59)</f>
        <v>3.62</v>
      </c>
      <c r="C60" s="4">
        <f>IF('True_Odds_Calculator_3-way'!C59="","",'True_Odds_Calculator_3-way'!C59)</f>
        <v>2.0299999999999998</v>
      </c>
      <c r="D60" s="9">
        <f t="shared" si="13"/>
        <v>0.25214725820758305</v>
      </c>
      <c r="E60" s="9">
        <f t="shared" si="14"/>
        <v>0.26696215566873216</v>
      </c>
      <c r="F60" s="9">
        <f t="shared" si="15"/>
        <v>0.48089058612368502</v>
      </c>
      <c r="G60" s="9">
        <f t="shared" si="16"/>
        <v>1.0480340783389521</v>
      </c>
      <c r="H60" s="9">
        <f t="shared" si="17"/>
        <v>3.9659364416992346</v>
      </c>
      <c r="I60" s="9">
        <f t="shared" si="18"/>
        <v>3.7458492852480538</v>
      </c>
      <c r="J60" s="9">
        <f t="shared" si="19"/>
        <v>2.0794751006891206</v>
      </c>
      <c r="K60" s="11">
        <f t="shared" si="20"/>
        <v>0.2610966057441253</v>
      </c>
      <c r="L60" s="11">
        <f t="shared" si="21"/>
        <v>0.27624309392265195</v>
      </c>
      <c r="M60" s="11">
        <f t="shared" si="22"/>
        <v>0.49261083743842371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-0.27134484115871094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0.23023514754129115</v>
      </c>
      <c r="Q60" s="11">
        <f>2*'OddsRatio_working_3-way'!K60*'OddsRatio_working_3-way'!L60*'OddsRatio_working_3-way'!M60</f>
        <v>7.1060230722620729E-2</v>
      </c>
      <c r="R60" s="11">
        <f t="shared" si="23"/>
        <v>0</v>
      </c>
      <c r="S60" s="11">
        <f t="shared" si="24"/>
        <v>-0.84849649824971418</v>
      </c>
      <c r="T60" s="11">
        <f t="shared" si="25"/>
        <v>-0.2618816352622575</v>
      </c>
      <c r="U60" s="11">
        <f>'OddsRatio_working_3-way'!S60-'OddsRatio_working_3-way'!R60^2/3</f>
        <v>-0.84849649824971418</v>
      </c>
      <c r="V60" s="11">
        <f>'OddsRatio_working_3-way'!S60*'OddsRatio_working_3-way'!R60/3-2*'OddsRatio_working_3-way'!R60^3/27-'OddsRatio_working_3-way'!T60</f>
        <v>0.2618816352622575</v>
      </c>
      <c r="W60" s="11">
        <f>'OddsRatio_working_3-way'!V60^2+4*'OddsRatio_working_3-way'!U60^3/27</f>
        <v>-2.1917552946028443E-2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0.15041571047738209</v>
      </c>
      <c r="Y60" s="11">
        <f>IF('OddsRatio_working_3-way'!W60&gt;=0,IF('OddsRatio_working_3-way'!V60+SQRT('OddsRatio_working_3-way'!W60)&gt;0,0,PI()),ACOS('OddsRatio_working_3-way'!V60/(2*'OddsRatio_working_3-way'!X60)))</f>
        <v>0.51452575804511702</v>
      </c>
      <c r="Z60" s="11">
        <f>'OddsRatio_working_3-way'!X60^(1/3)*COS('OddsRatio_working_3-way'!Y60/3)</f>
        <v>0.52401703916947617</v>
      </c>
      <c r="AA60" s="11">
        <f>'OddsRatio_working_3-way'!X60^(1/3)*COS(('OddsRatio_working_3-way'!Y60+2*PI())/3)</f>
        <v>-0.3406134275579068</v>
      </c>
      <c r="AB60" s="11">
        <f>'OddsRatio_working_3-way'!X60^(1/3)*COS(('OddsRatio_working_3-way'!Y60+4*PI())/3)</f>
        <v>-0.18340361161156946</v>
      </c>
      <c r="AC60" s="11">
        <f>'OddsRatio_working_3-way'!X60^(1/3)*SIN('OddsRatio_working_3-way'!Y60/3)</f>
        <v>9.0765129555869406E-2</v>
      </c>
      <c r="AD60" s="11">
        <f>'OddsRatio_working_3-way'!X60^(1/3)*SIN(('OddsRatio_working_3-way'!Y60+2*PI())/3)</f>
        <v>0.40842950315873688</v>
      </c>
      <c r="AE60" s="11">
        <f>'OddsRatio_working_3-way'!X60^(1/3)*SIN(('OddsRatio_working_3-way'!Y60+4*PI())/3)</f>
        <v>-0.49919463271460635</v>
      </c>
      <c r="AF60" s="11">
        <f>-'OddsRatio_working_3-way'!U60/(3*'OddsRatio_working_3-way'!X60^(1/3))*COS(('OddsRatio_working_3-way'!Y60)/3)</f>
        <v>0.52401703916947606</v>
      </c>
      <c r="AG60" s="11">
        <f>-'OddsRatio_working_3-way'!U60/(3*'OddsRatio_working_3-way'!X60^(1/3))*COS(('OddsRatio_working_3-way'!Y60+2*PI())/3)</f>
        <v>-0.34061342755790674</v>
      </c>
      <c r="AH60" s="11">
        <f>-'OddsRatio_working_3-way'!U60/(3*'OddsRatio_working_3-way'!X60^(1/3))*COS(('OddsRatio_working_3-way'!Y60+4*PI())/3)</f>
        <v>-0.1834036116115694</v>
      </c>
      <c r="AI60" s="11">
        <f>'OddsRatio_working_3-way'!U60/(3*'OddsRatio_working_3-way'!X60^(1/3))*SIN(('OddsRatio_working_3-way'!Y60)/3)</f>
        <v>-9.0765129555869378E-2</v>
      </c>
      <c r="AJ60" s="11">
        <f>'OddsRatio_working_3-way'!U60/(3*'OddsRatio_working_3-way'!X60^(1/3))*SIN(('OddsRatio_working_3-way'!Y60+2*PI())/3)</f>
        <v>-0.40842950315873677</v>
      </c>
      <c r="AK60" s="11">
        <f>'OddsRatio_working_3-way'!U60/(3*'OddsRatio_working_3-way'!X60^(1/3))*SIN(('OddsRatio_working_3-way'!Y60+4*PI())/3)</f>
        <v>0.49919463271460623</v>
      </c>
      <c r="AL60" s="11">
        <f>'OddsRatio_working_3-way'!Z60+'OddsRatio_working_3-way'!AF60</f>
        <v>1.0480340783389521</v>
      </c>
      <c r="AM60" s="11">
        <f>'OddsRatio_working_3-way'!AA60+'OddsRatio_working_3-way'!AG60</f>
        <v>-0.6812268551158136</v>
      </c>
      <c r="AN60" s="11">
        <f>'OddsRatio_working_3-way'!AB60+'OddsRatio_working_3-way'!AH60</f>
        <v>-0.36680722322313886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1.0480340783389521</v>
      </c>
      <c r="AS60" s="11">
        <f>IF(('OddsRatio_working_3-way'!X60=0),IF(Q60&gt;0,-Q60^(1/3),(-Q60)^(1/3)),'OddsRatio_working_3-way'!AM60-'OddsRatio_working_3-way'!R60/3)</f>
        <v>-0.6812268551158136</v>
      </c>
      <c r="AT60" s="11">
        <f>IF(('OddsRatio_working_3-way'!X60=0),IF(Q60&gt;0,-Q60^(1/3),(-Q60)^(1/3)),'OddsRatio_working_3-way'!AN60-'OddsRatio_working_3-way'!R60/3)</f>
        <v>-0.36680722322313886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3.58</v>
      </c>
      <c r="C61" s="4">
        <f>IF('True_Odds_Calculator_3-way'!C60="","",'True_Odds_Calculator_3-way'!C60)</f>
        <v>3.02</v>
      </c>
      <c r="D61" s="9">
        <f t="shared" si="13"/>
        <v>0.41342983274066714</v>
      </c>
      <c r="E61" s="9">
        <f t="shared" si="14"/>
        <v>0.26797435258283303</v>
      </c>
      <c r="F61" s="9">
        <f t="shared" si="15"/>
        <v>0.31859581467649989</v>
      </c>
      <c r="G61" s="9">
        <f t="shared" si="16"/>
        <v>1.0587986064980663</v>
      </c>
      <c r="H61" s="9">
        <f t="shared" si="17"/>
        <v>2.4187901327074086</v>
      </c>
      <c r="I61" s="9">
        <f t="shared" si="18"/>
        <v>3.7317004047650117</v>
      </c>
      <c r="J61" s="9">
        <f t="shared" si="19"/>
        <v>3.1387731851260932</v>
      </c>
      <c r="K61" s="11">
        <f t="shared" si="20"/>
        <v>0.42735042735042739</v>
      </c>
      <c r="L61" s="11">
        <f t="shared" si="21"/>
        <v>0.27932960893854747</v>
      </c>
      <c r="M61" s="11">
        <f t="shared" si="22"/>
        <v>0.33112582781456956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-0.27603874660739502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0.23479055259735274</v>
      </c>
      <c r="Q61" s="11">
        <f>2*'OddsRatio_working_3-way'!K61*'OddsRatio_working_3-way'!L61*'OddsRatio_working_3-way'!M61</f>
        <v>7.9054058113586775E-2</v>
      </c>
      <c r="R61" s="11">
        <f t="shared" si="23"/>
        <v>0</v>
      </c>
      <c r="S61" s="11">
        <f t="shared" si="24"/>
        <v>-0.85057099948106607</v>
      </c>
      <c r="T61" s="11">
        <f t="shared" si="25"/>
        <v>-0.28638754191281685</v>
      </c>
      <c r="U61" s="11">
        <f>'OddsRatio_working_3-way'!S61-'OddsRatio_working_3-way'!R61^2/3</f>
        <v>-0.85057099948106607</v>
      </c>
      <c r="V61" s="11">
        <f>'OddsRatio_working_3-way'!S61*'OddsRatio_working_3-way'!R61/3-2*'OddsRatio_working_3-way'!R61^3/27-'OddsRatio_working_3-way'!T61</f>
        <v>0.28638754191281685</v>
      </c>
      <c r="W61" s="11">
        <f>'OddsRatio_working_3-way'!V61^2+4*'OddsRatio_working_3-way'!U61^3/27</f>
        <v>-9.1471347948261922E-3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0.15096767779701356</v>
      </c>
      <c r="Y61" s="11">
        <f>IF('OddsRatio_working_3-way'!W61&gt;=0,IF('OddsRatio_working_3-way'!V61+SQRT('OddsRatio_working_3-way'!W61)&gt;0,0,PI()),ACOS('OddsRatio_working_3-way'!V61/(2*'OddsRatio_working_3-way'!X61)))</f>
        <v>0.32231027341742613</v>
      </c>
      <c r="Z61" s="11">
        <f>'OddsRatio_working_3-way'!X61^(1/3)*COS('OddsRatio_working_3-way'!Y61/3)</f>
        <v>0.52939930324903317</v>
      </c>
      <c r="AA61" s="11">
        <f>'OddsRatio_working_3-way'!X61^(1/3)*COS(('OddsRatio_working_3-way'!Y61+2*PI())/3)</f>
        <v>-0.31414692819102891</v>
      </c>
      <c r="AB61" s="11">
        <f>'OddsRatio_working_3-way'!X61^(1/3)*COS(('OddsRatio_working_3-way'!Y61+4*PI())/3)</f>
        <v>-0.21525237505800446</v>
      </c>
      <c r="AC61" s="11">
        <f>'OddsRatio_working_3-way'!X61^(1/3)*SIN('OddsRatio_working_3-way'!Y61/3)</f>
        <v>5.70967968727394E-2</v>
      </c>
      <c r="AD61" s="11">
        <f>'OddsRatio_working_3-way'!X61^(1/3)*SIN(('OddsRatio_working_3-way'!Y61+2*PI())/3)</f>
        <v>0.42992484692307475</v>
      </c>
      <c r="AE61" s="11">
        <f>'OddsRatio_working_3-way'!X61^(1/3)*SIN(('OddsRatio_working_3-way'!Y61+4*PI())/3)</f>
        <v>-0.48702164379581414</v>
      </c>
      <c r="AF61" s="11">
        <f>-'OddsRatio_working_3-way'!U61/(3*'OddsRatio_working_3-way'!X61^(1/3))*COS(('OddsRatio_working_3-way'!Y61)/3)</f>
        <v>0.52939930324903317</v>
      </c>
      <c r="AG61" s="11">
        <f>-'OddsRatio_working_3-way'!U61/(3*'OddsRatio_working_3-way'!X61^(1/3))*COS(('OddsRatio_working_3-way'!Y61+2*PI())/3)</f>
        <v>-0.31414692819102891</v>
      </c>
      <c r="AH61" s="11">
        <f>-'OddsRatio_working_3-way'!U61/(3*'OddsRatio_working_3-way'!X61^(1/3))*COS(('OddsRatio_working_3-way'!Y61+4*PI())/3)</f>
        <v>-0.21525237505800446</v>
      </c>
      <c r="AI61" s="11">
        <f>'OddsRatio_working_3-way'!U61/(3*'OddsRatio_working_3-way'!X61^(1/3))*SIN(('OddsRatio_working_3-way'!Y61)/3)</f>
        <v>-5.70967968727394E-2</v>
      </c>
      <c r="AJ61" s="11">
        <f>'OddsRatio_working_3-way'!U61/(3*'OddsRatio_working_3-way'!X61^(1/3))*SIN(('OddsRatio_working_3-way'!Y61+2*PI())/3)</f>
        <v>-0.42992484692307475</v>
      </c>
      <c r="AK61" s="11">
        <f>'OddsRatio_working_3-way'!U61/(3*'OddsRatio_working_3-way'!X61^(1/3))*SIN(('OddsRatio_working_3-way'!Y61+4*PI())/3)</f>
        <v>0.48702164379581414</v>
      </c>
      <c r="AL61" s="11">
        <f>'OddsRatio_working_3-way'!Z61+'OddsRatio_working_3-way'!AF61</f>
        <v>1.0587986064980663</v>
      </c>
      <c r="AM61" s="11">
        <f>'OddsRatio_working_3-way'!AA61+'OddsRatio_working_3-way'!AG61</f>
        <v>-0.62829385638205781</v>
      </c>
      <c r="AN61" s="11">
        <f>'OddsRatio_working_3-way'!AB61+'OddsRatio_working_3-way'!AH61</f>
        <v>-0.43050475011600892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1.0587986064980663</v>
      </c>
      <c r="AS61" s="11">
        <f>IF(('OddsRatio_working_3-way'!X61=0),IF(Q61&gt;0,-Q61^(1/3),(-Q61)^(1/3)),'OddsRatio_working_3-way'!AM61-'OddsRatio_working_3-way'!R61/3)</f>
        <v>-0.62829385638205781</v>
      </c>
      <c r="AT61" s="11">
        <f>IF(('OddsRatio_working_3-way'!X61=0),IF(Q61&gt;0,-Q61^(1/3),(-Q61)^(1/3)),'OddsRatio_working_3-way'!AN61-'OddsRatio_working_3-way'!R61/3)</f>
        <v>-0.43050475011600892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2.52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2.7</v>
      </c>
      <c r="D62" s="9">
        <f t="shared" si="13"/>
        <v>0.382888143964011</v>
      </c>
      <c r="E62" s="9">
        <f t="shared" si="14"/>
        <v>0.26029923434879482</v>
      </c>
      <c r="F62" s="9">
        <f t="shared" si="15"/>
        <v>0.3568126216871943</v>
      </c>
      <c r="G62" s="9">
        <f t="shared" si="16"/>
        <v>1.0603479071608468</v>
      </c>
      <c r="H62" s="9">
        <f t="shared" si="17"/>
        <v>2.6117288188844872</v>
      </c>
      <c r="I62" s="9">
        <f t="shared" si="18"/>
        <v>3.8417323911910692</v>
      </c>
      <c r="J62" s="9">
        <f t="shared" si="19"/>
        <v>2.8025914421734401</v>
      </c>
      <c r="K62" s="11">
        <f t="shared" si="20"/>
        <v>0.3968253968253968</v>
      </c>
      <c r="L62" s="11">
        <f t="shared" si="21"/>
        <v>0.27173913043478259</v>
      </c>
      <c r="M62" s="11">
        <f t="shared" si="22"/>
        <v>0.37037037037037035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-0.27657643841218738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0.2356350484369808</v>
      </c>
      <c r="Q62" s="11">
        <f>2*'OddsRatio_working_3-way'!K62*'OddsRatio_working_3-way'!L62*'OddsRatio_working_3-way'!M62</f>
        <v>7.9876287605756185E-2</v>
      </c>
      <c r="R62" s="11">
        <f t="shared" si="23"/>
        <v>0</v>
      </c>
      <c r="S62" s="11">
        <f t="shared" si="24"/>
        <v>-0.85197079617392857</v>
      </c>
      <c r="T62" s="11">
        <f t="shared" si="25"/>
        <v>-0.28880365971997574</v>
      </c>
      <c r="U62" s="11">
        <f>'OddsRatio_working_3-way'!S62-'OddsRatio_working_3-way'!R62^2/3</f>
        <v>-0.85197079617392857</v>
      </c>
      <c r="V62" s="11">
        <f>'OddsRatio_working_3-way'!S62*'OddsRatio_working_3-way'!R62/3-2*'OddsRatio_working_3-way'!R62^3/27-'OddsRatio_working_3-way'!T62</f>
        <v>0.28880365971997574</v>
      </c>
      <c r="W62" s="11">
        <f>'OddsRatio_working_3-way'!V62^2+4*'OddsRatio_working_3-way'!U62^3/27</f>
        <v>-8.208240600113284E-3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0.15134050553946621</v>
      </c>
      <c r="Y62" s="11">
        <f>IF('OddsRatio_working_3-way'!W62&gt;=0,IF('OddsRatio_working_3-way'!V62+SQRT('OddsRatio_working_3-way'!W62)&gt;0,0,PI()),ACOS('OddsRatio_working_3-way'!V62/(2*'OddsRatio_working_3-way'!X62)))</f>
        <v>0.30398288079356295</v>
      </c>
      <c r="Z62" s="11">
        <f>'OddsRatio_working_3-way'!X62^(1/3)*COS('OddsRatio_working_3-way'!Y62/3)</f>
        <v>0.53017395358042352</v>
      </c>
      <c r="AA62" s="11">
        <f>'OddsRatio_working_3-way'!X62^(1/3)*COS(('OddsRatio_working_3-way'!Y62+2*PI())/3)</f>
        <v>-0.31177084179900705</v>
      </c>
      <c r="AB62" s="11">
        <f>'OddsRatio_working_3-way'!X62^(1/3)*COS(('OddsRatio_working_3-way'!Y62+4*PI())/3)</f>
        <v>-0.21840311178141675</v>
      </c>
      <c r="AC62" s="11">
        <f>'OddsRatio_working_3-way'!X62^(1/3)*SIN('OddsRatio_working_3-way'!Y62/3)</f>
        <v>5.390588405928029E-2</v>
      </c>
      <c r="AD62" s="11">
        <f>'OddsRatio_working_3-way'!X62^(1/3)*SIN(('OddsRatio_working_3-way'!Y62+2*PI())/3)</f>
        <v>0.43219117019583836</v>
      </c>
      <c r="AE62" s="11">
        <f>'OddsRatio_working_3-way'!X62^(1/3)*SIN(('OddsRatio_working_3-way'!Y62+4*PI())/3)</f>
        <v>-0.48609705425511851</v>
      </c>
      <c r="AF62" s="11">
        <f>-'OddsRatio_working_3-way'!U62/(3*'OddsRatio_working_3-way'!X62^(1/3))*COS(('OddsRatio_working_3-way'!Y62)/3)</f>
        <v>0.5301739535804233</v>
      </c>
      <c r="AG62" s="11">
        <f>-'OddsRatio_working_3-way'!U62/(3*'OddsRatio_working_3-way'!X62^(1/3))*COS(('OddsRatio_working_3-way'!Y62+2*PI())/3)</f>
        <v>-0.31177084179900688</v>
      </c>
      <c r="AH62" s="11">
        <f>-'OddsRatio_working_3-way'!U62/(3*'OddsRatio_working_3-way'!X62^(1/3))*COS(('OddsRatio_working_3-way'!Y62+4*PI())/3)</f>
        <v>-0.21840311178141666</v>
      </c>
      <c r="AI62" s="11">
        <f>'OddsRatio_working_3-way'!U62/(3*'OddsRatio_working_3-way'!X62^(1/3))*SIN(('OddsRatio_working_3-way'!Y62)/3)</f>
        <v>-5.3905884059280262E-2</v>
      </c>
      <c r="AJ62" s="11">
        <f>'OddsRatio_working_3-way'!U62/(3*'OddsRatio_working_3-way'!X62^(1/3))*SIN(('OddsRatio_working_3-way'!Y62+2*PI())/3)</f>
        <v>-0.43219117019583819</v>
      </c>
      <c r="AK62" s="11">
        <f>'OddsRatio_working_3-way'!U62/(3*'OddsRatio_working_3-way'!X62^(1/3))*SIN(('OddsRatio_working_3-way'!Y62+4*PI())/3)</f>
        <v>0.48609705425511829</v>
      </c>
      <c r="AL62" s="11">
        <f>'OddsRatio_working_3-way'!Z62+'OddsRatio_working_3-way'!AF62</f>
        <v>1.0603479071608468</v>
      </c>
      <c r="AM62" s="11">
        <f>'OddsRatio_working_3-way'!AA62+'OddsRatio_working_3-way'!AG62</f>
        <v>-0.62354168359801387</v>
      </c>
      <c r="AN62" s="11">
        <f>'OddsRatio_working_3-way'!AB62+'OddsRatio_working_3-way'!AH62</f>
        <v>-0.43680622356283338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1.0603479071608468</v>
      </c>
      <c r="AS62" s="11">
        <f>IF(('OddsRatio_working_3-way'!X62=0),IF(Q62&gt;0,-Q62^(1/3),(-Q62)^(1/3)),'OddsRatio_working_3-way'!AM62-'OddsRatio_working_3-way'!R62/3)</f>
        <v>-0.62354168359801387</v>
      </c>
      <c r="AT62" s="11">
        <f>IF(('OddsRatio_working_3-way'!X62=0),IF(Q62&gt;0,-Q62^(1/3),(-Q62)^(1/3)),'OddsRatio_working_3-way'!AN62-'OddsRatio_working_3-way'!R62/3)</f>
        <v>-0.43680622356283338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3.93</v>
      </c>
      <c r="B63" s="4">
        <f>IF('True_Odds_Calculator_3-way'!B62="","",'True_Odds_Calculator_3-way'!B62)</f>
        <v>3.85</v>
      </c>
      <c r="C63" s="4">
        <f>IF('True_Odds_Calculator_3-way'!C62="","",'True_Odds_Calculator_3-way'!C62)</f>
        <v>1.9</v>
      </c>
      <c r="D63" s="9">
        <f t="shared" si="13"/>
        <v>0.24236510277195292</v>
      </c>
      <c r="E63" s="9">
        <f t="shared" si="14"/>
        <v>0.24748463857292821</v>
      </c>
      <c r="F63" s="9">
        <f t="shared" si="15"/>
        <v>0.51015025865511898</v>
      </c>
      <c r="G63" s="9">
        <f t="shared" si="16"/>
        <v>1.066896431294674</v>
      </c>
      <c r="H63" s="9">
        <f t="shared" si="17"/>
        <v>4.1260065436933955</v>
      </c>
      <c r="I63" s="9">
        <f t="shared" si="18"/>
        <v>4.0406548291898217</v>
      </c>
      <c r="J63" s="9">
        <f t="shared" si="19"/>
        <v>1.9602067881652063</v>
      </c>
      <c r="K63" s="11">
        <f t="shared" si="20"/>
        <v>0.2544529262086514</v>
      </c>
      <c r="L63" s="11">
        <f t="shared" si="21"/>
        <v>0.25974025974025972</v>
      </c>
      <c r="M63" s="11">
        <f t="shared" si="22"/>
        <v>0.52631578947368418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-0.26142559730346004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0.23236439467857706</v>
      </c>
      <c r="Q63" s="11">
        <f>2*'OddsRatio_working_3-way'!K63*'OddsRatio_working_3-way'!L63*'OddsRatio_working_3-way'!M63</f>
        <v>6.9570178047478157E-2</v>
      </c>
      <c r="R63" s="11">
        <f t="shared" si="23"/>
        <v>0</v>
      </c>
      <c r="S63" s="11">
        <f t="shared" si="24"/>
        <v>-0.88883566519636159</v>
      </c>
      <c r="T63" s="11">
        <f t="shared" si="25"/>
        <v>-0.2661184626336412</v>
      </c>
      <c r="U63" s="11">
        <f>'OddsRatio_working_3-way'!S63-'OddsRatio_working_3-way'!R63^2/3</f>
        <v>-0.88883566519636159</v>
      </c>
      <c r="V63" s="11">
        <f>'OddsRatio_working_3-way'!S63*'OddsRatio_working_3-way'!R63/3-2*'OddsRatio_working_3-way'!R63^3/27-'OddsRatio_working_3-way'!T63</f>
        <v>0.2661184626336412</v>
      </c>
      <c r="W63" s="11">
        <f>'OddsRatio_working_3-way'!V63^2+4*'OddsRatio_working_3-way'!U63^3/27</f>
        <v>-3.3211454109408373E-2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0.1612687898074989</v>
      </c>
      <c r="Y63" s="11">
        <f>IF('OddsRatio_working_3-way'!W63&gt;=0,IF('OddsRatio_working_3-way'!V63+SQRT('OddsRatio_working_3-way'!W63)&gt;0,0,PI()),ACOS('OddsRatio_working_3-way'!V63/(2*'OddsRatio_working_3-way'!X63)))</f>
        <v>0.60045718139728765</v>
      </c>
      <c r="Z63" s="11">
        <f>'OddsRatio_working_3-way'!X63^(1/3)*COS('OddsRatio_working_3-way'!Y63/3)</f>
        <v>0.53344821564733702</v>
      </c>
      <c r="AA63" s="11">
        <f>'OddsRatio_working_3-way'!X63^(1/3)*COS(('OddsRatio_working_3-way'!Y63+2*PI())/3)</f>
        <v>-0.36044532855886074</v>
      </c>
      <c r="AB63" s="11">
        <f>'OddsRatio_working_3-way'!X63^(1/3)*COS(('OddsRatio_working_3-way'!Y63+4*PI())/3)</f>
        <v>-0.17300288708847664</v>
      </c>
      <c r="AC63" s="11">
        <f>'OddsRatio_working_3-way'!X63^(1/3)*SIN('OddsRatio_working_3-way'!Y63/3)</f>
        <v>0.10821994404048714</v>
      </c>
      <c r="AD63" s="11">
        <f>'OddsRatio_working_3-way'!X63^(1/3)*SIN(('OddsRatio_working_3-way'!Y63+2*PI())/3)</f>
        <v>0.40786973433382973</v>
      </c>
      <c r="AE63" s="11">
        <f>'OddsRatio_working_3-way'!X63^(1/3)*SIN(('OddsRatio_working_3-way'!Y63+4*PI())/3)</f>
        <v>-0.51608967837431674</v>
      </c>
      <c r="AF63" s="11">
        <f>-'OddsRatio_working_3-way'!U63/(3*'OddsRatio_working_3-way'!X63^(1/3))*COS(('OddsRatio_working_3-way'!Y63)/3)</f>
        <v>0.53344821564733691</v>
      </c>
      <c r="AG63" s="11">
        <f>-'OddsRatio_working_3-way'!U63/(3*'OddsRatio_working_3-way'!X63^(1/3))*COS(('OddsRatio_working_3-way'!Y63+2*PI())/3)</f>
        <v>-0.36044532855886063</v>
      </c>
      <c r="AH63" s="11">
        <f>-'OddsRatio_working_3-way'!U63/(3*'OddsRatio_working_3-way'!X63^(1/3))*COS(('OddsRatio_working_3-way'!Y63+4*PI())/3)</f>
        <v>-0.17300288708847661</v>
      </c>
      <c r="AI63" s="11">
        <f>'OddsRatio_working_3-way'!U63/(3*'OddsRatio_working_3-way'!X63^(1/3))*SIN(('OddsRatio_working_3-way'!Y63)/3)</f>
        <v>-0.10821994404048711</v>
      </c>
      <c r="AJ63" s="11">
        <f>'OddsRatio_working_3-way'!U63/(3*'OddsRatio_working_3-way'!X63^(1/3))*SIN(('OddsRatio_working_3-way'!Y63+2*PI())/3)</f>
        <v>-0.40786973433382967</v>
      </c>
      <c r="AK63" s="11">
        <f>'OddsRatio_working_3-way'!U63/(3*'OddsRatio_working_3-way'!X63^(1/3))*SIN(('OddsRatio_working_3-way'!Y63+4*PI())/3)</f>
        <v>0.51608967837431663</v>
      </c>
      <c r="AL63" s="11">
        <f>'OddsRatio_working_3-way'!Z63+'OddsRatio_working_3-way'!AF63</f>
        <v>1.066896431294674</v>
      </c>
      <c r="AM63" s="11">
        <f>'OddsRatio_working_3-way'!AA63+'OddsRatio_working_3-way'!AG63</f>
        <v>-0.72089065711772138</v>
      </c>
      <c r="AN63" s="11">
        <f>'OddsRatio_working_3-way'!AB63+'OddsRatio_working_3-way'!AH63</f>
        <v>-0.34600577417695322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1.066896431294674</v>
      </c>
      <c r="AS63" s="11">
        <f>IF(('OddsRatio_working_3-way'!X63=0),IF(Q63&gt;0,-Q63^(1/3),(-Q63)^(1/3)),'OddsRatio_working_3-way'!AM63-'OddsRatio_working_3-way'!R63/3)</f>
        <v>-0.72089065711772138</v>
      </c>
      <c r="AT63" s="11">
        <f>IF(('OddsRatio_working_3-way'!X63=0),IF(Q63&gt;0,-Q63^(1/3),(-Q63)^(1/3)),'OddsRatio_working_3-way'!AN63-'OddsRatio_working_3-way'!R63/3)</f>
        <v>-0.34600577417695322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3.42</v>
      </c>
      <c r="B64" s="4">
        <f>IF('True_Odds_Calculator_3-way'!B63="","",'True_Odds_Calculator_3-way'!B63)</f>
        <v>3.55</v>
      </c>
      <c r="C64" s="4">
        <f>IF('True_Odds_Calculator_3-way'!C63="","",'True_Odds_Calculator_3-way'!C63)</f>
        <v>2.15</v>
      </c>
      <c r="D64" s="9">
        <f t="shared" si="13"/>
        <v>0.28011651393554649</v>
      </c>
      <c r="E64" s="9">
        <f t="shared" si="14"/>
        <v>0.269687320427698</v>
      </c>
      <c r="F64" s="9">
        <f t="shared" si="15"/>
        <v>0.45019616563675569</v>
      </c>
      <c r="G64" s="9">
        <f t="shared" si="16"/>
        <v>1.0619599348973539</v>
      </c>
      <c r="H64" s="9">
        <f t="shared" si="17"/>
        <v>3.5699430424515972</v>
      </c>
      <c r="I64" s="9">
        <f t="shared" si="18"/>
        <v>3.7079978339882524</v>
      </c>
      <c r="J64" s="9">
        <f t="shared" si="19"/>
        <v>2.2212539251319563</v>
      </c>
      <c r="K64" s="11">
        <f t="shared" si="20"/>
        <v>0.29239766081871343</v>
      </c>
      <c r="L64" s="11">
        <f t="shared" si="21"/>
        <v>0.28169014084507044</v>
      </c>
      <c r="M64" s="11">
        <f t="shared" si="22"/>
        <v>0.46511627906976744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-0.27186948701593505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0.23445446239246992</v>
      </c>
      <c r="Q64" s="11">
        <f>2*'OddsRatio_working_3-way'!K64*'OddsRatio_working_3-way'!L64*'OddsRatio_working_3-way'!M64</f>
        <v>7.6619105357016298E-2</v>
      </c>
      <c r="R64" s="11">
        <f t="shared" si="23"/>
        <v>0</v>
      </c>
      <c r="S64" s="11">
        <f t="shared" si="24"/>
        <v>-0.86237872799137572</v>
      </c>
      <c r="T64" s="11">
        <f t="shared" si="25"/>
        <v>-0.28182311372267177</v>
      </c>
      <c r="U64" s="11">
        <f>'OddsRatio_working_3-way'!S64-'OddsRatio_working_3-way'!R64^2/3</f>
        <v>-0.86237872799137572</v>
      </c>
      <c r="V64" s="11">
        <f>'OddsRatio_working_3-way'!S64*'OddsRatio_working_3-way'!R64/3-2*'OddsRatio_working_3-way'!R64^3/27-'OddsRatio_working_3-way'!T64</f>
        <v>0.28182311372267177</v>
      </c>
      <c r="W64" s="11">
        <f>'OddsRatio_working_3-way'!V64^2+4*'OddsRatio_working_3-way'!U64^3/27</f>
        <v>-1.5590330151187423E-2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0.15412218981990344</v>
      </c>
      <c r="Y64" s="11">
        <f>IF('OddsRatio_working_3-way'!W64&gt;=0,IF('OddsRatio_working_3-way'!V64+SQRT('OddsRatio_working_3-way'!W64)&gt;0,0,PI()),ACOS('OddsRatio_working_3-way'!V64/(2*'OddsRatio_working_3-way'!X64)))</f>
        <v>0.41705784985688088</v>
      </c>
      <c r="Z64" s="11">
        <f>'OddsRatio_working_3-way'!X64^(1/3)*COS('OddsRatio_working_3-way'!Y64/3)</f>
        <v>0.53097996744867693</v>
      </c>
      <c r="AA64" s="11">
        <f>'OddsRatio_working_3-way'!X64^(1/3)*COS(('OddsRatio_working_3-way'!Y64+2*PI())/3)</f>
        <v>-0.32983194222728918</v>
      </c>
      <c r="AB64" s="11">
        <f>'OddsRatio_working_3-way'!X64^(1/3)*COS(('OddsRatio_working_3-way'!Y64+4*PI())/3)</f>
        <v>-0.20114802522138786</v>
      </c>
      <c r="AC64" s="11">
        <f>'OddsRatio_working_3-way'!X64^(1/3)*SIN('OddsRatio_working_3-way'!Y64/3)</f>
        <v>7.4295694123732658E-2</v>
      </c>
      <c r="AD64" s="11">
        <f>'OddsRatio_working_3-way'!X64^(1/3)*SIN(('OddsRatio_working_3-way'!Y64+2*PI())/3)</f>
        <v>0.42269429364932215</v>
      </c>
      <c r="AE64" s="11">
        <f>'OddsRatio_working_3-way'!X64^(1/3)*SIN(('OddsRatio_working_3-way'!Y64+4*PI())/3)</f>
        <v>-0.49698998777305481</v>
      </c>
      <c r="AF64" s="11">
        <f>-'OddsRatio_working_3-way'!U64/(3*'OddsRatio_working_3-way'!X64^(1/3))*COS(('OddsRatio_working_3-way'!Y64)/3)</f>
        <v>0.53097996744867693</v>
      </c>
      <c r="AG64" s="11">
        <f>-'OddsRatio_working_3-way'!U64/(3*'OddsRatio_working_3-way'!X64^(1/3))*COS(('OddsRatio_working_3-way'!Y64+2*PI())/3)</f>
        <v>-0.32983194222728918</v>
      </c>
      <c r="AH64" s="11">
        <f>-'OddsRatio_working_3-way'!U64/(3*'OddsRatio_working_3-way'!X64^(1/3))*COS(('OddsRatio_working_3-way'!Y64+4*PI())/3)</f>
        <v>-0.20114802522138786</v>
      </c>
      <c r="AI64" s="11">
        <f>'OddsRatio_working_3-way'!U64/(3*'OddsRatio_working_3-way'!X64^(1/3))*SIN(('OddsRatio_working_3-way'!Y64)/3)</f>
        <v>-7.4295694123732658E-2</v>
      </c>
      <c r="AJ64" s="11">
        <f>'OddsRatio_working_3-way'!U64/(3*'OddsRatio_working_3-way'!X64^(1/3))*SIN(('OddsRatio_working_3-way'!Y64+2*PI())/3)</f>
        <v>-0.42269429364932215</v>
      </c>
      <c r="AK64" s="11">
        <f>'OddsRatio_working_3-way'!U64/(3*'OddsRatio_working_3-way'!X64^(1/3))*SIN(('OddsRatio_working_3-way'!Y64+4*PI())/3)</f>
        <v>0.49698998777305481</v>
      </c>
      <c r="AL64" s="11">
        <f>'OddsRatio_working_3-way'!Z64+'OddsRatio_working_3-way'!AF64</f>
        <v>1.0619599348973539</v>
      </c>
      <c r="AM64" s="11">
        <f>'OddsRatio_working_3-way'!AA64+'OddsRatio_working_3-way'!AG64</f>
        <v>-0.65966388445457835</v>
      </c>
      <c r="AN64" s="11">
        <f>'OddsRatio_working_3-way'!AB64+'OddsRatio_working_3-way'!AH64</f>
        <v>-0.40229605044277572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1.0619599348973539</v>
      </c>
      <c r="AS64" s="11">
        <f>IF(('OddsRatio_working_3-way'!X64=0),IF(Q64&gt;0,-Q64^(1/3),(-Q64)^(1/3)),'OddsRatio_working_3-way'!AM64-'OddsRatio_working_3-way'!R64/3)</f>
        <v>-0.65966388445457835</v>
      </c>
      <c r="AT64" s="11">
        <f>IF(('OddsRatio_working_3-way'!X64=0),IF(Q64&gt;0,-Q64^(1/3),(-Q64)^(1/3)),'OddsRatio_working_3-way'!AN64-'OddsRatio_working_3-way'!R64/3)</f>
        <v>-0.40229605044277572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4.6100000000000003</v>
      </c>
      <c r="B65" s="4">
        <f>IF('True_Odds_Calculator_3-way'!B64="","",'True_Odds_Calculator_3-way'!B64)</f>
        <v>4.2300000000000004</v>
      </c>
      <c r="C65" s="4">
        <f>IF('True_Odds_Calculator_3-way'!C64="","",'True_Odds_Calculator_3-way'!C64)</f>
        <v>1.74</v>
      </c>
      <c r="D65" s="9">
        <f t="shared" si="13"/>
        <v>0.20897010118668902</v>
      </c>
      <c r="E65" s="9">
        <f t="shared" si="14"/>
        <v>0.22795071497639419</v>
      </c>
      <c r="F65" s="9">
        <f t="shared" si="15"/>
        <v>0.5630791838369168</v>
      </c>
      <c r="G65" s="9">
        <f t="shared" si="16"/>
        <v>1.0485799374294105</v>
      </c>
      <c r="H65" s="9">
        <f t="shared" si="17"/>
        <v>4.7853735741201717</v>
      </c>
      <c r="I65" s="9">
        <f t="shared" si="18"/>
        <v>4.3869131978969955</v>
      </c>
      <c r="J65" s="9">
        <f t="shared" si="19"/>
        <v>1.7759491536977638</v>
      </c>
      <c r="K65" s="11">
        <f t="shared" si="20"/>
        <v>0.21691973969631234</v>
      </c>
      <c r="L65" s="11">
        <f t="shared" si="21"/>
        <v>0.23640661938534277</v>
      </c>
      <c r="M65" s="11">
        <f t="shared" si="22"/>
        <v>0.57471264367816088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-0.25430266000623269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0.22339768306541227</v>
      </c>
      <c r="Q65" s="11">
        <f>2*'OddsRatio_working_3-way'!K65*'OddsRatio_working_3-way'!L65*'OddsRatio_working_3-way'!M65</f>
        <v>5.894397970063648E-2</v>
      </c>
      <c r="R65" s="11">
        <f t="shared" si="23"/>
        <v>0</v>
      </c>
      <c r="S65" s="11">
        <f t="shared" si="24"/>
        <v>-0.87847167253357483</v>
      </c>
      <c r="T65" s="11">
        <f t="shared" si="25"/>
        <v>-0.23178672098511208</v>
      </c>
      <c r="U65" s="11">
        <f>'OddsRatio_working_3-way'!S65-'OddsRatio_working_3-way'!R65^2/3</f>
        <v>-0.87847167253357483</v>
      </c>
      <c r="V65" s="11">
        <f>'OddsRatio_working_3-way'!S65*'OddsRatio_working_3-way'!R65/3-2*'OddsRatio_working_3-way'!R65^3/27-'OddsRatio_working_3-way'!T65</f>
        <v>0.23178672098511208</v>
      </c>
      <c r="W65" s="11">
        <f>'OddsRatio_working_3-way'!V65^2+4*'OddsRatio_working_3-way'!U65^3/27</f>
        <v>-4.670862746121375E-2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0.15845639107199491</v>
      </c>
      <c r="Y65" s="11">
        <f>IF('OddsRatio_working_3-way'!W65&gt;=0,IF('OddsRatio_working_3-way'!V65+SQRT('OddsRatio_working_3-way'!W65)&gt;0,0,PI()),ACOS('OddsRatio_working_3-way'!V65/(2*'OddsRatio_working_3-way'!X65)))</f>
        <v>0.75043890272412306</v>
      </c>
      <c r="Z65" s="11">
        <f>'OddsRatio_working_3-way'!X65^(1/3)*COS('OddsRatio_working_3-way'!Y65/3)</f>
        <v>0.52428996871470523</v>
      </c>
      <c r="AA65" s="11">
        <f>'OddsRatio_working_3-way'!X65^(1/3)*COS(('OddsRatio_working_3-way'!Y65+2*PI())/3)</f>
        <v>-0.37815334466920142</v>
      </c>
      <c r="AB65" s="11">
        <f>'OddsRatio_working_3-way'!X65^(1/3)*COS(('OddsRatio_working_3-way'!Y65+4*PI())/3)</f>
        <v>-0.14613662404550373</v>
      </c>
      <c r="AC65" s="11">
        <f>'OddsRatio_working_3-way'!X65^(1/3)*SIN('OddsRatio_working_3-way'!Y65/3)</f>
        <v>0.13395491610858604</v>
      </c>
      <c r="AD65" s="11">
        <f>'OddsRatio_working_3-way'!X65^(1/3)*SIN(('OddsRatio_working_3-way'!Y65+2*PI())/3)</f>
        <v>0.38707097380199035</v>
      </c>
      <c r="AE65" s="11">
        <f>'OddsRatio_working_3-way'!X65^(1/3)*SIN(('OddsRatio_working_3-way'!Y65+4*PI())/3)</f>
        <v>-0.5210258899105763</v>
      </c>
      <c r="AF65" s="11">
        <f>-'OddsRatio_working_3-way'!U65/(3*'OddsRatio_working_3-way'!X65^(1/3))*COS(('OddsRatio_working_3-way'!Y65)/3)</f>
        <v>0.52428996871470523</v>
      </c>
      <c r="AG65" s="11">
        <f>-'OddsRatio_working_3-way'!U65/(3*'OddsRatio_working_3-way'!X65^(1/3))*COS(('OddsRatio_working_3-way'!Y65+2*PI())/3)</f>
        <v>-0.37815334466920142</v>
      </c>
      <c r="AH65" s="11">
        <f>-'OddsRatio_working_3-way'!U65/(3*'OddsRatio_working_3-way'!X65^(1/3))*COS(('OddsRatio_working_3-way'!Y65+4*PI())/3)</f>
        <v>-0.14613662404550373</v>
      </c>
      <c r="AI65" s="11">
        <f>'OddsRatio_working_3-way'!U65/(3*'OddsRatio_working_3-way'!X65^(1/3))*SIN(('OddsRatio_working_3-way'!Y65)/3)</f>
        <v>-0.13395491610858604</v>
      </c>
      <c r="AJ65" s="11">
        <f>'OddsRatio_working_3-way'!U65/(3*'OddsRatio_working_3-way'!X65^(1/3))*SIN(('OddsRatio_working_3-way'!Y65+2*PI())/3)</f>
        <v>-0.38707097380199035</v>
      </c>
      <c r="AK65" s="11">
        <f>'OddsRatio_working_3-way'!U65/(3*'OddsRatio_working_3-way'!X65^(1/3))*SIN(('OddsRatio_working_3-way'!Y65+4*PI())/3)</f>
        <v>0.5210258899105763</v>
      </c>
      <c r="AL65" s="11">
        <f>'OddsRatio_working_3-way'!Z65+'OddsRatio_working_3-way'!AF65</f>
        <v>1.0485799374294105</v>
      </c>
      <c r="AM65" s="11">
        <f>'OddsRatio_working_3-way'!AA65+'OddsRatio_working_3-way'!AG65</f>
        <v>-0.75630668933840284</v>
      </c>
      <c r="AN65" s="11">
        <f>'OddsRatio_working_3-way'!AB65+'OddsRatio_working_3-way'!AH65</f>
        <v>-0.29227324809100746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1.0485799374294105</v>
      </c>
      <c r="AS65" s="11">
        <f>IF(('OddsRatio_working_3-way'!X65=0),IF(Q65&gt;0,-Q65^(1/3),(-Q65)^(1/3)),'OddsRatio_working_3-way'!AM65-'OddsRatio_working_3-way'!R65/3)</f>
        <v>-0.75630668933840284</v>
      </c>
      <c r="AT65" s="11">
        <f>IF(('OddsRatio_working_3-way'!X65=0),IF(Q65&gt;0,-Q65^(1/3),(-Q65)^(1/3)),'OddsRatio_working_3-way'!AN65-'OddsRatio_working_3-way'!R65/3)</f>
        <v>-0.29227324809100746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2.3199999999999998</v>
      </c>
      <c r="B66" s="4">
        <f>IF('True_Odds_Calculator_3-way'!B65="","",'True_Odds_Calculator_3-way'!B65)</f>
        <v>3.18</v>
      </c>
      <c r="C66" s="4">
        <f>IF('True_Odds_Calculator_3-way'!C65="","",'True_Odds_Calculator_3-way'!C65)</f>
        <v>3.53</v>
      </c>
      <c r="D66" s="9">
        <f t="shared" si="13"/>
        <v>0.42036191510406712</v>
      </c>
      <c r="E66" s="9">
        <f t="shared" si="14"/>
        <v>0.30513123989288921</v>
      </c>
      <c r="F66" s="9">
        <f t="shared" si="15"/>
        <v>0.27450684500304379</v>
      </c>
      <c r="G66" s="9">
        <f t="shared" si="16"/>
        <v>1.0446230866944424</v>
      </c>
      <c r="H66" s="9">
        <f t="shared" si="17"/>
        <v>2.3789024744366638</v>
      </c>
      <c r="I66" s="9">
        <f t="shared" si="18"/>
        <v>3.2772783289938845</v>
      </c>
      <c r="J66" s="9">
        <f t="shared" si="19"/>
        <v>3.6428964093369394</v>
      </c>
      <c r="K66" s="11">
        <f t="shared" si="20"/>
        <v>0.43103448275862072</v>
      </c>
      <c r="L66" s="11">
        <f t="shared" si="21"/>
        <v>0.31446540880503143</v>
      </c>
      <c r="M66" s="11">
        <f t="shared" si="22"/>
        <v>0.28328611898016998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-0.27955105508873657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0.231540785275757</v>
      </c>
      <c r="Q66" s="11">
        <f>2*'OddsRatio_working_3-way'!K66*'OddsRatio_working_3-way'!L66*'OddsRatio_working_3-way'!M66</f>
        <v>7.6796280356801652E-2</v>
      </c>
      <c r="R66" s="11">
        <f t="shared" si="23"/>
        <v>0</v>
      </c>
      <c r="S66" s="11">
        <f t="shared" si="24"/>
        <v>-0.82825938611557059</v>
      </c>
      <c r="T66" s="11">
        <f t="shared" si="25"/>
        <v>-0.27471289755076966</v>
      </c>
      <c r="U66" s="11">
        <f>'OddsRatio_working_3-way'!S66-'OddsRatio_working_3-way'!R66^2/3</f>
        <v>-0.82825938611557059</v>
      </c>
      <c r="V66" s="11">
        <f>'OddsRatio_working_3-way'!S66*'OddsRatio_working_3-way'!R66/3-2*'OddsRatio_working_3-way'!R66^3/27-'OddsRatio_working_3-way'!T66</f>
        <v>0.27471289755076966</v>
      </c>
      <c r="W66" s="11">
        <f>'OddsRatio_working_3-way'!V66^2+4*'OddsRatio_working_3-way'!U66^3/27</f>
        <v>-8.7101886682703633E-3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0.14506667841807266</v>
      </c>
      <c r="Y66" s="11">
        <f>IF('OddsRatio_working_3-way'!W66&gt;=0,IF('OddsRatio_working_3-way'!V66+SQRT('OddsRatio_working_3-way'!W66)&gt;0,0,PI()),ACOS('OddsRatio_working_3-way'!V66/(2*'OddsRatio_working_3-way'!X66)))</f>
        <v>0.32749704834629423</v>
      </c>
      <c r="Z66" s="11">
        <f>'OddsRatio_working_3-way'!X66^(1/3)*COS('OddsRatio_working_3-way'!Y66/3)</f>
        <v>0.52231154334722119</v>
      </c>
      <c r="AA66" s="11">
        <f>'OddsRatio_working_3-way'!X66^(1/3)*COS(('OddsRatio_working_3-way'!Y66+2*PI())/3)</f>
        <v>-0.31073233159435865</v>
      </c>
      <c r="AB66" s="11">
        <f>'OddsRatio_working_3-way'!X66^(1/3)*COS(('OddsRatio_working_3-way'!Y66+4*PI())/3)</f>
        <v>-0.21157921175286268</v>
      </c>
      <c r="AC66" s="11">
        <f>'OddsRatio_working_3-way'!X66^(1/3)*SIN('OddsRatio_working_3-way'!Y66/3)</f>
        <v>5.7246080431478968E-2</v>
      </c>
      <c r="AD66" s="11">
        <f>'OddsRatio_working_3-way'!X66^(1/3)*SIN(('OddsRatio_working_3-way'!Y66+2*PI())/3)</f>
        <v>0.42371202501281108</v>
      </c>
      <c r="AE66" s="11">
        <f>'OddsRatio_working_3-way'!X66^(1/3)*SIN(('OddsRatio_working_3-way'!Y66+4*PI())/3)</f>
        <v>-0.48095810544429002</v>
      </c>
      <c r="AF66" s="11">
        <f>-'OddsRatio_working_3-way'!U66/(3*'OddsRatio_working_3-way'!X66^(1/3))*COS(('OddsRatio_working_3-way'!Y66)/3)</f>
        <v>0.52231154334722119</v>
      </c>
      <c r="AG66" s="11">
        <f>-'OddsRatio_working_3-way'!U66/(3*'OddsRatio_working_3-way'!X66^(1/3))*COS(('OddsRatio_working_3-way'!Y66+2*PI())/3)</f>
        <v>-0.31073233159435865</v>
      </c>
      <c r="AH66" s="11">
        <f>-'OddsRatio_working_3-way'!U66/(3*'OddsRatio_working_3-way'!X66^(1/3))*COS(('OddsRatio_working_3-way'!Y66+4*PI())/3)</f>
        <v>-0.21157921175286268</v>
      </c>
      <c r="AI66" s="11">
        <f>'OddsRatio_working_3-way'!U66/(3*'OddsRatio_working_3-way'!X66^(1/3))*SIN(('OddsRatio_working_3-way'!Y66)/3)</f>
        <v>-5.7246080431478968E-2</v>
      </c>
      <c r="AJ66" s="11">
        <f>'OddsRatio_working_3-way'!U66/(3*'OddsRatio_working_3-way'!X66^(1/3))*SIN(('OddsRatio_working_3-way'!Y66+2*PI())/3)</f>
        <v>-0.42371202501281108</v>
      </c>
      <c r="AK66" s="11">
        <f>'OddsRatio_working_3-way'!U66/(3*'OddsRatio_working_3-way'!X66^(1/3))*SIN(('OddsRatio_working_3-way'!Y66+4*PI())/3)</f>
        <v>0.48095810544429002</v>
      </c>
      <c r="AL66" s="11">
        <f>'OddsRatio_working_3-way'!Z66+'OddsRatio_working_3-way'!AF66</f>
        <v>1.0446230866944424</v>
      </c>
      <c r="AM66" s="11">
        <f>'OddsRatio_working_3-way'!AA66+'OddsRatio_working_3-way'!AG66</f>
        <v>-0.62146466318871729</v>
      </c>
      <c r="AN66" s="11">
        <f>'OddsRatio_working_3-way'!AB66+'OddsRatio_working_3-way'!AH66</f>
        <v>-0.42315842350572536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1.0446230866944424</v>
      </c>
      <c r="AS66" s="11">
        <f>IF(('OddsRatio_working_3-way'!X66=0),IF(Q66&gt;0,-Q66^(1/3),(-Q66)^(1/3)),'OddsRatio_working_3-way'!AM66-'OddsRatio_working_3-way'!R66/3)</f>
        <v>-0.62146466318871729</v>
      </c>
      <c r="AT66" s="11">
        <f>IF(('OddsRatio_working_3-way'!X66=0),IF(Q66&gt;0,-Q66^(1/3),(-Q66)^(1/3)),'OddsRatio_working_3-way'!AN66-'OddsRatio_working_3-way'!R66/3)</f>
        <v>-0.42315842350572536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2.7</v>
      </c>
      <c r="B67" s="4">
        <f>IF('True_Odds_Calculator_3-way'!B66="","",'True_Odds_Calculator_3-way'!B66)</f>
        <v>3.19</v>
      </c>
      <c r="C67" s="4">
        <f>IF('True_Odds_Calculator_3-way'!C66="","",'True_Odds_Calculator_3-way'!C66)</f>
        <v>2.92</v>
      </c>
      <c r="D67" s="9">
        <f t="shared" si="13"/>
        <v>0.36125008310500739</v>
      </c>
      <c r="E67" s="9">
        <f t="shared" si="14"/>
        <v>0.30508145415799803</v>
      </c>
      <c r="F67" s="9">
        <f t="shared" si="15"/>
        <v>0.33366846273699469</v>
      </c>
      <c r="G67" s="9">
        <f t="shared" si="16"/>
        <v>1.0400973253842285</v>
      </c>
      <c r="H67" s="9">
        <f t="shared" si="17"/>
        <v>2.768165453153189</v>
      </c>
      <c r="I67" s="9">
        <f t="shared" si="18"/>
        <v>3.2778131425914601</v>
      </c>
      <c r="J67" s="9">
        <f t="shared" si="19"/>
        <v>2.9969868647377185</v>
      </c>
      <c r="K67" s="11">
        <f t="shared" si="20"/>
        <v>0.37037037037037035</v>
      </c>
      <c r="L67" s="11">
        <f t="shared" si="21"/>
        <v>0.31347962382445144</v>
      </c>
      <c r="M67" s="11">
        <f t="shared" si="22"/>
        <v>0.34246575342465752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-0.28422152560083602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0.23101428391933823</v>
      </c>
      <c r="Q67" s="11">
        <f>2*'OddsRatio_working_3-way'!K67*'OddsRatio_working_3-way'!L67*'OddsRatio_working_3-way'!M67</f>
        <v>7.9522989300977023E-2</v>
      </c>
      <c r="R67" s="11">
        <f t="shared" si="23"/>
        <v>0</v>
      </c>
      <c r="S67" s="11">
        <f t="shared" si="24"/>
        <v>-0.812796579819142</v>
      </c>
      <c r="T67" s="11">
        <f t="shared" si="25"/>
        <v>-0.27979228220968749</v>
      </c>
      <c r="U67" s="11">
        <f>'OddsRatio_working_3-way'!S67-'OddsRatio_working_3-way'!R67^2/3</f>
        <v>-0.812796579819142</v>
      </c>
      <c r="V67" s="11">
        <f>'OddsRatio_working_3-way'!S67*'OddsRatio_working_3-way'!R67/3-2*'OddsRatio_working_3-way'!R67^3/27-'OddsRatio_working_3-way'!T67</f>
        <v>0.27979228220968749</v>
      </c>
      <c r="W67" s="11">
        <f>'OddsRatio_working_3-way'!V67^2+4*'OddsRatio_working_3-way'!U67^3/27</f>
        <v>-1.2665802405281978E-3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0.14102331493819878</v>
      </c>
      <c r="Y67" s="11">
        <f>IF('OddsRatio_working_3-way'!W67&gt;=0,IF('OddsRatio_working_3-way'!V67+SQRT('OddsRatio_working_3-way'!W67)&gt;0,0,PI()),ACOS('OddsRatio_working_3-way'!V67/(2*'OddsRatio_working_3-way'!X67)))</f>
        <v>0.12651868869775229</v>
      </c>
      <c r="Z67" s="11">
        <f>'OddsRatio_working_3-way'!X67^(1/3)*COS('OddsRatio_working_3-way'!Y67/3)</f>
        <v>0.52004866269211425</v>
      </c>
      <c r="AA67" s="11">
        <f>'OddsRatio_working_3-way'!X67^(1/3)*COS(('OddsRatio_working_3-way'!Y67+2*PI())/3)</f>
        <v>-0.27902923278997765</v>
      </c>
      <c r="AB67" s="11">
        <f>'OddsRatio_working_3-way'!X67^(1/3)*COS(('OddsRatio_working_3-way'!Y67+4*PI())/3)</f>
        <v>-0.24101942990213676</v>
      </c>
      <c r="AC67" s="11">
        <f>'OddsRatio_working_3-way'!X67^(1/3)*SIN('OddsRatio_working_3-way'!Y67/3)</f>
        <v>2.1944969929139774E-2</v>
      </c>
      <c r="AD67" s="11">
        <f>'OddsRatio_working_3-way'!X67^(1/3)*SIN(('OddsRatio_working_3-way'!Y67+2*PI())/3)</f>
        <v>0.43940286813092583</v>
      </c>
      <c r="AE67" s="11">
        <f>'OddsRatio_working_3-way'!X67^(1/3)*SIN(('OddsRatio_working_3-way'!Y67+4*PI())/3)</f>
        <v>-0.46134783806006535</v>
      </c>
      <c r="AF67" s="11">
        <f>-'OddsRatio_working_3-way'!U67/(3*'OddsRatio_working_3-way'!X67^(1/3))*COS(('OddsRatio_working_3-way'!Y67)/3)</f>
        <v>0.52004866269211425</v>
      </c>
      <c r="AG67" s="11">
        <f>-'OddsRatio_working_3-way'!U67/(3*'OddsRatio_working_3-way'!X67^(1/3))*COS(('OddsRatio_working_3-way'!Y67+2*PI())/3)</f>
        <v>-0.27902923278997765</v>
      </c>
      <c r="AH67" s="11">
        <f>-'OddsRatio_working_3-way'!U67/(3*'OddsRatio_working_3-way'!X67^(1/3))*COS(('OddsRatio_working_3-way'!Y67+4*PI())/3)</f>
        <v>-0.24101942990213676</v>
      </c>
      <c r="AI67" s="11">
        <f>'OddsRatio_working_3-way'!U67/(3*'OddsRatio_working_3-way'!X67^(1/3))*SIN(('OddsRatio_working_3-way'!Y67)/3)</f>
        <v>-2.1944969929139774E-2</v>
      </c>
      <c r="AJ67" s="11">
        <f>'OddsRatio_working_3-way'!U67/(3*'OddsRatio_working_3-way'!X67^(1/3))*SIN(('OddsRatio_working_3-way'!Y67+2*PI())/3)</f>
        <v>-0.43940286813092583</v>
      </c>
      <c r="AK67" s="11">
        <f>'OddsRatio_working_3-way'!U67/(3*'OddsRatio_working_3-way'!X67^(1/3))*SIN(('OddsRatio_working_3-way'!Y67+4*PI())/3)</f>
        <v>0.46134783806006535</v>
      </c>
      <c r="AL67" s="11">
        <f>'OddsRatio_working_3-way'!Z67+'OddsRatio_working_3-way'!AF67</f>
        <v>1.0400973253842285</v>
      </c>
      <c r="AM67" s="11">
        <f>'OddsRatio_working_3-way'!AA67+'OddsRatio_working_3-way'!AG67</f>
        <v>-0.55805846557995531</v>
      </c>
      <c r="AN67" s="11">
        <f>'OddsRatio_working_3-way'!AB67+'OddsRatio_working_3-way'!AH67</f>
        <v>-0.48203885980427352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1.0400973253842285</v>
      </c>
      <c r="AS67" s="11">
        <f>IF(('OddsRatio_working_3-way'!X67=0),IF(Q67&gt;0,-Q67^(1/3),(-Q67)^(1/3)),'OddsRatio_working_3-way'!AM67-'OddsRatio_working_3-way'!R67/3)</f>
        <v>-0.55805846557995531</v>
      </c>
      <c r="AT67" s="11">
        <f>IF(('OddsRatio_working_3-way'!X67=0),IF(Q67&gt;0,-Q67^(1/3),(-Q67)^(1/3)),'OddsRatio_working_3-way'!AN67-'OddsRatio_working_3-way'!R67/3)</f>
        <v>-0.48203885980427352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3.07</v>
      </c>
      <c r="C68" s="4">
        <f>IF('True_Odds_Calculator_3-way'!C67="","",'True_Odds_Calculator_3-way'!C67)</f>
        <v>3.66</v>
      </c>
      <c r="D68" s="9">
        <f t="shared" ref="D68:D131" si="26">(K68/(AR68+K68-(AR68*K68)))</f>
        <v>0.42581049239354613</v>
      </c>
      <c r="E68" s="9">
        <f t="shared" ref="E68:E131" si="27">(L68/(AR68+L68-(AR68*L68)))</f>
        <v>0.31270640593673033</v>
      </c>
      <c r="F68" s="9">
        <f t="shared" ref="F68:F131" si="28">(M68/(AR68+M68-(AR68*M68)))</f>
        <v>0.26148310166972377</v>
      </c>
      <c r="G68" s="9">
        <f t="shared" ref="G68:G131" si="29">AR68</f>
        <v>1.061781545079699</v>
      </c>
      <c r="H68" s="9">
        <f t="shared" ref="H68:H131" si="30">IF(A68="","",1/D68)</f>
        <v>2.3484625622512176</v>
      </c>
      <c r="I68" s="9">
        <f t="shared" ref="I68:I131" si="31">IF(B68="","",1/E68)</f>
        <v>3.1978877983149769</v>
      </c>
      <c r="J68" s="9">
        <f t="shared" ref="J68:J131" si="32">IF(C68="","",1/F68)</f>
        <v>3.8243389099119995</v>
      </c>
      <c r="K68" s="11">
        <f t="shared" ref="K68:K131" si="33">1/A68</f>
        <v>0.44052863436123346</v>
      </c>
      <c r="L68" s="11">
        <f t="shared" ref="L68:L131" si="34">1/B68</f>
        <v>0.32573289902280134</v>
      </c>
      <c r="M68" s="11">
        <f t="shared" ref="M68:M131" si="35">1/C68</f>
        <v>0.27322404371584696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-0.2741639730051243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0.23523716257875443</v>
      </c>
      <c r="Q68" s="11">
        <f>2*'OddsRatio_working_3-way'!K68*'OddsRatio_working_3-way'!L68*'OddsRatio_working_3-way'!M68</f>
        <v>7.8412387526251487E-2</v>
      </c>
      <c r="R68" s="11">
        <f t="shared" ref="R68:R131" si="36">O68/N68</f>
        <v>0</v>
      </c>
      <c r="S68" s="11">
        <f t="shared" ref="S68:S131" si="37">P68/N68</f>
        <v>-0.85801631775433052</v>
      </c>
      <c r="T68" s="11">
        <f t="shared" ref="T68:T131" si="38">Q68/N68</f>
        <v>-0.28600543925144356</v>
      </c>
      <c r="U68" s="11">
        <f>'OddsRatio_working_3-way'!S68-'OddsRatio_working_3-way'!R68^2/3</f>
        <v>-0.85801631775433052</v>
      </c>
      <c r="V68" s="11">
        <f>'OddsRatio_working_3-way'!S68*'OddsRatio_working_3-way'!R68/3-2*'OddsRatio_working_3-way'!R68^3/27-'OddsRatio_working_3-way'!T68</f>
        <v>0.28600543925144356</v>
      </c>
      <c r="W68" s="11">
        <f>'OddsRatio_working_3-way'!V68^2+4*'OddsRatio_working_3-way'!U68^3/27</f>
        <v>-1.1780851728259628E-2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0.15295421129350345</v>
      </c>
      <c r="Y68" s="11">
        <f>IF('OddsRatio_working_3-way'!W68&gt;=0,IF('OddsRatio_working_3-way'!V68+SQRT('OddsRatio_working_3-way'!W68)&gt;0,0,PI()),ACOS('OddsRatio_working_3-way'!V68/(2*'OddsRatio_working_3-way'!X68)))</f>
        <v>0.36271176280578965</v>
      </c>
      <c r="Z68" s="11">
        <f>'OddsRatio_working_3-way'!X68^(1/3)*COS('OddsRatio_working_3-way'!Y68/3)</f>
        <v>0.53089077253984962</v>
      </c>
      <c r="AA68" s="11">
        <f>'OddsRatio_working_3-way'!X68^(1/3)*COS(('OddsRatio_working_3-way'!Y68+2*PI())/3)</f>
        <v>-0.32130521228660602</v>
      </c>
      <c r="AB68" s="11">
        <f>'OddsRatio_working_3-way'!X68^(1/3)*COS(('OddsRatio_working_3-way'!Y68+4*PI())/3)</f>
        <v>-0.20958556025324368</v>
      </c>
      <c r="AC68" s="11">
        <f>'OddsRatio_working_3-way'!X68^(1/3)*SIN('OddsRatio_working_3-way'!Y68/3)</f>
        <v>6.4501371175233191E-2</v>
      </c>
      <c r="AD68" s="11">
        <f>'OddsRatio_working_3-way'!X68^(1/3)*SIN(('OddsRatio_working_3-way'!Y68+2*PI())/3)</f>
        <v>0.42751421006663926</v>
      </c>
      <c r="AE68" s="11">
        <f>'OddsRatio_working_3-way'!X68^(1/3)*SIN(('OddsRatio_working_3-way'!Y68+4*PI())/3)</f>
        <v>-0.49201558124187239</v>
      </c>
      <c r="AF68" s="11">
        <f>-'OddsRatio_working_3-way'!U68/(3*'OddsRatio_working_3-way'!X68^(1/3))*COS(('OddsRatio_working_3-way'!Y68)/3)</f>
        <v>0.53089077253984951</v>
      </c>
      <c r="AG68" s="11">
        <f>-'OddsRatio_working_3-way'!U68/(3*'OddsRatio_working_3-way'!X68^(1/3))*COS(('OddsRatio_working_3-way'!Y68+2*PI())/3)</f>
        <v>-0.32130521228660597</v>
      </c>
      <c r="AH68" s="11">
        <f>-'OddsRatio_working_3-way'!U68/(3*'OddsRatio_working_3-way'!X68^(1/3))*COS(('OddsRatio_working_3-way'!Y68+4*PI())/3)</f>
        <v>-0.20958556025324365</v>
      </c>
      <c r="AI68" s="11">
        <f>'OddsRatio_working_3-way'!U68/(3*'OddsRatio_working_3-way'!X68^(1/3))*SIN(('OddsRatio_working_3-way'!Y68)/3)</f>
        <v>-6.4501371175233177E-2</v>
      </c>
      <c r="AJ68" s="11">
        <f>'OddsRatio_working_3-way'!U68/(3*'OddsRatio_working_3-way'!X68^(1/3))*SIN(('OddsRatio_working_3-way'!Y68+2*PI())/3)</f>
        <v>-0.4275142100666392</v>
      </c>
      <c r="AK68" s="11">
        <f>'OddsRatio_working_3-way'!U68/(3*'OddsRatio_working_3-way'!X68^(1/3))*SIN(('OddsRatio_working_3-way'!Y68+4*PI())/3)</f>
        <v>0.49201558124187228</v>
      </c>
      <c r="AL68" s="11">
        <f>'OddsRatio_working_3-way'!Z68+'OddsRatio_working_3-way'!AF68</f>
        <v>1.061781545079699</v>
      </c>
      <c r="AM68" s="11">
        <f>'OddsRatio_working_3-way'!AA68+'OddsRatio_working_3-way'!AG68</f>
        <v>-0.64261042457321205</v>
      </c>
      <c r="AN68" s="11">
        <f>'OddsRatio_working_3-way'!AB68+'OddsRatio_working_3-way'!AH68</f>
        <v>-0.4191711205064873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1.061781545079699</v>
      </c>
      <c r="AS68" s="11">
        <f>IF(('OddsRatio_working_3-way'!X68=0),IF(Q68&gt;0,-Q68^(1/3),(-Q68)^(1/3)),'OddsRatio_working_3-way'!AM68-'OddsRatio_working_3-way'!R68/3)</f>
        <v>-0.64261042457321205</v>
      </c>
      <c r="AT68" s="11">
        <f>IF(('OddsRatio_working_3-way'!X68=0),IF(Q68&gt;0,-Q68^(1/3),(-Q68)^(1/3)),'OddsRatio_working_3-way'!AN68-'OddsRatio_working_3-way'!R68/3)</f>
        <v>-0.4191711205064873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2.94</v>
      </c>
      <c r="D69" s="9">
        <f t="shared" si="26"/>
        <v>0.38355530629911216</v>
      </c>
      <c r="E69" s="9">
        <f t="shared" si="27"/>
        <v>0.28871303571704693</v>
      </c>
      <c r="F69" s="9">
        <f t="shared" si="28"/>
        <v>0.32773165798384118</v>
      </c>
      <c r="G69" s="9">
        <f t="shared" si="29"/>
        <v>1.0573591679729986</v>
      </c>
      <c r="H69" s="9">
        <f t="shared" si="30"/>
        <v>2.6071859353189577</v>
      </c>
      <c r="I69" s="9">
        <f t="shared" si="31"/>
        <v>3.4636468613770854</v>
      </c>
      <c r="J69" s="9">
        <f t="shared" si="32"/>
        <v>3.0512767858676169</v>
      </c>
      <c r="K69" s="11">
        <f t="shared" si="33"/>
        <v>0.3968253968253968</v>
      </c>
      <c r="L69" s="11">
        <f t="shared" si="34"/>
        <v>0.3003003003003003</v>
      </c>
      <c r="M69" s="11">
        <f t="shared" si="35"/>
        <v>0.3401360544217687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-0.27848969799083179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0.23468560883526868</v>
      </c>
      <c r="Q69" s="11">
        <f>2*'OddsRatio_working_3-way'!K69*'OddsRatio_working_3-way'!L69*'OddsRatio_working_3-way'!M69</f>
        <v>8.1065840703028913E-2</v>
      </c>
      <c r="R69" s="11">
        <f t="shared" si="36"/>
        <v>0</v>
      </c>
      <c r="S69" s="11">
        <f t="shared" si="37"/>
        <v>-0.84270840368032141</v>
      </c>
      <c r="T69" s="11">
        <f t="shared" si="38"/>
        <v>-0.2910909857272268</v>
      </c>
      <c r="U69" s="11">
        <f>'OddsRatio_working_3-way'!S69-'OddsRatio_working_3-way'!R69^2/3</f>
        <v>-0.84270840368032141</v>
      </c>
      <c r="V69" s="11">
        <f>'OddsRatio_working_3-way'!S69*'OddsRatio_working_3-way'!R69/3-2*'OddsRatio_working_3-way'!R69^3/27-'OddsRatio_working_3-way'!T69</f>
        <v>0.2910909857272268</v>
      </c>
      <c r="W69" s="11">
        <f>'OddsRatio_working_3-way'!V69^2+4*'OddsRatio_working_3-way'!U69^3/27</f>
        <v>-3.9261349339980017E-3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0.14887922698083719</v>
      </c>
      <c r="Y69" s="11">
        <f>IF('OddsRatio_working_3-way'!W69&gt;=0,IF('OddsRatio_working_3-way'!V69+SQRT('OddsRatio_working_3-way'!W69)&gt;0,0,PI()),ACOS('OddsRatio_working_3-way'!V69/(2*'OddsRatio_working_3-way'!X69)))</f>
        <v>0.21202016762879028</v>
      </c>
      <c r="Z69" s="11">
        <f>'OddsRatio_working_3-way'!X69^(1/3)*COS('OddsRatio_working_3-way'!Y69/3)</f>
        <v>0.52867958398649928</v>
      </c>
      <c r="AA69" s="11">
        <f>'OddsRatio_working_3-way'!X69^(1/3)*COS(('OddsRatio_working_3-way'!Y69+2*PI())/3)</f>
        <v>-0.2967515803884746</v>
      </c>
      <c r="AB69" s="11">
        <f>'OddsRatio_working_3-way'!X69^(1/3)*COS(('OddsRatio_working_3-way'!Y69+4*PI())/3)</f>
        <v>-0.23192800359802465</v>
      </c>
      <c r="AC69" s="11">
        <f>'OddsRatio_working_3-way'!X69^(1/3)*SIN('OddsRatio_working_3-way'!Y69/3)</f>
        <v>3.7425909509800723E-2</v>
      </c>
      <c r="AD69" s="11">
        <f>'OddsRatio_working_3-way'!X69^(1/3)*SIN(('OddsRatio_working_3-way'!Y69+2*PI())/3)</f>
        <v>0.43913699543959683</v>
      </c>
      <c r="AE69" s="11">
        <f>'OddsRatio_working_3-way'!X69^(1/3)*SIN(('OddsRatio_working_3-way'!Y69+4*PI())/3)</f>
        <v>-0.47656290494939746</v>
      </c>
      <c r="AF69" s="11">
        <f>-'OddsRatio_working_3-way'!U69/(3*'OddsRatio_working_3-way'!X69^(1/3))*COS(('OddsRatio_working_3-way'!Y69)/3)</f>
        <v>0.52867958398649928</v>
      </c>
      <c r="AG69" s="11">
        <f>-'OddsRatio_working_3-way'!U69/(3*'OddsRatio_working_3-way'!X69^(1/3))*COS(('OddsRatio_working_3-way'!Y69+2*PI())/3)</f>
        <v>-0.2967515803884746</v>
      </c>
      <c r="AH69" s="11">
        <f>-'OddsRatio_working_3-way'!U69/(3*'OddsRatio_working_3-way'!X69^(1/3))*COS(('OddsRatio_working_3-way'!Y69+4*PI())/3)</f>
        <v>-0.23192800359802465</v>
      </c>
      <c r="AI69" s="11">
        <f>'OddsRatio_working_3-way'!U69/(3*'OddsRatio_working_3-way'!X69^(1/3))*SIN(('OddsRatio_working_3-way'!Y69)/3)</f>
        <v>-3.7425909509800723E-2</v>
      </c>
      <c r="AJ69" s="11">
        <f>'OddsRatio_working_3-way'!U69/(3*'OddsRatio_working_3-way'!X69^(1/3))*SIN(('OddsRatio_working_3-way'!Y69+2*PI())/3)</f>
        <v>-0.43913699543959683</v>
      </c>
      <c r="AK69" s="11">
        <f>'OddsRatio_working_3-way'!U69/(3*'OddsRatio_working_3-way'!X69^(1/3))*SIN(('OddsRatio_working_3-way'!Y69+4*PI())/3)</f>
        <v>0.47656290494939746</v>
      </c>
      <c r="AL69" s="11">
        <f>'OddsRatio_working_3-way'!Z69+'OddsRatio_working_3-way'!AF69</f>
        <v>1.0573591679729986</v>
      </c>
      <c r="AM69" s="11">
        <f>'OddsRatio_working_3-way'!AA69+'OddsRatio_working_3-way'!AG69</f>
        <v>-0.5935031607769492</v>
      </c>
      <c r="AN69" s="11">
        <f>'OddsRatio_working_3-way'!AB69+'OddsRatio_working_3-way'!AH69</f>
        <v>-0.4638560071960493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1.0573591679729986</v>
      </c>
      <c r="AS69" s="11">
        <f>IF(('OddsRatio_working_3-way'!X69=0),IF(Q69&gt;0,-Q69^(1/3),(-Q69)^(1/3)),'OddsRatio_working_3-way'!AM69-'OddsRatio_working_3-way'!R69/3)</f>
        <v>-0.5935031607769492</v>
      </c>
      <c r="AT69" s="11">
        <f>IF(('OddsRatio_working_3-way'!X69=0),IF(Q69&gt;0,-Q69^(1/3),(-Q69)^(1/3)),'OddsRatio_working_3-way'!AN69-'OddsRatio_working_3-way'!R69/3)</f>
        <v>-0.4638560071960493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2.17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3.69</v>
      </c>
      <c r="D70" s="9">
        <f t="shared" si="26"/>
        <v>0.44583306711084386</v>
      </c>
      <c r="E70" s="9">
        <f t="shared" si="27"/>
        <v>0.29495312621695186</v>
      </c>
      <c r="F70" s="9">
        <f t="shared" si="28"/>
        <v>0.25921380667220428</v>
      </c>
      <c r="G70" s="9">
        <f t="shared" si="29"/>
        <v>1.0623863192937053</v>
      </c>
      <c r="H70" s="9">
        <f t="shared" si="30"/>
        <v>2.2429919935736353</v>
      </c>
      <c r="I70" s="9">
        <f t="shared" si="31"/>
        <v>3.3903692184108372</v>
      </c>
      <c r="J70" s="9">
        <f t="shared" si="32"/>
        <v>3.8578191989000672</v>
      </c>
      <c r="K70" s="11">
        <f t="shared" si="33"/>
        <v>0.46082949308755761</v>
      </c>
      <c r="L70" s="11">
        <f t="shared" si="34"/>
        <v>0.30769230769230771</v>
      </c>
      <c r="M70" s="11">
        <f t="shared" si="35"/>
        <v>0.2710027100271003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-0.27211419579633578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0.23478575799582882</v>
      </c>
      <c r="Q70" s="11">
        <f>2*'OddsRatio_working_3-way'!K70*'OddsRatio_working_3-way'!L70*'OddsRatio_working_3-way'!M70</f>
        <v>7.6852948607472618E-2</v>
      </c>
      <c r="R70" s="11">
        <f t="shared" si="36"/>
        <v>0</v>
      </c>
      <c r="S70" s="11">
        <f t="shared" si="37"/>
        <v>-0.86282068933865741</v>
      </c>
      <c r="T70" s="11">
        <f t="shared" si="38"/>
        <v>-0.28242903088008431</v>
      </c>
      <c r="U70" s="11">
        <f>'OddsRatio_working_3-way'!S70-'OddsRatio_working_3-way'!R70^2/3</f>
        <v>-0.86282068933865741</v>
      </c>
      <c r="V70" s="11">
        <f>'OddsRatio_working_3-way'!S70*'OddsRatio_working_3-way'!R70/3-2*'OddsRatio_working_3-way'!R70^3/27-'OddsRatio_working_3-way'!T70</f>
        <v>0.28242903088008431</v>
      </c>
      <c r="W70" s="11">
        <f>'OddsRatio_working_3-way'!V70^2+4*'OddsRatio_working_3-way'!U70^3/27</f>
        <v>-1.5394597356249193E-2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0.154240684354123</v>
      </c>
      <c r="Y70" s="11">
        <f>IF('OddsRatio_working_3-way'!W70&gt;=0,IF('OddsRatio_working_3-way'!V70+SQRT('OddsRatio_working_3-way'!W70)&gt;0,0,PI()),ACOS('OddsRatio_working_3-way'!V70/(2*'OddsRatio_working_3-way'!X70)))</f>
        <v>0.41393181753173147</v>
      </c>
      <c r="Z70" s="11">
        <f>'OddsRatio_working_3-way'!X70^(1/3)*COS('OddsRatio_working_3-way'!Y70/3)</f>
        <v>0.53119315964685276</v>
      </c>
      <c r="AA70" s="11">
        <f>'OddsRatio_working_3-way'!X70^(1/3)*COS(('OddsRatio_working_3-way'!Y70+2*PI())/3)</f>
        <v>-0.32947570546677918</v>
      </c>
      <c r="AB70" s="11">
        <f>'OddsRatio_working_3-way'!X70^(1/3)*COS(('OddsRatio_working_3-way'!Y70+4*PI())/3)</f>
        <v>-0.20171745418007384</v>
      </c>
      <c r="AC70" s="11">
        <f>'OddsRatio_working_3-way'!X70^(1/3)*SIN('OddsRatio_working_3-way'!Y70/3)</f>
        <v>7.3761260771575424E-2</v>
      </c>
      <c r="AD70" s="11">
        <f>'OddsRatio_working_3-way'!X70^(1/3)*SIN(('OddsRatio_working_3-way'!Y70+2*PI())/3)</f>
        <v>0.42314614018490992</v>
      </c>
      <c r="AE70" s="11">
        <f>'OddsRatio_working_3-way'!X70^(1/3)*SIN(('OddsRatio_working_3-way'!Y70+4*PI())/3)</f>
        <v>-0.49690740095648506</v>
      </c>
      <c r="AF70" s="11">
        <f>-'OddsRatio_working_3-way'!U70/(3*'OddsRatio_working_3-way'!X70^(1/3))*COS(('OddsRatio_working_3-way'!Y70)/3)</f>
        <v>0.53119315964685254</v>
      </c>
      <c r="AG70" s="11">
        <f>-'OddsRatio_working_3-way'!U70/(3*'OddsRatio_working_3-way'!X70^(1/3))*COS(('OddsRatio_working_3-way'!Y70+2*PI())/3)</f>
        <v>-0.32947570546677901</v>
      </c>
      <c r="AH70" s="11">
        <f>-'OddsRatio_working_3-way'!U70/(3*'OddsRatio_working_3-way'!X70^(1/3))*COS(('OddsRatio_working_3-way'!Y70+4*PI())/3)</f>
        <v>-0.20171745418007375</v>
      </c>
      <c r="AI70" s="11">
        <f>'OddsRatio_working_3-way'!U70/(3*'OddsRatio_working_3-way'!X70^(1/3))*SIN(('OddsRatio_working_3-way'!Y70)/3)</f>
        <v>-7.3761260771575382E-2</v>
      </c>
      <c r="AJ70" s="11">
        <f>'OddsRatio_working_3-way'!U70/(3*'OddsRatio_working_3-way'!X70^(1/3))*SIN(('OddsRatio_working_3-way'!Y70+2*PI())/3)</f>
        <v>-0.42314614018490976</v>
      </c>
      <c r="AK70" s="11">
        <f>'OddsRatio_working_3-way'!U70/(3*'OddsRatio_working_3-way'!X70^(1/3))*SIN(('OddsRatio_working_3-way'!Y70+4*PI())/3)</f>
        <v>0.49690740095648489</v>
      </c>
      <c r="AL70" s="11">
        <f>'OddsRatio_working_3-way'!Z70+'OddsRatio_working_3-way'!AF70</f>
        <v>1.0623863192937053</v>
      </c>
      <c r="AM70" s="11">
        <f>'OddsRatio_working_3-way'!AA70+'OddsRatio_working_3-way'!AG70</f>
        <v>-0.65895141093355813</v>
      </c>
      <c r="AN70" s="11">
        <f>'OddsRatio_working_3-way'!AB70+'OddsRatio_working_3-way'!AH70</f>
        <v>-0.40343490836014761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1.0623863192937053</v>
      </c>
      <c r="AS70" s="11">
        <f>IF(('OddsRatio_working_3-way'!X70=0),IF(Q70&gt;0,-Q70^(1/3),(-Q70)^(1/3)),'OddsRatio_working_3-way'!AM70-'OddsRatio_working_3-way'!R70/3)</f>
        <v>-0.65895141093355813</v>
      </c>
      <c r="AT70" s="11">
        <f>IF(('OddsRatio_working_3-way'!X70=0),IF(Q70&gt;0,-Q70^(1/3),(-Q70)^(1/3)),'OddsRatio_working_3-way'!AN70-'OddsRatio_working_3-way'!R70/3)</f>
        <v>-0.40343490836014761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2.2599999999999998</v>
      </c>
      <c r="B71" s="4">
        <f>IF('True_Odds_Calculator_3-way'!B70="","",'True_Odds_Calculator_3-way'!B70)</f>
        <v>2.92</v>
      </c>
      <c r="C71" s="4">
        <f>IF('True_Odds_Calculator_3-way'!C70="","",'True_Odds_Calculator_3-way'!C70)</f>
        <v>3.7</v>
      </c>
      <c r="D71" s="9">
        <f t="shared" si="26"/>
        <v>0.42197884983644457</v>
      </c>
      <c r="E71" s="9">
        <f t="shared" si="27"/>
        <v>0.32390819828716483</v>
      </c>
      <c r="F71" s="9">
        <f t="shared" si="28"/>
        <v>0.25411295187639038</v>
      </c>
      <c r="G71" s="9">
        <f t="shared" si="29"/>
        <v>1.087132553567689</v>
      </c>
      <c r="H71" s="9">
        <f t="shared" si="30"/>
        <v>2.369787017495288</v>
      </c>
      <c r="I71" s="9">
        <f t="shared" si="31"/>
        <v>3.0872945028499639</v>
      </c>
      <c r="J71" s="9">
        <f t="shared" si="32"/>
        <v>3.9352578946327603</v>
      </c>
      <c r="K71" s="11">
        <f t="shared" si="33"/>
        <v>0.44247787610619471</v>
      </c>
      <c r="L71" s="11">
        <f t="shared" si="34"/>
        <v>0.34246575342465752</v>
      </c>
      <c r="M71" s="11">
        <f t="shared" si="35"/>
        <v>0.27027027027027023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-0.26751154112046338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0.24081543053539656</v>
      </c>
      <c r="Q71" s="11">
        <f>2*'OddsRatio_working_3-way'!K71*'OddsRatio_working_3-way'!L71*'OddsRatio_working_3-way'!M71</f>
        <v>8.1910010386189308E-2</v>
      </c>
      <c r="R71" s="11">
        <f t="shared" si="36"/>
        <v>0</v>
      </c>
      <c r="S71" s="11">
        <f t="shared" si="37"/>
        <v>-0.90020576131687247</v>
      </c>
      <c r="T71" s="11">
        <f t="shared" si="38"/>
        <v>-0.30619243582206546</v>
      </c>
      <c r="U71" s="11">
        <f>'OddsRatio_working_3-way'!S71-'OddsRatio_working_3-way'!R71^2/3</f>
        <v>-0.90020576131687247</v>
      </c>
      <c r="V71" s="11">
        <f>'OddsRatio_working_3-way'!S71*'OddsRatio_working_3-way'!R71/3-2*'OddsRatio_working_3-way'!R71^3/27-'OddsRatio_working_3-way'!T71</f>
        <v>0.30619243582206546</v>
      </c>
      <c r="W71" s="11">
        <f>'OddsRatio_working_3-way'!V71^2+4*'OddsRatio_working_3-way'!U71^3/27</f>
        <v>-1.4320283255802813E-2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0.16437312052952308</v>
      </c>
      <c r="Y71" s="11">
        <f>IF('OddsRatio_working_3-way'!W71&gt;=0,IF('OddsRatio_working_3-way'!V71+SQRT('OddsRatio_working_3-way'!W71)&gt;0,0,PI()),ACOS('OddsRatio_working_3-way'!V71/(2*'OddsRatio_working_3-way'!X71)))</f>
        <v>0.37257118458915661</v>
      </c>
      <c r="Z71" s="11">
        <f>'OddsRatio_working_3-way'!X71^(1/3)*COS('OddsRatio_working_3-way'!Y71/3)</f>
        <v>0.54356627678384439</v>
      </c>
      <c r="AA71" s="11">
        <f>'OddsRatio_working_3-way'!X71^(1/3)*COS(('OddsRatio_working_3-way'!Y71+2*PI())/3)</f>
        <v>-0.33054722084651278</v>
      </c>
      <c r="AB71" s="11">
        <f>'OddsRatio_working_3-way'!X71^(1/3)*COS(('OddsRatio_working_3-way'!Y71+4*PI())/3)</f>
        <v>-0.2130190559373315</v>
      </c>
      <c r="AC71" s="11">
        <f>'OddsRatio_working_3-way'!X71^(1/3)*SIN('OddsRatio_working_3-way'!Y71/3)</f>
        <v>6.7854917647678439E-2</v>
      </c>
      <c r="AD71" s="11">
        <f>'OddsRatio_working_3-way'!X71^(1/3)*SIN(('OddsRatio_working_3-way'!Y71+2*PI())/3)</f>
        <v>0.43681474551149357</v>
      </c>
      <c r="AE71" s="11">
        <f>'OddsRatio_working_3-way'!X71^(1/3)*SIN(('OddsRatio_working_3-way'!Y71+4*PI())/3)</f>
        <v>-0.50466966315917205</v>
      </c>
      <c r="AF71" s="11">
        <f>-'OddsRatio_working_3-way'!U71/(3*'OddsRatio_working_3-way'!X71^(1/3))*COS(('OddsRatio_working_3-way'!Y71)/3)</f>
        <v>0.5435662767838445</v>
      </c>
      <c r="AG71" s="11">
        <f>-'OddsRatio_working_3-way'!U71/(3*'OddsRatio_working_3-way'!X71^(1/3))*COS(('OddsRatio_working_3-way'!Y71+2*PI())/3)</f>
        <v>-0.33054722084651283</v>
      </c>
      <c r="AH71" s="11">
        <f>-'OddsRatio_working_3-way'!U71/(3*'OddsRatio_working_3-way'!X71^(1/3))*COS(('OddsRatio_working_3-way'!Y71+4*PI())/3)</f>
        <v>-0.21301905593733156</v>
      </c>
      <c r="AI71" s="11">
        <f>'OddsRatio_working_3-way'!U71/(3*'OddsRatio_working_3-way'!X71^(1/3))*SIN(('OddsRatio_working_3-way'!Y71)/3)</f>
        <v>-6.7854917647678453E-2</v>
      </c>
      <c r="AJ71" s="11">
        <f>'OddsRatio_working_3-way'!U71/(3*'OddsRatio_working_3-way'!X71^(1/3))*SIN(('OddsRatio_working_3-way'!Y71+2*PI())/3)</f>
        <v>-0.43681474551149363</v>
      </c>
      <c r="AK71" s="11">
        <f>'OddsRatio_working_3-way'!U71/(3*'OddsRatio_working_3-way'!X71^(1/3))*SIN(('OddsRatio_working_3-way'!Y71+4*PI())/3)</f>
        <v>0.50466966315917217</v>
      </c>
      <c r="AL71" s="11">
        <f>'OddsRatio_working_3-way'!Z71+'OddsRatio_working_3-way'!AF71</f>
        <v>1.087132553567689</v>
      </c>
      <c r="AM71" s="11">
        <f>'OddsRatio_working_3-way'!AA71+'OddsRatio_working_3-way'!AG71</f>
        <v>-0.66109444169302556</v>
      </c>
      <c r="AN71" s="11">
        <f>'OddsRatio_working_3-way'!AB71+'OddsRatio_working_3-way'!AH71</f>
        <v>-0.42603811187466306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1.087132553567689</v>
      </c>
      <c r="AS71" s="11">
        <f>IF(('OddsRatio_working_3-way'!X71=0),IF(Q71&gt;0,-Q71^(1/3),(-Q71)^(1/3)),'OddsRatio_working_3-way'!AM71-'OddsRatio_working_3-way'!R71/3)</f>
        <v>-0.66109444169302556</v>
      </c>
      <c r="AT71" s="11">
        <f>IF(('OddsRatio_working_3-way'!X71=0),IF(Q71&gt;0,-Q71^(1/3),(-Q71)^(1/3)),'OddsRatio_working_3-way'!AN71-'OddsRatio_working_3-way'!R71/3)</f>
        <v>-0.42603811187466306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2.13</v>
      </c>
      <c r="B72" s="4">
        <f>IF('True_Odds_Calculator_3-way'!B71="","",'True_Odds_Calculator_3-way'!B71)</f>
        <v>3.03</v>
      </c>
      <c r="C72" s="4">
        <f>IF('True_Odds_Calculator_3-way'!C71="","",'True_Odds_Calculator_3-way'!C71)</f>
        <v>3.9</v>
      </c>
      <c r="D72" s="9">
        <f t="shared" si="26"/>
        <v>0.44821157181278759</v>
      </c>
      <c r="E72" s="9">
        <f t="shared" si="27"/>
        <v>0.31137101410459989</v>
      </c>
      <c r="F72" s="9">
        <f t="shared" si="28"/>
        <v>0.24041741408261255</v>
      </c>
      <c r="G72" s="9">
        <f t="shared" si="29"/>
        <v>1.0894594745814976</v>
      </c>
      <c r="H72" s="9">
        <f t="shared" si="30"/>
        <v>2.2310892062770917</v>
      </c>
      <c r="I72" s="9">
        <f t="shared" si="31"/>
        <v>3.21160273340044</v>
      </c>
      <c r="J72" s="9">
        <f t="shared" si="32"/>
        <v>4.1594324762863417</v>
      </c>
      <c r="K72" s="11">
        <f t="shared" si="33"/>
        <v>0.46948356807511737</v>
      </c>
      <c r="L72" s="11">
        <f t="shared" si="34"/>
        <v>0.33003300330033003</v>
      </c>
      <c r="M72" s="11">
        <f t="shared" si="35"/>
        <v>0.25641025641025644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-0.26429298762306697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0.2407608041410858</v>
      </c>
      <c r="Q72" s="11">
        <f>2*'OddsRatio_working_3-way'!K72*'OddsRatio_working_3-way'!L72*'OddsRatio_working_3-way'!M72</f>
        <v>7.9459011267685106E-2</v>
      </c>
      <c r="R72" s="11">
        <f t="shared" si="36"/>
        <v>0</v>
      </c>
      <c r="S72" s="11">
        <f t="shared" si="37"/>
        <v>-0.91096175614185182</v>
      </c>
      <c r="T72" s="11">
        <f t="shared" si="38"/>
        <v>-0.30064744427123835</v>
      </c>
      <c r="U72" s="11">
        <f>'OddsRatio_working_3-way'!S72-'OddsRatio_working_3-way'!R72^2/3</f>
        <v>-0.91096175614185182</v>
      </c>
      <c r="V72" s="11">
        <f>'OddsRatio_working_3-way'!S72*'OddsRatio_working_3-way'!R72/3-2*'OddsRatio_working_3-way'!R72^3/27-'OddsRatio_working_3-way'!T72</f>
        <v>0.30064744427123835</v>
      </c>
      <c r="W72" s="11">
        <f>'OddsRatio_working_3-way'!V72^2+4*'OddsRatio_working_3-way'!U72^3/27</f>
        <v>-2.1605605638982311E-2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0.16732789022291658</v>
      </c>
      <c r="Y72" s="11">
        <f>IF('OddsRatio_working_3-way'!W72&gt;=0,IF('OddsRatio_working_3-way'!V72+SQRT('OddsRatio_working_3-way'!W72)&gt;0,0,PI()),ACOS('OddsRatio_working_3-way'!V72/(2*'OddsRatio_working_3-way'!X72)))</f>
        <v>0.4547333929534676</v>
      </c>
      <c r="Z72" s="11">
        <f>'OddsRatio_working_3-way'!X72^(1/3)*COS('OddsRatio_working_3-way'!Y72/3)</f>
        <v>0.54472973729074892</v>
      </c>
      <c r="AA72" s="11">
        <f>'OddsRatio_working_3-way'!X72^(1/3)*COS(('OddsRatio_working_3-way'!Y72+2*PI())/3)</f>
        <v>-0.34442438584349905</v>
      </c>
      <c r="AB72" s="11">
        <f>'OddsRatio_working_3-way'!X72^(1/3)*COS(('OddsRatio_working_3-way'!Y72+4*PI())/3)</f>
        <v>-0.20030535144724995</v>
      </c>
      <c r="AC72" s="11">
        <f>'OddsRatio_working_3-way'!X72^(1/3)*SIN('OddsRatio_working_3-way'!Y72/3)</f>
        <v>8.3207163304023293E-2</v>
      </c>
      <c r="AD72" s="11">
        <f>'OddsRatio_working_3-way'!X72^(1/3)*SIN(('OddsRatio_working_3-way'!Y72+2*PI())/3)</f>
        <v>0.43014620903860029</v>
      </c>
      <c r="AE72" s="11">
        <f>'OddsRatio_working_3-way'!X72^(1/3)*SIN(('OddsRatio_working_3-way'!Y72+4*PI())/3)</f>
        <v>-0.51335337234262368</v>
      </c>
      <c r="AF72" s="11">
        <f>-'OddsRatio_working_3-way'!U72/(3*'OddsRatio_working_3-way'!X72^(1/3))*COS(('OddsRatio_working_3-way'!Y72)/3)</f>
        <v>0.54472973729074869</v>
      </c>
      <c r="AG72" s="11">
        <f>-'OddsRatio_working_3-way'!U72/(3*'OddsRatio_working_3-way'!X72^(1/3))*COS(('OddsRatio_working_3-way'!Y72+2*PI())/3)</f>
        <v>-0.34442438584349888</v>
      </c>
      <c r="AH72" s="11">
        <f>-'OddsRatio_working_3-way'!U72/(3*'OddsRatio_working_3-way'!X72^(1/3))*COS(('OddsRatio_working_3-way'!Y72+4*PI())/3)</f>
        <v>-0.20030535144724987</v>
      </c>
      <c r="AI72" s="11">
        <f>'OddsRatio_working_3-way'!U72/(3*'OddsRatio_working_3-way'!X72^(1/3))*SIN(('OddsRatio_working_3-way'!Y72)/3)</f>
        <v>-8.3207163304023252E-2</v>
      </c>
      <c r="AJ72" s="11">
        <f>'OddsRatio_working_3-way'!U72/(3*'OddsRatio_working_3-way'!X72^(1/3))*SIN(('OddsRatio_working_3-way'!Y72+2*PI())/3)</f>
        <v>-0.43014620903860012</v>
      </c>
      <c r="AK72" s="11">
        <f>'OddsRatio_working_3-way'!U72/(3*'OddsRatio_working_3-way'!X72^(1/3))*SIN(('OddsRatio_working_3-way'!Y72+4*PI())/3)</f>
        <v>0.51335337234262346</v>
      </c>
      <c r="AL72" s="11">
        <f>'OddsRatio_working_3-way'!Z72+'OddsRatio_working_3-way'!AF72</f>
        <v>1.0894594745814976</v>
      </c>
      <c r="AM72" s="11">
        <f>'OddsRatio_working_3-way'!AA72+'OddsRatio_working_3-way'!AG72</f>
        <v>-0.68884877168699798</v>
      </c>
      <c r="AN72" s="11">
        <f>'OddsRatio_working_3-way'!AB72+'OddsRatio_working_3-way'!AH72</f>
        <v>-0.40061070289449985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1.0894594745814976</v>
      </c>
      <c r="AS72" s="11">
        <f>IF(('OddsRatio_working_3-way'!X72=0),IF(Q72&gt;0,-Q72^(1/3),(-Q72)^(1/3)),'OddsRatio_working_3-way'!AM72-'OddsRatio_working_3-way'!R72/3)</f>
        <v>-0.68884877168699798</v>
      </c>
      <c r="AT72" s="11">
        <f>IF(('OddsRatio_working_3-way'!X72=0),IF(Q72&gt;0,-Q72^(1/3),(-Q72)^(1/3)),'OddsRatio_working_3-way'!AN72-'OddsRatio_working_3-way'!R72/3)</f>
        <v>-0.40061070289449985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2.4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3.1</v>
      </c>
      <c r="D73" s="9">
        <f t="shared" si="26"/>
        <v>0.39659201029640323</v>
      </c>
      <c r="E73" s="9">
        <f t="shared" si="27"/>
        <v>0.2987365652746074</v>
      </c>
      <c r="F73" s="9">
        <f t="shared" si="28"/>
        <v>0.30467142442898937</v>
      </c>
      <c r="G73" s="9">
        <f t="shared" si="29"/>
        <v>1.0867735499991977</v>
      </c>
      <c r="H73" s="9">
        <f t="shared" si="30"/>
        <v>2.521482969998877</v>
      </c>
      <c r="I73" s="9">
        <f t="shared" si="31"/>
        <v>3.3474308679982672</v>
      </c>
      <c r="J73" s="9">
        <f t="shared" si="32"/>
        <v>3.2822244549983153</v>
      </c>
      <c r="K73" s="11">
        <f t="shared" si="33"/>
        <v>0.41666666666666669</v>
      </c>
      <c r="L73" s="11">
        <f t="shared" si="34"/>
        <v>0.31645569620253161</v>
      </c>
      <c r="M73" s="11">
        <f t="shared" si="35"/>
        <v>0.32258064516129031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-0.27011024908125769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0.24074452157343137</v>
      </c>
      <c r="Q73" s="11">
        <f>2*'OddsRatio_working_3-way'!K73*'OddsRatio_working_3-way'!L73*'OddsRatio_working_3-way'!M73</f>
        <v>8.5068735538314955E-2</v>
      </c>
      <c r="R73" s="11">
        <f t="shared" si="36"/>
        <v>0</v>
      </c>
      <c r="S73" s="11">
        <f t="shared" si="37"/>
        <v>-0.89128243890148651</v>
      </c>
      <c r="T73" s="11">
        <f t="shared" si="38"/>
        <v>-0.31494079113126727</v>
      </c>
      <c r="U73" s="11">
        <f>'OddsRatio_working_3-way'!S73-'OddsRatio_working_3-way'!R73^2/3</f>
        <v>-0.89128243890148651</v>
      </c>
      <c r="V73" s="11">
        <f>'OddsRatio_working_3-way'!S73*'OddsRatio_working_3-way'!R73/3-2*'OddsRatio_working_3-way'!R73^3/27-'OddsRatio_working_3-way'!T73</f>
        <v>0.31494079113126727</v>
      </c>
      <c r="W73" s="11">
        <f>'OddsRatio_working_3-way'!V73^2+4*'OddsRatio_working_3-way'!U73^3/27</f>
        <v>-5.7042762868005359E-3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0.16193515539035144</v>
      </c>
      <c r="Y73" s="11">
        <f>IF('OddsRatio_working_3-way'!W73&gt;=0,IF('OddsRatio_working_3-way'!V73+SQRT('OddsRatio_working_3-way'!W73)&gt;0,0,PI()),ACOS('OddsRatio_working_3-way'!V73/(2*'OddsRatio_working_3-way'!X73)))</f>
        <v>0.23536744769280604</v>
      </c>
      <c r="Z73" s="11">
        <f>'OddsRatio_working_3-way'!X73^(1/3)*COS('OddsRatio_working_3-way'!Y73/3)</f>
        <v>0.54338677499959886</v>
      </c>
      <c r="AA73" s="11">
        <f>'OddsRatio_working_3-way'!X73^(1/3)*COS(('OddsRatio_working_3-way'!Y73+2*PI())/3)</f>
        <v>-0.30868959395428758</v>
      </c>
      <c r="AB73" s="11">
        <f>'OddsRatio_working_3-way'!X73^(1/3)*COS(('OddsRatio_working_3-way'!Y73+4*PI())/3)</f>
        <v>-0.2346971810453114</v>
      </c>
      <c r="AC73" s="11">
        <f>'OddsRatio_working_3-way'!X73^(1/3)*SIN('OddsRatio_working_3-way'!Y73/3)</f>
        <v>4.2719539510987628E-2</v>
      </c>
      <c r="AD73" s="11">
        <f>'OddsRatio_working_3-way'!X73^(1/3)*SIN(('OddsRatio_working_3-way'!Y73+2*PI())/3)</f>
        <v>0.44922698147465778</v>
      </c>
      <c r="AE73" s="11">
        <f>'OddsRatio_working_3-way'!X73^(1/3)*SIN(('OddsRatio_working_3-way'!Y73+4*PI())/3)</f>
        <v>-0.49194652098564517</v>
      </c>
      <c r="AF73" s="11">
        <f>-'OddsRatio_working_3-way'!U73/(3*'OddsRatio_working_3-way'!X73^(1/3))*COS(('OddsRatio_working_3-way'!Y73)/3)</f>
        <v>0.54338677499959886</v>
      </c>
      <c r="AG73" s="11">
        <f>-'OddsRatio_working_3-way'!U73/(3*'OddsRatio_working_3-way'!X73^(1/3))*COS(('OddsRatio_working_3-way'!Y73+2*PI())/3)</f>
        <v>-0.30868959395428758</v>
      </c>
      <c r="AH73" s="11">
        <f>-'OddsRatio_working_3-way'!U73/(3*'OddsRatio_working_3-way'!X73^(1/3))*COS(('OddsRatio_working_3-way'!Y73+4*PI())/3)</f>
        <v>-0.2346971810453114</v>
      </c>
      <c r="AI73" s="11">
        <f>'OddsRatio_working_3-way'!U73/(3*'OddsRatio_working_3-way'!X73^(1/3))*SIN(('OddsRatio_working_3-way'!Y73)/3)</f>
        <v>-4.2719539510987628E-2</v>
      </c>
      <c r="AJ73" s="11">
        <f>'OddsRatio_working_3-way'!U73/(3*'OddsRatio_working_3-way'!X73^(1/3))*SIN(('OddsRatio_working_3-way'!Y73+2*PI())/3)</f>
        <v>-0.44922698147465778</v>
      </c>
      <c r="AK73" s="11">
        <f>'OddsRatio_working_3-way'!U73/(3*'OddsRatio_working_3-way'!X73^(1/3))*SIN(('OddsRatio_working_3-way'!Y73+4*PI())/3)</f>
        <v>0.49194652098564517</v>
      </c>
      <c r="AL73" s="11">
        <f>'OddsRatio_working_3-way'!Z73+'OddsRatio_working_3-way'!AF73</f>
        <v>1.0867735499991977</v>
      </c>
      <c r="AM73" s="11">
        <f>'OddsRatio_working_3-way'!AA73+'OddsRatio_working_3-way'!AG73</f>
        <v>-0.61737918790857516</v>
      </c>
      <c r="AN73" s="11">
        <f>'OddsRatio_working_3-way'!AB73+'OddsRatio_working_3-way'!AH73</f>
        <v>-0.4693943620906228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1.0867735499991977</v>
      </c>
      <c r="AS73" s="11">
        <f>IF(('OddsRatio_working_3-way'!X73=0),IF(Q73&gt;0,-Q73^(1/3),(-Q73)^(1/3)),'OddsRatio_working_3-way'!AM73-'OddsRatio_working_3-way'!R73/3)</f>
        <v>-0.61737918790857516</v>
      </c>
      <c r="AT73" s="11">
        <f>IF(('OddsRatio_working_3-way'!X73=0),IF(Q73&gt;0,-Q73^(1/3),(-Q73)^(1/3)),'OddsRatio_working_3-way'!AN73-'OddsRatio_working_3-way'!R73/3)</f>
        <v>-0.4693943620906228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2.44</v>
      </c>
      <c r="B74" s="4">
        <f>IF('True_Odds_Calculator_3-way'!B73="","",'True_Odds_Calculator_3-way'!B73)</f>
        <v>3.17</v>
      </c>
      <c r="C74" s="4">
        <f>IF('True_Odds_Calculator_3-way'!C73="","",'True_Odds_Calculator_3-way'!C73)</f>
        <v>3.3</v>
      </c>
      <c r="D74" s="9">
        <f t="shared" si="26"/>
        <v>0.39956828761733043</v>
      </c>
      <c r="E74" s="9">
        <f t="shared" si="27"/>
        <v>0.30632683453407822</v>
      </c>
      <c r="F74" s="9">
        <f t="shared" si="28"/>
        <v>0.29410487784859157</v>
      </c>
      <c r="G74" s="9">
        <f t="shared" si="29"/>
        <v>1.0435424428170368</v>
      </c>
      <c r="H74" s="9">
        <f t="shared" si="30"/>
        <v>2.502701117656533</v>
      </c>
      <c r="I74" s="9">
        <f t="shared" si="31"/>
        <v>3.2644871009129699</v>
      </c>
      <c r="J74" s="9">
        <f t="shared" si="32"/>
        <v>3.4001476184791843</v>
      </c>
      <c r="K74" s="11">
        <f t="shared" si="33"/>
        <v>0.4098360655737705</v>
      </c>
      <c r="L74" s="11">
        <f t="shared" si="34"/>
        <v>0.31545741324921134</v>
      </c>
      <c r="M74" s="11">
        <f t="shared" si="35"/>
        <v>0.30303030303030304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-0.28157042316425895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0.23153915950109771</v>
      </c>
      <c r="Q74" s="11">
        <f>2*'OddsRatio_working_3-way'!K74*'OddsRatio_working_3-way'!L74*'OddsRatio_working_3-way'!M74</f>
        <v>7.835504551644594E-2</v>
      </c>
      <c r="R74" s="11">
        <f t="shared" si="36"/>
        <v>0</v>
      </c>
      <c r="S74" s="11">
        <f t="shared" si="37"/>
        <v>-0.82231349762906514</v>
      </c>
      <c r="T74" s="11">
        <f t="shared" si="38"/>
        <v>-0.27827867940069889</v>
      </c>
      <c r="U74" s="11">
        <f>'OddsRatio_working_3-way'!S74-'OddsRatio_working_3-way'!R74^2/3</f>
        <v>-0.82231349762906514</v>
      </c>
      <c r="V74" s="11">
        <f>'OddsRatio_working_3-way'!S74*'OddsRatio_working_3-way'!R74/3-2*'OddsRatio_working_3-way'!R74^3/27-'OddsRatio_working_3-way'!T74</f>
        <v>0.27827867940069889</v>
      </c>
      <c r="W74" s="11">
        <f>'OddsRatio_working_3-way'!V74^2+4*'OddsRatio_working_3-way'!U74^3/27</f>
        <v>-4.9384530928052867E-3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0.14350738352241868</v>
      </c>
      <c r="Y74" s="11">
        <f>IF('OddsRatio_working_3-way'!W74&gt;=0,IF('OddsRatio_working_3-way'!V74+SQRT('OddsRatio_working_3-way'!W74)&gt;0,0,PI()),ACOS('OddsRatio_working_3-way'!V74/(2*'OddsRatio_working_3-way'!X74)))</f>
        <v>0.24735981454808753</v>
      </c>
      <c r="Z74" s="11">
        <f>'OddsRatio_working_3-way'!X74^(1/3)*COS('OddsRatio_working_3-way'!Y74/3)</f>
        <v>0.52177122140851839</v>
      </c>
      <c r="AA74" s="11">
        <f>'OddsRatio_working_3-way'!X74^(1/3)*COS(('OddsRatio_working_3-way'!Y74+2*PI())/3)</f>
        <v>-0.29822819751427299</v>
      </c>
      <c r="AB74" s="11">
        <f>'OddsRatio_working_3-way'!X74^(1/3)*COS(('OddsRatio_working_3-way'!Y74+4*PI())/3)</f>
        <v>-0.22354302389424557</v>
      </c>
      <c r="AC74" s="11">
        <f>'OddsRatio_working_3-way'!X74^(1/3)*SIN('OddsRatio_working_3-way'!Y74/3)</f>
        <v>4.3119505093996875E-2</v>
      </c>
      <c r="AD74" s="11">
        <f>'OddsRatio_working_3-way'!X74^(1/3)*SIN(('OddsRatio_working_3-way'!Y74+2*PI())/3)</f>
        <v>0.43030738015641351</v>
      </c>
      <c r="AE74" s="11">
        <f>'OddsRatio_working_3-way'!X74^(1/3)*SIN(('OddsRatio_working_3-way'!Y74+4*PI())/3)</f>
        <v>-0.47342688525041027</v>
      </c>
      <c r="AF74" s="11">
        <f>-'OddsRatio_working_3-way'!U74/(3*'OddsRatio_working_3-way'!X74^(1/3))*COS(('OddsRatio_working_3-way'!Y74)/3)</f>
        <v>0.52177122140851828</v>
      </c>
      <c r="AG74" s="11">
        <f>-'OddsRatio_working_3-way'!U74/(3*'OddsRatio_working_3-way'!X74^(1/3))*COS(('OddsRatio_working_3-way'!Y74+2*PI())/3)</f>
        <v>-0.29822819751427293</v>
      </c>
      <c r="AH74" s="11">
        <f>-'OddsRatio_working_3-way'!U74/(3*'OddsRatio_working_3-way'!X74^(1/3))*COS(('OddsRatio_working_3-way'!Y74+4*PI())/3)</f>
        <v>-0.22354302389424552</v>
      </c>
      <c r="AI74" s="11">
        <f>'OddsRatio_working_3-way'!U74/(3*'OddsRatio_working_3-way'!X74^(1/3))*SIN(('OddsRatio_working_3-way'!Y74)/3)</f>
        <v>-4.3119505093996861E-2</v>
      </c>
      <c r="AJ74" s="11">
        <f>'OddsRatio_working_3-way'!U74/(3*'OddsRatio_working_3-way'!X74^(1/3))*SIN(('OddsRatio_working_3-way'!Y74+2*PI())/3)</f>
        <v>-0.4303073801564134</v>
      </c>
      <c r="AK74" s="11">
        <f>'OddsRatio_working_3-way'!U74/(3*'OddsRatio_working_3-way'!X74^(1/3))*SIN(('OddsRatio_working_3-way'!Y74+4*PI())/3)</f>
        <v>0.47342688525041021</v>
      </c>
      <c r="AL74" s="11">
        <f>'OddsRatio_working_3-way'!Z74+'OddsRatio_working_3-way'!AF74</f>
        <v>1.0435424428170368</v>
      </c>
      <c r="AM74" s="11">
        <f>'OddsRatio_working_3-way'!AA74+'OddsRatio_working_3-way'!AG74</f>
        <v>-0.59645639502854597</v>
      </c>
      <c r="AN74" s="11">
        <f>'OddsRatio_working_3-way'!AB74+'OddsRatio_working_3-way'!AH74</f>
        <v>-0.44708604778849109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1.0435424428170368</v>
      </c>
      <c r="AS74" s="11">
        <f>IF(('OddsRatio_working_3-way'!X74=0),IF(Q74&gt;0,-Q74^(1/3),(-Q74)^(1/3)),'OddsRatio_working_3-way'!AM74-'OddsRatio_working_3-way'!R74/3)</f>
        <v>-0.59645639502854597</v>
      </c>
      <c r="AT74" s="11">
        <f>IF(('OddsRatio_working_3-way'!X74=0),IF(Q74&gt;0,-Q74^(1/3),(-Q74)^(1/3)),'OddsRatio_working_3-way'!AN74-'OddsRatio_working_3-way'!R74/3)</f>
        <v>-0.44708604778849109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3.92</v>
      </c>
      <c r="C75" s="4">
        <f>IF('True_Odds_Calculator_3-way'!C74="","",'True_Odds_Calculator_3-way'!C74)</f>
        <v>3.8</v>
      </c>
      <c r="D75" s="9">
        <f t="shared" si="26"/>
        <v>0.50047579268949183</v>
      </c>
      <c r="E75" s="9">
        <f t="shared" si="27"/>
        <v>0.24583070957639339</v>
      </c>
      <c r="F75" s="9">
        <f t="shared" si="28"/>
        <v>0.25369349773411476</v>
      </c>
      <c r="G75" s="9">
        <f t="shared" si="29"/>
        <v>1.0506301458418832</v>
      </c>
      <c r="H75" s="9">
        <f t="shared" si="30"/>
        <v>1.998098638549789</v>
      </c>
      <c r="I75" s="9">
        <f t="shared" si="31"/>
        <v>4.067840025858299</v>
      </c>
      <c r="J75" s="9">
        <f t="shared" si="32"/>
        <v>3.9417644083572729</v>
      </c>
      <c r="K75" s="11">
        <f t="shared" si="33"/>
        <v>0.51282051282051289</v>
      </c>
      <c r="L75" s="11">
        <f t="shared" si="34"/>
        <v>0.25510204081632654</v>
      </c>
      <c r="M75" s="11">
        <f t="shared" si="35"/>
        <v>0.26315789473684209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-0.26739926739926734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0.22962626346084991</v>
      </c>
      <c r="Q75" s="11">
        <f>2*'OddsRatio_working_3-way'!K75*'OddsRatio_working_3-way'!L75*'OddsRatio_working_3-way'!M75</f>
        <v>6.8853452312098939E-2</v>
      </c>
      <c r="R75" s="11">
        <f t="shared" si="36"/>
        <v>0</v>
      </c>
      <c r="S75" s="11">
        <f t="shared" si="37"/>
        <v>-0.85873931403852111</v>
      </c>
      <c r="T75" s="11">
        <f t="shared" si="38"/>
        <v>-0.25749304768771253</v>
      </c>
      <c r="U75" s="11">
        <f>'OddsRatio_working_3-way'!S75-'OddsRatio_working_3-way'!R75^2/3</f>
        <v>-0.85873931403852111</v>
      </c>
      <c r="V75" s="11">
        <f>'OddsRatio_working_3-way'!S75*'OddsRatio_working_3-way'!R75/3-2*'OddsRatio_working_3-way'!R75^3/27-'OddsRatio_working_3-way'!T75</f>
        <v>0.25749304768771253</v>
      </c>
      <c r="W75" s="11">
        <f>'OddsRatio_working_3-way'!V75^2+4*'OddsRatio_working_3-way'!U75^3/27</f>
        <v>-2.7514054607913674E-2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0.15314757932744177</v>
      </c>
      <c r="Y75" s="11">
        <f>IF('OddsRatio_working_3-way'!W75&gt;=0,IF('OddsRatio_working_3-way'!V75+SQRT('OddsRatio_working_3-way'!W75)&gt;0,0,PI()),ACOS('OddsRatio_working_3-way'!V75/(2*'OddsRatio_working_3-way'!X75)))</f>
        <v>0.57227771816082529</v>
      </c>
      <c r="Z75" s="11">
        <f>'OddsRatio_working_3-way'!X75^(1/3)*COS('OddsRatio_working_3-way'!Y75/3)</f>
        <v>0.52531507292094159</v>
      </c>
      <c r="AA75" s="11">
        <f>'OddsRatio_working_3-way'!X75^(1/3)*COS(('OddsRatio_working_3-way'!Y75+2*PI())/3)</f>
        <v>-0.35050902552684726</v>
      </c>
      <c r="AB75" s="11">
        <f>'OddsRatio_working_3-way'!X75^(1/3)*COS(('OddsRatio_working_3-way'!Y75+4*PI())/3)</f>
        <v>-0.17480604739409439</v>
      </c>
      <c r="AC75" s="11">
        <f>'OddsRatio_working_3-way'!X75^(1/3)*SIN('OddsRatio_working_3-way'!Y75/3)</f>
        <v>0.10144216172236377</v>
      </c>
      <c r="AD75" s="11">
        <f>'OddsRatio_working_3-way'!X75^(1/3)*SIN(('OddsRatio_working_3-way'!Y75+2*PI())/3)</f>
        <v>0.40421511727922832</v>
      </c>
      <c r="AE75" s="11">
        <f>'OddsRatio_working_3-way'!X75^(1/3)*SIN(('OddsRatio_working_3-way'!Y75+4*PI())/3)</f>
        <v>-0.50565727900159207</v>
      </c>
      <c r="AF75" s="11">
        <f>-'OddsRatio_working_3-way'!U75/(3*'OddsRatio_working_3-way'!X75^(1/3))*COS(('OddsRatio_working_3-way'!Y75)/3)</f>
        <v>0.52531507292094159</v>
      </c>
      <c r="AG75" s="11">
        <f>-'OddsRatio_working_3-way'!U75/(3*'OddsRatio_working_3-way'!X75^(1/3))*COS(('OddsRatio_working_3-way'!Y75+2*PI())/3)</f>
        <v>-0.35050902552684726</v>
      </c>
      <c r="AH75" s="11">
        <f>-'OddsRatio_working_3-way'!U75/(3*'OddsRatio_working_3-way'!X75^(1/3))*COS(('OddsRatio_working_3-way'!Y75+4*PI())/3)</f>
        <v>-0.17480604739409439</v>
      </c>
      <c r="AI75" s="11">
        <f>'OddsRatio_working_3-way'!U75/(3*'OddsRatio_working_3-way'!X75^(1/3))*SIN(('OddsRatio_working_3-way'!Y75)/3)</f>
        <v>-0.10144216172236377</v>
      </c>
      <c r="AJ75" s="11">
        <f>'OddsRatio_working_3-way'!U75/(3*'OddsRatio_working_3-way'!X75^(1/3))*SIN(('OddsRatio_working_3-way'!Y75+2*PI())/3)</f>
        <v>-0.40421511727922832</v>
      </c>
      <c r="AK75" s="11">
        <f>'OddsRatio_working_3-way'!U75/(3*'OddsRatio_working_3-way'!X75^(1/3))*SIN(('OddsRatio_working_3-way'!Y75+4*PI())/3)</f>
        <v>0.50565727900159207</v>
      </c>
      <c r="AL75" s="11">
        <f>'OddsRatio_working_3-way'!Z75+'OddsRatio_working_3-way'!AF75</f>
        <v>1.0506301458418832</v>
      </c>
      <c r="AM75" s="11">
        <f>'OddsRatio_working_3-way'!AA75+'OddsRatio_working_3-way'!AG75</f>
        <v>-0.70101805105369452</v>
      </c>
      <c r="AN75" s="11">
        <f>'OddsRatio_working_3-way'!AB75+'OddsRatio_working_3-way'!AH75</f>
        <v>-0.34961209478818878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1.0506301458418832</v>
      </c>
      <c r="AS75" s="11">
        <f>IF(('OddsRatio_working_3-way'!X75=0),IF(Q75&gt;0,-Q75^(1/3),(-Q75)^(1/3)),'OddsRatio_working_3-way'!AM75-'OddsRatio_working_3-way'!R75/3)</f>
        <v>-0.70101805105369452</v>
      </c>
      <c r="AT75" s="11">
        <f>IF(('OddsRatio_working_3-way'!X75=0),IF(Q75&gt;0,-Q75^(1/3),(-Q75)^(1/3)),'OddsRatio_working_3-way'!AN75-'OddsRatio_working_3-way'!R75/3)</f>
        <v>-0.34961209478818878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3.43</v>
      </c>
      <c r="C76" s="4">
        <f>IF('True_Odds_Calculator_3-way'!C75="","",'True_Odds_Calculator_3-way'!C75)</f>
        <v>4.21</v>
      </c>
      <c r="D76" s="9">
        <f t="shared" si="26"/>
        <v>0.48852687430654568</v>
      </c>
      <c r="E76" s="9">
        <f t="shared" si="27"/>
        <v>0.28215607058684294</v>
      </c>
      <c r="F76" s="9">
        <f t="shared" si="28"/>
        <v>0.22931705510661124</v>
      </c>
      <c r="G76" s="9">
        <f t="shared" si="29"/>
        <v>1.046970294969914</v>
      </c>
      <c r="H76" s="9">
        <f t="shared" si="30"/>
        <v>2.0469702949699142</v>
      </c>
      <c r="I76" s="9">
        <f t="shared" si="31"/>
        <v>3.5441378167768915</v>
      </c>
      <c r="J76" s="9">
        <f t="shared" si="32"/>
        <v>4.3607746468534252</v>
      </c>
      <c r="K76" s="11">
        <f t="shared" si="33"/>
        <v>0.5</v>
      </c>
      <c r="L76" s="11">
        <f t="shared" si="34"/>
        <v>0.29154518950437314</v>
      </c>
      <c r="M76" s="11">
        <f t="shared" si="35"/>
        <v>0.23752969121140144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-0.27008787906068432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0.22991212093931568</v>
      </c>
      <c r="Q76" s="11">
        <f>2*'OddsRatio_working_3-way'!K76*'OddsRatio_working_3-way'!L76*'OddsRatio_working_3-way'!M76</f>
        <v>6.9250638837143261E-2</v>
      </c>
      <c r="R76" s="11">
        <f t="shared" si="36"/>
        <v>0</v>
      </c>
      <c r="S76" s="11">
        <f t="shared" si="37"/>
        <v>-0.85124931092393896</v>
      </c>
      <c r="T76" s="11">
        <f t="shared" si="38"/>
        <v>-0.25640039485660804</v>
      </c>
      <c r="U76" s="11">
        <f>'OddsRatio_working_3-way'!S76-'OddsRatio_working_3-way'!R76^2/3</f>
        <v>-0.85124931092393896</v>
      </c>
      <c r="V76" s="11">
        <f>'OddsRatio_working_3-way'!S76*'OddsRatio_working_3-way'!R76/3-2*'OddsRatio_working_3-way'!R76^3/27-'OddsRatio_working_3-way'!T76</f>
        <v>0.25640039485660804</v>
      </c>
      <c r="W76" s="11">
        <f>'OddsRatio_working_3-way'!V76^2+4*'OddsRatio_working_3-way'!U76^3/27</f>
        <v>-2.5642076533802932E-2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0.15114830384131628</v>
      </c>
      <c r="Y76" s="11">
        <f>IF('OddsRatio_working_3-way'!W76&gt;=0,IF('OddsRatio_working_3-way'!V76+SQRT('OddsRatio_working_3-way'!W76)&gt;0,0,PI()),ACOS('OddsRatio_working_3-way'!V76/(2*'OddsRatio_working_3-way'!X76)))</f>
        <v>0.55826602665779856</v>
      </c>
      <c r="Z76" s="11">
        <f>'OddsRatio_working_3-way'!X76^(1/3)*COS('OddsRatio_working_3-way'!Y76/3)</f>
        <v>0.523485147484957</v>
      </c>
      <c r="AA76" s="11">
        <f>'OddsRatio_working_3-way'!X76^(1/3)*COS(('OddsRatio_working_3-way'!Y76+2*PI())/3)</f>
        <v>-0.34709363116401448</v>
      </c>
      <c r="AB76" s="11">
        <f>'OddsRatio_working_3-way'!X76^(1/3)*COS(('OddsRatio_working_3-way'!Y76+4*PI())/3)</f>
        <v>-0.1763915163209423</v>
      </c>
      <c r="AC76" s="11">
        <f>'OddsRatio_working_3-way'!X76^(1/3)*SIN('OddsRatio_working_3-way'!Y76/3)</f>
        <v>9.8554911955886101E-2</v>
      </c>
      <c r="AD76" s="11">
        <f>'OddsRatio_working_3-way'!X76^(1/3)*SIN(('OddsRatio_working_3-way'!Y76+2*PI())/3)</f>
        <v>0.40407398024787339</v>
      </c>
      <c r="AE76" s="11">
        <f>'OddsRatio_working_3-way'!X76^(1/3)*SIN(('OddsRatio_working_3-way'!Y76+4*PI())/3)</f>
        <v>-0.50262889220375939</v>
      </c>
      <c r="AF76" s="11">
        <f>-'OddsRatio_working_3-way'!U76/(3*'OddsRatio_working_3-way'!X76^(1/3))*COS(('OddsRatio_working_3-way'!Y76)/3)</f>
        <v>0.523485147484957</v>
      </c>
      <c r="AG76" s="11">
        <f>-'OddsRatio_working_3-way'!U76/(3*'OddsRatio_working_3-way'!X76^(1/3))*COS(('OddsRatio_working_3-way'!Y76+2*PI())/3)</f>
        <v>-0.34709363116401448</v>
      </c>
      <c r="AH76" s="11">
        <f>-'OddsRatio_working_3-way'!U76/(3*'OddsRatio_working_3-way'!X76^(1/3))*COS(('OddsRatio_working_3-way'!Y76+4*PI())/3)</f>
        <v>-0.1763915163209423</v>
      </c>
      <c r="AI76" s="11">
        <f>'OddsRatio_working_3-way'!U76/(3*'OddsRatio_working_3-way'!X76^(1/3))*SIN(('OddsRatio_working_3-way'!Y76)/3)</f>
        <v>-9.8554911955886101E-2</v>
      </c>
      <c r="AJ76" s="11">
        <f>'OddsRatio_working_3-way'!U76/(3*'OddsRatio_working_3-way'!X76^(1/3))*SIN(('OddsRatio_working_3-way'!Y76+2*PI())/3)</f>
        <v>-0.40407398024787339</v>
      </c>
      <c r="AK76" s="11">
        <f>'OddsRatio_working_3-way'!U76/(3*'OddsRatio_working_3-way'!X76^(1/3))*SIN(('OddsRatio_working_3-way'!Y76+4*PI())/3)</f>
        <v>0.50262889220375939</v>
      </c>
      <c r="AL76" s="11">
        <f>'OddsRatio_working_3-way'!Z76+'OddsRatio_working_3-way'!AF76</f>
        <v>1.046970294969914</v>
      </c>
      <c r="AM76" s="11">
        <f>'OddsRatio_working_3-way'!AA76+'OddsRatio_working_3-way'!AG76</f>
        <v>-0.69418726232802896</v>
      </c>
      <c r="AN76" s="11">
        <f>'OddsRatio_working_3-way'!AB76+'OddsRatio_working_3-way'!AH76</f>
        <v>-0.3527830326418846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1.046970294969914</v>
      </c>
      <c r="AS76" s="11">
        <f>IF(('OddsRatio_working_3-way'!X76=0),IF(Q76&gt;0,-Q76^(1/3),(-Q76)^(1/3)),'OddsRatio_working_3-way'!AM76-'OddsRatio_working_3-way'!R76/3)</f>
        <v>-0.69418726232802896</v>
      </c>
      <c r="AT76" s="11">
        <f>IF(('OddsRatio_working_3-way'!X76=0),IF(Q76&gt;0,-Q76^(1/3),(-Q76)^(1/3)),'OddsRatio_working_3-way'!AN76-'OddsRatio_working_3-way'!R76/3)</f>
        <v>-0.3527830326418846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2.0299999999999998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3.59</v>
      </c>
      <c r="D77" s="9">
        <f t="shared" si="26"/>
        <v>0.47480376963721904</v>
      </c>
      <c r="E77" s="9">
        <f t="shared" si="27"/>
        <v>0.26074683628733597</v>
      </c>
      <c r="F77" s="9">
        <f t="shared" si="28"/>
        <v>0.26444939407544532</v>
      </c>
      <c r="G77" s="9">
        <f t="shared" si="29"/>
        <v>1.0739157634931908</v>
      </c>
      <c r="H77" s="9">
        <f t="shared" si="30"/>
        <v>2.1061332363979863</v>
      </c>
      <c r="I77" s="9">
        <f t="shared" si="31"/>
        <v>3.8351376156220245</v>
      </c>
      <c r="J77" s="9">
        <f t="shared" si="32"/>
        <v>3.7814418274473636</v>
      </c>
      <c r="K77" s="11">
        <f t="shared" si="33"/>
        <v>0.49261083743842371</v>
      </c>
      <c r="L77" s="11">
        <f t="shared" si="34"/>
        <v>0.27472527472527469</v>
      </c>
      <c r="M77" s="11">
        <f t="shared" si="35"/>
        <v>0.2785515320334262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-0.26549053674209777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0.23598394826628705</v>
      </c>
      <c r="Q77" s="11">
        <f>2*'OddsRatio_working_3-way'!K77*'OddsRatio_working_3-way'!L77*'OddsRatio_working_3-way'!M77</f>
        <v>7.5394232672935144E-2</v>
      </c>
      <c r="R77" s="11">
        <f t="shared" si="36"/>
        <v>0</v>
      </c>
      <c r="S77" s="11">
        <f t="shared" si="37"/>
        <v>-0.88886011216108263</v>
      </c>
      <c r="T77" s="11">
        <f t="shared" si="38"/>
        <v>-0.28398086650513815</v>
      </c>
      <c r="U77" s="11">
        <f>'OddsRatio_working_3-way'!S77-'OddsRatio_working_3-way'!R77^2/3</f>
        <v>-0.88886011216108263</v>
      </c>
      <c r="V77" s="11">
        <f>'OddsRatio_working_3-way'!S77*'OddsRatio_working_3-way'!R77/3-2*'OddsRatio_working_3-way'!R77^3/27-'OddsRatio_working_3-way'!T77</f>
        <v>0.28398086650513815</v>
      </c>
      <c r="W77" s="11">
        <f>'OddsRatio_working_3-way'!V77^2+4*'OddsRatio_working_3-way'!U77^3/27</f>
        <v>-2.3393941873289525E-2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0.16127544327508345</v>
      </c>
      <c r="Y77" s="11">
        <f>IF('OddsRatio_working_3-way'!W77&gt;=0,IF('OddsRatio_working_3-way'!V77+SQRT('OddsRatio_working_3-way'!W77)&gt;0,0,PI()),ACOS('OddsRatio_working_3-way'!V77/(2*'OddsRatio_working_3-way'!X77)))</f>
        <v>0.49404512049749094</v>
      </c>
      <c r="Z77" s="11">
        <f>'OddsRatio_working_3-way'!X77^(1/3)*COS('OddsRatio_working_3-way'!Y77/3)</f>
        <v>0.53695788174659542</v>
      </c>
      <c r="AA77" s="11">
        <f>'OddsRatio_working_3-way'!X77^(1/3)*COS(('OddsRatio_working_3-way'!Y77+2*PI())/3)</f>
        <v>-0.34575897039533882</v>
      </c>
      <c r="AB77" s="11">
        <f>'OddsRatio_working_3-way'!X77^(1/3)*COS(('OddsRatio_working_3-way'!Y77+4*PI())/3)</f>
        <v>-0.19119891135125677</v>
      </c>
      <c r="AC77" s="11">
        <f>'OddsRatio_working_3-way'!X77^(1/3)*SIN('OddsRatio_working_3-way'!Y77/3)</f>
        <v>8.9235291695065264E-2</v>
      </c>
      <c r="AD77" s="11">
        <f>'OddsRatio_working_3-way'!X77^(1/3)*SIN(('OddsRatio_working_3-way'!Y77+2*PI())/3)</f>
        <v>0.42040152050729956</v>
      </c>
      <c r="AE77" s="11">
        <f>'OddsRatio_working_3-way'!X77^(1/3)*SIN(('OddsRatio_working_3-way'!Y77+4*PI())/3)</f>
        <v>-0.50963681220236479</v>
      </c>
      <c r="AF77" s="11">
        <f>-'OddsRatio_working_3-way'!U77/(3*'OddsRatio_working_3-way'!X77^(1/3))*COS(('OddsRatio_working_3-way'!Y77)/3)</f>
        <v>0.53695788174659542</v>
      </c>
      <c r="AG77" s="11">
        <f>-'OddsRatio_working_3-way'!U77/(3*'OddsRatio_working_3-way'!X77^(1/3))*COS(('OddsRatio_working_3-way'!Y77+2*PI())/3)</f>
        <v>-0.34575897039533882</v>
      </c>
      <c r="AH77" s="11">
        <f>-'OddsRatio_working_3-way'!U77/(3*'OddsRatio_working_3-way'!X77^(1/3))*COS(('OddsRatio_working_3-way'!Y77+4*PI())/3)</f>
        <v>-0.19119891135125677</v>
      </c>
      <c r="AI77" s="11">
        <f>'OddsRatio_working_3-way'!U77/(3*'OddsRatio_working_3-way'!X77^(1/3))*SIN(('OddsRatio_working_3-way'!Y77)/3)</f>
        <v>-8.9235291695065264E-2</v>
      </c>
      <c r="AJ77" s="11">
        <f>'OddsRatio_working_3-way'!U77/(3*'OddsRatio_working_3-way'!X77^(1/3))*SIN(('OddsRatio_working_3-way'!Y77+2*PI())/3)</f>
        <v>-0.42040152050729956</v>
      </c>
      <c r="AK77" s="11">
        <f>'OddsRatio_working_3-way'!U77/(3*'OddsRatio_working_3-way'!X77^(1/3))*SIN(('OddsRatio_working_3-way'!Y77+4*PI())/3)</f>
        <v>0.50963681220236479</v>
      </c>
      <c r="AL77" s="11">
        <f>'OddsRatio_working_3-way'!Z77+'OddsRatio_working_3-way'!AF77</f>
        <v>1.0739157634931908</v>
      </c>
      <c r="AM77" s="11">
        <f>'OddsRatio_working_3-way'!AA77+'OddsRatio_working_3-way'!AG77</f>
        <v>-0.69151794079067763</v>
      </c>
      <c r="AN77" s="11">
        <f>'OddsRatio_working_3-way'!AB77+'OddsRatio_working_3-way'!AH77</f>
        <v>-0.38239782270251355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1.0739157634931908</v>
      </c>
      <c r="AS77" s="11">
        <f>IF(('OddsRatio_working_3-way'!X77=0),IF(Q77&gt;0,-Q77^(1/3),(-Q77)^(1/3)),'OddsRatio_working_3-way'!AM77-'OddsRatio_working_3-way'!R77/3)</f>
        <v>-0.69151794079067763</v>
      </c>
      <c r="AT77" s="11">
        <f>IF(('OddsRatio_working_3-way'!X77=0),IF(Q77&gt;0,-Q77^(1/3),(-Q77)^(1/3)),'OddsRatio_working_3-way'!AN77-'OddsRatio_working_3-way'!R77/3)</f>
        <v>-0.38239782270251355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2.9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2.44</v>
      </c>
      <c r="D78" s="9">
        <f t="shared" si="26"/>
        <v>0.32990356476682897</v>
      </c>
      <c r="E78" s="9">
        <f t="shared" si="27"/>
        <v>0.27630686264614313</v>
      </c>
      <c r="F78" s="9">
        <f t="shared" si="28"/>
        <v>0.39378957258702807</v>
      </c>
      <c r="G78" s="9">
        <f t="shared" si="29"/>
        <v>1.0690467518364608</v>
      </c>
      <c r="H78" s="9">
        <f t="shared" si="30"/>
        <v>3.0311888284892752</v>
      </c>
      <c r="I78" s="9">
        <f t="shared" si="31"/>
        <v>3.6191645419993286</v>
      </c>
      <c r="J78" s="9">
        <f t="shared" si="32"/>
        <v>2.5394273226445034</v>
      </c>
      <c r="K78" s="11">
        <f t="shared" si="33"/>
        <v>0.34482758620689657</v>
      </c>
      <c r="L78" s="11">
        <f t="shared" si="34"/>
        <v>0.28985507246376813</v>
      </c>
      <c r="M78" s="11">
        <f t="shared" si="35"/>
        <v>0.4098360655737705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-0.27458401946567701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0.23717649372035296</v>
      </c>
      <c r="Q78" s="11">
        <f>2*'OddsRatio_working_3-way'!K78*'OddsRatio_working_3-way'!L78*'OddsRatio_working_3-way'!M78</f>
        <v>8.1926249989759226E-2</v>
      </c>
      <c r="R78" s="11">
        <f t="shared" si="36"/>
        <v>0</v>
      </c>
      <c r="S78" s="11">
        <f t="shared" si="37"/>
        <v>-0.86376655925528112</v>
      </c>
      <c r="T78" s="11">
        <f t="shared" si="38"/>
        <v>-0.29836496001909535</v>
      </c>
      <c r="U78" s="11">
        <f>'OddsRatio_working_3-way'!S78-'OddsRatio_working_3-way'!R78^2/3</f>
        <v>-0.86376655925528112</v>
      </c>
      <c r="V78" s="11">
        <f>'OddsRatio_working_3-way'!S78*'OddsRatio_working_3-way'!R78/3-2*'OddsRatio_working_3-way'!R78^3/27-'OddsRatio_working_3-way'!T78</f>
        <v>0.29836496001909535</v>
      </c>
      <c r="W78" s="11">
        <f>'OddsRatio_working_3-way'!V78^2+4*'OddsRatio_working_3-way'!U78^3/27</f>
        <v>-6.452409520318364E-3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0.15449438411113423</v>
      </c>
      <c r="Y78" s="11">
        <f>IF('OddsRatio_working_3-way'!W78&gt;=0,IF('OddsRatio_working_3-way'!V78+SQRT('OddsRatio_working_3-way'!W78)&gt;0,0,PI()),ACOS('OddsRatio_working_3-way'!V78/(2*'OddsRatio_working_3-way'!X78)))</f>
        <v>0.26298805631824029</v>
      </c>
      <c r="Z78" s="11">
        <f>'OddsRatio_working_3-way'!X78^(1/3)*COS('OddsRatio_working_3-way'!Y78/3)</f>
        <v>0.53452337591823051</v>
      </c>
      <c r="AA78" s="11">
        <f>'OddsRatio_working_3-way'!X78^(1/3)*COS(('OddsRatio_working_3-way'!Y78+2*PI())/3)</f>
        <v>-0.30794596331893742</v>
      </c>
      <c r="AB78" s="11">
        <f>'OddsRatio_working_3-way'!X78^(1/3)*COS(('OddsRatio_working_3-way'!Y78+4*PI())/3)</f>
        <v>-0.2265774125992932</v>
      </c>
      <c r="AC78" s="11">
        <f>'OddsRatio_working_3-way'!X78^(1/3)*SIN('OddsRatio_working_3-way'!Y78/3)</f>
        <v>4.6978154661556436E-2</v>
      </c>
      <c r="AD78" s="11">
        <f>'OddsRatio_working_3-way'!X78^(1/3)*SIN(('OddsRatio_working_3-way'!Y78+2*PI())/3)</f>
        <v>0.43942174513102866</v>
      </c>
      <c r="AE78" s="11">
        <f>'OddsRatio_working_3-way'!X78^(1/3)*SIN(('OddsRatio_working_3-way'!Y78+4*PI())/3)</f>
        <v>-0.48639989979258502</v>
      </c>
      <c r="AF78" s="11">
        <f>-'OddsRatio_working_3-way'!U78/(3*'OddsRatio_working_3-way'!X78^(1/3))*COS(('OddsRatio_working_3-way'!Y78)/3)</f>
        <v>0.5345233759182304</v>
      </c>
      <c r="AG78" s="11">
        <f>-'OddsRatio_working_3-way'!U78/(3*'OddsRatio_working_3-way'!X78^(1/3))*COS(('OddsRatio_working_3-way'!Y78+2*PI())/3)</f>
        <v>-0.30794596331893737</v>
      </c>
      <c r="AH78" s="11">
        <f>-'OddsRatio_working_3-way'!U78/(3*'OddsRatio_working_3-way'!X78^(1/3))*COS(('OddsRatio_working_3-way'!Y78+4*PI())/3)</f>
        <v>-0.22657741259929315</v>
      </c>
      <c r="AI78" s="11">
        <f>'OddsRatio_working_3-way'!U78/(3*'OddsRatio_working_3-way'!X78^(1/3))*SIN(('OddsRatio_working_3-way'!Y78)/3)</f>
        <v>-4.6978154661556422E-2</v>
      </c>
      <c r="AJ78" s="11">
        <f>'OddsRatio_working_3-way'!U78/(3*'OddsRatio_working_3-way'!X78^(1/3))*SIN(('OddsRatio_working_3-way'!Y78+2*PI())/3)</f>
        <v>-0.43942174513102861</v>
      </c>
      <c r="AK78" s="11">
        <f>'OddsRatio_working_3-way'!U78/(3*'OddsRatio_working_3-way'!X78^(1/3))*SIN(('OddsRatio_working_3-way'!Y78+4*PI())/3)</f>
        <v>0.48639989979258497</v>
      </c>
      <c r="AL78" s="11">
        <f>'OddsRatio_working_3-way'!Z78+'OddsRatio_working_3-way'!AF78</f>
        <v>1.0690467518364608</v>
      </c>
      <c r="AM78" s="11">
        <f>'OddsRatio_working_3-way'!AA78+'OddsRatio_working_3-way'!AG78</f>
        <v>-0.61589192663787484</v>
      </c>
      <c r="AN78" s="11">
        <f>'OddsRatio_working_3-way'!AB78+'OddsRatio_working_3-way'!AH78</f>
        <v>-0.45315482519858635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1.0690467518364608</v>
      </c>
      <c r="AS78" s="11">
        <f>IF(('OddsRatio_working_3-way'!X78=0),IF(Q78&gt;0,-Q78^(1/3),(-Q78)^(1/3)),'OddsRatio_working_3-way'!AM78-'OddsRatio_working_3-way'!R78/3)</f>
        <v>-0.61589192663787484</v>
      </c>
      <c r="AT78" s="11">
        <f>IF(('OddsRatio_working_3-way'!X78=0),IF(Q78&gt;0,-Q78^(1/3),(-Q78)^(1/3)),'OddsRatio_working_3-way'!AN78-'OddsRatio_working_3-way'!R78/3)</f>
        <v>-0.45315482519858635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2.27</v>
      </c>
      <c r="B79" s="4">
        <f>IF('True_Odds_Calculator_3-way'!B78="","",'True_Odds_Calculator_3-way'!B78)</f>
        <v>3.69</v>
      </c>
      <c r="C79" s="4">
        <f>IF('True_Odds_Calculator_3-way'!C78="","",'True_Odds_Calculator_3-way'!C78)</f>
        <v>3</v>
      </c>
      <c r="D79" s="9">
        <f t="shared" si="26"/>
        <v>0.42383559343860283</v>
      </c>
      <c r="E79" s="9">
        <f t="shared" si="27"/>
        <v>0.25777377700898724</v>
      </c>
      <c r="F79" s="9">
        <f t="shared" si="28"/>
        <v>0.31839062955240988</v>
      </c>
      <c r="G79" s="9">
        <f t="shared" si="29"/>
        <v>1.070397975288703</v>
      </c>
      <c r="H79" s="9">
        <f t="shared" si="30"/>
        <v>2.3594054286166526</v>
      </c>
      <c r="I79" s="9">
        <f t="shared" si="31"/>
        <v>3.879370553526611</v>
      </c>
      <c r="J79" s="9">
        <f t="shared" si="32"/>
        <v>3.1407959505774063</v>
      </c>
      <c r="K79" s="11">
        <f t="shared" si="33"/>
        <v>0.44052863436123346</v>
      </c>
      <c r="L79" s="11">
        <f t="shared" si="34"/>
        <v>0.2710027100271003</v>
      </c>
      <c r="M79" s="11">
        <f t="shared" si="35"/>
        <v>0.33333333333333331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-0.27190207291206536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0.2371771147961112</v>
      </c>
      <c r="Q79" s="11">
        <f>2*'OddsRatio_working_3-way'!K79*'OddsRatio_working_3-way'!L79*'OddsRatio_working_3-way'!M79</f>
        <v>7.9589635837621228E-2</v>
      </c>
      <c r="R79" s="11">
        <f t="shared" si="36"/>
        <v>0</v>
      </c>
      <c r="S79" s="11">
        <f t="shared" si="37"/>
        <v>-0.87228873342505042</v>
      </c>
      <c r="T79" s="11">
        <f t="shared" si="38"/>
        <v>-0.29271434007552033</v>
      </c>
      <c r="U79" s="11">
        <f>'OddsRatio_working_3-way'!S79-'OddsRatio_working_3-way'!R79^2/3</f>
        <v>-0.87228873342505042</v>
      </c>
      <c r="V79" s="11">
        <f>'OddsRatio_working_3-way'!S79*'OddsRatio_working_3-way'!R79/3-2*'OddsRatio_working_3-way'!R79^3/27-'OddsRatio_working_3-way'!T79</f>
        <v>0.29271434007552033</v>
      </c>
      <c r="W79" s="11">
        <f>'OddsRatio_working_3-way'!V79^2+4*'OddsRatio_working_3-way'!U79^3/27</f>
        <v>-1.2646272290765842E-2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0.15678644486738419</v>
      </c>
      <c r="Y79" s="11">
        <f>IF('OddsRatio_working_3-way'!W79&gt;=0,IF('OddsRatio_working_3-way'!V79+SQRT('OddsRatio_working_3-way'!W79)&gt;0,0,PI()),ACOS('OddsRatio_working_3-way'!V79/(2*'OddsRatio_working_3-way'!X79)))</f>
        <v>0.3667964372680439</v>
      </c>
      <c r="Z79" s="11">
        <f>'OddsRatio_working_3-way'!X79^(1/3)*COS('OddsRatio_working_3-way'!Y79/3)</f>
        <v>0.53519898764435148</v>
      </c>
      <c r="AA79" s="11">
        <f>'OddsRatio_working_3-way'!X79^(1/3)*COS(('OddsRatio_working_3-way'!Y79+2*PI())/3)</f>
        <v>-0.3245531247389894</v>
      </c>
      <c r="AB79" s="11">
        <f>'OddsRatio_working_3-way'!X79^(1/3)*COS(('OddsRatio_working_3-way'!Y79+4*PI())/3)</f>
        <v>-0.21064586290536216</v>
      </c>
      <c r="AC79" s="11">
        <f>'OddsRatio_working_3-way'!X79^(1/3)*SIN('OddsRatio_working_3-way'!Y79/3)</f>
        <v>6.5764388282297886E-2</v>
      </c>
      <c r="AD79" s="11">
        <f>'OddsRatio_working_3-way'!X79^(1/3)*SIN(('OddsRatio_working_3-way'!Y79+2*PI())/3)</f>
        <v>0.43061372523857327</v>
      </c>
      <c r="AE79" s="11">
        <f>'OddsRatio_working_3-way'!X79^(1/3)*SIN(('OddsRatio_working_3-way'!Y79+4*PI())/3)</f>
        <v>-0.49637811352087119</v>
      </c>
      <c r="AF79" s="11">
        <f>-'OddsRatio_working_3-way'!U79/(3*'OddsRatio_working_3-way'!X79^(1/3))*COS(('OddsRatio_working_3-way'!Y79)/3)</f>
        <v>0.53519898764435136</v>
      </c>
      <c r="AG79" s="11">
        <f>-'OddsRatio_working_3-way'!U79/(3*'OddsRatio_working_3-way'!X79^(1/3))*COS(('OddsRatio_working_3-way'!Y79+2*PI())/3)</f>
        <v>-0.32455312473898934</v>
      </c>
      <c r="AH79" s="11">
        <f>-'OddsRatio_working_3-way'!U79/(3*'OddsRatio_working_3-way'!X79^(1/3))*COS(('OddsRatio_working_3-way'!Y79+4*PI())/3)</f>
        <v>-0.21064586290536214</v>
      </c>
      <c r="AI79" s="11">
        <f>'OddsRatio_working_3-way'!U79/(3*'OddsRatio_working_3-way'!X79^(1/3))*SIN(('OddsRatio_working_3-way'!Y79)/3)</f>
        <v>-6.5764388282297873E-2</v>
      </c>
      <c r="AJ79" s="11">
        <f>'OddsRatio_working_3-way'!U79/(3*'OddsRatio_working_3-way'!X79^(1/3))*SIN(('OddsRatio_working_3-way'!Y79+2*PI())/3)</f>
        <v>-0.43061372523857322</v>
      </c>
      <c r="AK79" s="11">
        <f>'OddsRatio_working_3-way'!U79/(3*'OddsRatio_working_3-way'!X79^(1/3))*SIN(('OddsRatio_working_3-way'!Y79+4*PI())/3)</f>
        <v>0.49637811352087108</v>
      </c>
      <c r="AL79" s="11">
        <f>'OddsRatio_working_3-way'!Z79+'OddsRatio_working_3-way'!AF79</f>
        <v>1.070397975288703</v>
      </c>
      <c r="AM79" s="11">
        <f>'OddsRatio_working_3-way'!AA79+'OddsRatio_working_3-way'!AG79</f>
        <v>-0.64910624947797868</v>
      </c>
      <c r="AN79" s="11">
        <f>'OddsRatio_working_3-way'!AB79+'OddsRatio_working_3-way'!AH79</f>
        <v>-0.42129172581072427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1.070397975288703</v>
      </c>
      <c r="AS79" s="11">
        <f>IF(('OddsRatio_working_3-way'!X79=0),IF(Q79&gt;0,-Q79^(1/3),(-Q79)^(1/3)),'OddsRatio_working_3-way'!AM79-'OddsRatio_working_3-way'!R79/3)</f>
        <v>-0.64910624947797868</v>
      </c>
      <c r="AT79" s="11">
        <f>IF(('OddsRatio_working_3-way'!X79=0),IF(Q79&gt;0,-Q79^(1/3),(-Q79)^(1/3)),'OddsRatio_working_3-way'!AN79-'OddsRatio_working_3-way'!R79/3)</f>
        <v>-0.42129172581072427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2.4900000000000002</v>
      </c>
      <c r="B80" s="4">
        <f>IF('True_Odds_Calculator_3-way'!B79="","",'True_Odds_Calculator_3-way'!B79)</f>
        <v>3.36</v>
      </c>
      <c r="C80" s="4">
        <f>IF('True_Odds_Calculator_3-way'!C79="","",'True_Odds_Calculator_3-way'!C79)</f>
        <v>3.04</v>
      </c>
      <c r="D80" s="9">
        <f t="shared" si="26"/>
        <v>0.39147882414392432</v>
      </c>
      <c r="E80" s="9">
        <f t="shared" si="27"/>
        <v>0.2888479601712311</v>
      </c>
      <c r="F80" s="9">
        <f t="shared" si="28"/>
        <v>0.31967321568484458</v>
      </c>
      <c r="G80" s="9">
        <f t="shared" si="29"/>
        <v>1.0432326055489611</v>
      </c>
      <c r="H80" s="9">
        <f t="shared" si="30"/>
        <v>2.5544165822679528</v>
      </c>
      <c r="I80" s="9">
        <f t="shared" si="31"/>
        <v>3.4620289490955485</v>
      </c>
      <c r="J80" s="9">
        <f t="shared" si="32"/>
        <v>3.1281945153198802</v>
      </c>
      <c r="K80" s="11">
        <f t="shared" si="33"/>
        <v>0.40160642570281119</v>
      </c>
      <c r="L80" s="11">
        <f t="shared" si="34"/>
        <v>0.29761904761904762</v>
      </c>
      <c r="M80" s="11">
        <f t="shared" si="35"/>
        <v>0.32894736842105265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-0.28204358788537609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0.2315810862497609</v>
      </c>
      <c r="Q80" s="11">
        <f>2*'OddsRatio_working_3-way'!K80*'OddsRatio_working_3-way'!L80*'OddsRatio_working_3-way'!M80</f>
        <v>7.8635343378526637E-2</v>
      </c>
      <c r="R80" s="11">
        <f t="shared" si="36"/>
        <v>0</v>
      </c>
      <c r="S80" s="11">
        <f t="shared" si="37"/>
        <v>-0.82108261345716749</v>
      </c>
      <c r="T80" s="11">
        <f t="shared" si="38"/>
        <v>-0.27880564124182261</v>
      </c>
      <c r="U80" s="11">
        <f>'OddsRatio_working_3-way'!S80-'OddsRatio_working_3-way'!R80^2/3</f>
        <v>-0.82108261345716749</v>
      </c>
      <c r="V80" s="11">
        <f>'OddsRatio_working_3-way'!S80*'OddsRatio_working_3-way'!R80/3-2*'OddsRatio_working_3-way'!R80^3/27-'OddsRatio_working_3-way'!T80</f>
        <v>0.27880564124182261</v>
      </c>
      <c r="W80" s="11">
        <f>'OddsRatio_working_3-way'!V80^2+4*'OddsRatio_working_3-way'!U80^3/27</f>
        <v>-4.27552291282432E-3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0.14318528948628786</v>
      </c>
      <c r="Y80" s="11">
        <f>IF('OddsRatio_working_3-way'!W80&gt;=0,IF('OddsRatio_working_3-way'!V80+SQRT('OddsRatio_working_3-way'!W80)&gt;0,0,PI()),ACOS('OddsRatio_working_3-way'!V80/(2*'OddsRatio_working_3-way'!X80)))</f>
        <v>0.23036377712064615</v>
      </c>
      <c r="Z80" s="11">
        <f>'OddsRatio_working_3-way'!X80^(1/3)*COS('OddsRatio_working_3-way'!Y80/3)</f>
        <v>0.52161630277448057</v>
      </c>
      <c r="AA80" s="11">
        <f>'OddsRatio_working_3-way'!X80^(1/3)*COS(('OddsRatio_working_3-way'!Y80+2*PI())/3)</f>
        <v>-0.29556412748061056</v>
      </c>
      <c r="AB80" s="11">
        <f>'OddsRatio_working_3-way'!X80^(1/3)*COS(('OddsRatio_working_3-way'!Y80+4*PI())/3)</f>
        <v>-0.22605217529387009</v>
      </c>
      <c r="AC80" s="11">
        <f>'OddsRatio_working_3-way'!X80^(1/3)*SIN('OddsRatio_working_3-way'!Y80/3)</f>
        <v>4.0132744306911133E-2</v>
      </c>
      <c r="AD80" s="11">
        <f>'OddsRatio_working_3-way'!X80^(1/3)*SIN(('OddsRatio_working_3-way'!Y80+2*PI())/3)</f>
        <v>0.43166659707736005</v>
      </c>
      <c r="AE80" s="11">
        <f>'OddsRatio_working_3-way'!X80^(1/3)*SIN(('OddsRatio_working_3-way'!Y80+4*PI())/3)</f>
        <v>-0.47179934138427104</v>
      </c>
      <c r="AF80" s="11">
        <f>-'OddsRatio_working_3-way'!U80/(3*'OddsRatio_working_3-way'!X80^(1/3))*COS(('OddsRatio_working_3-way'!Y80)/3)</f>
        <v>0.52161630277448057</v>
      </c>
      <c r="AG80" s="11">
        <f>-'OddsRatio_working_3-way'!U80/(3*'OddsRatio_working_3-way'!X80^(1/3))*COS(('OddsRatio_working_3-way'!Y80+2*PI())/3)</f>
        <v>-0.29556412748061056</v>
      </c>
      <c r="AH80" s="11">
        <f>-'OddsRatio_working_3-way'!U80/(3*'OddsRatio_working_3-way'!X80^(1/3))*COS(('OddsRatio_working_3-way'!Y80+4*PI())/3)</f>
        <v>-0.22605217529387009</v>
      </c>
      <c r="AI80" s="11">
        <f>'OddsRatio_working_3-way'!U80/(3*'OddsRatio_working_3-way'!X80^(1/3))*SIN(('OddsRatio_working_3-way'!Y80)/3)</f>
        <v>-4.0132744306911133E-2</v>
      </c>
      <c r="AJ80" s="11">
        <f>'OddsRatio_working_3-way'!U80/(3*'OddsRatio_working_3-way'!X80^(1/3))*SIN(('OddsRatio_working_3-way'!Y80+2*PI())/3)</f>
        <v>-0.43166659707736005</v>
      </c>
      <c r="AK80" s="11">
        <f>'OddsRatio_working_3-way'!U80/(3*'OddsRatio_working_3-way'!X80^(1/3))*SIN(('OddsRatio_working_3-way'!Y80+4*PI())/3)</f>
        <v>0.47179934138427104</v>
      </c>
      <c r="AL80" s="11">
        <f>'OddsRatio_working_3-way'!Z80+'OddsRatio_working_3-way'!AF80</f>
        <v>1.0432326055489611</v>
      </c>
      <c r="AM80" s="11">
        <f>'OddsRatio_working_3-way'!AA80+'OddsRatio_working_3-way'!AG80</f>
        <v>-0.59112825496122112</v>
      </c>
      <c r="AN80" s="11">
        <f>'OddsRatio_working_3-way'!AB80+'OddsRatio_working_3-way'!AH80</f>
        <v>-0.45210435058774018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1.0432326055489611</v>
      </c>
      <c r="AS80" s="11">
        <f>IF(('OddsRatio_working_3-way'!X80=0),IF(Q80&gt;0,-Q80^(1/3),(-Q80)^(1/3)),'OddsRatio_working_3-way'!AM80-'OddsRatio_working_3-way'!R80/3)</f>
        <v>-0.59112825496122112</v>
      </c>
      <c r="AT80" s="11">
        <f>IF(('OddsRatio_working_3-way'!X80=0),IF(Q80&gt;0,-Q80^(1/3),(-Q80)^(1/3)),'OddsRatio_working_3-way'!AN80-'OddsRatio_working_3-way'!R80/3)</f>
        <v>-0.45210435058774018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1.92</v>
      </c>
      <c r="B81" s="4">
        <f>IF('True_Odds_Calculator_3-way'!B80="","",'True_Odds_Calculator_3-way'!B80)</f>
        <v>3.63</v>
      </c>
      <c r="C81" s="4">
        <f>IF('True_Odds_Calculator_3-way'!C80="","",'True_Odds_Calculator_3-way'!C80)</f>
        <v>4.1900000000000004</v>
      </c>
      <c r="D81" s="9">
        <f t="shared" si="26"/>
        <v>0.50687355182971061</v>
      </c>
      <c r="E81" s="9">
        <f t="shared" si="27"/>
        <v>0.2644688306766092</v>
      </c>
      <c r="F81" s="9">
        <f t="shared" si="28"/>
        <v>0.2286576174936801</v>
      </c>
      <c r="G81" s="9">
        <f t="shared" si="29"/>
        <v>1.0574767749192537</v>
      </c>
      <c r="H81" s="9">
        <f t="shared" si="30"/>
        <v>1.9728786329257131</v>
      </c>
      <c r="I81" s="9">
        <f t="shared" si="31"/>
        <v>3.7811639180376369</v>
      </c>
      <c r="J81" s="9">
        <f t="shared" si="32"/>
        <v>4.3733509119924205</v>
      </c>
      <c r="K81" s="11">
        <f t="shared" si="33"/>
        <v>0.52083333333333337</v>
      </c>
      <c r="L81" s="11">
        <f t="shared" si="34"/>
        <v>0.27548209366391185</v>
      </c>
      <c r="M81" s="11">
        <f t="shared" si="35"/>
        <v>0.2386634844868735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-0.26430926207179184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0.23080117731886016</v>
      </c>
      <c r="Q81" s="11">
        <f>2*'OddsRatio_working_3-way'!K81*'OddsRatio_working_3-way'!L81*'OddsRatio_working_3-way'!M81</f>
        <v>6.8486996237050485E-2</v>
      </c>
      <c r="R81" s="11">
        <f t="shared" si="36"/>
        <v>0</v>
      </c>
      <c r="S81" s="11">
        <f t="shared" si="37"/>
        <v>-0.87322394799834824</v>
      </c>
      <c r="T81" s="11">
        <f t="shared" si="38"/>
        <v>-0.25911689851583031</v>
      </c>
      <c r="U81" s="11">
        <f>'OddsRatio_working_3-way'!S81-'OddsRatio_working_3-way'!R81^2/3</f>
        <v>-0.87322394799834824</v>
      </c>
      <c r="V81" s="11">
        <f>'OddsRatio_working_3-way'!S81*'OddsRatio_working_3-way'!R81/3-2*'OddsRatio_working_3-way'!R81^3/27-'OddsRatio_working_3-way'!T81</f>
        <v>0.25911689851583031</v>
      </c>
      <c r="W81" s="11">
        <f>'OddsRatio_working_3-way'!V81^2+4*'OddsRatio_working_3-way'!U81^3/27</f>
        <v>-3.1502992926243256E-2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0.15703865767917335</v>
      </c>
      <c r="Y81" s="11">
        <f>IF('OddsRatio_working_3-way'!W81&gt;=0,IF('OddsRatio_working_3-way'!V81+SQRT('OddsRatio_working_3-way'!W81)&gt;0,0,PI()),ACOS('OddsRatio_working_3-way'!V81/(2*'OddsRatio_working_3-way'!X81)))</f>
        <v>0.60057658621101018</v>
      </c>
      <c r="Z81" s="11">
        <f>'OddsRatio_working_3-way'!X81^(1/3)*COS('OddsRatio_working_3-way'!Y81/3)</f>
        <v>0.52873838745962687</v>
      </c>
      <c r="AA81" s="11">
        <f>'OddsRatio_working_3-way'!X81^(1/3)*COS(('OddsRatio_working_3-way'!Y81+2*PI())/3)</f>
        <v>-0.35728192277988619</v>
      </c>
      <c r="AB81" s="11">
        <f>'OddsRatio_working_3-way'!X81^(1/3)*COS(('OddsRatio_working_3-way'!Y81+4*PI())/3)</f>
        <v>-0.17145646467974079</v>
      </c>
      <c r="AC81" s="11">
        <f>'OddsRatio_working_3-way'!X81^(1/3)*SIN('OddsRatio_working_3-way'!Y81/3)</f>
        <v>0.1072863782564044</v>
      </c>
      <c r="AD81" s="11">
        <f>'OddsRatio_working_3-way'!X81^(1/3)*SIN(('OddsRatio_working_3-way'!Y81+2*PI())/3)</f>
        <v>0.40425768636785403</v>
      </c>
      <c r="AE81" s="11">
        <f>'OddsRatio_working_3-way'!X81^(1/3)*SIN(('OddsRatio_working_3-way'!Y81+4*PI())/3)</f>
        <v>-0.5115440646242585</v>
      </c>
      <c r="AF81" s="11">
        <f>-'OddsRatio_working_3-way'!U81/(3*'OddsRatio_working_3-way'!X81^(1/3))*COS(('OddsRatio_working_3-way'!Y81)/3)</f>
        <v>0.52873838745962687</v>
      </c>
      <c r="AG81" s="11">
        <f>-'OddsRatio_working_3-way'!U81/(3*'OddsRatio_working_3-way'!X81^(1/3))*COS(('OddsRatio_working_3-way'!Y81+2*PI())/3)</f>
        <v>-0.35728192277988619</v>
      </c>
      <c r="AH81" s="11">
        <f>-'OddsRatio_working_3-way'!U81/(3*'OddsRatio_working_3-way'!X81^(1/3))*COS(('OddsRatio_working_3-way'!Y81+4*PI())/3)</f>
        <v>-0.17145646467974079</v>
      </c>
      <c r="AI81" s="11">
        <f>'OddsRatio_working_3-way'!U81/(3*'OddsRatio_working_3-way'!X81^(1/3))*SIN(('OddsRatio_working_3-way'!Y81)/3)</f>
        <v>-0.1072863782564044</v>
      </c>
      <c r="AJ81" s="11">
        <f>'OddsRatio_working_3-way'!U81/(3*'OddsRatio_working_3-way'!X81^(1/3))*SIN(('OddsRatio_working_3-way'!Y81+2*PI())/3)</f>
        <v>-0.40425768636785403</v>
      </c>
      <c r="AK81" s="11">
        <f>'OddsRatio_working_3-way'!U81/(3*'OddsRatio_working_3-way'!X81^(1/3))*SIN(('OddsRatio_working_3-way'!Y81+4*PI())/3)</f>
        <v>0.5115440646242585</v>
      </c>
      <c r="AL81" s="11">
        <f>'OddsRatio_working_3-way'!Z81+'OddsRatio_working_3-way'!AF81</f>
        <v>1.0574767749192537</v>
      </c>
      <c r="AM81" s="11">
        <f>'OddsRatio_working_3-way'!AA81+'OddsRatio_working_3-way'!AG81</f>
        <v>-0.71456384555977237</v>
      </c>
      <c r="AN81" s="11">
        <f>'OddsRatio_working_3-way'!AB81+'OddsRatio_working_3-way'!AH81</f>
        <v>-0.34291292935948159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1.0574767749192537</v>
      </c>
      <c r="AS81" s="11">
        <f>IF(('OddsRatio_working_3-way'!X81=0),IF(Q81&gt;0,-Q81^(1/3),(-Q81)^(1/3)),'OddsRatio_working_3-way'!AM81-'OddsRatio_working_3-way'!R81/3)</f>
        <v>-0.71456384555977237</v>
      </c>
      <c r="AT81" s="11">
        <f>IF(('OddsRatio_working_3-way'!X81=0),IF(Q81&gt;0,-Q81^(1/3),(-Q81)^(1/3)),'OddsRatio_working_3-way'!AN81-'OddsRatio_working_3-way'!R81/3)</f>
        <v>-0.34291292935948159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3.85</v>
      </c>
      <c r="C82" s="4">
        <f>IF('True_Odds_Calculator_3-way'!C81="","",'True_Odds_Calculator_3-way'!C81)</f>
        <v>4.5</v>
      </c>
      <c r="D82" s="9">
        <f t="shared" si="26"/>
        <v>0.53486376951263215</v>
      </c>
      <c r="E82" s="9">
        <f t="shared" si="27"/>
        <v>0.25087203545344372</v>
      </c>
      <c r="F82" s="9">
        <f t="shared" si="28"/>
        <v>0.21426419503392424</v>
      </c>
      <c r="G82" s="9">
        <f t="shared" si="29"/>
        <v>1.0477529586335106</v>
      </c>
      <c r="H82" s="9">
        <f t="shared" si="30"/>
        <v>1.8696349556658136</v>
      </c>
      <c r="I82" s="9">
        <f t="shared" si="31"/>
        <v>3.9860959321055049</v>
      </c>
      <c r="J82" s="9">
        <f t="shared" si="32"/>
        <v>4.6671353552172867</v>
      </c>
      <c r="K82" s="11">
        <f t="shared" si="33"/>
        <v>0.54644808743169393</v>
      </c>
      <c r="L82" s="11">
        <f t="shared" si="34"/>
        <v>0.25974025974025972</v>
      </c>
      <c r="M82" s="11">
        <f t="shared" si="35"/>
        <v>0.22222222222222221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-0.26113594966053988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0.2264644887595707</v>
      </c>
      <c r="Q82" s="11">
        <f>2*'OddsRatio_working_3-way'!K82*'OddsRatio_working_3-way'!L82*'OddsRatio_working_3-way'!M82</f>
        <v>6.3082030295145031E-2</v>
      </c>
      <c r="R82" s="11">
        <f t="shared" si="36"/>
        <v>0</v>
      </c>
      <c r="S82" s="11">
        <f t="shared" si="37"/>
        <v>-0.86722831174321313</v>
      </c>
      <c r="T82" s="11">
        <f t="shared" si="38"/>
        <v>-0.24156777485883371</v>
      </c>
      <c r="U82" s="11">
        <f>'OddsRatio_working_3-way'!S82-'OddsRatio_working_3-way'!R82^2/3</f>
        <v>-0.86722831174321313</v>
      </c>
      <c r="V82" s="11">
        <f>'OddsRatio_working_3-way'!S82*'OddsRatio_working_3-way'!R82/3-2*'OddsRatio_working_3-way'!R82^3/27-'OddsRatio_working_3-way'!T82</f>
        <v>0.24156777485883371</v>
      </c>
      <c r="W82" s="11">
        <f>'OddsRatio_working_3-way'!V82^2+4*'OddsRatio_working_3-way'!U82^3/27</f>
        <v>-3.8271581537917043E-2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0.15542407421966942</v>
      </c>
      <c r="Y82" s="11">
        <f>IF('OddsRatio_working_3-way'!W82&gt;=0,IF('OddsRatio_working_3-way'!V82+SQRT('OddsRatio_working_3-way'!W82)&gt;0,0,PI()),ACOS('OddsRatio_working_3-way'!V82/(2*'OddsRatio_working_3-way'!X82)))</f>
        <v>0.68071218849126047</v>
      </c>
      <c r="Z82" s="11">
        <f>'OddsRatio_working_3-way'!X82^(1/3)*COS('OddsRatio_working_3-way'!Y82/3)</f>
        <v>0.52387647931675529</v>
      </c>
      <c r="AA82" s="11">
        <f>'OddsRatio_working_3-way'!X82^(1/3)*COS(('OddsRatio_working_3-way'!Y82+2*PI())/3)</f>
        <v>-0.36668628856533464</v>
      </c>
      <c r="AB82" s="11">
        <f>'OddsRatio_working_3-way'!X82^(1/3)*COS(('OddsRatio_working_3-way'!Y82+4*PI())/3)</f>
        <v>-0.15719019075142068</v>
      </c>
      <c r="AC82" s="11">
        <f>'OddsRatio_working_3-way'!X82^(1/3)*SIN('OddsRatio_working_3-way'!Y82/3)</f>
        <v>0.12095262846703957</v>
      </c>
      <c r="AD82" s="11">
        <f>'OddsRatio_working_3-way'!X82^(1/3)*SIN(('OddsRatio_working_3-way'!Y82+2*PI())/3)</f>
        <v>0.39321402529994337</v>
      </c>
      <c r="AE82" s="11">
        <f>'OddsRatio_working_3-way'!X82^(1/3)*SIN(('OddsRatio_working_3-way'!Y82+4*PI())/3)</f>
        <v>-0.51416665376698278</v>
      </c>
      <c r="AF82" s="11">
        <f>-'OddsRatio_working_3-way'!U82/(3*'OddsRatio_working_3-way'!X82^(1/3))*COS(('OddsRatio_working_3-way'!Y82)/3)</f>
        <v>0.52387647931675529</v>
      </c>
      <c r="AG82" s="11">
        <f>-'OddsRatio_working_3-way'!U82/(3*'OddsRatio_working_3-way'!X82^(1/3))*COS(('OddsRatio_working_3-way'!Y82+2*PI())/3)</f>
        <v>-0.36668628856533464</v>
      </c>
      <c r="AH82" s="11">
        <f>-'OddsRatio_working_3-way'!U82/(3*'OddsRatio_working_3-way'!X82^(1/3))*COS(('OddsRatio_working_3-way'!Y82+4*PI())/3)</f>
        <v>-0.15719019075142068</v>
      </c>
      <c r="AI82" s="11">
        <f>'OddsRatio_working_3-way'!U82/(3*'OddsRatio_working_3-way'!X82^(1/3))*SIN(('OddsRatio_working_3-way'!Y82)/3)</f>
        <v>-0.12095262846703957</v>
      </c>
      <c r="AJ82" s="11">
        <f>'OddsRatio_working_3-way'!U82/(3*'OddsRatio_working_3-way'!X82^(1/3))*SIN(('OddsRatio_working_3-way'!Y82+2*PI())/3)</f>
        <v>-0.39321402529994337</v>
      </c>
      <c r="AK82" s="11">
        <f>'OddsRatio_working_3-way'!U82/(3*'OddsRatio_working_3-way'!X82^(1/3))*SIN(('OddsRatio_working_3-way'!Y82+4*PI())/3)</f>
        <v>0.51416665376698278</v>
      </c>
      <c r="AL82" s="11">
        <f>'OddsRatio_working_3-way'!Z82+'OddsRatio_working_3-way'!AF82</f>
        <v>1.0477529586335106</v>
      </c>
      <c r="AM82" s="11">
        <f>'OddsRatio_working_3-way'!AA82+'OddsRatio_working_3-way'!AG82</f>
        <v>-0.73337257713066928</v>
      </c>
      <c r="AN82" s="11">
        <f>'OddsRatio_working_3-way'!AB82+'OddsRatio_working_3-way'!AH82</f>
        <v>-0.31438038150284137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1.0477529586335106</v>
      </c>
      <c r="AS82" s="11">
        <f>IF(('OddsRatio_working_3-way'!X82=0),IF(Q82&gt;0,-Q82^(1/3),(-Q82)^(1/3)),'OddsRatio_working_3-way'!AM82-'OddsRatio_working_3-way'!R82/3)</f>
        <v>-0.73337257713066928</v>
      </c>
      <c r="AT82" s="11">
        <f>IF(('OddsRatio_working_3-way'!X82=0),IF(Q82&gt;0,-Q82^(1/3),(-Q82)^(1/3)),'OddsRatio_working_3-way'!AN82-'OddsRatio_working_3-way'!R82/3)</f>
        <v>-0.31438038150284137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2.6</v>
      </c>
      <c r="B83" s="4">
        <f>IF('True_Odds_Calculator_3-way'!B82="","",'True_Odds_Calculator_3-way'!B82)</f>
        <v>3.54</v>
      </c>
      <c r="C83" s="4">
        <f>IF('True_Odds_Calculator_3-way'!C82="","",'True_Odds_Calculator_3-way'!C82)</f>
        <v>2.77</v>
      </c>
      <c r="D83" s="9">
        <f t="shared" si="26"/>
        <v>0.37466899456897235</v>
      </c>
      <c r="E83" s="9">
        <f t="shared" si="27"/>
        <v>0.27400463365019551</v>
      </c>
      <c r="F83" s="9">
        <f t="shared" si="28"/>
        <v>0.35132637178083215</v>
      </c>
      <c r="G83" s="9">
        <f t="shared" si="29"/>
        <v>1.0431391016062435</v>
      </c>
      <c r="H83" s="9">
        <f t="shared" si="30"/>
        <v>2.6690225625699893</v>
      </c>
      <c r="I83" s="9">
        <f t="shared" si="31"/>
        <v>3.6495733180798582</v>
      </c>
      <c r="J83" s="9">
        <f t="shared" si="32"/>
        <v>2.846356209843051</v>
      </c>
      <c r="K83" s="11">
        <f t="shared" si="33"/>
        <v>0.38461538461538458</v>
      </c>
      <c r="L83" s="11">
        <f t="shared" si="34"/>
        <v>0.2824858757062147</v>
      </c>
      <c r="M83" s="11">
        <f t="shared" si="35"/>
        <v>0.36101083032490977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-0.28214384893085254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0.23180943146677713</v>
      </c>
      <c r="Q83" s="11">
        <f>2*'OddsRatio_working_3-way'!K83*'OddsRatio_working_3-way'!L83*'OddsRatio_working_3-way'!M83</f>
        <v>7.844650811058447E-2</v>
      </c>
      <c r="R83" s="11">
        <f t="shared" si="36"/>
        <v>0</v>
      </c>
      <c r="S83" s="11">
        <f t="shared" si="37"/>
        <v>-0.8216001601494729</v>
      </c>
      <c r="T83" s="11">
        <f t="shared" si="38"/>
        <v>-0.27803727923840027</v>
      </c>
      <c r="U83" s="11">
        <f>'OddsRatio_working_3-way'!S83-'OddsRatio_working_3-way'!R83^2/3</f>
        <v>-0.8216001601494729</v>
      </c>
      <c r="V83" s="11">
        <f>'OddsRatio_working_3-way'!S83*'OddsRatio_working_3-way'!R83/3-2*'OddsRatio_working_3-way'!R83^3/27-'OddsRatio_working_3-way'!T83</f>
        <v>0.27803727923840027</v>
      </c>
      <c r="W83" s="11">
        <f>'OddsRatio_working_3-way'!V83^2+4*'OddsRatio_working_3-way'!U83^3/27</f>
        <v>-4.8585522443014006E-3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0.14332069014154372</v>
      </c>
      <c r="Y83" s="11">
        <f>IF('OddsRatio_working_3-way'!W83&gt;=0,IF('OddsRatio_working_3-way'!V83+SQRT('OddsRatio_working_3-way'!W83)&gt;0,0,PI()),ACOS('OddsRatio_working_3-way'!V83/(2*'OddsRatio_working_3-way'!X83)))</f>
        <v>0.2456352460792206</v>
      </c>
      <c r="Z83" s="11">
        <f>'OddsRatio_working_3-way'!X83^(1/3)*COS('OddsRatio_working_3-way'!Y83/3)</f>
        <v>0.52156955080312173</v>
      </c>
      <c r="AA83" s="11">
        <f>'OddsRatio_working_3-way'!X83^(1/3)*COS(('OddsRatio_working_3-way'!Y83+2*PI())/3)</f>
        <v>-0.29785150972818586</v>
      </c>
      <c r="AB83" s="11">
        <f>'OddsRatio_working_3-way'!X83^(1/3)*COS(('OddsRatio_working_3-way'!Y83+4*PI())/3)</f>
        <v>-0.22371804107493581</v>
      </c>
      <c r="AC83" s="11">
        <f>'OddsRatio_working_3-way'!X83^(1/3)*SIN('OddsRatio_working_3-way'!Y83/3)</f>
        <v>4.2800978082914498E-2</v>
      </c>
      <c r="AD83" s="11">
        <f>'OddsRatio_working_3-way'!X83^(1/3)*SIN(('OddsRatio_working_3-way'!Y83+2*PI())/3)</f>
        <v>0.43029199179448452</v>
      </c>
      <c r="AE83" s="11">
        <f>'OddsRatio_working_3-way'!X83^(1/3)*SIN(('OddsRatio_working_3-way'!Y83+4*PI())/3)</f>
        <v>-0.47309296987739907</v>
      </c>
      <c r="AF83" s="11">
        <f>-'OddsRatio_working_3-way'!U83/(3*'OddsRatio_working_3-way'!X83^(1/3))*COS(('OddsRatio_working_3-way'!Y83)/3)</f>
        <v>0.52156955080312173</v>
      </c>
      <c r="AG83" s="11">
        <f>-'OddsRatio_working_3-way'!U83/(3*'OddsRatio_working_3-way'!X83^(1/3))*COS(('OddsRatio_working_3-way'!Y83+2*PI())/3)</f>
        <v>-0.29785150972818586</v>
      </c>
      <c r="AH83" s="11">
        <f>-'OddsRatio_working_3-way'!U83/(3*'OddsRatio_working_3-way'!X83^(1/3))*COS(('OddsRatio_working_3-way'!Y83+4*PI())/3)</f>
        <v>-0.22371804107493581</v>
      </c>
      <c r="AI83" s="11">
        <f>'OddsRatio_working_3-way'!U83/(3*'OddsRatio_working_3-way'!X83^(1/3))*SIN(('OddsRatio_working_3-way'!Y83)/3)</f>
        <v>-4.2800978082914498E-2</v>
      </c>
      <c r="AJ83" s="11">
        <f>'OddsRatio_working_3-way'!U83/(3*'OddsRatio_working_3-way'!X83^(1/3))*SIN(('OddsRatio_working_3-way'!Y83+2*PI())/3)</f>
        <v>-0.43029199179448452</v>
      </c>
      <c r="AK83" s="11">
        <f>'OddsRatio_working_3-way'!U83/(3*'OddsRatio_working_3-way'!X83^(1/3))*SIN(('OddsRatio_working_3-way'!Y83+4*PI())/3)</f>
        <v>0.47309296987739907</v>
      </c>
      <c r="AL83" s="11">
        <f>'OddsRatio_working_3-way'!Z83+'OddsRatio_working_3-way'!AF83</f>
        <v>1.0431391016062435</v>
      </c>
      <c r="AM83" s="11">
        <f>'OddsRatio_working_3-way'!AA83+'OddsRatio_working_3-way'!AG83</f>
        <v>-0.59570301945637172</v>
      </c>
      <c r="AN83" s="11">
        <f>'OddsRatio_working_3-way'!AB83+'OddsRatio_working_3-way'!AH83</f>
        <v>-0.44743608214987163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1.0431391016062435</v>
      </c>
      <c r="AS83" s="11">
        <f>IF(('OddsRatio_working_3-way'!X83=0),IF(Q83&gt;0,-Q83^(1/3),(-Q83)^(1/3)),'OddsRatio_working_3-way'!AM83-'OddsRatio_working_3-way'!R83/3)</f>
        <v>-0.59570301945637172</v>
      </c>
      <c r="AT83" s="11">
        <f>IF(('OddsRatio_working_3-way'!X83=0),IF(Q83&gt;0,-Q83^(1/3),(-Q83)^(1/3)),'OddsRatio_working_3-way'!AN83-'OddsRatio_working_3-way'!R83/3)</f>
        <v>-0.44743608214987163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1.93</v>
      </c>
      <c r="B84" s="4">
        <f>IF('True_Odds_Calculator_3-way'!B83="","",'True_Odds_Calculator_3-way'!B83)</f>
        <v>3.36</v>
      </c>
      <c r="C84" s="4">
        <f>IF('True_Odds_Calculator_3-way'!C83="","",'True_Odds_Calculator_3-way'!C83)</f>
        <v>4.3099999999999996</v>
      </c>
      <c r="D84" s="9">
        <f t="shared" si="26"/>
        <v>0.49919256550804991</v>
      </c>
      <c r="E84" s="9">
        <f t="shared" si="27"/>
        <v>0.28202033824078576</v>
      </c>
      <c r="F84" s="9">
        <f t="shared" si="28"/>
        <v>0.21878709625116424</v>
      </c>
      <c r="G84" s="9">
        <f t="shared" si="29"/>
        <v>1.0787472709759256</v>
      </c>
      <c r="H84" s="9">
        <f t="shared" si="30"/>
        <v>2.0032349620076104</v>
      </c>
      <c r="I84" s="9">
        <f t="shared" si="31"/>
        <v>3.5458435595031852</v>
      </c>
      <c r="J84" s="9">
        <f t="shared" si="32"/>
        <v>4.5706534669303132</v>
      </c>
      <c r="K84" s="11">
        <f t="shared" si="33"/>
        <v>0.5181347150259068</v>
      </c>
      <c r="L84" s="11">
        <f t="shared" si="34"/>
        <v>0.29761904761904762</v>
      </c>
      <c r="M84" s="11">
        <f t="shared" si="35"/>
        <v>0.23201856148491881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-0.25992562010438247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0.23614028278442883</v>
      </c>
      <c r="Q84" s="11">
        <f>2*'OddsRatio_working_3-way'!K84*'OddsRatio_working_3-way'!L84*'OddsRatio_working_3-way'!M84</f>
        <v>7.1557661449826934E-2</v>
      </c>
      <c r="R84" s="11">
        <f t="shared" si="36"/>
        <v>0</v>
      </c>
      <c r="S84" s="11">
        <f t="shared" si="37"/>
        <v>-0.90849175502437285</v>
      </c>
      <c r="T84" s="11">
        <f t="shared" si="38"/>
        <v>-0.27530053182556757</v>
      </c>
      <c r="U84" s="11">
        <f>'OddsRatio_working_3-way'!S84-'OddsRatio_working_3-way'!R84^2/3</f>
        <v>-0.90849175502437285</v>
      </c>
      <c r="V84" s="11">
        <f>'OddsRatio_working_3-way'!S84*'OddsRatio_working_3-way'!R84/3-2*'OddsRatio_working_3-way'!R84^3/27-'OddsRatio_working_3-way'!T84</f>
        <v>0.27530053182556757</v>
      </c>
      <c r="W84" s="11">
        <f>'OddsRatio_working_3-way'!V84^2+4*'OddsRatio_working_3-way'!U84^3/27</f>
        <v>-3.5295583663674357E-2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0.16664780713162317</v>
      </c>
      <c r="Y84" s="11">
        <f>IF('OddsRatio_working_3-way'!W84&gt;=0,IF('OddsRatio_working_3-way'!V84+SQRT('OddsRatio_working_3-way'!W84)&gt;0,0,PI()),ACOS('OddsRatio_working_3-way'!V84/(2*'OddsRatio_working_3-way'!X84)))</f>
        <v>0.59883109775340615</v>
      </c>
      <c r="Z84" s="11">
        <f>'OddsRatio_working_3-way'!X84^(1/3)*COS('OddsRatio_working_3-way'!Y84/3)</f>
        <v>0.53937363548796291</v>
      </c>
      <c r="AA84" s="11">
        <f>'OddsRatio_working_3-way'!X84^(1/3)*COS(('OddsRatio_working_3-way'!Y84+2*PI())/3)</f>
        <v>-0.36418549372130321</v>
      </c>
      <c r="AB84" s="11">
        <f>'OddsRatio_working_3-way'!X84^(1/3)*COS(('OddsRatio_working_3-way'!Y84+4*PI())/3)</f>
        <v>-0.17518814176665959</v>
      </c>
      <c r="AC84" s="11">
        <f>'OddsRatio_working_3-way'!X84^(1/3)*SIN('OddsRatio_working_3-way'!Y84/3)</f>
        <v>0.10911767202713994</v>
      </c>
      <c r="AD84" s="11">
        <f>'OddsRatio_working_3-way'!X84^(1/3)*SIN(('OddsRatio_working_3-way'!Y84+2*PI())/3)</f>
        <v>0.41255243445057377</v>
      </c>
      <c r="AE84" s="11">
        <f>'OddsRatio_working_3-way'!X84^(1/3)*SIN(('OddsRatio_working_3-way'!Y84+4*PI())/3)</f>
        <v>-0.52167010647771361</v>
      </c>
      <c r="AF84" s="11">
        <f>-'OddsRatio_working_3-way'!U84/(3*'OddsRatio_working_3-way'!X84^(1/3))*COS(('OddsRatio_working_3-way'!Y84)/3)</f>
        <v>0.5393736354879628</v>
      </c>
      <c r="AG84" s="11">
        <f>-'OddsRatio_working_3-way'!U84/(3*'OddsRatio_working_3-way'!X84^(1/3))*COS(('OddsRatio_working_3-way'!Y84+2*PI())/3)</f>
        <v>-0.3641854937213031</v>
      </c>
      <c r="AH84" s="11">
        <f>-'OddsRatio_working_3-way'!U84/(3*'OddsRatio_working_3-way'!X84^(1/3))*COS(('OddsRatio_working_3-way'!Y84+4*PI())/3)</f>
        <v>-0.17518814176665956</v>
      </c>
      <c r="AI84" s="11">
        <f>'OddsRatio_working_3-way'!U84/(3*'OddsRatio_working_3-way'!X84^(1/3))*SIN(('OddsRatio_working_3-way'!Y84)/3)</f>
        <v>-0.10911767202713993</v>
      </c>
      <c r="AJ84" s="11">
        <f>'OddsRatio_working_3-way'!U84/(3*'OddsRatio_working_3-way'!X84^(1/3))*SIN(('OddsRatio_working_3-way'!Y84+2*PI())/3)</f>
        <v>-0.41255243445057371</v>
      </c>
      <c r="AK84" s="11">
        <f>'OddsRatio_working_3-way'!U84/(3*'OddsRatio_working_3-way'!X84^(1/3))*SIN(('OddsRatio_working_3-way'!Y84+4*PI())/3)</f>
        <v>0.5216701064777135</v>
      </c>
      <c r="AL84" s="11">
        <f>'OddsRatio_working_3-way'!Z84+'OddsRatio_working_3-way'!AF84</f>
        <v>1.0787472709759256</v>
      </c>
      <c r="AM84" s="11">
        <f>'OddsRatio_working_3-way'!AA84+'OddsRatio_working_3-way'!AG84</f>
        <v>-0.72837098744260631</v>
      </c>
      <c r="AN84" s="11">
        <f>'OddsRatio_working_3-way'!AB84+'OddsRatio_working_3-way'!AH84</f>
        <v>-0.35037628353331918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1.0787472709759256</v>
      </c>
      <c r="AS84" s="11">
        <f>IF(('OddsRatio_working_3-way'!X84=0),IF(Q84&gt;0,-Q84^(1/3),(-Q84)^(1/3)),'OddsRatio_working_3-way'!AM84-'OddsRatio_working_3-way'!R84/3)</f>
        <v>-0.72837098744260631</v>
      </c>
      <c r="AT84" s="11">
        <f>IF(('OddsRatio_working_3-way'!X84=0),IF(Q84&gt;0,-Q84^(1/3),(-Q84)^(1/3)),'OddsRatio_working_3-way'!AN84-'OddsRatio_working_3-way'!R84/3)</f>
        <v>-0.35037628353331918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2.09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3.62</v>
      </c>
      <c r="D85" s="9">
        <f t="shared" si="26"/>
        <v>0.45505521258227222</v>
      </c>
      <c r="E85" s="9">
        <f t="shared" si="27"/>
        <v>0.28711181591806401</v>
      </c>
      <c r="F85" s="9">
        <f t="shared" si="28"/>
        <v>0.25783297149966394</v>
      </c>
      <c r="G85" s="9">
        <f t="shared" si="29"/>
        <v>1.0986564540548083</v>
      </c>
      <c r="H85" s="9">
        <f t="shared" si="30"/>
        <v>2.1975355349197407</v>
      </c>
      <c r="I85" s="9">
        <f t="shared" si="31"/>
        <v>3.4829635861638661</v>
      </c>
      <c r="J85" s="9">
        <f t="shared" si="32"/>
        <v>3.8784799096235969</v>
      </c>
      <c r="K85" s="11">
        <f t="shared" si="33"/>
        <v>0.47846889952153115</v>
      </c>
      <c r="L85" s="11">
        <f t="shared" si="34"/>
        <v>0.30674846625766872</v>
      </c>
      <c r="M85" s="11">
        <f t="shared" si="35"/>
        <v>0.27624309392265195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-0.26167592720681887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0.24204820951628148</v>
      </c>
      <c r="Q85" s="11">
        <f>2*'OddsRatio_working_3-way'!K85*'OddsRatio_working_3-way'!L85*'OddsRatio_working_3-way'!M85</f>
        <v>8.1088177392389105E-2</v>
      </c>
      <c r="R85" s="11">
        <f t="shared" si="36"/>
        <v>0</v>
      </c>
      <c r="S85" s="11">
        <f t="shared" si="37"/>
        <v>-0.92499226849008398</v>
      </c>
      <c r="T85" s="11">
        <f t="shared" si="38"/>
        <v>-0.30988015694810184</v>
      </c>
      <c r="U85" s="11">
        <f>'OddsRatio_working_3-way'!S85-'OddsRatio_working_3-way'!R85^2/3</f>
        <v>-0.92499226849008398</v>
      </c>
      <c r="V85" s="11">
        <f>'OddsRatio_working_3-way'!S85*'OddsRatio_working_3-way'!R85/3-2*'OddsRatio_working_3-way'!R85^3/27-'OddsRatio_working_3-way'!T85</f>
        <v>0.30988015694810184</v>
      </c>
      <c r="W85" s="11">
        <f>'OddsRatio_working_3-way'!V85^2+4*'OddsRatio_working_3-way'!U85^3/27</f>
        <v>-2.1223663047799476E-2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0.17120848016232995</v>
      </c>
      <c r="Y85" s="11">
        <f>IF('OddsRatio_working_3-way'!W85&gt;=0,IF('OddsRatio_working_3-way'!V85+SQRT('OddsRatio_working_3-way'!W85)&gt;0,0,PI()),ACOS('OddsRatio_working_3-way'!V85/(2*'OddsRatio_working_3-way'!X85)))</f>
        <v>0.43946597636391349</v>
      </c>
      <c r="Z85" s="11">
        <f>'OddsRatio_working_3-way'!X85^(1/3)*COS('OddsRatio_working_3-way'!Y85/3)</f>
        <v>0.54932822702740425</v>
      </c>
      <c r="AA85" s="11">
        <f>'OddsRatio_working_3-way'!X85^(1/3)*COS(('OddsRatio_working_3-way'!Y85+2*PI())/3)</f>
        <v>-0.34485628804703283</v>
      </c>
      <c r="AB85" s="11">
        <f>'OddsRatio_working_3-way'!X85^(1/3)*COS(('OddsRatio_working_3-way'!Y85+4*PI())/3)</f>
        <v>-0.20447193898037147</v>
      </c>
      <c r="AC85" s="11">
        <f>'OddsRatio_working_3-way'!X85^(1/3)*SIN('OddsRatio_working_3-way'!Y85/3)</f>
        <v>8.1050941723647352E-2</v>
      </c>
      <c r="AD85" s="11">
        <f>'OddsRatio_working_3-way'!X85^(1/3)*SIN(('OddsRatio_working_3-way'!Y85+2*PI())/3)</f>
        <v>0.43520672875977379</v>
      </c>
      <c r="AE85" s="11">
        <f>'OddsRatio_working_3-way'!X85^(1/3)*SIN(('OddsRatio_working_3-way'!Y85+4*PI())/3)</f>
        <v>-0.51625767048342108</v>
      </c>
      <c r="AF85" s="11">
        <f>-'OddsRatio_working_3-way'!U85/(3*'OddsRatio_working_3-way'!X85^(1/3))*COS(('OddsRatio_working_3-way'!Y85)/3)</f>
        <v>0.54932822702740403</v>
      </c>
      <c r="AG85" s="11">
        <f>-'OddsRatio_working_3-way'!U85/(3*'OddsRatio_working_3-way'!X85^(1/3))*COS(('OddsRatio_working_3-way'!Y85+2*PI())/3)</f>
        <v>-0.34485628804703272</v>
      </c>
      <c r="AH85" s="11">
        <f>-'OddsRatio_working_3-way'!U85/(3*'OddsRatio_working_3-way'!X85^(1/3))*COS(('OddsRatio_working_3-way'!Y85+4*PI())/3)</f>
        <v>-0.20447193898037139</v>
      </c>
      <c r="AI85" s="11">
        <f>'OddsRatio_working_3-way'!U85/(3*'OddsRatio_working_3-way'!X85^(1/3))*SIN(('OddsRatio_working_3-way'!Y85)/3)</f>
        <v>-8.1050941723647324E-2</v>
      </c>
      <c r="AJ85" s="11">
        <f>'OddsRatio_working_3-way'!U85/(3*'OddsRatio_working_3-way'!X85^(1/3))*SIN(('OddsRatio_working_3-way'!Y85+2*PI())/3)</f>
        <v>-0.43520672875977362</v>
      </c>
      <c r="AK85" s="11">
        <f>'OddsRatio_working_3-way'!U85/(3*'OddsRatio_working_3-way'!X85^(1/3))*SIN(('OddsRatio_working_3-way'!Y85+4*PI())/3)</f>
        <v>0.51625767048342097</v>
      </c>
      <c r="AL85" s="11">
        <f>'OddsRatio_working_3-way'!Z85+'OddsRatio_working_3-way'!AF85</f>
        <v>1.0986564540548083</v>
      </c>
      <c r="AM85" s="11">
        <f>'OddsRatio_working_3-way'!AA85+'OddsRatio_working_3-way'!AG85</f>
        <v>-0.68971257609406555</v>
      </c>
      <c r="AN85" s="11">
        <f>'OddsRatio_working_3-way'!AB85+'OddsRatio_working_3-way'!AH85</f>
        <v>-0.40894387796074283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1.0986564540548083</v>
      </c>
      <c r="AS85" s="11">
        <f>IF(('OddsRatio_working_3-way'!X85=0),IF(Q85&gt;0,-Q85^(1/3),(-Q85)^(1/3)),'OddsRatio_working_3-way'!AM85-'OddsRatio_working_3-way'!R85/3)</f>
        <v>-0.68971257609406555</v>
      </c>
      <c r="AT85" s="11">
        <f>IF(('OddsRatio_working_3-way'!X85=0),IF(Q85&gt;0,-Q85^(1/3),(-Q85)^(1/3)),'OddsRatio_working_3-way'!AN85-'OddsRatio_working_3-way'!R85/3)</f>
        <v>-0.40894387796074283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1.49</v>
      </c>
      <c r="B86" s="4">
        <f>IF('True_Odds_Calculator_3-way'!B85="","",'True_Odds_Calculator_3-way'!B85)</f>
        <v>4.62</v>
      </c>
      <c r="C86" s="4">
        <f>IF('True_Odds_Calculator_3-way'!C85="","",'True_Odds_Calculator_3-way'!C85)</f>
        <v>6.36</v>
      </c>
      <c r="D86" s="9">
        <f t="shared" si="26"/>
        <v>0.65176513018605808</v>
      </c>
      <c r="E86" s="9">
        <f t="shared" si="27"/>
        <v>0.20213287234523894</v>
      </c>
      <c r="F86" s="9">
        <f t="shared" si="28"/>
        <v>0.14610199746870292</v>
      </c>
      <c r="G86" s="9">
        <f t="shared" si="29"/>
        <v>1.0903980204965515</v>
      </c>
      <c r="H86" s="9">
        <f t="shared" si="30"/>
        <v>1.5342950300433102</v>
      </c>
      <c r="I86" s="9">
        <f t="shared" si="31"/>
        <v>4.9472408341975163</v>
      </c>
      <c r="J86" s="9">
        <f t="shared" si="32"/>
        <v>6.8445333898615175</v>
      </c>
      <c r="K86" s="11">
        <f t="shared" si="33"/>
        <v>0.67114093959731547</v>
      </c>
      <c r="L86" s="11">
        <f t="shared" si="34"/>
        <v>0.21645021645021645</v>
      </c>
      <c r="M86" s="11">
        <f t="shared" si="35"/>
        <v>0.15723270440251572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-0.2171621239621746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0.21630403420956795</v>
      </c>
      <c r="Q86" s="11">
        <f>2*'OddsRatio_working_3-way'!K86*'OddsRatio_working_3-way'!L86*'OddsRatio_working_3-way'!M86</f>
        <v>4.5681950202654267E-2</v>
      </c>
      <c r="R86" s="11">
        <f t="shared" si="36"/>
        <v>0</v>
      </c>
      <c r="S86" s="11">
        <f t="shared" si="37"/>
        <v>-0.99604862147712225</v>
      </c>
      <c r="T86" s="11">
        <f t="shared" si="38"/>
        <v>-0.21035873737637217</v>
      </c>
      <c r="U86" s="11">
        <f>'OddsRatio_working_3-way'!S86-'OddsRatio_working_3-way'!R86^2/3</f>
        <v>-0.99604862147712225</v>
      </c>
      <c r="V86" s="11">
        <f>'OddsRatio_working_3-way'!S86*'OddsRatio_working_3-way'!R86/3-2*'OddsRatio_working_3-way'!R86^3/27-'OddsRatio_working_3-way'!T86</f>
        <v>0.21035873737637217</v>
      </c>
      <c r="W86" s="11">
        <f>'OddsRatio_working_3-way'!V86^2+4*'OddsRatio_working_3-way'!U86^3/27</f>
        <v>-0.10214811167069807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0.19131055254564475</v>
      </c>
      <c r="Y86" s="11">
        <f>IF('OddsRatio_working_3-way'!W86&gt;=0,IF('OddsRatio_working_3-way'!V86+SQRT('OddsRatio_working_3-way'!W86)&gt;0,0,PI()),ACOS('OddsRatio_working_3-way'!V86/(2*'OddsRatio_working_3-way'!X86)))</f>
        <v>0.98869140023457591</v>
      </c>
      <c r="Z86" s="11">
        <f>'OddsRatio_working_3-way'!X86^(1/3)*COS('OddsRatio_working_3-way'!Y86/3)</f>
        <v>0.54519901024827577</v>
      </c>
      <c r="AA86" s="11">
        <f>'OddsRatio_working_3-way'!X86^(1/3)*COS(('OddsRatio_working_3-way'!Y86+2*PI())/3)</f>
        <v>-0.43409465919232021</v>
      </c>
      <c r="AB86" s="11">
        <f>'OddsRatio_working_3-way'!X86^(1/3)*COS(('OddsRatio_working_3-way'!Y86+4*PI())/3)</f>
        <v>-0.11110435105595551</v>
      </c>
      <c r="AC86" s="11">
        <f>'OddsRatio_working_3-way'!X86^(1/3)*SIN('OddsRatio_working_3-way'!Y86/3)</f>
        <v>0.18647854134817038</v>
      </c>
      <c r="AD86" s="11">
        <f>'OddsRatio_working_3-way'!X86^(1/3)*SIN(('OddsRatio_working_3-way'!Y86+2*PI())/3)</f>
        <v>0.37891692231905427</v>
      </c>
      <c r="AE86" s="11">
        <f>'OddsRatio_working_3-way'!X86^(1/3)*SIN(('OddsRatio_working_3-way'!Y86+4*PI())/3)</f>
        <v>-0.56539546366722448</v>
      </c>
      <c r="AF86" s="11">
        <f>-'OddsRatio_working_3-way'!U86/(3*'OddsRatio_working_3-way'!X86^(1/3))*COS(('OddsRatio_working_3-way'!Y86)/3)</f>
        <v>0.54519901024827566</v>
      </c>
      <c r="AG86" s="11">
        <f>-'OddsRatio_working_3-way'!U86/(3*'OddsRatio_working_3-way'!X86^(1/3))*COS(('OddsRatio_working_3-way'!Y86+2*PI())/3)</f>
        <v>-0.4340946591923201</v>
      </c>
      <c r="AH86" s="11">
        <f>-'OddsRatio_working_3-way'!U86/(3*'OddsRatio_working_3-way'!X86^(1/3))*COS(('OddsRatio_working_3-way'!Y86+4*PI())/3)</f>
        <v>-0.11110435105595549</v>
      </c>
      <c r="AI86" s="11">
        <f>'OddsRatio_working_3-way'!U86/(3*'OddsRatio_working_3-way'!X86^(1/3))*SIN(('OddsRatio_working_3-way'!Y86)/3)</f>
        <v>-0.18647854134817035</v>
      </c>
      <c r="AJ86" s="11">
        <f>'OddsRatio_working_3-way'!U86/(3*'OddsRatio_working_3-way'!X86^(1/3))*SIN(('OddsRatio_working_3-way'!Y86+2*PI())/3)</f>
        <v>-0.37891692231905422</v>
      </c>
      <c r="AK86" s="11">
        <f>'OddsRatio_working_3-way'!U86/(3*'OddsRatio_working_3-way'!X86^(1/3))*SIN(('OddsRatio_working_3-way'!Y86+4*PI())/3)</f>
        <v>0.56539546366722437</v>
      </c>
      <c r="AL86" s="11">
        <f>'OddsRatio_working_3-way'!Z86+'OddsRatio_working_3-way'!AF86</f>
        <v>1.0903980204965515</v>
      </c>
      <c r="AM86" s="11">
        <f>'OddsRatio_working_3-way'!AA86+'OddsRatio_working_3-way'!AG86</f>
        <v>-0.86818931838464031</v>
      </c>
      <c r="AN86" s="11">
        <f>'OddsRatio_working_3-way'!AB86+'OddsRatio_working_3-way'!AH86</f>
        <v>-0.22220870211191102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1.0903980204965515</v>
      </c>
      <c r="AS86" s="11">
        <f>IF(('OddsRatio_working_3-way'!X86=0),IF(Q86&gt;0,-Q86^(1/3),(-Q86)^(1/3)),'OddsRatio_working_3-way'!AM86-'OddsRatio_working_3-way'!R86/3)</f>
        <v>-0.86818931838464031</v>
      </c>
      <c r="AT86" s="11">
        <f>IF(('OddsRatio_working_3-way'!X86=0),IF(Q86&gt;0,-Q86^(1/3),(-Q86)^(1/3)),'OddsRatio_working_3-way'!AN86-'OddsRatio_working_3-way'!R86/3)</f>
        <v>-0.22220870211191102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2.6</v>
      </c>
      <c r="B87" s="4">
        <f>IF('True_Odds_Calculator_3-way'!B86="","",'True_Odds_Calculator_3-way'!B86)</f>
        <v>3.3</v>
      </c>
      <c r="C87" s="4">
        <f>IF('True_Odds_Calculator_3-way'!C86="","",'True_Odds_Calculator_3-way'!C86)</f>
        <v>2.9</v>
      </c>
      <c r="D87" s="9">
        <f t="shared" si="26"/>
        <v>0.37318724692755201</v>
      </c>
      <c r="E87" s="9">
        <f t="shared" si="27"/>
        <v>0.29287261892820843</v>
      </c>
      <c r="F87" s="9">
        <f t="shared" si="28"/>
        <v>0.33394013414423951</v>
      </c>
      <c r="G87" s="9">
        <f t="shared" si="29"/>
        <v>1.049762482227409</v>
      </c>
      <c r="H87" s="9">
        <f t="shared" si="30"/>
        <v>2.6796199715638545</v>
      </c>
      <c r="I87" s="9">
        <f t="shared" si="31"/>
        <v>3.4144537091230402</v>
      </c>
      <c r="J87" s="9">
        <f t="shared" si="32"/>
        <v>2.9945487162320772</v>
      </c>
      <c r="K87" s="11">
        <f t="shared" si="33"/>
        <v>0.38461538461538458</v>
      </c>
      <c r="L87" s="11">
        <f t="shared" si="34"/>
        <v>0.30303030303030304</v>
      </c>
      <c r="M87" s="11">
        <f t="shared" si="35"/>
        <v>0.34482758620689657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-0.28100634997186724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0.23310023310023306</v>
      </c>
      <c r="Q87" s="11">
        <f>2*'OddsRatio_working_3-way'!K87*'OddsRatio_working_3-way'!L87*'OddsRatio_working_3-way'!M87</f>
        <v>8.0379390724218305E-2</v>
      </c>
      <c r="R87" s="11">
        <f t="shared" si="36"/>
        <v>0</v>
      </c>
      <c r="S87" s="11">
        <f t="shared" si="37"/>
        <v>-0.82951945080091516</v>
      </c>
      <c r="T87" s="11">
        <f t="shared" si="38"/>
        <v>-0.28604118993135008</v>
      </c>
      <c r="U87" s="11">
        <f>'OddsRatio_working_3-way'!S87-'OddsRatio_working_3-way'!R87^2/3</f>
        <v>-0.82951945080091516</v>
      </c>
      <c r="V87" s="11">
        <f>'OddsRatio_working_3-way'!S87*'OddsRatio_working_3-way'!R87/3-2*'OddsRatio_working_3-way'!R87^3/27-'OddsRatio_working_3-way'!T87</f>
        <v>0.28604118993135008</v>
      </c>
      <c r="W87" s="11">
        <f>'OddsRatio_working_3-way'!V87^2+4*'OddsRatio_working_3-way'!U87^3/27</f>
        <v>-2.7425745321144612E-3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0.14539784804928954</v>
      </c>
      <c r="Y87" s="11">
        <f>IF('OddsRatio_working_3-way'!W87&gt;=0,IF('OddsRatio_working_3-way'!V87+SQRT('OddsRatio_working_3-way'!W87)&gt;0,0,PI()),ACOS('OddsRatio_working_3-way'!V87/(2*'OddsRatio_working_3-way'!X87)))</f>
        <v>0.18107864067175483</v>
      </c>
      <c r="Z87" s="11">
        <f>'OddsRatio_working_3-way'!X87^(1/3)*COS('OddsRatio_working_3-way'!Y87/3)</f>
        <v>0.52488124111370438</v>
      </c>
      <c r="AA87" s="11">
        <f>'OddsRatio_working_3-way'!X87^(1/3)*COS(('OddsRatio_working_3-way'!Y87+2*PI())/3)</f>
        <v>-0.2899110545802126</v>
      </c>
      <c r="AB87" s="11">
        <f>'OddsRatio_working_3-way'!X87^(1/3)*COS(('OddsRatio_working_3-way'!Y87+4*PI())/3)</f>
        <v>-0.23497018653349183</v>
      </c>
      <c r="AC87" s="11">
        <f>'OddsRatio_working_3-way'!X87^(1/3)*SIN('OddsRatio_working_3-way'!Y87/3)</f>
        <v>3.1720124956285935E-2</v>
      </c>
      <c r="AD87" s="11">
        <f>'OddsRatio_working_3-way'!X87^(1/3)*SIN(('OddsRatio_working_3-way'!Y87+2*PI())/3)</f>
        <v>0.43870042629623013</v>
      </c>
      <c r="AE87" s="11">
        <f>'OddsRatio_working_3-way'!X87^(1/3)*SIN(('OddsRatio_working_3-way'!Y87+4*PI())/3)</f>
        <v>-0.47042055125251608</v>
      </c>
      <c r="AF87" s="11">
        <f>-'OddsRatio_working_3-way'!U87/(3*'OddsRatio_working_3-way'!X87^(1/3))*COS(('OddsRatio_working_3-way'!Y87)/3)</f>
        <v>0.52488124111370449</v>
      </c>
      <c r="AG87" s="11">
        <f>-'OddsRatio_working_3-way'!U87/(3*'OddsRatio_working_3-way'!X87^(1/3))*COS(('OddsRatio_working_3-way'!Y87+2*PI())/3)</f>
        <v>-0.28991105458021266</v>
      </c>
      <c r="AH87" s="11">
        <f>-'OddsRatio_working_3-way'!U87/(3*'OddsRatio_working_3-way'!X87^(1/3))*COS(('OddsRatio_working_3-way'!Y87+4*PI())/3)</f>
        <v>-0.23497018653349189</v>
      </c>
      <c r="AI87" s="11">
        <f>'OddsRatio_working_3-way'!U87/(3*'OddsRatio_working_3-way'!X87^(1/3))*SIN(('OddsRatio_working_3-way'!Y87)/3)</f>
        <v>-3.1720124956285942E-2</v>
      </c>
      <c r="AJ87" s="11">
        <f>'OddsRatio_working_3-way'!U87/(3*'OddsRatio_working_3-way'!X87^(1/3))*SIN(('OddsRatio_working_3-way'!Y87+2*PI())/3)</f>
        <v>-0.43870042629623024</v>
      </c>
      <c r="AK87" s="11">
        <f>'OddsRatio_working_3-way'!U87/(3*'OddsRatio_working_3-way'!X87^(1/3))*SIN(('OddsRatio_working_3-way'!Y87+4*PI())/3)</f>
        <v>0.47042055125251619</v>
      </c>
      <c r="AL87" s="11">
        <f>'OddsRatio_working_3-way'!Z87+'OddsRatio_working_3-way'!AF87</f>
        <v>1.049762482227409</v>
      </c>
      <c r="AM87" s="11">
        <f>'OddsRatio_working_3-way'!AA87+'OddsRatio_working_3-way'!AG87</f>
        <v>-0.5798221091604252</v>
      </c>
      <c r="AN87" s="11">
        <f>'OddsRatio_working_3-way'!AB87+'OddsRatio_working_3-way'!AH87</f>
        <v>-0.46994037306698372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1.049762482227409</v>
      </c>
      <c r="AS87" s="11">
        <f>IF(('OddsRatio_working_3-way'!X87=0),IF(Q87&gt;0,-Q87^(1/3),(-Q87)^(1/3)),'OddsRatio_working_3-way'!AM87-'OddsRatio_working_3-way'!R87/3)</f>
        <v>-0.5798221091604252</v>
      </c>
      <c r="AT87" s="11">
        <f>IF(('OddsRatio_working_3-way'!X87=0),IF(Q87&gt;0,-Q87^(1/3),(-Q87)^(1/3)),'OddsRatio_working_3-way'!AN87-'OddsRatio_working_3-way'!R87/3)</f>
        <v>-0.46994037306698372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2.46</v>
      </c>
      <c r="B88" s="4">
        <f>IF('True_Odds_Calculator_3-way'!B87="","",'True_Odds_Calculator_3-way'!B87)</f>
        <v>3.26</v>
      </c>
      <c r="C88" s="4">
        <f>IF('True_Odds_Calculator_3-way'!C87="","",'True_Odds_Calculator_3-way'!C87)</f>
        <v>3.25</v>
      </c>
      <c r="D88" s="9">
        <f t="shared" si="26"/>
        <v>0.39891228699389175</v>
      </c>
      <c r="E88" s="9">
        <f t="shared" si="27"/>
        <v>0.30007774239200374</v>
      </c>
      <c r="F88" s="9">
        <f t="shared" si="28"/>
        <v>0.30100997061410439</v>
      </c>
      <c r="G88" s="9">
        <f t="shared" si="29"/>
        <v>1.0320662622863417</v>
      </c>
      <c r="H88" s="9">
        <f t="shared" si="30"/>
        <v>2.5068167429380592</v>
      </c>
      <c r="I88" s="9">
        <f t="shared" si="31"/>
        <v>3.3324697527671328</v>
      </c>
      <c r="J88" s="9">
        <f t="shared" si="32"/>
        <v>3.322149090144269</v>
      </c>
      <c r="K88" s="11">
        <f t="shared" si="33"/>
        <v>0.4065040650406504</v>
      </c>
      <c r="L88" s="11">
        <f t="shared" si="34"/>
        <v>0.30674846625766872</v>
      </c>
      <c r="M88" s="11">
        <f t="shared" si="35"/>
        <v>0.30769230769230771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-0.28484443881720556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0.22905420182092331</v>
      </c>
      <c r="Q88" s="11">
        <f>2*'OddsRatio_working_3-way'!K88*'OddsRatio_working_3-way'!L88*'OddsRatio_working_3-way'!M88</f>
        <v>7.6735075986908999E-2</v>
      </c>
      <c r="R88" s="11">
        <f t="shared" si="36"/>
        <v>0</v>
      </c>
      <c r="S88" s="11">
        <f t="shared" si="37"/>
        <v>-0.80413787529801573</v>
      </c>
      <c r="T88" s="11">
        <f t="shared" si="38"/>
        <v>-0.26939292304791151</v>
      </c>
      <c r="U88" s="11">
        <f>'OddsRatio_working_3-way'!S88-'OddsRatio_working_3-way'!R88^2/3</f>
        <v>-0.80413787529801573</v>
      </c>
      <c r="V88" s="11">
        <f>'OddsRatio_working_3-way'!S88*'OddsRatio_working_3-way'!R88/3-2*'OddsRatio_working_3-way'!R88^3/27-'OddsRatio_working_3-way'!T88</f>
        <v>0.26939292304791151</v>
      </c>
      <c r="W88" s="11">
        <f>'OddsRatio_working_3-way'!V88^2+4*'OddsRatio_working_3-way'!U88^3/27</f>
        <v>-4.4623988264719944E-3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0.13877584967742942</v>
      </c>
      <c r="Y88" s="11">
        <f>IF('OddsRatio_working_3-way'!W88&gt;=0,IF('OddsRatio_working_3-way'!V88+SQRT('OddsRatio_working_3-way'!W88)&gt;0,0,PI()),ACOS('OddsRatio_working_3-way'!V88/(2*'OddsRatio_working_3-way'!X88)))</f>
        <v>0.2430665546033266</v>
      </c>
      <c r="Z88" s="11">
        <f>'OddsRatio_working_3-way'!X88^(1/3)*COS('OddsRatio_working_3-way'!Y88/3)</f>
        <v>0.51603313114317084</v>
      </c>
      <c r="AA88" s="11">
        <f>'OddsRatio_working_3-way'!X88^(1/3)*COS(('OddsRatio_working_3-way'!Y88+2*PI())/3)</f>
        <v>-0.29430464207662033</v>
      </c>
      <c r="AB88" s="11">
        <f>'OddsRatio_working_3-way'!X88^(1/3)*COS(('OddsRatio_working_3-way'!Y88+4*PI())/3)</f>
        <v>-0.22172848906655038</v>
      </c>
      <c r="AC88" s="11">
        <f>'OddsRatio_working_3-way'!X88^(1/3)*SIN('OddsRatio_working_3-way'!Y88/3)</f>
        <v>4.1901861477111335E-2</v>
      </c>
      <c r="AD88" s="11">
        <f>'OddsRatio_working_3-way'!X88^(1/3)*SIN(('OddsRatio_working_3-way'!Y88+2*PI())/3)</f>
        <v>0.42594687002585696</v>
      </c>
      <c r="AE88" s="11">
        <f>'OddsRatio_working_3-way'!X88^(1/3)*SIN(('OddsRatio_working_3-way'!Y88+4*PI())/3)</f>
        <v>-0.46784873150296835</v>
      </c>
      <c r="AF88" s="11">
        <f>-'OddsRatio_working_3-way'!U88/(3*'OddsRatio_working_3-way'!X88^(1/3))*COS(('OddsRatio_working_3-way'!Y88)/3)</f>
        <v>0.51603313114317084</v>
      </c>
      <c r="AG88" s="11">
        <f>-'OddsRatio_working_3-way'!U88/(3*'OddsRatio_working_3-way'!X88^(1/3))*COS(('OddsRatio_working_3-way'!Y88+2*PI())/3)</f>
        <v>-0.29430464207662033</v>
      </c>
      <c r="AH88" s="11">
        <f>-'OddsRatio_working_3-way'!U88/(3*'OddsRatio_working_3-way'!X88^(1/3))*COS(('OddsRatio_working_3-way'!Y88+4*PI())/3)</f>
        <v>-0.22172848906655038</v>
      </c>
      <c r="AI88" s="11">
        <f>'OddsRatio_working_3-way'!U88/(3*'OddsRatio_working_3-way'!X88^(1/3))*SIN(('OddsRatio_working_3-way'!Y88)/3)</f>
        <v>-4.1901861477111335E-2</v>
      </c>
      <c r="AJ88" s="11">
        <f>'OddsRatio_working_3-way'!U88/(3*'OddsRatio_working_3-way'!X88^(1/3))*SIN(('OddsRatio_working_3-way'!Y88+2*PI())/3)</f>
        <v>-0.42594687002585696</v>
      </c>
      <c r="AK88" s="11">
        <f>'OddsRatio_working_3-way'!U88/(3*'OddsRatio_working_3-way'!X88^(1/3))*SIN(('OddsRatio_working_3-way'!Y88+4*PI())/3)</f>
        <v>0.46784873150296835</v>
      </c>
      <c r="AL88" s="11">
        <f>'OddsRatio_working_3-way'!Z88+'OddsRatio_working_3-way'!AF88</f>
        <v>1.0320662622863417</v>
      </c>
      <c r="AM88" s="11">
        <f>'OddsRatio_working_3-way'!AA88+'OddsRatio_working_3-way'!AG88</f>
        <v>-0.58860928415324065</v>
      </c>
      <c r="AN88" s="11">
        <f>'OddsRatio_working_3-way'!AB88+'OddsRatio_working_3-way'!AH88</f>
        <v>-0.44345697813310075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1.0320662622863417</v>
      </c>
      <c r="AS88" s="11">
        <f>IF(('OddsRatio_working_3-way'!X88=0),IF(Q88&gt;0,-Q88^(1/3),(-Q88)^(1/3)),'OddsRatio_working_3-way'!AM88-'OddsRatio_working_3-way'!R88/3)</f>
        <v>-0.58860928415324065</v>
      </c>
      <c r="AT88" s="11">
        <f>IF(('OddsRatio_working_3-way'!X88=0),IF(Q88&gt;0,-Q88^(1/3),(-Q88)^(1/3)),'OddsRatio_working_3-way'!AN88-'OddsRatio_working_3-way'!R88/3)</f>
        <v>-0.44345697813310075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1.87</v>
      </c>
      <c r="B89" s="4">
        <f>IF('True_Odds_Calculator_3-way'!B88="","",'True_Odds_Calculator_3-way'!B88)</f>
        <v>3.7</v>
      </c>
      <c r="C89" s="4">
        <f>IF('True_Odds_Calculator_3-way'!C88="","",'True_Odds_Calculator_3-way'!C88)</f>
        <v>4.5</v>
      </c>
      <c r="D89" s="9">
        <f t="shared" si="26"/>
        <v>0.5237206195211892</v>
      </c>
      <c r="E89" s="9">
        <f t="shared" si="27"/>
        <v>0.26162105185429241</v>
      </c>
      <c r="F89" s="9">
        <f t="shared" si="28"/>
        <v>0.21465832862451836</v>
      </c>
      <c r="G89" s="9">
        <f t="shared" si="29"/>
        <v>1.0453045829458669</v>
      </c>
      <c r="H89" s="9">
        <f t="shared" si="30"/>
        <v>1.9094149871629047</v>
      </c>
      <c r="I89" s="9">
        <f t="shared" si="31"/>
        <v>3.8223223739538414</v>
      </c>
      <c r="J89" s="9">
        <f t="shared" si="32"/>
        <v>4.6585660403105349</v>
      </c>
      <c r="K89" s="11">
        <f t="shared" si="33"/>
        <v>0.53475935828876997</v>
      </c>
      <c r="L89" s="11">
        <f t="shared" si="34"/>
        <v>0.27027027027027023</v>
      </c>
      <c r="M89" s="11">
        <f t="shared" si="35"/>
        <v>0.22222222222222221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-0.26405549934961703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0.22707199177787407</v>
      </c>
      <c r="Q89" s="11">
        <f>2*'OddsRatio_working_3-way'!K89*'OddsRatio_working_3-way'!L89*'OddsRatio_working_3-way'!M89</f>
        <v>6.4235358353005395E-2</v>
      </c>
      <c r="R89" s="11">
        <f t="shared" si="36"/>
        <v>0</v>
      </c>
      <c r="S89" s="11">
        <f t="shared" si="37"/>
        <v>-0.85994040017028495</v>
      </c>
      <c r="T89" s="11">
        <f t="shared" si="38"/>
        <v>-0.24326461108070294</v>
      </c>
      <c r="U89" s="11">
        <f>'OddsRatio_working_3-way'!S89-'OddsRatio_working_3-way'!R89^2/3</f>
        <v>-0.85994040017028495</v>
      </c>
      <c r="V89" s="11">
        <f>'OddsRatio_working_3-way'!S89*'OddsRatio_working_3-way'!R89/3-2*'OddsRatio_working_3-way'!R89^3/27-'OddsRatio_working_3-way'!T89</f>
        <v>0.24326461108070294</v>
      </c>
      <c r="W89" s="11">
        <f>'OddsRatio_working_3-way'!V89^2+4*'OddsRatio_working_3-way'!U89^3/27</f>
        <v>-3.5033257745700541E-2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0.15346899422191621</v>
      </c>
      <c r="Y89" s="11">
        <f>IF('OddsRatio_working_3-way'!W89&gt;=0,IF('OddsRatio_working_3-way'!V89+SQRT('OddsRatio_working_3-way'!W89)&gt;0,0,PI()),ACOS('OddsRatio_working_3-way'!V89/(2*'OddsRatio_working_3-way'!X89)))</f>
        <v>0.65581211486701418</v>
      </c>
      <c r="Z89" s="11">
        <f>'OddsRatio_working_3-way'!X89^(1/3)*COS('OddsRatio_working_3-way'!Y89/3)</f>
        <v>0.52265229147293357</v>
      </c>
      <c r="AA89" s="11">
        <f>'OddsRatio_working_3-way'!X89^(1/3)*COS(('OddsRatio_working_3-way'!Y89+2*PI())/3)</f>
        <v>-0.36187979662065906</v>
      </c>
      <c r="AB89" s="11">
        <f>'OddsRatio_working_3-way'!X89^(1/3)*COS(('OddsRatio_working_3-way'!Y89+4*PI())/3)</f>
        <v>-0.16077249485227463</v>
      </c>
      <c r="AC89" s="11">
        <f>'OddsRatio_working_3-way'!X89^(1/3)*SIN('OddsRatio_working_3-way'!Y89/3)</f>
        <v>0.11610935481197616</v>
      </c>
      <c r="AD89" s="11">
        <f>'OddsRatio_working_3-way'!X89^(1/3)*SIN(('OddsRatio_working_3-way'!Y89+2*PI())/3)</f>
        <v>0.39457548435572137</v>
      </c>
      <c r="AE89" s="11">
        <f>'OddsRatio_working_3-way'!X89^(1/3)*SIN(('OddsRatio_working_3-way'!Y89+4*PI())/3)</f>
        <v>-0.51068483916769747</v>
      </c>
      <c r="AF89" s="11">
        <f>-'OddsRatio_working_3-way'!U89/(3*'OddsRatio_working_3-way'!X89^(1/3))*COS(('OddsRatio_working_3-way'!Y89)/3)</f>
        <v>0.52265229147293346</v>
      </c>
      <c r="AG89" s="11">
        <f>-'OddsRatio_working_3-way'!U89/(3*'OddsRatio_working_3-way'!X89^(1/3))*COS(('OddsRatio_working_3-way'!Y89+2*PI())/3)</f>
        <v>-0.361879796620659</v>
      </c>
      <c r="AH89" s="11">
        <f>-'OddsRatio_working_3-way'!U89/(3*'OddsRatio_working_3-way'!X89^(1/3))*COS(('OddsRatio_working_3-way'!Y89+4*PI())/3)</f>
        <v>-0.1607724948522746</v>
      </c>
      <c r="AI89" s="11">
        <f>'OddsRatio_working_3-way'!U89/(3*'OddsRatio_working_3-way'!X89^(1/3))*SIN(('OddsRatio_working_3-way'!Y89)/3)</f>
        <v>-0.11610935481197615</v>
      </c>
      <c r="AJ89" s="11">
        <f>'OddsRatio_working_3-way'!U89/(3*'OddsRatio_working_3-way'!X89^(1/3))*SIN(('OddsRatio_working_3-way'!Y89+2*PI())/3)</f>
        <v>-0.39457548435572126</v>
      </c>
      <c r="AK89" s="11">
        <f>'OddsRatio_working_3-way'!U89/(3*'OddsRatio_working_3-way'!X89^(1/3))*SIN(('OddsRatio_working_3-way'!Y89+4*PI())/3)</f>
        <v>0.51068483916769736</v>
      </c>
      <c r="AL89" s="11">
        <f>'OddsRatio_working_3-way'!Z89+'OddsRatio_working_3-way'!AF89</f>
        <v>1.0453045829458669</v>
      </c>
      <c r="AM89" s="11">
        <f>'OddsRatio_working_3-way'!AA89+'OddsRatio_working_3-way'!AG89</f>
        <v>-0.72375959324131811</v>
      </c>
      <c r="AN89" s="11">
        <f>'OddsRatio_working_3-way'!AB89+'OddsRatio_working_3-way'!AH89</f>
        <v>-0.32154498970454926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1.0453045829458669</v>
      </c>
      <c r="AS89" s="11">
        <f>IF(('OddsRatio_working_3-way'!X89=0),IF(Q89&gt;0,-Q89^(1/3),(-Q89)^(1/3)),'OddsRatio_working_3-way'!AM89-'OddsRatio_working_3-way'!R89/3)</f>
        <v>-0.72375959324131811</v>
      </c>
      <c r="AT89" s="11">
        <f>IF(('OddsRatio_working_3-way'!X89=0),IF(Q89&gt;0,-Q89^(1/3),(-Q89)^(1/3)),'OddsRatio_working_3-way'!AN89-'OddsRatio_working_3-way'!R89/3)</f>
        <v>-0.32154498970454926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3.45</v>
      </c>
      <c r="B90" s="4">
        <f>IF('True_Odds_Calculator_3-way'!B89="","",'True_Odds_Calculator_3-way'!B89)</f>
        <v>3.32</v>
      </c>
      <c r="C90" s="4">
        <f>IF('True_Odds_Calculator_3-way'!C89="","",'True_Odds_Calculator_3-way'!C89)</f>
        <v>2.2999999999999998</v>
      </c>
      <c r="D90" s="9">
        <f t="shared" si="26"/>
        <v>0.2818385509419955</v>
      </c>
      <c r="E90" s="9">
        <f t="shared" si="27"/>
        <v>0.29300391209789156</v>
      </c>
      <c r="F90" s="9">
        <f t="shared" si="28"/>
        <v>0.42515753696011305</v>
      </c>
      <c r="G90" s="9">
        <f t="shared" si="29"/>
        <v>1.0400533251564277</v>
      </c>
      <c r="H90" s="9">
        <f t="shared" si="30"/>
        <v>3.5481306466332474</v>
      </c>
      <c r="I90" s="9">
        <f t="shared" si="31"/>
        <v>3.4129237143629112</v>
      </c>
      <c r="J90" s="9">
        <f t="shared" si="32"/>
        <v>2.3520693227033558</v>
      </c>
      <c r="K90" s="11">
        <f t="shared" si="33"/>
        <v>0.28985507246376813</v>
      </c>
      <c r="L90" s="11">
        <f t="shared" si="34"/>
        <v>0.30120481927710846</v>
      </c>
      <c r="M90" s="11">
        <f t="shared" si="35"/>
        <v>0.43478260869565222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-0.28048678646533198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0.23041124801664126</v>
      </c>
      <c r="Q90" s="11">
        <f>2*'OddsRatio_working_3-way'!K90*'OddsRatio_working_3-way'!L90*'OddsRatio_working_3-way'!M90</f>
        <v>7.591803888521953E-2</v>
      </c>
      <c r="R90" s="11">
        <f t="shared" si="36"/>
        <v>0</v>
      </c>
      <c r="S90" s="11">
        <f t="shared" si="37"/>
        <v>-0.821469171222866</v>
      </c>
      <c r="T90" s="11">
        <f t="shared" si="38"/>
        <v>-0.27066529529583727</v>
      </c>
      <c r="U90" s="11">
        <f>'OddsRatio_working_3-way'!S90-'OddsRatio_working_3-way'!R90^2/3</f>
        <v>-0.821469171222866</v>
      </c>
      <c r="V90" s="11">
        <f>'OddsRatio_working_3-way'!S90*'OddsRatio_working_3-way'!R90/3-2*'OddsRatio_working_3-way'!R90^3/27-'OddsRatio_working_3-way'!T90</f>
        <v>0.27066529529583727</v>
      </c>
      <c r="W90" s="11">
        <f>'OddsRatio_working_3-way'!V90^2+4*'OddsRatio_working_3-way'!U90^3/27</f>
        <v>-8.8642868385002682E-3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0.14328641676383971</v>
      </c>
      <c r="Y90" s="11">
        <f>IF('OddsRatio_working_3-way'!W90&gt;=0,IF('OddsRatio_working_3-way'!V90+SQRT('OddsRatio_working_3-way'!W90)&gt;0,0,PI()),ACOS('OddsRatio_working_3-way'!V90/(2*'OddsRatio_working_3-way'!X90)))</f>
        <v>0.33475625355099803</v>
      </c>
      <c r="Z90" s="11">
        <f>'OddsRatio_working_3-way'!X90^(1/3)*COS('OddsRatio_working_3-way'!Y90/3)</f>
        <v>0.52002666257821395</v>
      </c>
      <c r="AA90" s="11">
        <f>'OddsRatio_working_3-way'!X90^(1/3)*COS(('OddsRatio_working_3-way'!Y90+2*PI())/3)</f>
        <v>-0.31047614394892492</v>
      </c>
      <c r="AB90" s="11">
        <f>'OddsRatio_working_3-way'!X90^(1/3)*COS(('OddsRatio_working_3-way'!Y90+4*PI())/3)</f>
        <v>-0.2095505186292892</v>
      </c>
      <c r="AC90" s="11">
        <f>'OddsRatio_working_3-way'!X90^(1/3)*SIN('OddsRatio_working_3-way'!Y90/3)</f>
        <v>5.8269436946423073E-2</v>
      </c>
      <c r="AD90" s="11">
        <f>'OddsRatio_working_3-way'!X90^(1/3)*SIN(('OddsRatio_working_3-way'!Y90+2*PI())/3)</f>
        <v>0.42122158196476028</v>
      </c>
      <c r="AE90" s="11">
        <f>'OddsRatio_working_3-way'!X90^(1/3)*SIN(('OddsRatio_working_3-way'!Y90+4*PI())/3)</f>
        <v>-0.47949101891118323</v>
      </c>
      <c r="AF90" s="11">
        <f>-'OddsRatio_working_3-way'!U90/(3*'OddsRatio_working_3-way'!X90^(1/3))*COS(('OddsRatio_working_3-way'!Y90)/3)</f>
        <v>0.52002666257821373</v>
      </c>
      <c r="AG90" s="11">
        <f>-'OddsRatio_working_3-way'!U90/(3*'OddsRatio_working_3-way'!X90^(1/3))*COS(('OddsRatio_working_3-way'!Y90+2*PI())/3)</f>
        <v>-0.31047614394892475</v>
      </c>
      <c r="AH90" s="11">
        <f>-'OddsRatio_working_3-way'!U90/(3*'OddsRatio_working_3-way'!X90^(1/3))*COS(('OddsRatio_working_3-way'!Y90+4*PI())/3)</f>
        <v>-0.20955051862928911</v>
      </c>
      <c r="AI90" s="11">
        <f>'OddsRatio_working_3-way'!U90/(3*'OddsRatio_working_3-way'!X90^(1/3))*SIN(('OddsRatio_working_3-way'!Y90)/3)</f>
        <v>-5.8269436946423045E-2</v>
      </c>
      <c r="AJ90" s="11">
        <f>'OddsRatio_working_3-way'!U90/(3*'OddsRatio_working_3-way'!X90^(1/3))*SIN(('OddsRatio_working_3-way'!Y90+2*PI())/3)</f>
        <v>-0.42122158196476012</v>
      </c>
      <c r="AK90" s="11">
        <f>'OddsRatio_working_3-way'!U90/(3*'OddsRatio_working_3-way'!X90^(1/3))*SIN(('OddsRatio_working_3-way'!Y90+4*PI())/3)</f>
        <v>0.47949101891118301</v>
      </c>
      <c r="AL90" s="11">
        <f>'OddsRatio_working_3-way'!Z90+'OddsRatio_working_3-way'!AF90</f>
        <v>1.0400533251564277</v>
      </c>
      <c r="AM90" s="11">
        <f>'OddsRatio_working_3-way'!AA90+'OddsRatio_working_3-way'!AG90</f>
        <v>-0.62095228789784973</v>
      </c>
      <c r="AN90" s="11">
        <f>'OddsRatio_working_3-way'!AB90+'OddsRatio_working_3-way'!AH90</f>
        <v>-0.41910103725857828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1.0400533251564277</v>
      </c>
      <c r="AS90" s="11">
        <f>IF(('OddsRatio_working_3-way'!X90=0),IF(Q90&gt;0,-Q90^(1/3),(-Q90)^(1/3)),'OddsRatio_working_3-way'!AM90-'OddsRatio_working_3-way'!R90/3)</f>
        <v>-0.62095228789784973</v>
      </c>
      <c r="AT90" s="11">
        <f>IF(('OddsRatio_working_3-way'!X90=0),IF(Q90&gt;0,-Q90^(1/3),(-Q90)^(1/3)),'OddsRatio_working_3-way'!AN90-'OddsRatio_working_3-way'!R90/3)</f>
        <v>-0.41910103725857828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1.39</v>
      </c>
      <c r="B91" s="4">
        <f>IF('True_Odds_Calculator_3-way'!B90="","",'True_Odds_Calculator_3-way'!B90)</f>
        <v>4.8</v>
      </c>
      <c r="C91" s="4">
        <f>IF('True_Odds_Calculator_3-way'!C90="","",'True_Odds_Calculator_3-way'!C90)</f>
        <v>10</v>
      </c>
      <c r="D91" s="9">
        <f t="shared" si="26"/>
        <v>0.7069289888303476</v>
      </c>
      <c r="E91" s="9">
        <f t="shared" si="27"/>
        <v>0.19843661471344751</v>
      </c>
      <c r="F91" s="9">
        <f t="shared" si="28"/>
        <v>9.4634396456204667E-2</v>
      </c>
      <c r="G91" s="9">
        <f t="shared" si="29"/>
        <v>1.0629980423459156</v>
      </c>
      <c r="H91" s="9">
        <f t="shared" si="30"/>
        <v>1.414569236514907</v>
      </c>
      <c r="I91" s="9">
        <f t="shared" si="31"/>
        <v>5.0393925609144787</v>
      </c>
      <c r="J91" s="9">
        <f t="shared" si="32"/>
        <v>10.56698238111324</v>
      </c>
      <c r="K91" s="11">
        <f t="shared" si="33"/>
        <v>0.71942446043165476</v>
      </c>
      <c r="L91" s="11">
        <f t="shared" si="34"/>
        <v>0.20833333333333334</v>
      </c>
      <c r="M91" s="11">
        <f t="shared" si="35"/>
        <v>0.1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-0.19991007194244581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0.19769184652278177</v>
      </c>
      <c r="Q91" s="11">
        <f>2*'OddsRatio_working_3-way'!K91*'OddsRatio_working_3-way'!L91*'OddsRatio_working_3-way'!M91</f>
        <v>2.9976019184652283E-2</v>
      </c>
      <c r="R91" s="11">
        <f t="shared" si="36"/>
        <v>0</v>
      </c>
      <c r="S91" s="11">
        <f t="shared" si="37"/>
        <v>-0.9889038836407269</v>
      </c>
      <c r="T91" s="11">
        <f t="shared" si="38"/>
        <v>-0.1499475183685712</v>
      </c>
      <c r="U91" s="11">
        <f>'OddsRatio_working_3-way'!S91-'OddsRatio_working_3-way'!R91^2/3</f>
        <v>-0.9889038836407269</v>
      </c>
      <c r="V91" s="11">
        <f>'OddsRatio_working_3-way'!S91*'OddsRatio_working_3-way'!R91/3-2*'OddsRatio_working_3-way'!R91^3/27-'OddsRatio_working_3-way'!T91</f>
        <v>0.1499475183685712</v>
      </c>
      <c r="W91" s="11">
        <f>'OddsRatio_working_3-way'!V91^2+4*'OddsRatio_working_3-way'!U91^3/27</f>
        <v>-0.12078680190117577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0.1892558190426841</v>
      </c>
      <c r="Y91" s="11">
        <f>IF('OddsRatio_working_3-way'!W91&gt;=0,IF('OddsRatio_working_3-way'!V91+SQRT('OddsRatio_working_3-way'!W91)&gt;0,0,PI()),ACOS('OddsRatio_working_3-way'!V91/(2*'OddsRatio_working_3-way'!X91)))</f>
        <v>1.1634759613089796</v>
      </c>
      <c r="Z91" s="11">
        <f>'OddsRatio_working_3-way'!X91^(1/3)*COS('OddsRatio_working_3-way'!Y91/3)</f>
        <v>0.53149902117295778</v>
      </c>
      <c r="AA91" s="11">
        <f>'OddsRatio_working_3-way'!X91^(1/3)*COS(('OddsRatio_working_3-way'!Y91+2*PI())/3)</f>
        <v>-0.45378558100734939</v>
      </c>
      <c r="AB91" s="11">
        <f>'OddsRatio_working_3-way'!X91^(1/3)*COS(('OddsRatio_working_3-way'!Y91+4*PI())/3)</f>
        <v>-7.7713440165608508E-2</v>
      </c>
      <c r="AC91" s="11">
        <f>'OddsRatio_working_3-way'!X91^(1/3)*SIN('OddsRatio_working_3-way'!Y91/3)</f>
        <v>0.21712535174969805</v>
      </c>
      <c r="AD91" s="11">
        <f>'OddsRatio_working_3-way'!X91^(1/3)*SIN(('OddsRatio_working_3-way'!Y91+2*PI())/3)</f>
        <v>0.35172897854749563</v>
      </c>
      <c r="AE91" s="11">
        <f>'OddsRatio_working_3-way'!X91^(1/3)*SIN(('OddsRatio_working_3-way'!Y91+4*PI())/3)</f>
        <v>-0.56885433029719368</v>
      </c>
      <c r="AF91" s="11">
        <f>-'OddsRatio_working_3-way'!U91/(3*'OddsRatio_working_3-way'!X91^(1/3))*COS(('OddsRatio_working_3-way'!Y91)/3)</f>
        <v>0.53149902117295778</v>
      </c>
      <c r="AG91" s="11">
        <f>-'OddsRatio_working_3-way'!U91/(3*'OddsRatio_working_3-way'!X91^(1/3))*COS(('OddsRatio_working_3-way'!Y91+2*PI())/3)</f>
        <v>-0.45378558100734939</v>
      </c>
      <c r="AH91" s="11">
        <f>-'OddsRatio_working_3-way'!U91/(3*'OddsRatio_working_3-way'!X91^(1/3))*COS(('OddsRatio_working_3-way'!Y91+4*PI())/3)</f>
        <v>-7.7713440165608508E-2</v>
      </c>
      <c r="AI91" s="11">
        <f>'OddsRatio_working_3-way'!U91/(3*'OddsRatio_working_3-way'!X91^(1/3))*SIN(('OddsRatio_working_3-way'!Y91)/3)</f>
        <v>-0.21712535174969805</v>
      </c>
      <c r="AJ91" s="11">
        <f>'OddsRatio_working_3-way'!U91/(3*'OddsRatio_working_3-way'!X91^(1/3))*SIN(('OddsRatio_working_3-way'!Y91+2*PI())/3)</f>
        <v>-0.35172897854749563</v>
      </c>
      <c r="AK91" s="11">
        <f>'OddsRatio_working_3-way'!U91/(3*'OddsRatio_working_3-way'!X91^(1/3))*SIN(('OddsRatio_working_3-way'!Y91+4*PI())/3)</f>
        <v>0.56885433029719368</v>
      </c>
      <c r="AL91" s="11">
        <f>'OddsRatio_working_3-way'!Z91+'OddsRatio_working_3-way'!AF91</f>
        <v>1.0629980423459156</v>
      </c>
      <c r="AM91" s="11">
        <f>'OddsRatio_working_3-way'!AA91+'OddsRatio_working_3-way'!AG91</f>
        <v>-0.90757116201469878</v>
      </c>
      <c r="AN91" s="11">
        <f>'OddsRatio_working_3-way'!AB91+'OddsRatio_working_3-way'!AH91</f>
        <v>-0.15542688033121702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1.0629980423459156</v>
      </c>
      <c r="AS91" s="11">
        <f>IF(('OddsRatio_working_3-way'!X91=0),IF(Q91&gt;0,-Q91^(1/3),(-Q91)^(1/3)),'OddsRatio_working_3-way'!AM91-'OddsRatio_working_3-way'!R91/3)</f>
        <v>-0.90757116201469878</v>
      </c>
      <c r="AT91" s="11">
        <f>IF(('OddsRatio_working_3-way'!X91=0),IF(Q91&gt;0,-Q91^(1/3),(-Q91)^(1/3)),'OddsRatio_working_3-way'!AN91-'OddsRatio_working_3-way'!R91/3)</f>
        <v>-0.15542688033121702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2.06</v>
      </c>
      <c r="B92" s="4">
        <f>IF('True_Odds_Calculator_3-way'!B91="","",'True_Odds_Calculator_3-way'!B91)</f>
        <v>3.49</v>
      </c>
      <c r="C92" s="4">
        <f>IF('True_Odds_Calculator_3-way'!C91="","",'True_Odds_Calculator_3-way'!C91)</f>
        <v>3.89</v>
      </c>
      <c r="D92" s="9">
        <f t="shared" si="26"/>
        <v>0.47412824845790719</v>
      </c>
      <c r="E92" s="9">
        <f t="shared" si="27"/>
        <v>0.27736031185728932</v>
      </c>
      <c r="F92" s="9">
        <f t="shared" si="28"/>
        <v>0.24851143968480374</v>
      </c>
      <c r="G92" s="9">
        <f t="shared" si="29"/>
        <v>1.0463528119167749</v>
      </c>
      <c r="H92" s="9">
        <f t="shared" si="30"/>
        <v>2.1091339806317815</v>
      </c>
      <c r="I92" s="9">
        <f t="shared" si="31"/>
        <v>3.6054185016727689</v>
      </c>
      <c r="J92" s="9">
        <f t="shared" si="32"/>
        <v>4.0239596264394795</v>
      </c>
      <c r="K92" s="11">
        <f t="shared" si="33"/>
        <v>0.4854368932038835</v>
      </c>
      <c r="L92" s="11">
        <f t="shared" si="34"/>
        <v>0.28653295128939826</v>
      </c>
      <c r="M92" s="11">
        <f t="shared" si="35"/>
        <v>0.25706940874035988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-0.27274751753563509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0.2302733179803485</v>
      </c>
      <c r="Q92" s="11">
        <f>2*'OddsRatio_working_3-way'!K92*'OddsRatio_working_3-way'!L92*'OddsRatio_working_3-way'!M92</f>
        <v>7.1513452788928109E-2</v>
      </c>
      <c r="R92" s="11">
        <f t="shared" si="36"/>
        <v>0</v>
      </c>
      <c r="S92" s="11">
        <f t="shared" si="37"/>
        <v>-0.84427282807537474</v>
      </c>
      <c r="T92" s="11">
        <f t="shared" si="38"/>
        <v>-0.26219653045819091</v>
      </c>
      <c r="U92" s="11">
        <f>'OddsRatio_working_3-way'!S92-'OddsRatio_working_3-way'!R92^2/3</f>
        <v>-0.84427282807537474</v>
      </c>
      <c r="V92" s="11">
        <f>'OddsRatio_working_3-way'!S92*'OddsRatio_working_3-way'!R92/3-2*'OddsRatio_working_3-way'!R92^3/27-'OddsRatio_working_3-way'!T92</f>
        <v>0.26219653045819091</v>
      </c>
      <c r="W92" s="11">
        <f>'OddsRatio_working_3-way'!V92^2+4*'OddsRatio_working_3-way'!U92^3/27</f>
        <v>-2.0407765826032181E-2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0.14929399385972064</v>
      </c>
      <c r="Y92" s="11">
        <f>IF('OddsRatio_working_3-way'!W92&gt;=0,IF('OddsRatio_working_3-way'!V92+SQRT('OddsRatio_working_3-way'!W92)&gt;0,0,PI()),ACOS('OddsRatio_working_3-way'!V92/(2*'OddsRatio_working_3-way'!X92)))</f>
        <v>0.49887471612037171</v>
      </c>
      <c r="Z92" s="11">
        <f>'OddsRatio_working_3-way'!X92^(1/3)*COS('OddsRatio_working_3-way'!Y92/3)</f>
        <v>0.52317640595838744</v>
      </c>
      <c r="AA92" s="11">
        <f>'OddsRatio_working_3-way'!X92^(1/3)*COS(('OddsRatio_working_3-way'!Y92+2*PI())/3)</f>
        <v>-0.33763452573836528</v>
      </c>
      <c r="AB92" s="11">
        <f>'OddsRatio_working_3-way'!X92^(1/3)*COS(('OddsRatio_working_3-way'!Y92+4*PI())/3)</f>
        <v>-0.18554188022002185</v>
      </c>
      <c r="AC92" s="11">
        <f>'OddsRatio_working_3-way'!X92^(1/3)*SIN('OddsRatio_working_3-way'!Y92/3)</f>
        <v>8.7810729831777831E-2</v>
      </c>
      <c r="AD92" s="11">
        <f>'OddsRatio_working_3-way'!X92^(1/3)*SIN(('OddsRatio_working_3-way'!Y92+2*PI())/3)</f>
        <v>0.40917869330471501</v>
      </c>
      <c r="AE92" s="11">
        <f>'OddsRatio_working_3-way'!X92^(1/3)*SIN(('OddsRatio_working_3-way'!Y92+4*PI())/3)</f>
        <v>-0.49698942313649286</v>
      </c>
      <c r="AF92" s="11">
        <f>-'OddsRatio_working_3-way'!U92/(3*'OddsRatio_working_3-way'!X92^(1/3))*COS(('OddsRatio_working_3-way'!Y92)/3)</f>
        <v>0.52317640595838755</v>
      </c>
      <c r="AG92" s="11">
        <f>-'OddsRatio_working_3-way'!U92/(3*'OddsRatio_working_3-way'!X92^(1/3))*COS(('OddsRatio_working_3-way'!Y92+2*PI())/3)</f>
        <v>-0.33763452573836533</v>
      </c>
      <c r="AH92" s="11">
        <f>-'OddsRatio_working_3-way'!U92/(3*'OddsRatio_working_3-way'!X92^(1/3))*COS(('OddsRatio_working_3-way'!Y92+4*PI())/3)</f>
        <v>-0.18554188022002188</v>
      </c>
      <c r="AI92" s="11">
        <f>'OddsRatio_working_3-way'!U92/(3*'OddsRatio_working_3-way'!X92^(1/3))*SIN(('OddsRatio_working_3-way'!Y92)/3)</f>
        <v>-8.7810729831777845E-2</v>
      </c>
      <c r="AJ92" s="11">
        <f>'OddsRatio_working_3-way'!U92/(3*'OddsRatio_working_3-way'!X92^(1/3))*SIN(('OddsRatio_working_3-way'!Y92+2*PI())/3)</f>
        <v>-0.40917869330471507</v>
      </c>
      <c r="AK92" s="11">
        <f>'OddsRatio_working_3-way'!U92/(3*'OddsRatio_working_3-way'!X92^(1/3))*SIN(('OddsRatio_working_3-way'!Y92+4*PI())/3)</f>
        <v>0.49698942313649297</v>
      </c>
      <c r="AL92" s="11">
        <f>'OddsRatio_working_3-way'!Z92+'OddsRatio_working_3-way'!AF92</f>
        <v>1.0463528119167749</v>
      </c>
      <c r="AM92" s="11">
        <f>'OddsRatio_working_3-way'!AA92+'OddsRatio_working_3-way'!AG92</f>
        <v>-0.67526905147673055</v>
      </c>
      <c r="AN92" s="11">
        <f>'OddsRatio_working_3-way'!AB92+'OddsRatio_working_3-way'!AH92</f>
        <v>-0.37108376044004376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1.0463528119167749</v>
      </c>
      <c r="AS92" s="11">
        <f>IF(('OddsRatio_working_3-way'!X92=0),IF(Q92&gt;0,-Q92^(1/3),(-Q92)^(1/3)),'OddsRatio_working_3-way'!AM92-'OddsRatio_working_3-way'!R92/3)</f>
        <v>-0.67526905147673055</v>
      </c>
      <c r="AT92" s="11">
        <f>IF(('OddsRatio_working_3-way'!X92=0),IF(Q92&gt;0,-Q92^(1/3),(-Q92)^(1/3)),'OddsRatio_working_3-way'!AN92-'OddsRatio_working_3-way'!R92/3)</f>
        <v>-0.37108376044004376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3.83</v>
      </c>
      <c r="C93" s="4">
        <f>IF('True_Odds_Calculator_3-way'!C92="","",'True_Odds_Calculator_3-way'!C92)</f>
        <v>4.9000000000000004</v>
      </c>
      <c r="D93" s="9">
        <f t="shared" si="26"/>
        <v>0.56018734158832328</v>
      </c>
      <c r="E93" s="9">
        <f t="shared" si="27"/>
        <v>0.24729991017605887</v>
      </c>
      <c r="F93" s="9">
        <f t="shared" si="28"/>
        <v>0.19251274823561798</v>
      </c>
      <c r="G93" s="9">
        <f t="shared" si="29"/>
        <v>1.0755028701762162</v>
      </c>
      <c r="H93" s="9">
        <f t="shared" si="30"/>
        <v>1.7851170952286373</v>
      </c>
      <c r="I93" s="9">
        <f t="shared" si="31"/>
        <v>4.0436731225986922</v>
      </c>
      <c r="J93" s="9">
        <f t="shared" si="32"/>
        <v>5.1944611936872436</v>
      </c>
      <c r="K93" s="11">
        <f t="shared" si="33"/>
        <v>0.5780346820809249</v>
      </c>
      <c r="L93" s="11">
        <f t="shared" si="34"/>
        <v>0.2610966057441253</v>
      </c>
      <c r="M93" s="11">
        <f t="shared" si="35"/>
        <v>0.2040816326530612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-0.24816066573628348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0.2297724051965524</v>
      </c>
      <c r="Q93" s="11">
        <f>2*'OddsRatio_working_3-way'!K93*'OddsRatio_working_3-way'!L93*'OddsRatio_working_3-way'!M93</f>
        <v>6.1601181017842462E-2</v>
      </c>
      <c r="R93" s="11">
        <f t="shared" si="36"/>
        <v>0</v>
      </c>
      <c r="S93" s="11">
        <f t="shared" si="37"/>
        <v>-0.92590179235224968</v>
      </c>
      <c r="T93" s="11">
        <f t="shared" si="38"/>
        <v>-0.24823104352607228</v>
      </c>
      <c r="U93" s="11">
        <f>'OddsRatio_working_3-way'!S93-'OddsRatio_working_3-way'!R93^2/3</f>
        <v>-0.92590179235224968</v>
      </c>
      <c r="V93" s="11">
        <f>'OddsRatio_working_3-way'!S93*'OddsRatio_working_3-way'!R93/3-2*'OddsRatio_working_3-way'!R93^3/27-'OddsRatio_working_3-way'!T93</f>
        <v>0.24823104352607228</v>
      </c>
      <c r="W93" s="11">
        <f>'OddsRatio_working_3-way'!V93^2+4*'OddsRatio_working_3-way'!U93^3/27</f>
        <v>-5.597692987281043E-2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0.17146106033357342</v>
      </c>
      <c r="Y93" s="11">
        <f>IF('OddsRatio_working_3-way'!W93&gt;=0,IF('OddsRatio_working_3-way'!V93+SQRT('OddsRatio_working_3-way'!W93)&gt;0,0,PI()),ACOS('OddsRatio_working_3-way'!V93/(2*'OddsRatio_working_3-way'!X93)))</f>
        <v>0.76140114105047441</v>
      </c>
      <c r="Z93" s="11">
        <f>'OddsRatio_working_3-way'!X93^(1/3)*COS('OddsRatio_working_3-way'!Y93/3)</f>
        <v>0.53775143508810797</v>
      </c>
      <c r="AA93" s="11">
        <f>'OddsRatio_working_3-way'!X93^(1/3)*COS(('OddsRatio_working_3-way'!Y93+2*PI())/3)</f>
        <v>-0.38967718125030504</v>
      </c>
      <c r="AB93" s="11">
        <f>'OddsRatio_working_3-way'!X93^(1/3)*COS(('OddsRatio_working_3-way'!Y93+4*PI())/3)</f>
        <v>-0.14807425383780309</v>
      </c>
      <c r="AC93" s="11">
        <f>'OddsRatio_working_3-way'!X93^(1/3)*SIN('OddsRatio_working_3-way'!Y93/3)</f>
        <v>0.13948951517860958</v>
      </c>
      <c r="AD93" s="11">
        <f>'OddsRatio_working_3-way'!X93^(1/3)*SIN(('OddsRatio_working_3-way'!Y93+2*PI())/3)</f>
        <v>0.39596164611853524</v>
      </c>
      <c r="AE93" s="11">
        <f>'OddsRatio_working_3-way'!X93^(1/3)*SIN(('OddsRatio_working_3-way'!Y93+4*PI())/3)</f>
        <v>-0.53545116129714487</v>
      </c>
      <c r="AF93" s="11">
        <f>-'OddsRatio_working_3-way'!U93/(3*'OddsRatio_working_3-way'!X93^(1/3))*COS(('OddsRatio_working_3-way'!Y93)/3)</f>
        <v>0.53775143508810808</v>
      </c>
      <c r="AG93" s="11">
        <f>-'OddsRatio_working_3-way'!U93/(3*'OddsRatio_working_3-way'!X93^(1/3))*COS(('OddsRatio_working_3-way'!Y93+2*PI())/3)</f>
        <v>-0.38967718125030509</v>
      </c>
      <c r="AH93" s="11">
        <f>-'OddsRatio_working_3-way'!U93/(3*'OddsRatio_working_3-way'!X93^(1/3))*COS(('OddsRatio_working_3-way'!Y93+4*PI())/3)</f>
        <v>-0.14807425383780312</v>
      </c>
      <c r="AI93" s="11">
        <f>'OddsRatio_working_3-way'!U93/(3*'OddsRatio_working_3-way'!X93^(1/3))*SIN(('OddsRatio_working_3-way'!Y93)/3)</f>
        <v>-0.13948951517860961</v>
      </c>
      <c r="AJ93" s="11">
        <f>'OddsRatio_working_3-way'!U93/(3*'OddsRatio_working_3-way'!X93^(1/3))*SIN(('OddsRatio_working_3-way'!Y93+2*PI())/3)</f>
        <v>-0.39596164611853529</v>
      </c>
      <c r="AK93" s="11">
        <f>'OddsRatio_working_3-way'!U93/(3*'OddsRatio_working_3-way'!X93^(1/3))*SIN(('OddsRatio_working_3-way'!Y93+4*PI())/3)</f>
        <v>0.53545116129714498</v>
      </c>
      <c r="AL93" s="11">
        <f>'OddsRatio_working_3-way'!Z93+'OddsRatio_working_3-way'!AF93</f>
        <v>1.0755028701762162</v>
      </c>
      <c r="AM93" s="11">
        <f>'OddsRatio_working_3-way'!AA93+'OddsRatio_working_3-way'!AG93</f>
        <v>-0.77935436250061008</v>
      </c>
      <c r="AN93" s="11">
        <f>'OddsRatio_working_3-way'!AB93+'OddsRatio_working_3-way'!AH93</f>
        <v>-0.29614850767560619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1.0755028701762162</v>
      </c>
      <c r="AS93" s="11">
        <f>IF(('OddsRatio_working_3-way'!X93=0),IF(Q93&gt;0,-Q93^(1/3),(-Q93)^(1/3)),'OddsRatio_working_3-way'!AM93-'OddsRatio_working_3-way'!R93/3)</f>
        <v>-0.77935436250061008</v>
      </c>
      <c r="AT93" s="11">
        <f>IF(('OddsRatio_working_3-way'!X93=0),IF(Q93&gt;0,-Q93^(1/3),(-Q93)^(1/3)),'OddsRatio_working_3-way'!AN93-'OddsRatio_working_3-way'!R93/3)</f>
        <v>-0.29614850767560619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1.29</v>
      </c>
      <c r="B94" s="4">
        <f>IF('True_Odds_Calculator_3-way'!B93="","",'True_Odds_Calculator_3-way'!B93)</f>
        <v>5.99</v>
      </c>
      <c r="C94" s="4">
        <f>IF('True_Odds_Calculator_3-way'!C93="","",'True_Odds_Calculator_3-way'!C93)</f>
        <v>10.41</v>
      </c>
      <c r="D94" s="9">
        <f t="shared" si="26"/>
        <v>0.75798486370615281</v>
      </c>
      <c r="E94" s="9">
        <f t="shared" si="27"/>
        <v>0.15398953031393961</v>
      </c>
      <c r="F94" s="9">
        <f t="shared" si="28"/>
        <v>8.8025605979907481E-2</v>
      </c>
      <c r="G94" s="9">
        <f t="shared" si="29"/>
        <v>1.1009915800388947</v>
      </c>
      <c r="H94" s="9">
        <f t="shared" si="30"/>
        <v>1.3192875582112797</v>
      </c>
      <c r="I94" s="9">
        <f t="shared" si="31"/>
        <v>6.4939479843940848</v>
      </c>
      <c r="J94" s="9">
        <f t="shared" si="32"/>
        <v>11.360330768166</v>
      </c>
      <c r="K94" s="11">
        <f t="shared" si="33"/>
        <v>0.77519379844961234</v>
      </c>
      <c r="L94" s="11">
        <f t="shared" si="34"/>
        <v>0.1669449081803005</v>
      </c>
      <c r="M94" s="11">
        <f t="shared" si="35"/>
        <v>9.6061479346781942E-2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-0.16928594598714553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0.18262260506583666</v>
      </c>
      <c r="Q94" s="11">
        <f>2*'OddsRatio_working_3-way'!K94*'OddsRatio_working_3-way'!L94*'OddsRatio_working_3-way'!M94</f>
        <v>2.4863526898003634E-2</v>
      </c>
      <c r="R94" s="11">
        <f t="shared" si="36"/>
        <v>0</v>
      </c>
      <c r="S94" s="11">
        <f t="shared" si="37"/>
        <v>-1.0787818445348312</v>
      </c>
      <c r="T94" s="11">
        <f t="shared" si="38"/>
        <v>-0.14687295364667549</v>
      </c>
      <c r="U94" s="11">
        <f>'OddsRatio_working_3-way'!S94-'OddsRatio_working_3-way'!R94^2/3</f>
        <v>-1.0787818445348312</v>
      </c>
      <c r="V94" s="11">
        <f>'OddsRatio_working_3-way'!S94*'OddsRatio_working_3-way'!R94/3-2*'OddsRatio_working_3-way'!R94^3/27-'OddsRatio_working_3-way'!T94</f>
        <v>0.14687295364667549</v>
      </c>
      <c r="W94" s="11">
        <f>'OddsRatio_working_3-way'!V94^2+4*'OddsRatio_working_3-way'!U94^3/27</f>
        <v>-0.16442155569947572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0.21563465642863058</v>
      </c>
      <c r="Y94" s="11">
        <f>IF('OddsRatio_working_3-way'!W94&gt;=0,IF('OddsRatio_working_3-way'!V94+SQRT('OddsRatio_working_3-way'!W94)&gt;0,0,PI()),ACOS('OddsRatio_working_3-way'!V94/(2*'OddsRatio_working_3-way'!X94)))</f>
        <v>1.2232841946145161</v>
      </c>
      <c r="Z94" s="11">
        <f>'OddsRatio_working_3-way'!X94^(1/3)*COS('OddsRatio_working_3-way'!Y94/3)</f>
        <v>0.55049579001944737</v>
      </c>
      <c r="AA94" s="11">
        <f>'OddsRatio_working_3-way'!X94^(1/3)*COS(('OddsRatio_working_3-way'!Y94+2*PI())/3)</f>
        <v>-0.48118781346133466</v>
      </c>
      <c r="AB94" s="11">
        <f>'OddsRatio_working_3-way'!X94^(1/3)*COS(('OddsRatio_working_3-way'!Y94+4*PI())/3)</f>
        <v>-6.930797655811291E-2</v>
      </c>
      <c r="AC94" s="11">
        <f>'OddsRatio_working_3-way'!X94^(1/3)*SIN('OddsRatio_working_3-way'!Y94/3)</f>
        <v>0.23779893470985441</v>
      </c>
      <c r="AD94" s="11">
        <f>'OddsRatio_working_3-way'!X94^(1/3)*SIN(('OddsRatio_working_3-way'!Y94+2*PI())/3)</f>
        <v>0.35784387147829833</v>
      </c>
      <c r="AE94" s="11">
        <f>'OddsRatio_working_3-way'!X94^(1/3)*SIN(('OddsRatio_working_3-way'!Y94+4*PI())/3)</f>
        <v>-0.59564280618815268</v>
      </c>
      <c r="AF94" s="11">
        <f>-'OddsRatio_working_3-way'!U94/(3*'OddsRatio_working_3-way'!X94^(1/3))*COS(('OddsRatio_working_3-way'!Y94)/3)</f>
        <v>0.55049579001944726</v>
      </c>
      <c r="AG94" s="11">
        <f>-'OddsRatio_working_3-way'!U94/(3*'OddsRatio_working_3-way'!X94^(1/3))*COS(('OddsRatio_working_3-way'!Y94+2*PI())/3)</f>
        <v>-0.48118781346133455</v>
      </c>
      <c r="AH94" s="11">
        <f>-'OddsRatio_working_3-way'!U94/(3*'OddsRatio_working_3-way'!X94^(1/3))*COS(('OddsRatio_working_3-way'!Y94+4*PI())/3)</f>
        <v>-6.9307976558112896E-2</v>
      </c>
      <c r="AI94" s="11">
        <f>'OddsRatio_working_3-way'!U94/(3*'OddsRatio_working_3-way'!X94^(1/3))*SIN(('OddsRatio_working_3-way'!Y94)/3)</f>
        <v>-0.23779893470985439</v>
      </c>
      <c r="AJ94" s="11">
        <f>'OddsRatio_working_3-way'!U94/(3*'OddsRatio_working_3-way'!X94^(1/3))*SIN(('OddsRatio_working_3-way'!Y94+2*PI())/3)</f>
        <v>-0.35784387147829827</v>
      </c>
      <c r="AK94" s="11">
        <f>'OddsRatio_working_3-way'!U94/(3*'OddsRatio_working_3-way'!X94^(1/3))*SIN(('OddsRatio_working_3-way'!Y94+4*PI())/3)</f>
        <v>0.59564280618815257</v>
      </c>
      <c r="AL94" s="11">
        <f>'OddsRatio_working_3-way'!Z94+'OddsRatio_working_3-way'!AF94</f>
        <v>1.1009915800388947</v>
      </c>
      <c r="AM94" s="11">
        <f>'OddsRatio_working_3-way'!AA94+'OddsRatio_working_3-way'!AG94</f>
        <v>-0.9623756269226692</v>
      </c>
      <c r="AN94" s="11">
        <f>'OddsRatio_working_3-way'!AB94+'OddsRatio_working_3-way'!AH94</f>
        <v>-0.13861595311622582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1.1009915800388947</v>
      </c>
      <c r="AS94" s="11">
        <f>IF(('OddsRatio_working_3-way'!X94=0),IF(Q94&gt;0,-Q94^(1/3),(-Q94)^(1/3)),'OddsRatio_working_3-way'!AM94-'OddsRatio_working_3-way'!R94/3)</f>
        <v>-0.9623756269226692</v>
      </c>
      <c r="AT94" s="11">
        <f>IF(('OddsRatio_working_3-way'!X94=0),IF(Q94&gt;0,-Q94^(1/3),(-Q94)^(1/3)),'OddsRatio_working_3-way'!AN94-'OddsRatio_working_3-way'!R94/3)</f>
        <v>-0.13861595311622582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1.94</v>
      </c>
      <c r="B95" s="4">
        <f>IF('True_Odds_Calculator_3-way'!B94="","",'True_Odds_Calculator_3-way'!B94)</f>
        <v>3.72</v>
      </c>
      <c r="C95" s="4">
        <f>IF('True_Odds_Calculator_3-way'!C94="","",'True_Odds_Calculator_3-way'!C94)</f>
        <v>4</v>
      </c>
      <c r="D95" s="9">
        <f t="shared" si="26"/>
        <v>0.50184153061150594</v>
      </c>
      <c r="E95" s="9">
        <f t="shared" si="27"/>
        <v>0.2582390857912642</v>
      </c>
      <c r="F95" s="9">
        <f t="shared" si="28"/>
        <v>0.23991938359722978</v>
      </c>
      <c r="G95" s="9">
        <f t="shared" si="29"/>
        <v>1.0560222424250822</v>
      </c>
      <c r="H95" s="9">
        <f t="shared" si="30"/>
        <v>1.9926609078795772</v>
      </c>
      <c r="I95" s="9">
        <f t="shared" si="31"/>
        <v>3.8723804993962241</v>
      </c>
      <c r="J95" s="9">
        <f t="shared" si="32"/>
        <v>4.1680667272752467</v>
      </c>
      <c r="K95" s="11">
        <f t="shared" si="33"/>
        <v>0.51546391752577325</v>
      </c>
      <c r="L95" s="11">
        <f t="shared" si="34"/>
        <v>0.26881720430107525</v>
      </c>
      <c r="M95" s="11">
        <f t="shared" si="35"/>
        <v>0.25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-0.26571333555038223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0.2307116727635517</v>
      </c>
      <c r="Q95" s="11">
        <f>2*'OddsRatio_working_3-way'!K95*'OddsRatio_working_3-way'!L95*'OddsRatio_working_3-way'!M95</f>
        <v>6.9282784613679191E-2</v>
      </c>
      <c r="R95" s="11">
        <f t="shared" si="36"/>
        <v>0</v>
      </c>
      <c r="S95" s="11">
        <f t="shared" si="37"/>
        <v>-0.86827284105131475</v>
      </c>
      <c r="T95" s="11">
        <f t="shared" si="38"/>
        <v>-0.26074259491030471</v>
      </c>
      <c r="U95" s="11">
        <f>'OddsRatio_working_3-way'!S95-'OddsRatio_working_3-way'!R95^2/3</f>
        <v>-0.86827284105131475</v>
      </c>
      <c r="V95" s="11">
        <f>'OddsRatio_working_3-way'!S95*'OddsRatio_working_3-way'!R95/3-2*'OddsRatio_working_3-way'!R95^3/27-'OddsRatio_working_3-way'!T95</f>
        <v>0.26074259491030471</v>
      </c>
      <c r="W95" s="11">
        <f>'OddsRatio_working_3-way'!V95^2+4*'OddsRatio_working_3-way'!U95^3/27</f>
        <v>-2.8989435622646539E-2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0.15570495851385546</v>
      </c>
      <c r="Y95" s="11">
        <f>IF('OddsRatio_working_3-way'!W95&gt;=0,IF('OddsRatio_working_3-way'!V95+SQRT('OddsRatio_working_3-way'!W95)&gt;0,0,PI()),ACOS('OddsRatio_working_3-way'!V95/(2*'OddsRatio_working_3-way'!X95)))</f>
        <v>0.57847572322558583</v>
      </c>
      <c r="Z95" s="11">
        <f>'OddsRatio_working_3-way'!X95^(1/3)*COS('OddsRatio_working_3-way'!Y95/3)</f>
        <v>0.52801112121254123</v>
      </c>
      <c r="AA95" s="11">
        <f>'OddsRatio_working_3-way'!X95^(1/3)*COS(('OddsRatio_working_3-way'!Y95+2*PI())/3)</f>
        <v>-0.35328826984907435</v>
      </c>
      <c r="AB95" s="11">
        <f>'OddsRatio_working_3-way'!X95^(1/3)*COS(('OddsRatio_working_3-way'!Y95+4*PI())/3)</f>
        <v>-0.17472285136346696</v>
      </c>
      <c r="AC95" s="11">
        <f>'OddsRatio_working_3-way'!X95^(1/3)*SIN('OddsRatio_working_3-way'!Y95/3)</f>
        <v>0.10309479243062374</v>
      </c>
      <c r="AD95" s="11">
        <f>'OddsRatio_working_3-way'!X95^(1/3)*SIN(('OddsRatio_working_3-way'!Y95+2*PI())/3)</f>
        <v>0.40572364823545337</v>
      </c>
      <c r="AE95" s="11">
        <f>'OddsRatio_working_3-way'!X95^(1/3)*SIN(('OddsRatio_working_3-way'!Y95+4*PI())/3)</f>
        <v>-0.50881844066607695</v>
      </c>
      <c r="AF95" s="11">
        <f>-'OddsRatio_working_3-way'!U95/(3*'OddsRatio_working_3-way'!X95^(1/3))*COS(('OddsRatio_working_3-way'!Y95)/3)</f>
        <v>0.52801112121254112</v>
      </c>
      <c r="AG95" s="11">
        <f>-'OddsRatio_working_3-way'!U95/(3*'OddsRatio_working_3-way'!X95^(1/3))*COS(('OddsRatio_working_3-way'!Y95+2*PI())/3)</f>
        <v>-0.3532882698490743</v>
      </c>
      <c r="AH95" s="11">
        <f>-'OddsRatio_working_3-way'!U95/(3*'OddsRatio_working_3-way'!X95^(1/3))*COS(('OddsRatio_working_3-way'!Y95+4*PI())/3)</f>
        <v>-0.17472285136346691</v>
      </c>
      <c r="AI95" s="11">
        <f>'OddsRatio_working_3-way'!U95/(3*'OddsRatio_working_3-way'!X95^(1/3))*SIN(('OddsRatio_working_3-way'!Y95)/3)</f>
        <v>-0.10309479243062372</v>
      </c>
      <c r="AJ95" s="11">
        <f>'OddsRatio_working_3-way'!U95/(3*'OddsRatio_working_3-way'!X95^(1/3))*SIN(('OddsRatio_working_3-way'!Y95+2*PI())/3)</f>
        <v>-0.40572364823545332</v>
      </c>
      <c r="AK95" s="11">
        <f>'OddsRatio_working_3-way'!U95/(3*'OddsRatio_working_3-way'!X95^(1/3))*SIN(('OddsRatio_working_3-way'!Y95+4*PI())/3)</f>
        <v>0.50881844066607684</v>
      </c>
      <c r="AL95" s="11">
        <f>'OddsRatio_working_3-way'!Z95+'OddsRatio_working_3-way'!AF95</f>
        <v>1.0560222424250822</v>
      </c>
      <c r="AM95" s="11">
        <f>'OddsRatio_working_3-way'!AA95+'OddsRatio_working_3-way'!AG95</f>
        <v>-0.70657653969814871</v>
      </c>
      <c r="AN95" s="11">
        <f>'OddsRatio_working_3-way'!AB95+'OddsRatio_working_3-way'!AH95</f>
        <v>-0.34944570272693387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1.0560222424250822</v>
      </c>
      <c r="AS95" s="11">
        <f>IF(('OddsRatio_working_3-way'!X95=0),IF(Q95&gt;0,-Q95^(1/3),(-Q95)^(1/3)),'OddsRatio_working_3-way'!AM95-'OddsRatio_working_3-way'!R95/3)</f>
        <v>-0.70657653969814871</v>
      </c>
      <c r="AT95" s="11">
        <f>IF(('OddsRatio_working_3-way'!X95=0),IF(Q95&gt;0,-Q95^(1/3),(-Q95)^(1/3)),'OddsRatio_working_3-way'!AN95-'OddsRatio_working_3-way'!R95/3)</f>
        <v>-0.34944570272693387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3.45</v>
      </c>
      <c r="C96" s="4">
        <f>IF('True_Odds_Calculator_3-way'!C95="","",'True_Odds_Calculator_3-way'!C95)</f>
        <v>3.96</v>
      </c>
      <c r="D96" s="9">
        <f t="shared" si="26"/>
        <v>0.47459290100507978</v>
      </c>
      <c r="E96" s="9">
        <f t="shared" si="27"/>
        <v>0.28099425591247479</v>
      </c>
      <c r="F96" s="9">
        <f t="shared" si="28"/>
        <v>0.24441284308244571</v>
      </c>
      <c r="G96" s="9">
        <f t="shared" si="29"/>
        <v>1.0444047381951977</v>
      </c>
      <c r="H96" s="9">
        <f t="shared" si="30"/>
        <v>2.1070690224869093</v>
      </c>
      <c r="I96" s="9">
        <f t="shared" si="31"/>
        <v>3.5587916085782338</v>
      </c>
      <c r="J96" s="9">
        <f t="shared" si="32"/>
        <v>4.0914380250577853</v>
      </c>
      <c r="K96" s="11">
        <f t="shared" si="33"/>
        <v>0.4854368932038835</v>
      </c>
      <c r="L96" s="11">
        <f t="shared" si="34"/>
        <v>0.28985507246376813</v>
      </c>
      <c r="M96" s="11">
        <f t="shared" si="35"/>
        <v>0.25252525252525254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-0.27313802155507527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0.22989142870949542</v>
      </c>
      <c r="Q96" s="11">
        <f>2*'OddsRatio_working_3-way'!K96*'OddsRatio_working_3-way'!L96*'OddsRatio_working_3-way'!M96</f>
        <v>7.1063811038483901E-2</v>
      </c>
      <c r="R96" s="11">
        <f t="shared" si="36"/>
        <v>0</v>
      </c>
      <c r="S96" s="11">
        <f t="shared" si="37"/>
        <v>-0.84166762064336165</v>
      </c>
      <c r="T96" s="11">
        <f t="shared" si="38"/>
        <v>-0.2601754623317965</v>
      </c>
      <c r="U96" s="11">
        <f>'OddsRatio_working_3-way'!S96-'OddsRatio_working_3-way'!R96^2/3</f>
        <v>-0.84166762064336165</v>
      </c>
      <c r="V96" s="11">
        <f>'OddsRatio_working_3-way'!S96*'OddsRatio_working_3-way'!R96/3-2*'OddsRatio_working_3-way'!R96^3/27-'OddsRatio_working_3-way'!T96</f>
        <v>0.2601754623317965</v>
      </c>
      <c r="W96" s="11">
        <f>'OddsRatio_working_3-way'!V96^2+4*'OddsRatio_working_3-way'!U96^3/27</f>
        <v>-2.0640733545791434E-2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0.14860350327747618</v>
      </c>
      <c r="Y96" s="11">
        <f>IF('OddsRatio_working_3-way'!W96&gt;=0,IF('OddsRatio_working_3-way'!V96+SQRT('OddsRatio_working_3-way'!W96)&gt;0,0,PI()),ACOS('OddsRatio_working_3-way'!V96/(2*'OddsRatio_working_3-way'!X96)))</f>
        <v>0.50453053209906695</v>
      </c>
      <c r="Z96" s="11">
        <f>'OddsRatio_working_3-way'!X96^(1/3)*COS('OddsRatio_working_3-way'!Y96/3)</f>
        <v>0.52220236909759898</v>
      </c>
      <c r="AA96" s="11">
        <f>'OddsRatio_working_3-way'!X96^(1/3)*COS(('OddsRatio_working_3-way'!Y96+2*PI())/3)</f>
        <v>-0.33788281934828596</v>
      </c>
      <c r="AB96" s="11">
        <f>'OddsRatio_working_3-way'!X96^(1/3)*COS(('OddsRatio_working_3-way'!Y96+4*PI())/3)</f>
        <v>-0.18431954974931297</v>
      </c>
      <c r="AC96" s="11">
        <f>'OddsRatio_working_3-way'!X96^(1/3)*SIN('OddsRatio_working_3-way'!Y96/3)</f>
        <v>8.8659795040606088E-2</v>
      </c>
      <c r="AD96" s="11">
        <f>'OddsRatio_working_3-way'!X96^(1/3)*SIN(('OddsRatio_working_3-way'!Y96+2*PI())/3)</f>
        <v>0.40791062003463563</v>
      </c>
      <c r="AE96" s="11">
        <f>'OddsRatio_working_3-way'!X96^(1/3)*SIN(('OddsRatio_working_3-way'!Y96+4*PI())/3)</f>
        <v>-0.49657041507524174</v>
      </c>
      <c r="AF96" s="11">
        <f>-'OddsRatio_working_3-way'!U96/(3*'OddsRatio_working_3-way'!X96^(1/3))*COS(('OddsRatio_working_3-way'!Y96)/3)</f>
        <v>0.52220236909759876</v>
      </c>
      <c r="AG96" s="11">
        <f>-'OddsRatio_working_3-way'!U96/(3*'OddsRatio_working_3-way'!X96^(1/3))*COS(('OddsRatio_working_3-way'!Y96+2*PI())/3)</f>
        <v>-0.33788281934828579</v>
      </c>
      <c r="AH96" s="11">
        <f>-'OddsRatio_working_3-way'!U96/(3*'OddsRatio_working_3-way'!X96^(1/3))*COS(('OddsRatio_working_3-way'!Y96+4*PI())/3)</f>
        <v>-0.18431954974931289</v>
      </c>
      <c r="AI96" s="11">
        <f>'OddsRatio_working_3-way'!U96/(3*'OddsRatio_working_3-way'!X96^(1/3))*SIN(('OddsRatio_working_3-way'!Y96)/3)</f>
        <v>-8.8659795040606046E-2</v>
      </c>
      <c r="AJ96" s="11">
        <f>'OddsRatio_working_3-way'!U96/(3*'OddsRatio_working_3-way'!X96^(1/3))*SIN(('OddsRatio_working_3-way'!Y96+2*PI())/3)</f>
        <v>-0.40791062003463546</v>
      </c>
      <c r="AK96" s="11">
        <f>'OddsRatio_working_3-way'!U96/(3*'OddsRatio_working_3-way'!X96^(1/3))*SIN(('OddsRatio_working_3-way'!Y96+4*PI())/3)</f>
        <v>0.49657041507524152</v>
      </c>
      <c r="AL96" s="11">
        <f>'OddsRatio_working_3-way'!Z96+'OddsRatio_working_3-way'!AF96</f>
        <v>1.0444047381951977</v>
      </c>
      <c r="AM96" s="11">
        <f>'OddsRatio_working_3-way'!AA96+'OddsRatio_working_3-way'!AG96</f>
        <v>-0.6757656386965718</v>
      </c>
      <c r="AN96" s="11">
        <f>'OddsRatio_working_3-way'!AB96+'OddsRatio_working_3-way'!AH96</f>
        <v>-0.36863909949862583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1.0444047381951977</v>
      </c>
      <c r="AS96" s="11">
        <f>IF(('OddsRatio_working_3-way'!X96=0),IF(Q96&gt;0,-Q96^(1/3),(-Q96)^(1/3)),'OddsRatio_working_3-way'!AM96-'OddsRatio_working_3-way'!R96/3)</f>
        <v>-0.6757656386965718</v>
      </c>
      <c r="AT96" s="11">
        <f>IF(('OddsRatio_working_3-way'!X96=0),IF(Q96&gt;0,-Q96^(1/3),(-Q96)^(1/3)),'OddsRatio_working_3-way'!AN96-'OddsRatio_working_3-way'!R96/3)</f>
        <v>-0.36863909949862583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3.46</v>
      </c>
      <c r="B97" s="4">
        <f>IF('True_Odds_Calculator_3-way'!B96="","",'True_Odds_Calculator_3-way'!B96)</f>
        <v>2.85</v>
      </c>
      <c r="C97" s="4">
        <f>IF('True_Odds_Calculator_3-way'!C96="","",'True_Odds_Calculator_3-way'!C96)</f>
        <v>2.48</v>
      </c>
      <c r="D97" s="9">
        <f t="shared" si="26"/>
        <v>0.27592053089942248</v>
      </c>
      <c r="E97" s="9">
        <f t="shared" si="27"/>
        <v>0.33630314150823792</v>
      </c>
      <c r="F97" s="9">
        <f t="shared" si="28"/>
        <v>0.38777632759233954</v>
      </c>
      <c r="G97" s="9">
        <f t="shared" si="29"/>
        <v>1.0667609497647461</v>
      </c>
      <c r="H97" s="9">
        <f t="shared" si="30"/>
        <v>3.6242319364212743</v>
      </c>
      <c r="I97" s="9">
        <f t="shared" si="31"/>
        <v>2.9735077570647803</v>
      </c>
      <c r="J97" s="9">
        <f t="shared" si="32"/>
        <v>2.5788062056518246</v>
      </c>
      <c r="K97" s="11">
        <f t="shared" si="33"/>
        <v>0.28901734104046245</v>
      </c>
      <c r="L97" s="11">
        <f t="shared" si="34"/>
        <v>0.35087719298245612</v>
      </c>
      <c r="M97" s="11">
        <f t="shared" si="35"/>
        <v>0.40322580645161293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-0.2754202773388813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0.23675868769443656</v>
      </c>
      <c r="Q97" s="11">
        <f>2*'OddsRatio_working_3-way'!K97*'OddsRatio_working_3-way'!L97*'OddsRatio_working_3-way'!M97</f>
        <v>8.1781930118976359E-2</v>
      </c>
      <c r="R97" s="11">
        <f t="shared" si="36"/>
        <v>0</v>
      </c>
      <c r="S97" s="11">
        <f t="shared" si="37"/>
        <v>-0.85962693082007557</v>
      </c>
      <c r="T97" s="11">
        <f t="shared" si="38"/>
        <v>-0.29693503655270315</v>
      </c>
      <c r="U97" s="11">
        <f>'OddsRatio_working_3-way'!S97-'OddsRatio_working_3-way'!R97^2/3</f>
        <v>-0.85962693082007557</v>
      </c>
      <c r="V97" s="11">
        <f>'OddsRatio_working_3-way'!S97*'OddsRatio_working_3-way'!R97/3-2*'OddsRatio_working_3-way'!R97^3/27-'OddsRatio_working_3-way'!T97</f>
        <v>0.29693503655270315</v>
      </c>
      <c r="W97" s="11">
        <f>'OddsRatio_working_3-way'!V97^2+4*'OddsRatio_working_3-way'!U97^3/27</f>
        <v>-5.9375237915398338E-3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0.15338508705550141</v>
      </c>
      <c r="Y97" s="11">
        <f>IF('OddsRatio_working_3-way'!W97&gt;=0,IF('OddsRatio_working_3-way'!V97+SQRT('OddsRatio_working_3-way'!W97)&gt;0,0,PI()),ACOS('OddsRatio_working_3-way'!V97/(2*'OddsRatio_working_3-way'!X97)))</f>
        <v>0.25390183037543279</v>
      </c>
      <c r="Z97" s="11">
        <f>'OddsRatio_working_3-way'!X97^(1/3)*COS('OddsRatio_working_3-way'!Y97/3)</f>
        <v>0.53338047488237306</v>
      </c>
      <c r="AA97" s="11">
        <f>'OddsRatio_working_3-way'!X97^(1/3)*COS(('OddsRatio_working_3-way'!Y97+2*PI())/3)</f>
        <v>-0.30587804760850151</v>
      </c>
      <c r="AB97" s="11">
        <f>'OddsRatio_working_3-way'!X97^(1/3)*COS(('OddsRatio_working_3-way'!Y97+4*PI())/3)</f>
        <v>-0.22750242727387168</v>
      </c>
      <c r="AC97" s="11">
        <f>'OddsRatio_working_3-way'!X97^(1/3)*SIN('OddsRatio_working_3-way'!Y97/3)</f>
        <v>4.5250185498102551E-2</v>
      </c>
      <c r="AD97" s="11">
        <f>'OddsRatio_working_3-way'!X97^(1/3)*SIN(('OddsRatio_working_3-way'!Y97+2*PI())/3)</f>
        <v>0.4392959483816915</v>
      </c>
      <c r="AE97" s="11">
        <f>'OddsRatio_working_3-way'!X97^(1/3)*SIN(('OddsRatio_working_3-way'!Y97+4*PI())/3)</f>
        <v>-0.48454613387979401</v>
      </c>
      <c r="AF97" s="11">
        <f>-'OddsRatio_working_3-way'!U97/(3*'OddsRatio_working_3-way'!X97^(1/3))*COS(('OddsRatio_working_3-way'!Y97)/3)</f>
        <v>0.53338047488237306</v>
      </c>
      <c r="AG97" s="11">
        <f>-'OddsRatio_working_3-way'!U97/(3*'OddsRatio_working_3-way'!X97^(1/3))*COS(('OddsRatio_working_3-way'!Y97+2*PI())/3)</f>
        <v>-0.30587804760850151</v>
      </c>
      <c r="AH97" s="11">
        <f>-'OddsRatio_working_3-way'!U97/(3*'OddsRatio_working_3-way'!X97^(1/3))*COS(('OddsRatio_working_3-way'!Y97+4*PI())/3)</f>
        <v>-0.22750242727387168</v>
      </c>
      <c r="AI97" s="11">
        <f>'OddsRatio_working_3-way'!U97/(3*'OddsRatio_working_3-way'!X97^(1/3))*SIN(('OddsRatio_working_3-way'!Y97)/3)</f>
        <v>-4.5250185498102551E-2</v>
      </c>
      <c r="AJ97" s="11">
        <f>'OddsRatio_working_3-way'!U97/(3*'OddsRatio_working_3-way'!X97^(1/3))*SIN(('OddsRatio_working_3-way'!Y97+2*PI())/3)</f>
        <v>-0.4392959483816915</v>
      </c>
      <c r="AK97" s="11">
        <f>'OddsRatio_working_3-way'!U97/(3*'OddsRatio_working_3-way'!X97^(1/3))*SIN(('OddsRatio_working_3-way'!Y97+4*PI())/3)</f>
        <v>0.48454613387979401</v>
      </c>
      <c r="AL97" s="11">
        <f>'OddsRatio_working_3-way'!Z97+'OddsRatio_working_3-way'!AF97</f>
        <v>1.0667609497647461</v>
      </c>
      <c r="AM97" s="11">
        <f>'OddsRatio_working_3-way'!AA97+'OddsRatio_working_3-way'!AG97</f>
        <v>-0.61175609521700303</v>
      </c>
      <c r="AN97" s="11">
        <f>'OddsRatio_working_3-way'!AB97+'OddsRatio_working_3-way'!AH97</f>
        <v>-0.45500485454774336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1.0667609497647461</v>
      </c>
      <c r="AS97" s="11">
        <f>IF(('OddsRatio_working_3-way'!X97=0),IF(Q97&gt;0,-Q97^(1/3),(-Q97)^(1/3)),'OddsRatio_working_3-way'!AM97-'OddsRatio_working_3-way'!R97/3)</f>
        <v>-0.61175609521700303</v>
      </c>
      <c r="AT97" s="11">
        <f>IF(('OddsRatio_working_3-way'!X97=0),IF(Q97&gt;0,-Q97^(1/3),(-Q97)^(1/3)),'OddsRatio_working_3-way'!AN97-'OddsRatio_working_3-way'!R97/3)</f>
        <v>-0.45500485454774336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4.2699999999999996</v>
      </c>
      <c r="B98" s="4">
        <f>IF('True_Odds_Calculator_3-way'!B97="","",'True_Odds_Calculator_3-way'!B97)</f>
        <v>3.32</v>
      </c>
      <c r="C98" s="4">
        <f>IF('True_Odds_Calculator_3-way'!C97="","",'True_Odds_Calculator_3-way'!C97)</f>
        <v>1.96</v>
      </c>
      <c r="D98" s="9">
        <f t="shared" si="26"/>
        <v>0.22152599951525473</v>
      </c>
      <c r="E98" s="9">
        <f t="shared" si="27"/>
        <v>0.28626928191724671</v>
      </c>
      <c r="F98" s="9">
        <f t="shared" si="28"/>
        <v>0.49220471856749853</v>
      </c>
      <c r="G98" s="9">
        <f t="shared" si="29"/>
        <v>1.0746614126299108</v>
      </c>
      <c r="H98" s="9">
        <f t="shared" si="30"/>
        <v>4.5141428192998081</v>
      </c>
      <c r="I98" s="9">
        <f t="shared" si="31"/>
        <v>3.4932144773013927</v>
      </c>
      <c r="J98" s="9">
        <f t="shared" si="32"/>
        <v>2.0316749561247143</v>
      </c>
      <c r="K98" s="11">
        <f t="shared" si="33"/>
        <v>0.23419203747072601</v>
      </c>
      <c r="L98" s="11">
        <f t="shared" si="34"/>
        <v>0.30120481927710846</v>
      </c>
      <c r="M98" s="11">
        <f t="shared" si="35"/>
        <v>0.51020408163265307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-0.26211081481208498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0.23573239572062571</v>
      </c>
      <c r="Q98" s="11">
        <f>2*'OddsRatio_working_3-way'!K98*'OddsRatio_working_3-way'!L98*'OddsRatio_working_3-way'!M98</f>
        <v>7.1979357471946781E-2</v>
      </c>
      <c r="R98" s="11">
        <f t="shared" si="36"/>
        <v>0</v>
      </c>
      <c r="S98" s="11">
        <f t="shared" si="37"/>
        <v>-0.8993615768568316</v>
      </c>
      <c r="T98" s="11">
        <f t="shared" si="38"/>
        <v>-0.27461422194101726</v>
      </c>
      <c r="U98" s="11">
        <f>'OddsRatio_working_3-way'!S98-'OddsRatio_working_3-way'!R98^2/3</f>
        <v>-0.8993615768568316</v>
      </c>
      <c r="V98" s="11">
        <f>'OddsRatio_working_3-way'!S98*'OddsRatio_working_3-way'!R98/3-2*'OddsRatio_working_3-way'!R98^3/27-'OddsRatio_working_3-way'!T98</f>
        <v>0.27461422194101726</v>
      </c>
      <c r="W98" s="11">
        <f>'OddsRatio_working_3-way'!V98^2+4*'OddsRatio_working_3-way'!U98^3/27</f>
        <v>-3.2357359771283192E-2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0.16414195888281694</v>
      </c>
      <c r="Y98" s="11">
        <f>IF('OddsRatio_working_3-way'!W98&gt;=0,IF('OddsRatio_working_3-way'!V98+SQRT('OddsRatio_working_3-way'!W98)&gt;0,0,PI()),ACOS('OddsRatio_working_3-way'!V98/(2*'OddsRatio_working_3-way'!X98)))</f>
        <v>0.57990557707952128</v>
      </c>
      <c r="Z98" s="11">
        <f>'OddsRatio_working_3-way'!X98^(1/3)*COS('OddsRatio_working_3-way'!Y98/3)</f>
        <v>0.53733070631495539</v>
      </c>
      <c r="AA98" s="11">
        <f>'OddsRatio_working_3-way'!X98^(1/3)*COS(('OddsRatio_working_3-way'!Y98+2*PI())/3)</f>
        <v>-0.35975420128122582</v>
      </c>
      <c r="AB98" s="11">
        <f>'OddsRatio_working_3-way'!X98^(1/3)*COS(('OddsRatio_working_3-way'!Y98+4*PI())/3)</f>
        <v>-0.17757650503372943</v>
      </c>
      <c r="AC98" s="11">
        <f>'OddsRatio_working_3-way'!X98^(1/3)*SIN('OddsRatio_working_3-way'!Y98/3)</f>
        <v>0.10518034196883792</v>
      </c>
      <c r="AD98" s="11">
        <f>'OddsRatio_working_3-way'!X98^(1/3)*SIN(('OddsRatio_working_3-way'!Y98+2*PI())/3)</f>
        <v>0.41275187091776794</v>
      </c>
      <c r="AE98" s="11">
        <f>'OddsRatio_working_3-way'!X98^(1/3)*SIN(('OddsRatio_working_3-way'!Y98+4*PI())/3)</f>
        <v>-0.51793221288660585</v>
      </c>
      <c r="AF98" s="11">
        <f>-'OddsRatio_working_3-way'!U98/(3*'OddsRatio_working_3-way'!X98^(1/3))*COS(('OddsRatio_working_3-way'!Y98)/3)</f>
        <v>0.53733070631495539</v>
      </c>
      <c r="AG98" s="11">
        <f>-'OddsRatio_working_3-way'!U98/(3*'OddsRatio_working_3-way'!X98^(1/3))*COS(('OddsRatio_working_3-way'!Y98+2*PI())/3)</f>
        <v>-0.35975420128122582</v>
      </c>
      <c r="AH98" s="11">
        <f>-'OddsRatio_working_3-way'!U98/(3*'OddsRatio_working_3-way'!X98^(1/3))*COS(('OddsRatio_working_3-way'!Y98+4*PI())/3)</f>
        <v>-0.17757650503372943</v>
      </c>
      <c r="AI98" s="11">
        <f>'OddsRatio_working_3-way'!U98/(3*'OddsRatio_working_3-way'!X98^(1/3))*SIN(('OddsRatio_working_3-way'!Y98)/3)</f>
        <v>-0.10518034196883792</v>
      </c>
      <c r="AJ98" s="11">
        <f>'OddsRatio_working_3-way'!U98/(3*'OddsRatio_working_3-way'!X98^(1/3))*SIN(('OddsRatio_working_3-way'!Y98+2*PI())/3)</f>
        <v>-0.41275187091776794</v>
      </c>
      <c r="AK98" s="11">
        <f>'OddsRatio_working_3-way'!U98/(3*'OddsRatio_working_3-way'!X98^(1/3))*SIN(('OddsRatio_working_3-way'!Y98+4*PI())/3)</f>
        <v>0.51793221288660585</v>
      </c>
      <c r="AL98" s="11">
        <f>'OddsRatio_working_3-way'!Z98+'OddsRatio_working_3-way'!AF98</f>
        <v>1.0746614126299108</v>
      </c>
      <c r="AM98" s="11">
        <f>'OddsRatio_working_3-way'!AA98+'OddsRatio_working_3-way'!AG98</f>
        <v>-0.71950840256245163</v>
      </c>
      <c r="AN98" s="11">
        <f>'OddsRatio_working_3-way'!AB98+'OddsRatio_working_3-way'!AH98</f>
        <v>-0.35515301006745886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1.0746614126299108</v>
      </c>
      <c r="AS98" s="11">
        <f>IF(('OddsRatio_working_3-way'!X98=0),IF(Q98&gt;0,-Q98^(1/3),(-Q98)^(1/3)),'OddsRatio_working_3-way'!AM98-'OddsRatio_working_3-way'!R98/3)</f>
        <v>-0.71950840256245163</v>
      </c>
      <c r="AT98" s="11">
        <f>IF(('OddsRatio_working_3-way'!X98=0),IF(Q98&gt;0,-Q98^(1/3),(-Q98)^(1/3)),'OddsRatio_working_3-way'!AN98-'OddsRatio_working_3-way'!R98/3)</f>
        <v>-0.35515301006745886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2.42</v>
      </c>
      <c r="B99" s="4">
        <f>IF('True_Odds_Calculator_3-way'!B98="","",'True_Odds_Calculator_3-way'!B98)</f>
        <v>2.93</v>
      </c>
      <c r="C99" s="4">
        <f>IF('True_Odds_Calculator_3-way'!C98="","",'True_Odds_Calculator_3-way'!C98)</f>
        <v>3.46</v>
      </c>
      <c r="D99" s="9">
        <f t="shared" si="26"/>
        <v>0.39746901129750667</v>
      </c>
      <c r="E99" s="9">
        <f t="shared" si="27"/>
        <v>0.32675794640808048</v>
      </c>
      <c r="F99" s="9">
        <f t="shared" si="28"/>
        <v>0.27577304229441296</v>
      </c>
      <c r="G99" s="9">
        <f t="shared" si="29"/>
        <v>1.067548879578462</v>
      </c>
      <c r="H99" s="9">
        <f t="shared" si="30"/>
        <v>2.5159194090014156</v>
      </c>
      <c r="I99" s="9">
        <f t="shared" si="31"/>
        <v>3.0603693375864318</v>
      </c>
      <c r="J99" s="9">
        <f t="shared" si="32"/>
        <v>3.6261702437630161</v>
      </c>
      <c r="K99" s="11">
        <f t="shared" si="33"/>
        <v>0.41322314049586778</v>
      </c>
      <c r="L99" s="11">
        <f t="shared" si="34"/>
        <v>0.34129692832764502</v>
      </c>
      <c r="M99" s="11">
        <f t="shared" si="35"/>
        <v>0.28901734104046245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-0.27480313022092762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0.23681927501834638</v>
      </c>
      <c r="Q99" s="11">
        <f>2*'OddsRatio_working_3-way'!K99*'OddsRatio_working_3-way'!L99*'OddsRatio_working_3-way'!M99</f>
        <v>8.1521265066556395E-2</v>
      </c>
      <c r="R99" s="11">
        <f t="shared" si="36"/>
        <v>0</v>
      </c>
      <c r="S99" s="11">
        <f t="shared" si="37"/>
        <v>-0.86177793836611627</v>
      </c>
      <c r="T99" s="11">
        <f t="shared" si="38"/>
        <v>-0.29665333506578867</v>
      </c>
      <c r="U99" s="11">
        <f>'OddsRatio_working_3-way'!S99-'OddsRatio_working_3-way'!R99^2/3</f>
        <v>-0.86177793836611627</v>
      </c>
      <c r="V99" s="11">
        <f>'OddsRatio_working_3-way'!S99*'OddsRatio_working_3-way'!R99/3-2*'OddsRatio_working_3-way'!R99^3/27-'OddsRatio_working_3-way'!T99</f>
        <v>0.29665333506578867</v>
      </c>
      <c r="W99" s="11">
        <f>'OddsRatio_working_3-way'!V99^2+4*'OddsRatio_working_3-way'!U99^3/27</f>
        <v>-6.8129544705209516E-3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0.15396116042380301</v>
      </c>
      <c r="Y99" s="11">
        <f>IF('OddsRatio_working_3-way'!W99&gt;=0,IF('OddsRatio_working_3-way'!V99+SQRT('OddsRatio_working_3-way'!W99)&gt;0,0,PI()),ACOS('OddsRatio_working_3-way'!V99/(2*'OddsRatio_working_3-way'!X99)))</f>
        <v>0.27137528268386357</v>
      </c>
      <c r="Z99" s="11">
        <f>'OddsRatio_working_3-way'!X99^(1/3)*COS('OddsRatio_working_3-way'!Y99/3)</f>
        <v>0.533774439789231</v>
      </c>
      <c r="AA99" s="11">
        <f>'OddsRatio_working_3-way'!X99^(1/3)*COS(('OddsRatio_working_3-way'!Y99+2*PI())/3)</f>
        <v>-0.30881716339921095</v>
      </c>
      <c r="AB99" s="11">
        <f>'OddsRatio_working_3-way'!X99^(1/3)*COS(('OddsRatio_working_3-way'!Y99+4*PI())/3)</f>
        <v>-0.22495727639002039</v>
      </c>
      <c r="AC99" s="11">
        <f>'OddsRatio_working_3-way'!X99^(1/3)*SIN('OddsRatio_working_3-way'!Y99/3)</f>
        <v>4.8416528338967965E-2</v>
      </c>
      <c r="AD99" s="11">
        <f>'OddsRatio_working_3-way'!X99^(1/3)*SIN(('OddsRatio_working_3-way'!Y99+2*PI())/3)</f>
        <v>0.43805396057879736</v>
      </c>
      <c r="AE99" s="11">
        <f>'OddsRatio_working_3-way'!X99^(1/3)*SIN(('OddsRatio_working_3-way'!Y99+4*PI())/3)</f>
        <v>-0.48647048891776518</v>
      </c>
      <c r="AF99" s="11">
        <f>-'OddsRatio_working_3-way'!U99/(3*'OddsRatio_working_3-way'!X99^(1/3))*COS(('OddsRatio_working_3-way'!Y99)/3)</f>
        <v>0.53377443978923089</v>
      </c>
      <c r="AG99" s="11">
        <f>-'OddsRatio_working_3-way'!U99/(3*'OddsRatio_working_3-way'!X99^(1/3))*COS(('OddsRatio_working_3-way'!Y99+2*PI())/3)</f>
        <v>-0.30881716339921089</v>
      </c>
      <c r="AH99" s="11">
        <f>-'OddsRatio_working_3-way'!U99/(3*'OddsRatio_working_3-way'!X99^(1/3))*COS(('OddsRatio_working_3-way'!Y99+4*PI())/3)</f>
        <v>-0.22495727639002033</v>
      </c>
      <c r="AI99" s="11">
        <f>'OddsRatio_working_3-way'!U99/(3*'OddsRatio_working_3-way'!X99^(1/3))*SIN(('OddsRatio_working_3-way'!Y99)/3)</f>
        <v>-4.8416528338967958E-2</v>
      </c>
      <c r="AJ99" s="11">
        <f>'OddsRatio_working_3-way'!U99/(3*'OddsRatio_working_3-way'!X99^(1/3))*SIN(('OddsRatio_working_3-way'!Y99+2*PI())/3)</f>
        <v>-0.43805396057879731</v>
      </c>
      <c r="AK99" s="11">
        <f>'OddsRatio_working_3-way'!U99/(3*'OddsRatio_working_3-way'!X99^(1/3))*SIN(('OddsRatio_working_3-way'!Y99+4*PI())/3)</f>
        <v>0.48647048891776506</v>
      </c>
      <c r="AL99" s="11">
        <f>'OddsRatio_working_3-way'!Z99+'OddsRatio_working_3-way'!AF99</f>
        <v>1.067548879578462</v>
      </c>
      <c r="AM99" s="11">
        <f>'OddsRatio_working_3-way'!AA99+'OddsRatio_working_3-way'!AG99</f>
        <v>-0.6176343267984219</v>
      </c>
      <c r="AN99" s="11">
        <f>'OddsRatio_working_3-way'!AB99+'OddsRatio_working_3-way'!AH99</f>
        <v>-0.44991455278004072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1.067548879578462</v>
      </c>
      <c r="AS99" s="11">
        <f>IF(('OddsRatio_working_3-way'!X99=0),IF(Q99&gt;0,-Q99^(1/3),(-Q99)^(1/3)),'OddsRatio_working_3-way'!AM99-'OddsRatio_working_3-way'!R99/3)</f>
        <v>-0.6176343267984219</v>
      </c>
      <c r="AT99" s="11">
        <f>IF(('OddsRatio_working_3-way'!X99=0),IF(Q99&gt;0,-Q99^(1/3),(-Q99)^(1/3)),'OddsRatio_working_3-way'!AN99-'OddsRatio_working_3-way'!R99/3)</f>
        <v>-0.44991455278004072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3.66</v>
      </c>
      <c r="B100" s="4">
        <f>IF('True_Odds_Calculator_3-way'!B99="","",'True_Odds_Calculator_3-way'!B99)</f>
        <v>3.82</v>
      </c>
      <c r="C100" s="4">
        <f>IF('True_Odds_Calculator_3-way'!C99="","",'True_Odds_Calculator_3-way'!C99)</f>
        <v>2</v>
      </c>
      <c r="D100" s="9">
        <f t="shared" si="26"/>
        <v>0.26244449686209798</v>
      </c>
      <c r="E100" s="9">
        <f t="shared" si="27"/>
        <v>0.25129594313140352</v>
      </c>
      <c r="F100" s="9">
        <f t="shared" si="28"/>
        <v>0.48625956000649834</v>
      </c>
      <c r="G100" s="9">
        <f t="shared" si="29"/>
        <v>1.0565148374391573</v>
      </c>
      <c r="H100" s="9">
        <f t="shared" si="30"/>
        <v>3.8103294675881587</v>
      </c>
      <c r="I100" s="9">
        <f t="shared" si="31"/>
        <v>3.9793718415784234</v>
      </c>
      <c r="J100" s="9">
        <f t="shared" si="32"/>
        <v>2.0565148374391571</v>
      </c>
      <c r="K100" s="11">
        <f t="shared" si="33"/>
        <v>0.27322404371584696</v>
      </c>
      <c r="L100" s="11">
        <f t="shared" si="34"/>
        <v>0.26178010471204188</v>
      </c>
      <c r="M100" s="11">
        <f t="shared" si="35"/>
        <v>0.5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-0.26826023517294639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0.23173976482705347</v>
      </c>
      <c r="Q100" s="11">
        <f>2*'OddsRatio_working_3-way'!K100*'OddsRatio_working_3-way'!L100*'OddsRatio_working_3-way'!M100</f>
        <v>7.1524618773781926E-2</v>
      </c>
      <c r="R100" s="11">
        <f t="shared" si="36"/>
        <v>0</v>
      </c>
      <c r="S100" s="11">
        <f t="shared" si="37"/>
        <v>-0.86386178211486209</v>
      </c>
      <c r="T100" s="11">
        <f t="shared" si="38"/>
        <v>-0.26662400682557469</v>
      </c>
      <c r="U100" s="11">
        <f>'OddsRatio_working_3-way'!S100-'OddsRatio_working_3-way'!R100^2/3</f>
        <v>-0.86386178211486209</v>
      </c>
      <c r="V100" s="11">
        <f>'OddsRatio_working_3-way'!S100*'OddsRatio_working_3-way'!R100/3-2*'OddsRatio_working_3-way'!R100^3/27-'OddsRatio_working_3-way'!T100</f>
        <v>0.26662400682557469</v>
      </c>
      <c r="W100" s="11">
        <f>'OddsRatio_working_3-way'!V100^2+4*'OddsRatio_working_3-way'!U100^3/27</f>
        <v>-2.4417276942831773E-2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0.15451993233767275</v>
      </c>
      <c r="Y100" s="11">
        <f>IF('OddsRatio_working_3-way'!W100&gt;=0,IF('OddsRatio_working_3-way'!V100+SQRT('OddsRatio_working_3-way'!W100)&gt;0,0,PI()),ACOS('OddsRatio_working_3-way'!V100/(2*'OddsRatio_working_3-way'!X100)))</f>
        <v>0.53011375387051451</v>
      </c>
      <c r="Z100" s="11">
        <f>'OddsRatio_working_3-way'!X100^(1/3)*COS('OddsRatio_working_3-way'!Y100/3)</f>
        <v>0.52825741871957865</v>
      </c>
      <c r="AA100" s="11">
        <f>'OddsRatio_working_3-way'!X100^(1/3)*COS(('OddsRatio_working_3-way'!Y100+2*PI())/3)</f>
        <v>-0.34582032584833344</v>
      </c>
      <c r="AB100" s="11">
        <f>'OddsRatio_working_3-way'!X100^(1/3)*COS(('OddsRatio_working_3-way'!Y100+4*PI())/3)</f>
        <v>-0.18243709287124535</v>
      </c>
      <c r="AC100" s="11">
        <f>'OddsRatio_working_3-way'!X100^(1/3)*SIN('OddsRatio_working_3-way'!Y100/3)</f>
        <v>9.4329353540393165E-2</v>
      </c>
      <c r="AD100" s="11">
        <f>'OddsRatio_working_3-way'!X100^(1/3)*SIN(('OddsRatio_working_3-way'!Y100+2*PI())/3)</f>
        <v>0.41031966757855176</v>
      </c>
      <c r="AE100" s="11">
        <f>'OddsRatio_working_3-way'!X100^(1/3)*SIN(('OddsRatio_working_3-way'!Y100+4*PI())/3)</f>
        <v>-0.50464902111894494</v>
      </c>
      <c r="AF100" s="11">
        <f>-'OddsRatio_working_3-way'!U100/(3*'OddsRatio_working_3-way'!X100^(1/3))*COS(('OddsRatio_working_3-way'!Y100)/3)</f>
        <v>0.52825741871957865</v>
      </c>
      <c r="AG100" s="11">
        <f>-'OddsRatio_working_3-way'!U100/(3*'OddsRatio_working_3-way'!X100^(1/3))*COS(('OddsRatio_working_3-way'!Y100+2*PI())/3)</f>
        <v>-0.34582032584833344</v>
      </c>
      <c r="AH100" s="11">
        <f>-'OddsRatio_working_3-way'!U100/(3*'OddsRatio_working_3-way'!X100^(1/3))*COS(('OddsRatio_working_3-way'!Y100+4*PI())/3)</f>
        <v>-0.18243709287124535</v>
      </c>
      <c r="AI100" s="11">
        <f>'OddsRatio_working_3-way'!U100/(3*'OddsRatio_working_3-way'!X100^(1/3))*SIN(('OddsRatio_working_3-way'!Y100)/3)</f>
        <v>-9.4329353540393165E-2</v>
      </c>
      <c r="AJ100" s="11">
        <f>'OddsRatio_working_3-way'!U100/(3*'OddsRatio_working_3-way'!X100^(1/3))*SIN(('OddsRatio_working_3-way'!Y100+2*PI())/3)</f>
        <v>-0.41031966757855176</v>
      </c>
      <c r="AK100" s="11">
        <f>'OddsRatio_working_3-way'!U100/(3*'OddsRatio_working_3-way'!X100^(1/3))*SIN(('OddsRatio_working_3-way'!Y100+4*PI())/3)</f>
        <v>0.50464902111894494</v>
      </c>
      <c r="AL100" s="11">
        <f>'OddsRatio_working_3-way'!Z100+'OddsRatio_working_3-way'!AF100</f>
        <v>1.0565148374391573</v>
      </c>
      <c r="AM100" s="11">
        <f>'OddsRatio_working_3-way'!AA100+'OddsRatio_working_3-way'!AG100</f>
        <v>-0.69164065169666689</v>
      </c>
      <c r="AN100" s="11">
        <f>'OddsRatio_working_3-way'!AB100+'OddsRatio_working_3-way'!AH100</f>
        <v>-0.3648741857424907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1.0565148374391573</v>
      </c>
      <c r="AS100" s="11">
        <f>IF(('OddsRatio_working_3-way'!X100=0),IF(Q100&gt;0,-Q100^(1/3),(-Q100)^(1/3)),'OddsRatio_working_3-way'!AM100-'OddsRatio_working_3-way'!R100/3)</f>
        <v>-0.69164065169666689</v>
      </c>
      <c r="AT100" s="11">
        <f>IF(('OddsRatio_working_3-way'!X100=0),IF(Q100&gt;0,-Q100^(1/3),(-Q100)^(1/3)),'OddsRatio_working_3-way'!AN100-'OddsRatio_working_3-way'!R100/3)</f>
        <v>-0.3648741857424907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2.2400000000000002</v>
      </c>
      <c r="B101" s="4">
        <f>IF('True_Odds_Calculator_3-way'!B100="","",'True_Odds_Calculator_3-way'!B100)</f>
        <v>3.37</v>
      </c>
      <c r="C101" s="4">
        <f>IF('True_Odds_Calculator_3-way'!C100="","",'True_Odds_Calculator_3-way'!C100)</f>
        <v>3.6</v>
      </c>
      <c r="D101" s="9">
        <f t="shared" si="26"/>
        <v>0.43851936432302879</v>
      </c>
      <c r="E101" s="9">
        <f t="shared" si="27"/>
        <v>0.29008898897913366</v>
      </c>
      <c r="F101" s="9">
        <f t="shared" si="28"/>
        <v>0.27139164669783733</v>
      </c>
      <c r="G101" s="9">
        <f t="shared" si="29"/>
        <v>1.0325814572741838</v>
      </c>
      <c r="H101" s="9">
        <f t="shared" si="30"/>
        <v>2.2804010070199885</v>
      </c>
      <c r="I101" s="9">
        <f t="shared" si="31"/>
        <v>3.4472180537398156</v>
      </c>
      <c r="J101" s="9">
        <f t="shared" si="32"/>
        <v>3.6847117889128782</v>
      </c>
      <c r="K101" s="11">
        <f t="shared" si="33"/>
        <v>0.4464285714285714</v>
      </c>
      <c r="L101" s="11">
        <f t="shared" si="34"/>
        <v>0.29673590504451036</v>
      </c>
      <c r="M101" s="11">
        <f t="shared" si="35"/>
        <v>0.27777777777777779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-0.28116610145541887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0.22851314116150911</v>
      </c>
      <c r="Q101" s="11">
        <f>2*'OddsRatio_working_3-way'!K101*'OddsRatio_working_3-way'!L101*'OddsRatio_working_3-way'!M101</f>
        <v>7.359521454476943E-2</v>
      </c>
      <c r="R101" s="11">
        <f t="shared" si="36"/>
        <v>0</v>
      </c>
      <c r="S101" s="11">
        <f t="shared" si="37"/>
        <v>-0.81273361183528625</v>
      </c>
      <c r="T101" s="11">
        <f t="shared" si="38"/>
        <v>-0.26174995550250763</v>
      </c>
      <c r="U101" s="11">
        <f>'OddsRatio_working_3-way'!S101-'OddsRatio_working_3-way'!R101^2/3</f>
        <v>-0.81273361183528625</v>
      </c>
      <c r="V101" s="11">
        <f>'OddsRatio_working_3-way'!S101*'OddsRatio_working_3-way'!R101/3-2*'OddsRatio_working_3-way'!R101^3/27-'OddsRatio_working_3-way'!T101</f>
        <v>0.26174995550250763</v>
      </c>
      <c r="W101" s="11">
        <f>'OddsRatio_working_3-way'!V101^2+4*'OddsRatio_working_3-way'!U101^3/27</f>
        <v>-1.1018775179988199E-2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0.14100692747658972</v>
      </c>
      <c r="Y101" s="11">
        <f>IF('OddsRatio_working_3-way'!W101&gt;=0,IF('OddsRatio_working_3-way'!V101+SQRT('OddsRatio_working_3-way'!W101)&gt;0,0,PI()),ACOS('OddsRatio_working_3-way'!V101/(2*'OddsRatio_working_3-way'!X101)))</f>
        <v>0.38139652406776725</v>
      </c>
      <c r="Z101" s="11">
        <f>'OddsRatio_working_3-way'!X101^(1/3)*COS('OddsRatio_working_3-way'!Y101/3)</f>
        <v>0.51629072863709191</v>
      </c>
      <c r="AA101" s="11">
        <f>'OddsRatio_working_3-way'!X101^(1/3)*COS(('OddsRatio_working_3-way'!Y101+2*PI())/3)</f>
        <v>-0.31529705371927252</v>
      </c>
      <c r="AB101" s="11">
        <f>'OddsRatio_working_3-way'!X101^(1/3)*COS(('OddsRatio_working_3-way'!Y101+4*PI())/3)</f>
        <v>-0.2009936749178193</v>
      </c>
      <c r="AC101" s="11">
        <f>'OddsRatio_working_3-way'!X101^(1/3)*SIN('OddsRatio_working_3-way'!Y101/3)</f>
        <v>6.5993086520302738E-2</v>
      </c>
      <c r="AD101" s="11">
        <f>'OddsRatio_working_3-way'!X101^(1/3)*SIN(('OddsRatio_working_3-way'!Y101+2*PI())/3)</f>
        <v>0.41412434347794824</v>
      </c>
      <c r="AE101" s="11">
        <f>'OddsRatio_working_3-way'!X101^(1/3)*SIN(('OddsRatio_working_3-way'!Y101+4*PI())/3)</f>
        <v>-0.48011742999825102</v>
      </c>
      <c r="AF101" s="11">
        <f>-'OddsRatio_working_3-way'!U101/(3*'OddsRatio_working_3-way'!X101^(1/3))*COS(('OddsRatio_working_3-way'!Y101)/3)</f>
        <v>0.5162907286370918</v>
      </c>
      <c r="AG101" s="11">
        <f>-'OddsRatio_working_3-way'!U101/(3*'OddsRatio_working_3-way'!X101^(1/3))*COS(('OddsRatio_working_3-way'!Y101+2*PI())/3)</f>
        <v>-0.31529705371927241</v>
      </c>
      <c r="AH101" s="11">
        <f>-'OddsRatio_working_3-way'!U101/(3*'OddsRatio_working_3-way'!X101^(1/3))*COS(('OddsRatio_working_3-way'!Y101+4*PI())/3)</f>
        <v>-0.20099367491781925</v>
      </c>
      <c r="AI101" s="11">
        <f>'OddsRatio_working_3-way'!U101/(3*'OddsRatio_working_3-way'!X101^(1/3))*SIN(('OddsRatio_working_3-way'!Y101)/3)</f>
        <v>-6.5993086520302724E-2</v>
      </c>
      <c r="AJ101" s="11">
        <f>'OddsRatio_working_3-way'!U101/(3*'OddsRatio_working_3-way'!X101^(1/3))*SIN(('OddsRatio_working_3-way'!Y101+2*PI())/3)</f>
        <v>-0.41412434347794813</v>
      </c>
      <c r="AK101" s="11">
        <f>'OddsRatio_working_3-way'!U101/(3*'OddsRatio_working_3-way'!X101^(1/3))*SIN(('OddsRatio_working_3-way'!Y101+4*PI())/3)</f>
        <v>0.48011742999825091</v>
      </c>
      <c r="AL101" s="11">
        <f>'OddsRatio_working_3-way'!Z101+'OddsRatio_working_3-way'!AF101</f>
        <v>1.0325814572741838</v>
      </c>
      <c r="AM101" s="11">
        <f>'OddsRatio_working_3-way'!AA101+'OddsRatio_working_3-way'!AG101</f>
        <v>-0.63059410743854494</v>
      </c>
      <c r="AN101" s="11">
        <f>'OddsRatio_working_3-way'!AB101+'OddsRatio_working_3-way'!AH101</f>
        <v>-0.40198734983563855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1.0325814572741838</v>
      </c>
      <c r="AS101" s="11">
        <f>IF(('OddsRatio_working_3-way'!X101=0),IF(Q101&gt;0,-Q101^(1/3),(-Q101)^(1/3)),'OddsRatio_working_3-way'!AM101-'OddsRatio_working_3-way'!R101/3)</f>
        <v>-0.63059410743854494</v>
      </c>
      <c r="AT101" s="11">
        <f>IF(('OddsRatio_working_3-way'!X101=0),IF(Q101&gt;0,-Q101^(1/3),(-Q101)^(1/3)),'OddsRatio_working_3-way'!AN101-'OddsRatio_working_3-way'!R101/3)</f>
        <v>-0.40198734983563855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2.68</v>
      </c>
      <c r="B102" s="4">
        <f>IF('True_Odds_Calculator_3-way'!B101="","",'True_Odds_Calculator_3-way'!B101)</f>
        <v>3.49</v>
      </c>
      <c r="C102" s="4">
        <f>IF('True_Odds_Calculator_3-way'!C101="","",'True_Odds_Calculator_3-way'!C101)</f>
        <v>2.5</v>
      </c>
      <c r="D102" s="9">
        <f t="shared" si="26"/>
        <v>0.3525300537338053</v>
      </c>
      <c r="E102" s="9">
        <f t="shared" si="27"/>
        <v>0.26866125968074878</v>
      </c>
      <c r="F102" s="9">
        <f t="shared" si="28"/>
        <v>0.37880868658544609</v>
      </c>
      <c r="G102" s="9">
        <f t="shared" si="29"/>
        <v>1.0932366572933816</v>
      </c>
      <c r="H102" s="9">
        <f t="shared" si="30"/>
        <v>2.8366375842528817</v>
      </c>
      <c r="I102" s="9">
        <f t="shared" si="31"/>
        <v>3.7221592766605198</v>
      </c>
      <c r="J102" s="9">
        <f t="shared" si="32"/>
        <v>2.6398549859400724</v>
      </c>
      <c r="K102" s="11">
        <f t="shared" si="33"/>
        <v>0.37313432835820892</v>
      </c>
      <c r="L102" s="11">
        <f t="shared" si="34"/>
        <v>0.28653295128939826</v>
      </c>
      <c r="M102" s="11">
        <f t="shared" si="35"/>
        <v>0.4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-0.26834880041055476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0.24248385579266987</v>
      </c>
      <c r="Q102" s="11">
        <f>2*'OddsRatio_working_3-way'!K102*'OddsRatio_working_3-way'!L102*'OddsRatio_working_3-way'!M102</f>
        <v>8.5532224265492007E-2</v>
      </c>
      <c r="R102" s="11">
        <f t="shared" si="36"/>
        <v>0</v>
      </c>
      <c r="S102" s="11">
        <f t="shared" si="37"/>
        <v>-0.90361445783132499</v>
      </c>
      <c r="T102" s="11">
        <f t="shared" si="38"/>
        <v>-0.31873525849429446</v>
      </c>
      <c r="U102" s="11">
        <f>'OddsRatio_working_3-way'!S102-'OddsRatio_working_3-way'!R102^2/3</f>
        <v>-0.90361445783132499</v>
      </c>
      <c r="V102" s="11">
        <f>'OddsRatio_working_3-way'!S102*'OddsRatio_working_3-way'!R102/3-2*'OddsRatio_working_3-way'!R102^3/27-'OddsRatio_working_3-way'!T102</f>
        <v>0.31873525849429446</v>
      </c>
      <c r="W102" s="11">
        <f>'OddsRatio_working_3-way'!V102^2+4*'OddsRatio_working_3-way'!U102^3/27</f>
        <v>-7.7142725296300702E-3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0.16530762046640105</v>
      </c>
      <c r="Y102" s="11">
        <f>IF('OddsRatio_working_3-way'!W102&gt;=0,IF('OddsRatio_working_3-way'!V102+SQRT('OddsRatio_working_3-way'!W102)&gt;0,0,PI()),ACOS('OddsRatio_working_3-way'!V102/(2*'OddsRatio_working_3-way'!X102)))</f>
        <v>0.26888747443123728</v>
      </c>
      <c r="Z102" s="11">
        <f>'OddsRatio_working_3-way'!X102^(1/3)*COS('OddsRatio_working_3-way'!Y102/3)</f>
        <v>0.5466183286466908</v>
      </c>
      <c r="AA102" s="11">
        <f>'OddsRatio_working_3-way'!X102^(1/3)*COS(('OddsRatio_working_3-way'!Y102+2*PI())/3)</f>
        <v>-0.31585227831909013</v>
      </c>
      <c r="AB102" s="11">
        <f>'OddsRatio_working_3-way'!X102^(1/3)*COS(('OddsRatio_working_3-way'!Y102+4*PI())/3)</f>
        <v>-0.23076605032760084</v>
      </c>
      <c r="AC102" s="11">
        <f>'OddsRatio_working_3-way'!X102^(1/3)*SIN('OddsRatio_working_3-way'!Y102/3)</f>
        <v>4.9124556635216497E-2</v>
      </c>
      <c r="AD102" s="11">
        <f>'OddsRatio_working_3-way'!X102^(1/3)*SIN(('OddsRatio_working_3-way'!Y102+2*PI())/3)</f>
        <v>0.44882308046461727</v>
      </c>
      <c r="AE102" s="11">
        <f>'OddsRatio_working_3-way'!X102^(1/3)*SIN(('OddsRatio_working_3-way'!Y102+4*PI())/3)</f>
        <v>-0.49794763709983353</v>
      </c>
      <c r="AF102" s="11">
        <f>-'OddsRatio_working_3-way'!U102/(3*'OddsRatio_working_3-way'!X102^(1/3))*COS(('OddsRatio_working_3-way'!Y102)/3)</f>
        <v>0.5466183286466908</v>
      </c>
      <c r="AG102" s="11">
        <f>-'OddsRatio_working_3-way'!U102/(3*'OddsRatio_working_3-way'!X102^(1/3))*COS(('OddsRatio_working_3-way'!Y102+2*PI())/3)</f>
        <v>-0.31585227831909013</v>
      </c>
      <c r="AH102" s="11">
        <f>-'OddsRatio_working_3-way'!U102/(3*'OddsRatio_working_3-way'!X102^(1/3))*COS(('OddsRatio_working_3-way'!Y102+4*PI())/3)</f>
        <v>-0.23076605032760084</v>
      </c>
      <c r="AI102" s="11">
        <f>'OddsRatio_working_3-way'!U102/(3*'OddsRatio_working_3-way'!X102^(1/3))*SIN(('OddsRatio_working_3-way'!Y102)/3)</f>
        <v>-4.9124556635216497E-2</v>
      </c>
      <c r="AJ102" s="11">
        <f>'OddsRatio_working_3-way'!U102/(3*'OddsRatio_working_3-way'!X102^(1/3))*SIN(('OddsRatio_working_3-way'!Y102+2*PI())/3)</f>
        <v>-0.44882308046461727</v>
      </c>
      <c r="AK102" s="11">
        <f>'OddsRatio_working_3-way'!U102/(3*'OddsRatio_working_3-way'!X102^(1/3))*SIN(('OddsRatio_working_3-way'!Y102+4*PI())/3)</f>
        <v>0.49794763709983353</v>
      </c>
      <c r="AL102" s="11">
        <f>'OddsRatio_working_3-way'!Z102+'OddsRatio_working_3-way'!AF102</f>
        <v>1.0932366572933816</v>
      </c>
      <c r="AM102" s="11">
        <f>'OddsRatio_working_3-way'!AA102+'OddsRatio_working_3-way'!AG102</f>
        <v>-0.63170455663818026</v>
      </c>
      <c r="AN102" s="11">
        <f>'OddsRatio_working_3-way'!AB102+'OddsRatio_working_3-way'!AH102</f>
        <v>-0.46153210065520167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1.0932366572933816</v>
      </c>
      <c r="AS102" s="11">
        <f>IF(('OddsRatio_working_3-way'!X102=0),IF(Q102&gt;0,-Q102^(1/3),(-Q102)^(1/3)),'OddsRatio_working_3-way'!AM102-'OddsRatio_working_3-way'!R102/3)</f>
        <v>-0.63170455663818026</v>
      </c>
      <c r="AT102" s="11">
        <f>IF(('OddsRatio_working_3-way'!X102=0),IF(Q102&gt;0,-Q102^(1/3),(-Q102)^(1/3)),'OddsRatio_working_3-way'!AN102-'OddsRatio_working_3-way'!R102/3)</f>
        <v>-0.46153210065520167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1.89</v>
      </c>
      <c r="B103" s="4">
        <f>IF('True_Odds_Calculator_3-way'!B102="","",'True_Odds_Calculator_3-way'!B102)</f>
        <v>3.83</v>
      </c>
      <c r="C103" s="4">
        <f>IF('True_Odds_Calculator_3-way'!C102="","",'True_Odds_Calculator_3-way'!C102)</f>
        <v>4.18</v>
      </c>
      <c r="D103" s="9">
        <f t="shared" si="26"/>
        <v>0.51725747764631758</v>
      </c>
      <c r="E103" s="9">
        <f t="shared" si="27"/>
        <v>0.25204160411954329</v>
      </c>
      <c r="F103" s="9">
        <f t="shared" si="28"/>
        <v>0.23070091823413896</v>
      </c>
      <c r="G103" s="9">
        <f t="shared" si="29"/>
        <v>1.0486215316894127</v>
      </c>
      <c r="H103" s="9">
        <f t="shared" si="30"/>
        <v>1.9332731632035771</v>
      </c>
      <c r="I103" s="9">
        <f t="shared" si="31"/>
        <v>3.9675989346810385</v>
      </c>
      <c r="J103" s="9">
        <f t="shared" si="32"/>
        <v>4.3346164707723327</v>
      </c>
      <c r="K103" s="11">
        <f t="shared" si="33"/>
        <v>0.52910052910052918</v>
      </c>
      <c r="L103" s="11">
        <f t="shared" si="34"/>
        <v>0.2610966057441253</v>
      </c>
      <c r="M103" s="11">
        <f t="shared" si="35"/>
        <v>0.23923444976076558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-0.2647077778313176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0.22804062930488661</v>
      </c>
      <c r="Q103" s="11">
        <f>2*'OddsRatio_working_3-way'!K103*'OddsRatio_working_3-way'!L103*'OddsRatio_working_3-way'!M103</f>
        <v>6.6098733131851176E-2</v>
      </c>
      <c r="R103" s="11">
        <f t="shared" si="36"/>
        <v>0</v>
      </c>
      <c r="S103" s="11">
        <f t="shared" si="37"/>
        <v>-0.86148065301731791</v>
      </c>
      <c r="T103" s="11">
        <f t="shared" si="38"/>
        <v>-0.24970453710646892</v>
      </c>
      <c r="U103" s="11">
        <f>'OddsRatio_working_3-way'!S103-'OddsRatio_working_3-way'!R103^2/3</f>
        <v>-0.86148065301731791</v>
      </c>
      <c r="V103" s="11">
        <f>'OddsRatio_working_3-way'!S103*'OddsRatio_working_3-way'!R103/3-2*'OddsRatio_working_3-way'!R103^3/27-'OddsRatio_working_3-way'!T103</f>
        <v>0.24970453710646892</v>
      </c>
      <c r="W103" s="11">
        <f>'OddsRatio_working_3-way'!V103^2+4*'OddsRatio_working_3-way'!U103^3/27</f>
        <v>-3.2365708204884512E-2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0.15388149990856637</v>
      </c>
      <c r="Y103" s="11">
        <f>IF('OddsRatio_working_3-way'!W103&gt;=0,IF('OddsRatio_working_3-way'!V103+SQRT('OddsRatio_working_3-way'!W103)&gt;0,0,PI()),ACOS('OddsRatio_working_3-way'!V103/(2*'OddsRatio_working_3-way'!X103)))</f>
        <v>0.62433276275016147</v>
      </c>
      <c r="Z103" s="11">
        <f>'OddsRatio_working_3-way'!X103^(1/3)*COS('OddsRatio_working_3-way'!Y103/3)</f>
        <v>0.52431076584470648</v>
      </c>
      <c r="AA103" s="11">
        <f>'OddsRatio_working_3-way'!X103^(1/3)*COS(('OddsRatio_working_3-way'!Y103+2*PI())/3)</f>
        <v>-0.35803983874722906</v>
      </c>
      <c r="AB103" s="11">
        <f>'OddsRatio_working_3-way'!X103^(1/3)*COS(('OddsRatio_working_3-way'!Y103+4*PI())/3)</f>
        <v>-0.16627092709747776</v>
      </c>
      <c r="AC103" s="11">
        <f>'OddsRatio_working_3-way'!X103^(1/3)*SIN('OddsRatio_working_3-way'!Y103/3)</f>
        <v>0.1107178327631857</v>
      </c>
      <c r="AD103" s="11">
        <f>'OddsRatio_working_3-way'!X103^(1/3)*SIN(('OddsRatio_working_3-way'!Y103+2*PI())/3)</f>
        <v>0.39870752631759732</v>
      </c>
      <c r="AE103" s="11">
        <f>'OddsRatio_working_3-way'!X103^(1/3)*SIN(('OddsRatio_working_3-way'!Y103+4*PI())/3)</f>
        <v>-0.5094253590807829</v>
      </c>
      <c r="AF103" s="11">
        <f>-'OddsRatio_working_3-way'!U103/(3*'OddsRatio_working_3-way'!X103^(1/3))*COS(('OddsRatio_working_3-way'!Y103)/3)</f>
        <v>0.52431076584470637</v>
      </c>
      <c r="AG103" s="11">
        <f>-'OddsRatio_working_3-way'!U103/(3*'OddsRatio_working_3-way'!X103^(1/3))*COS(('OddsRatio_working_3-way'!Y103+2*PI())/3)</f>
        <v>-0.358039838747229</v>
      </c>
      <c r="AH103" s="11">
        <f>-'OddsRatio_working_3-way'!U103/(3*'OddsRatio_working_3-way'!X103^(1/3))*COS(('OddsRatio_working_3-way'!Y103+4*PI())/3)</f>
        <v>-0.16627092709747773</v>
      </c>
      <c r="AI103" s="11">
        <f>'OddsRatio_working_3-way'!U103/(3*'OddsRatio_working_3-way'!X103^(1/3))*SIN(('OddsRatio_working_3-way'!Y103)/3)</f>
        <v>-0.11071783276318567</v>
      </c>
      <c r="AJ103" s="11">
        <f>'OddsRatio_working_3-way'!U103/(3*'OddsRatio_working_3-way'!X103^(1/3))*SIN(('OddsRatio_working_3-way'!Y103+2*PI())/3)</f>
        <v>-0.39870752631759726</v>
      </c>
      <c r="AK103" s="11">
        <f>'OddsRatio_working_3-way'!U103/(3*'OddsRatio_working_3-way'!X103^(1/3))*SIN(('OddsRatio_working_3-way'!Y103+4*PI())/3)</f>
        <v>0.50942535908078279</v>
      </c>
      <c r="AL103" s="11">
        <f>'OddsRatio_working_3-way'!Z103+'OddsRatio_working_3-way'!AF103</f>
        <v>1.0486215316894127</v>
      </c>
      <c r="AM103" s="11">
        <f>'OddsRatio_working_3-way'!AA103+'OddsRatio_working_3-way'!AG103</f>
        <v>-0.716079677494458</v>
      </c>
      <c r="AN103" s="11">
        <f>'OddsRatio_working_3-way'!AB103+'OddsRatio_working_3-way'!AH103</f>
        <v>-0.33254185419495552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1.0486215316894127</v>
      </c>
      <c r="AS103" s="11">
        <f>IF(('OddsRatio_working_3-way'!X103=0),IF(Q103&gt;0,-Q103^(1/3),(-Q103)^(1/3)),'OddsRatio_working_3-way'!AM103-'OddsRatio_working_3-way'!R103/3)</f>
        <v>-0.716079677494458</v>
      </c>
      <c r="AT103" s="11">
        <f>IF(('OddsRatio_working_3-way'!X103=0),IF(Q103&gt;0,-Q103^(1/3),(-Q103)^(1/3)),'OddsRatio_working_3-way'!AN103-'OddsRatio_working_3-way'!R103/3)</f>
        <v>-0.33254185419495552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1.78</v>
      </c>
      <c r="B104" s="4">
        <f>IF('True_Odds_Calculator_3-way'!B103="","",'True_Odds_Calculator_3-way'!B103)</f>
        <v>4.34</v>
      </c>
      <c r="C104" s="4">
        <f>IF('True_Odds_Calculator_3-way'!C103="","",'True_Odds_Calculator_3-way'!C103)</f>
        <v>4.22</v>
      </c>
      <c r="D104" s="9">
        <f t="shared" si="26"/>
        <v>0.54979906555299862</v>
      </c>
      <c r="E104" s="9">
        <f t="shared" si="27"/>
        <v>0.2219094837615242</v>
      </c>
      <c r="F104" s="9">
        <f t="shared" si="28"/>
        <v>0.22829145068547724</v>
      </c>
      <c r="G104" s="9">
        <f t="shared" si="29"/>
        <v>1.0498029577549821</v>
      </c>
      <c r="H104" s="9">
        <f t="shared" si="30"/>
        <v>1.8188463070488861</v>
      </c>
      <c r="I104" s="9">
        <f t="shared" si="31"/>
        <v>4.5063418789016403</v>
      </c>
      <c r="J104" s="9">
        <f t="shared" si="32"/>
        <v>4.3803655239710428</v>
      </c>
      <c r="K104" s="11">
        <f t="shared" si="33"/>
        <v>0.5617977528089888</v>
      </c>
      <c r="L104" s="11">
        <f t="shared" si="34"/>
        <v>0.2304147465437788</v>
      </c>
      <c r="M104" s="11">
        <f t="shared" si="35"/>
        <v>0.23696682464454977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-0.25732072029669384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0.2251509984066426</v>
      </c>
      <c r="Q104" s="11">
        <f>2*'OddsRatio_working_3-way'!K104*'OddsRatio_working_3-way'!L104*'OddsRatio_working_3-way'!M104</f>
        <v>6.1349045887368558E-2</v>
      </c>
      <c r="R104" s="11">
        <f t="shared" si="36"/>
        <v>0</v>
      </c>
      <c r="S104" s="11">
        <f t="shared" si="37"/>
        <v>-0.87498199968910717</v>
      </c>
      <c r="T104" s="11">
        <f t="shared" si="38"/>
        <v>-0.23841471381174584</v>
      </c>
      <c r="U104" s="11">
        <f>'OddsRatio_working_3-way'!S104-'OddsRatio_working_3-way'!R104^2/3</f>
        <v>-0.87498199968910717</v>
      </c>
      <c r="V104" s="11">
        <f>'OddsRatio_working_3-way'!S104*'OddsRatio_working_3-way'!R104/3-2*'OddsRatio_working_3-way'!R104^3/27-'OddsRatio_working_3-way'!T104</f>
        <v>0.23841471381174584</v>
      </c>
      <c r="W104" s="11">
        <f>'OddsRatio_working_3-way'!V104^2+4*'OddsRatio_working_3-way'!U104^3/27</f>
        <v>-4.2399984443462074E-2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0.15751314247182577</v>
      </c>
      <c r="Y104" s="11">
        <f>IF('OddsRatio_working_3-way'!W104&gt;=0,IF('OddsRatio_working_3-way'!V104+SQRT('OddsRatio_working_3-way'!W104)&gt;0,0,PI()),ACOS('OddsRatio_working_3-way'!V104/(2*'OddsRatio_working_3-way'!X104)))</f>
        <v>0.71237909625179385</v>
      </c>
      <c r="Z104" s="11">
        <f>'OddsRatio_working_3-way'!X104^(1/3)*COS('OddsRatio_working_3-way'!Y104/3)</f>
        <v>0.52490147887749117</v>
      </c>
      <c r="AA104" s="11">
        <f>'OddsRatio_working_3-way'!X104^(1/3)*COS(('OddsRatio_working_3-way'!Y104+2*PI())/3)</f>
        <v>-0.37247041052734609</v>
      </c>
      <c r="AB104" s="11">
        <f>'OddsRatio_working_3-way'!X104^(1/3)*COS(('OddsRatio_working_3-way'!Y104+4*PI())/3)</f>
        <v>-0.15243106835014528</v>
      </c>
      <c r="AC104" s="11">
        <f>'OddsRatio_working_3-way'!X104^(1/3)*SIN('OddsRatio_working_3-way'!Y104/3)</f>
        <v>0.12703977343831513</v>
      </c>
      <c r="AD104" s="11">
        <f>'OddsRatio_working_3-way'!X104^(1/3)*SIN(('OddsRatio_working_3-way'!Y104+2*PI())/3)</f>
        <v>0.39105812847277077</v>
      </c>
      <c r="AE104" s="11">
        <f>'OddsRatio_working_3-way'!X104^(1/3)*SIN(('OddsRatio_working_3-way'!Y104+4*PI())/3)</f>
        <v>-0.51809790191108585</v>
      </c>
      <c r="AF104" s="11">
        <f>-'OddsRatio_working_3-way'!U104/(3*'OddsRatio_working_3-way'!X104^(1/3))*COS(('OddsRatio_working_3-way'!Y104)/3)</f>
        <v>0.52490147887749106</v>
      </c>
      <c r="AG104" s="11">
        <f>-'OddsRatio_working_3-way'!U104/(3*'OddsRatio_working_3-way'!X104^(1/3))*COS(('OddsRatio_working_3-way'!Y104+2*PI())/3)</f>
        <v>-0.37247041052734597</v>
      </c>
      <c r="AH104" s="11">
        <f>-'OddsRatio_working_3-way'!U104/(3*'OddsRatio_working_3-way'!X104^(1/3))*COS(('OddsRatio_working_3-way'!Y104+4*PI())/3)</f>
        <v>-0.15243106835014522</v>
      </c>
      <c r="AI104" s="11">
        <f>'OddsRatio_working_3-way'!U104/(3*'OddsRatio_working_3-way'!X104^(1/3))*SIN(('OddsRatio_working_3-way'!Y104)/3)</f>
        <v>-0.1270397734383151</v>
      </c>
      <c r="AJ104" s="11">
        <f>'OddsRatio_working_3-way'!U104/(3*'OddsRatio_working_3-way'!X104^(1/3))*SIN(('OddsRatio_working_3-way'!Y104+2*PI())/3)</f>
        <v>-0.39105812847277066</v>
      </c>
      <c r="AK104" s="11">
        <f>'OddsRatio_working_3-way'!U104/(3*'OddsRatio_working_3-way'!X104^(1/3))*SIN(('OddsRatio_working_3-way'!Y104+4*PI())/3)</f>
        <v>0.51809790191108573</v>
      </c>
      <c r="AL104" s="11">
        <f>'OddsRatio_working_3-way'!Z104+'OddsRatio_working_3-way'!AF104</f>
        <v>1.0498029577549821</v>
      </c>
      <c r="AM104" s="11">
        <f>'OddsRatio_working_3-way'!AA104+'OddsRatio_working_3-way'!AG104</f>
        <v>-0.74494082105469206</v>
      </c>
      <c r="AN104" s="11">
        <f>'OddsRatio_working_3-way'!AB104+'OddsRatio_working_3-way'!AH104</f>
        <v>-0.3048621367002905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1.0498029577549821</v>
      </c>
      <c r="AS104" s="11">
        <f>IF(('OddsRatio_working_3-way'!X104=0),IF(Q104&gt;0,-Q104^(1/3),(-Q104)^(1/3)),'OddsRatio_working_3-way'!AM104-'OddsRatio_working_3-way'!R104/3)</f>
        <v>-0.74494082105469206</v>
      </c>
      <c r="AT104" s="11">
        <f>IF(('OddsRatio_working_3-way'!X104=0),IF(Q104&gt;0,-Q104^(1/3),(-Q104)^(1/3)),'OddsRatio_working_3-way'!AN104-'OddsRatio_working_3-way'!R104/3)</f>
        <v>-0.3048621367002905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1.74</v>
      </c>
      <c r="B105" s="4">
        <f>IF('True_Odds_Calculator_3-way'!B104="","",'True_Odds_Calculator_3-way'!B104)</f>
        <v>3.5</v>
      </c>
      <c r="C105" s="4">
        <f>IF('True_Odds_Calculator_3-way'!C104="","",'True_Odds_Calculator_3-way'!C104)</f>
        <v>5.88</v>
      </c>
      <c r="D105" s="9">
        <f t="shared" si="26"/>
        <v>0.56194292471517981</v>
      </c>
      <c r="E105" s="9">
        <f t="shared" si="27"/>
        <v>0.27521055193060479</v>
      </c>
      <c r="F105" s="9">
        <f t="shared" si="28"/>
        <v>0.16284652335421537</v>
      </c>
      <c r="G105" s="9">
        <f t="shared" si="29"/>
        <v>1.0534326434578762</v>
      </c>
      <c r="H105" s="9">
        <f t="shared" si="30"/>
        <v>1.7795401561588287</v>
      </c>
      <c r="I105" s="9">
        <f t="shared" si="31"/>
        <v>3.6335816086446902</v>
      </c>
      <c r="J105" s="9">
        <f t="shared" si="32"/>
        <v>6.1407513000744354</v>
      </c>
      <c r="K105" s="11">
        <f t="shared" si="33"/>
        <v>0.57471264367816088</v>
      </c>
      <c r="L105" s="11">
        <f t="shared" si="34"/>
        <v>0.2857142857142857</v>
      </c>
      <c r="M105" s="11">
        <f t="shared" si="35"/>
        <v>0.17006802721088435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-0.25211398188175105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0.22675736961451243</v>
      </c>
      <c r="Q105" s="11">
        <f>2*'OddsRatio_working_3-way'!K105*'OddsRatio_working_3-way'!L105*'OddsRatio_working_3-way'!M105</f>
        <v>5.5851568870569572E-2</v>
      </c>
      <c r="R105" s="11">
        <f t="shared" si="36"/>
        <v>0</v>
      </c>
      <c r="S105" s="11">
        <f t="shared" si="37"/>
        <v>-0.89942401417811235</v>
      </c>
      <c r="T105" s="11">
        <f t="shared" si="38"/>
        <v>-0.22153300841825432</v>
      </c>
      <c r="U105" s="11">
        <f>'OddsRatio_working_3-way'!S105-'OddsRatio_working_3-way'!R105^2/3</f>
        <v>-0.89942401417811235</v>
      </c>
      <c r="V105" s="11">
        <f>'OddsRatio_working_3-way'!S105*'OddsRatio_working_3-way'!R105/3-2*'OddsRatio_working_3-way'!R105^3/27-'OddsRatio_working_3-way'!T105</f>
        <v>0.22153300841825432</v>
      </c>
      <c r="W105" s="11">
        <f>'OddsRatio_working_3-way'!V105^2+4*'OddsRatio_working_3-way'!U105^3/27</f>
        <v>-5.8715903960835446E-2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0.16415905227832989</v>
      </c>
      <c r="Y105" s="11">
        <f>IF('OddsRatio_working_3-way'!W105&gt;=0,IF('OddsRatio_working_3-way'!V105+SQRT('OddsRatio_working_3-way'!W105)&gt;0,0,PI()),ACOS('OddsRatio_working_3-way'!V105/(2*'OddsRatio_working_3-way'!X105)))</f>
        <v>0.83016889308434827</v>
      </c>
      <c r="Z105" s="11">
        <f>'OddsRatio_working_3-way'!X105^(1/3)*COS('OddsRatio_working_3-way'!Y105/3)</f>
        <v>0.52671632172893801</v>
      </c>
      <c r="AA105" s="11">
        <f>'OddsRatio_working_3-way'!X105^(1/3)*COS(('OddsRatio_working_3-way'!Y105+2*PI())/3)</f>
        <v>-0.39290908082562331</v>
      </c>
      <c r="AB105" s="11">
        <f>'OddsRatio_working_3-way'!X105^(1/3)*COS(('OddsRatio_working_3-way'!Y105+4*PI())/3)</f>
        <v>-0.13380724090331481</v>
      </c>
      <c r="AC105" s="11">
        <f>'OddsRatio_working_3-way'!X105^(1/3)*SIN('OddsRatio_working_3-way'!Y105/3)</f>
        <v>0.1495925170266722</v>
      </c>
      <c r="AD105" s="11">
        <f>'OddsRatio_working_3-way'!X105^(1/3)*SIN(('OddsRatio_working_3-way'!Y105+2*PI())/3)</f>
        <v>0.38135345669182175</v>
      </c>
      <c r="AE105" s="11">
        <f>'OddsRatio_working_3-way'!X105^(1/3)*SIN(('OddsRatio_working_3-way'!Y105+4*PI())/3)</f>
        <v>-0.53094597371849395</v>
      </c>
      <c r="AF105" s="11">
        <f>-'OddsRatio_working_3-way'!U105/(3*'OddsRatio_working_3-way'!X105^(1/3))*COS(('OddsRatio_working_3-way'!Y105)/3)</f>
        <v>0.52671632172893812</v>
      </c>
      <c r="AG105" s="11">
        <f>-'OddsRatio_working_3-way'!U105/(3*'OddsRatio_working_3-way'!X105^(1/3))*COS(('OddsRatio_working_3-way'!Y105+2*PI())/3)</f>
        <v>-0.39290908082562342</v>
      </c>
      <c r="AH105" s="11">
        <f>-'OddsRatio_working_3-way'!U105/(3*'OddsRatio_working_3-way'!X105^(1/3))*COS(('OddsRatio_working_3-way'!Y105+4*PI())/3)</f>
        <v>-0.13380724090331483</v>
      </c>
      <c r="AI105" s="11">
        <f>'OddsRatio_working_3-way'!U105/(3*'OddsRatio_working_3-way'!X105^(1/3))*SIN(('OddsRatio_working_3-way'!Y105)/3)</f>
        <v>-0.14959251702667223</v>
      </c>
      <c r="AJ105" s="11">
        <f>'OddsRatio_working_3-way'!U105/(3*'OddsRatio_working_3-way'!X105^(1/3))*SIN(('OddsRatio_working_3-way'!Y105+2*PI())/3)</f>
        <v>-0.3813534566918218</v>
      </c>
      <c r="AK105" s="11">
        <f>'OddsRatio_working_3-way'!U105/(3*'OddsRatio_working_3-way'!X105^(1/3))*SIN(('OddsRatio_working_3-way'!Y105+4*PI())/3)</f>
        <v>0.53094597371849406</v>
      </c>
      <c r="AL105" s="11">
        <f>'OddsRatio_working_3-way'!Z105+'OddsRatio_working_3-way'!AF105</f>
        <v>1.0534326434578762</v>
      </c>
      <c r="AM105" s="11">
        <f>'OddsRatio_working_3-way'!AA105+'OddsRatio_working_3-way'!AG105</f>
        <v>-0.78581816165124674</v>
      </c>
      <c r="AN105" s="11">
        <f>'OddsRatio_working_3-way'!AB105+'OddsRatio_working_3-way'!AH105</f>
        <v>-0.26761448180662961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1.0534326434578762</v>
      </c>
      <c r="AS105" s="11">
        <f>IF(('OddsRatio_working_3-way'!X105=0),IF(Q105&gt;0,-Q105^(1/3),(-Q105)^(1/3)),'OddsRatio_working_3-way'!AM105-'OddsRatio_working_3-way'!R105/3)</f>
        <v>-0.78581816165124674</v>
      </c>
      <c r="AT105" s="11">
        <f>IF(('OddsRatio_working_3-way'!X105=0),IF(Q105&gt;0,-Q105^(1/3),(-Q105)^(1/3)),'OddsRatio_working_3-way'!AN105-'OddsRatio_working_3-way'!R105/3)</f>
        <v>-0.26761448180662961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2.5499999999999998</v>
      </c>
      <c r="B106" s="4">
        <f>IF('True_Odds_Calculator_3-way'!B105="","",'True_Odds_Calculator_3-way'!B105)</f>
        <v>3.26</v>
      </c>
      <c r="C106" s="4">
        <f>IF('True_Odds_Calculator_3-way'!C105="","",'True_Odds_Calculator_3-way'!C105)</f>
        <v>3.05</v>
      </c>
      <c r="D106" s="9">
        <f t="shared" si="26"/>
        <v>0.38263277158118325</v>
      </c>
      <c r="E106" s="9">
        <f t="shared" si="27"/>
        <v>0.2982807569952759</v>
      </c>
      <c r="F106" s="9">
        <f t="shared" si="28"/>
        <v>0.31908647142354085</v>
      </c>
      <c r="G106" s="9">
        <f t="shared" si="29"/>
        <v>1.0409496187261407</v>
      </c>
      <c r="H106" s="9">
        <f t="shared" si="30"/>
        <v>2.6134719090255181</v>
      </c>
      <c r="I106" s="9">
        <f t="shared" si="31"/>
        <v>3.3525461383210775</v>
      </c>
      <c r="J106" s="9">
        <f t="shared" si="32"/>
        <v>3.1339467183885885</v>
      </c>
      <c r="K106" s="11">
        <f t="shared" si="33"/>
        <v>0.39215686274509809</v>
      </c>
      <c r="L106" s="11">
        <f t="shared" si="34"/>
        <v>0.30674846625766872</v>
      </c>
      <c r="M106" s="11">
        <f t="shared" si="35"/>
        <v>0.32786885245901642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-0.28322812580729761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0.23112131305302974</v>
      </c>
      <c r="Q106" s="11">
        <f>2*'OddsRatio_working_3-way'!K106*'OddsRatio_working_3-way'!L106*'OddsRatio_working_3-way'!M106</f>
        <v>7.8880994216051117E-2</v>
      </c>
      <c r="R106" s="11">
        <f t="shared" si="36"/>
        <v>0</v>
      </c>
      <c r="S106" s="11">
        <f t="shared" si="37"/>
        <v>-0.81602528842873379</v>
      </c>
      <c r="T106" s="11">
        <f t="shared" si="38"/>
        <v>-0.27850692437840746</v>
      </c>
      <c r="U106" s="11">
        <f>'OddsRatio_working_3-way'!S106-'OddsRatio_working_3-way'!R106^2/3</f>
        <v>-0.81602528842873379</v>
      </c>
      <c r="V106" s="11">
        <f>'OddsRatio_working_3-way'!S106*'OddsRatio_working_3-way'!R106/3-2*'OddsRatio_working_3-way'!R106^3/27-'OddsRatio_working_3-way'!T106</f>
        <v>0.27850692437840746</v>
      </c>
      <c r="W106" s="11">
        <f>'OddsRatio_working_3-way'!V106^2+4*'OddsRatio_working_3-way'!U106^3/27</f>
        <v>-2.9359690616551914E-3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0.1418644388037178</v>
      </c>
      <c r="Y106" s="11">
        <f>IF('OddsRatio_working_3-way'!W106&gt;=0,IF('OddsRatio_working_3-way'!V106+SQRT('OddsRatio_working_3-way'!W106)&gt;0,0,PI()),ACOS('OddsRatio_working_3-way'!V106/(2*'OddsRatio_working_3-way'!X106)))</f>
        <v>0.19215339630775663</v>
      </c>
      <c r="Z106" s="11">
        <f>'OddsRatio_working_3-way'!X106^(1/3)*COS('OddsRatio_working_3-way'!Y106/3)</f>
        <v>0.52047480936307033</v>
      </c>
      <c r="AA106" s="11">
        <f>'OddsRatio_working_3-way'!X106^(1/3)*COS(('OddsRatio_working_3-way'!Y106+2*PI())/3)</f>
        <v>-0.28914764025719386</v>
      </c>
      <c r="AB106" s="11">
        <f>'OddsRatio_working_3-way'!X106^(1/3)*COS(('OddsRatio_working_3-way'!Y106+4*PI())/3)</f>
        <v>-0.23132716910587661</v>
      </c>
      <c r="AC106" s="11">
        <f>'OddsRatio_working_3-way'!X106^(1/3)*SIN('OddsRatio_working_3-way'!Y106/3)</f>
        <v>3.3382664583884038E-2</v>
      </c>
      <c r="AD106" s="11">
        <f>'OddsRatio_working_3-way'!X106^(1/3)*SIN(('OddsRatio_working_3-way'!Y106+2*PI())/3)</f>
        <v>0.43405307464633969</v>
      </c>
      <c r="AE106" s="11">
        <f>'OddsRatio_working_3-way'!X106^(1/3)*SIN(('OddsRatio_working_3-way'!Y106+4*PI())/3)</f>
        <v>-0.46743573923022375</v>
      </c>
      <c r="AF106" s="11">
        <f>-'OddsRatio_working_3-way'!U106/(3*'OddsRatio_working_3-way'!X106^(1/3))*COS(('OddsRatio_working_3-way'!Y106)/3)</f>
        <v>0.52047480936307033</v>
      </c>
      <c r="AG106" s="11">
        <f>-'OddsRatio_working_3-way'!U106/(3*'OddsRatio_working_3-way'!X106^(1/3))*COS(('OddsRatio_working_3-way'!Y106+2*PI())/3)</f>
        <v>-0.28914764025719386</v>
      </c>
      <c r="AH106" s="11">
        <f>-'OddsRatio_working_3-way'!U106/(3*'OddsRatio_working_3-way'!X106^(1/3))*COS(('OddsRatio_working_3-way'!Y106+4*PI())/3)</f>
        <v>-0.23132716910587661</v>
      </c>
      <c r="AI106" s="11">
        <f>'OddsRatio_working_3-way'!U106/(3*'OddsRatio_working_3-way'!X106^(1/3))*SIN(('OddsRatio_working_3-way'!Y106)/3)</f>
        <v>-3.3382664583884038E-2</v>
      </c>
      <c r="AJ106" s="11">
        <f>'OddsRatio_working_3-way'!U106/(3*'OddsRatio_working_3-way'!X106^(1/3))*SIN(('OddsRatio_working_3-way'!Y106+2*PI())/3)</f>
        <v>-0.43405307464633969</v>
      </c>
      <c r="AK106" s="11">
        <f>'OddsRatio_working_3-way'!U106/(3*'OddsRatio_working_3-way'!X106^(1/3))*SIN(('OddsRatio_working_3-way'!Y106+4*PI())/3)</f>
        <v>0.46743573923022375</v>
      </c>
      <c r="AL106" s="11">
        <f>'OddsRatio_working_3-way'!Z106+'OddsRatio_working_3-way'!AF106</f>
        <v>1.0409496187261407</v>
      </c>
      <c r="AM106" s="11">
        <f>'OddsRatio_working_3-way'!AA106+'OddsRatio_working_3-way'!AG106</f>
        <v>-0.57829528051438772</v>
      </c>
      <c r="AN106" s="11">
        <f>'OddsRatio_working_3-way'!AB106+'OddsRatio_working_3-way'!AH106</f>
        <v>-0.46265433821175322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1.0409496187261407</v>
      </c>
      <c r="AS106" s="11">
        <f>IF(('OddsRatio_working_3-way'!X106=0),IF(Q106&gt;0,-Q106^(1/3),(-Q106)^(1/3)),'OddsRatio_working_3-way'!AM106-'OddsRatio_working_3-way'!R106/3)</f>
        <v>-0.57829528051438772</v>
      </c>
      <c r="AT106" s="11">
        <f>IF(('OddsRatio_working_3-way'!X106=0),IF(Q106&gt;0,-Q106^(1/3),(-Q106)^(1/3)),'OddsRatio_working_3-way'!AN106-'OddsRatio_working_3-way'!R106/3)</f>
        <v>-0.46265433821175322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1.72</v>
      </c>
      <c r="B107" s="4">
        <f>IF('True_Odds_Calculator_3-way'!B106="","",'True_Odds_Calculator_3-way'!B106)</f>
        <v>3.71</v>
      </c>
      <c r="C107" s="4">
        <f>IF('True_Odds_Calculator_3-way'!C106="","",'True_Odds_Calculator_3-way'!C106)</f>
        <v>5.54</v>
      </c>
      <c r="D107" s="9">
        <f t="shared" si="26"/>
        <v>0.56824220770705636</v>
      </c>
      <c r="E107" s="9">
        <f t="shared" si="27"/>
        <v>0.25907732141432505</v>
      </c>
      <c r="F107" s="9">
        <f t="shared" si="28"/>
        <v>0.17268047087861885</v>
      </c>
      <c r="G107" s="9">
        <f t="shared" si="29"/>
        <v>1.0552957740091147</v>
      </c>
      <c r="H107" s="9">
        <f t="shared" si="30"/>
        <v>1.7598129572865626</v>
      </c>
      <c r="I107" s="9">
        <f t="shared" si="31"/>
        <v>3.8598515475647011</v>
      </c>
      <c r="J107" s="9">
        <f t="shared" si="32"/>
        <v>5.7910428140013783</v>
      </c>
      <c r="K107" s="11">
        <f t="shared" si="33"/>
        <v>0.58139534883720934</v>
      </c>
      <c r="L107" s="11">
        <f t="shared" si="34"/>
        <v>0.26954177897574122</v>
      </c>
      <c r="M107" s="11">
        <f t="shared" si="35"/>
        <v>0.18050541516245489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-0.25057948880069869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0.22544790303465889</v>
      </c>
      <c r="Q107" s="11">
        <f>2*'OddsRatio_working_3-way'!K107*'OddsRatio_working_3-way'!L107*'OddsRatio_working_3-way'!M107</f>
        <v>5.6574128741445143E-2</v>
      </c>
      <c r="R107" s="11">
        <f t="shared" si="36"/>
        <v>0</v>
      </c>
      <c r="S107" s="11">
        <f t="shared" si="37"/>
        <v>-0.89970613362521268</v>
      </c>
      <c r="T107" s="11">
        <f t="shared" si="38"/>
        <v>-0.22577318284196052</v>
      </c>
      <c r="U107" s="11">
        <f>'OddsRatio_working_3-way'!S107-'OddsRatio_working_3-way'!R107^2/3</f>
        <v>-0.89970613362521268</v>
      </c>
      <c r="V107" s="11">
        <f>'OddsRatio_working_3-way'!S107*'OddsRatio_working_3-way'!R107/3-2*'OddsRatio_working_3-way'!R107^3/27-'OddsRatio_working_3-way'!T107</f>
        <v>0.22577318284196052</v>
      </c>
      <c r="W107" s="11">
        <f>'OddsRatio_working_3-way'!V107^2+4*'OddsRatio_working_3-way'!U107^3/27</f>
        <v>-5.6920712553706086E-2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0.16423629520015925</v>
      </c>
      <c r="Y107" s="11">
        <f>IF('OddsRatio_working_3-way'!W107&gt;=0,IF('OddsRatio_working_3-way'!V107+SQRT('OddsRatio_working_3-way'!W107)&gt;0,0,PI()),ACOS('OddsRatio_working_3-way'!V107/(2*'OddsRatio_working_3-way'!X107)))</f>
        <v>0.8129723784985774</v>
      </c>
      <c r="Z107" s="11">
        <f>'OddsRatio_working_3-way'!X107^(1/3)*COS('OddsRatio_working_3-way'!Y107/3)</f>
        <v>0.52764788700455745</v>
      </c>
      <c r="AA107" s="11">
        <f>'OddsRatio_working_3-way'!X107^(1/3)*COS(('OddsRatio_working_3-way'!Y107+2*PI())/3)</f>
        <v>-0.39077792694124946</v>
      </c>
      <c r="AB107" s="11">
        <f>'OddsRatio_working_3-way'!X107^(1/3)*COS(('OddsRatio_working_3-way'!Y107+4*PI())/3)</f>
        <v>-0.13686996006330812</v>
      </c>
      <c r="AC107" s="11">
        <f>'OddsRatio_working_3-way'!X107^(1/3)*SIN('OddsRatio_working_3-way'!Y107/3)</f>
        <v>0.14659383302637019</v>
      </c>
      <c r="AD107" s="11">
        <f>'OddsRatio_working_3-way'!X107^(1/3)*SIN(('OddsRatio_working_3-way'!Y107+2*PI())/3)</f>
        <v>0.38365955788594275</v>
      </c>
      <c r="AE107" s="11">
        <f>'OddsRatio_working_3-way'!X107^(1/3)*SIN(('OddsRatio_working_3-way'!Y107+4*PI())/3)</f>
        <v>-0.53025339091231283</v>
      </c>
      <c r="AF107" s="11">
        <f>-'OddsRatio_working_3-way'!U107/(3*'OddsRatio_working_3-way'!X107^(1/3))*COS(('OddsRatio_working_3-way'!Y107)/3)</f>
        <v>0.52764788700455734</v>
      </c>
      <c r="AG107" s="11">
        <f>-'OddsRatio_working_3-way'!U107/(3*'OddsRatio_working_3-way'!X107^(1/3))*COS(('OddsRatio_working_3-way'!Y107+2*PI())/3)</f>
        <v>-0.39077792694124941</v>
      </c>
      <c r="AH107" s="11">
        <f>-'OddsRatio_working_3-way'!U107/(3*'OddsRatio_working_3-way'!X107^(1/3))*COS(('OddsRatio_working_3-way'!Y107+4*PI())/3)</f>
        <v>-0.13686996006330809</v>
      </c>
      <c r="AI107" s="11">
        <f>'OddsRatio_working_3-way'!U107/(3*'OddsRatio_working_3-way'!X107^(1/3))*SIN(('OddsRatio_working_3-way'!Y107)/3)</f>
        <v>-0.14659383302637016</v>
      </c>
      <c r="AJ107" s="11">
        <f>'OddsRatio_working_3-way'!U107/(3*'OddsRatio_working_3-way'!X107^(1/3))*SIN(('OddsRatio_working_3-way'!Y107+2*PI())/3)</f>
        <v>-0.38365955788594269</v>
      </c>
      <c r="AK107" s="11">
        <f>'OddsRatio_working_3-way'!U107/(3*'OddsRatio_working_3-way'!X107^(1/3))*SIN(('OddsRatio_working_3-way'!Y107+4*PI())/3)</f>
        <v>0.53025339091231272</v>
      </c>
      <c r="AL107" s="11">
        <f>'OddsRatio_working_3-way'!Z107+'OddsRatio_working_3-way'!AF107</f>
        <v>1.0552957740091147</v>
      </c>
      <c r="AM107" s="11">
        <f>'OddsRatio_working_3-way'!AA107+'OddsRatio_working_3-way'!AG107</f>
        <v>-0.78155585388249893</v>
      </c>
      <c r="AN107" s="11">
        <f>'OddsRatio_working_3-way'!AB107+'OddsRatio_working_3-way'!AH107</f>
        <v>-0.27373992012661619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1.0552957740091147</v>
      </c>
      <c r="AS107" s="11">
        <f>IF(('OddsRatio_working_3-way'!X107=0),IF(Q107&gt;0,-Q107^(1/3),(-Q107)^(1/3)),'OddsRatio_working_3-way'!AM107-'OddsRatio_working_3-way'!R107/3)</f>
        <v>-0.78155585388249893</v>
      </c>
      <c r="AT107" s="11">
        <f>IF(('OddsRatio_working_3-way'!X107=0),IF(Q107&gt;0,-Q107^(1/3),(-Q107)^(1/3)),'OddsRatio_working_3-way'!AN107-'OddsRatio_working_3-way'!R107/3)</f>
        <v>-0.27373992012661619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2.76</v>
      </c>
      <c r="B108" s="4">
        <f>IF('True_Odds_Calculator_3-way'!B107="","",'True_Odds_Calculator_3-way'!B107)</f>
        <v>3.21</v>
      </c>
      <c r="C108" s="4">
        <f>IF('True_Odds_Calculator_3-way'!C107="","",'True_Odds_Calculator_3-way'!C107)</f>
        <v>2.84</v>
      </c>
      <c r="D108" s="9">
        <f t="shared" si="26"/>
        <v>0.35340922397152286</v>
      </c>
      <c r="E108" s="9">
        <f t="shared" si="27"/>
        <v>0.30327186307300591</v>
      </c>
      <c r="F108" s="9">
        <f t="shared" si="28"/>
        <v>0.3433189129554714</v>
      </c>
      <c r="G108" s="9">
        <f t="shared" si="29"/>
        <v>1.0395346182958032</v>
      </c>
      <c r="H108" s="9">
        <f t="shared" si="30"/>
        <v>2.8295809282006132</v>
      </c>
      <c r="I108" s="9">
        <f t="shared" si="31"/>
        <v>3.2973715064337252</v>
      </c>
      <c r="J108" s="9">
        <f t="shared" si="32"/>
        <v>2.9127436976642773</v>
      </c>
      <c r="K108" s="11">
        <f t="shared" si="33"/>
        <v>0.3623188405797102</v>
      </c>
      <c r="L108" s="11">
        <f t="shared" si="34"/>
        <v>0.3115264797507788</v>
      </c>
      <c r="M108" s="11">
        <f t="shared" si="35"/>
        <v>0.35211267605633806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-0.28443976423442008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0.23091049797816204</v>
      </c>
      <c r="Q108" s="11">
        <f>2*'OddsRatio_working_3-way'!K108*'OddsRatio_working_3-way'!L108*'OddsRatio_working_3-way'!M108</f>
        <v>7.9487262643085033E-2</v>
      </c>
      <c r="R108" s="11">
        <f t="shared" si="36"/>
        <v>0</v>
      </c>
      <c r="S108" s="11">
        <f t="shared" si="37"/>
        <v>-0.8118080768336523</v>
      </c>
      <c r="T108" s="11">
        <f t="shared" si="38"/>
        <v>-0.2794520057947168</v>
      </c>
      <c r="U108" s="11">
        <f>'OddsRatio_working_3-way'!S108-'OddsRatio_working_3-way'!R108^2/3</f>
        <v>-0.8118080768336523</v>
      </c>
      <c r="V108" s="11">
        <f>'OddsRatio_working_3-way'!S108*'OddsRatio_working_3-way'!R108/3-2*'OddsRatio_working_3-way'!R108^3/27-'OddsRatio_working_3-way'!T108</f>
        <v>0.2794520057947168</v>
      </c>
      <c r="W108" s="11">
        <f>'OddsRatio_working_3-way'!V108^2+4*'OddsRatio_working_3-way'!U108^3/27</f>
        <v>-1.1669894287466009E-3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0.14076612960104876</v>
      </c>
      <c r="Y108" s="11">
        <f>IF('OddsRatio_working_3-way'!W108&gt;=0,IF('OddsRatio_working_3-way'!V108+SQRT('OddsRatio_working_3-way'!W108)&gt;0,0,PI()),ACOS('OddsRatio_working_3-way'!V108/(2*'OddsRatio_working_3-way'!X108)))</f>
        <v>0.12164011371185879</v>
      </c>
      <c r="Z108" s="11">
        <f>'OddsRatio_working_3-way'!X108^(1/3)*COS('OddsRatio_working_3-way'!Y108/3)</f>
        <v>0.5197673091479017</v>
      </c>
      <c r="AA108" s="11">
        <f>'OddsRatio_working_3-way'!X108^(1/3)*COS(('OddsRatio_working_3-way'!Y108+2*PI())/3)</f>
        <v>-0.27814501991927154</v>
      </c>
      <c r="AB108" s="11">
        <f>'OddsRatio_working_3-way'!X108^(1/3)*COS(('OddsRatio_working_3-way'!Y108+4*PI())/3)</f>
        <v>-0.24162228922863033</v>
      </c>
      <c r="AC108" s="11">
        <f>'OddsRatio_working_3-way'!X108^(1/3)*SIN('OddsRatio_working_3-way'!Y108/3)</f>
        <v>2.1086408395782078E-2</v>
      </c>
      <c r="AD108" s="11">
        <f>'OddsRatio_working_3-way'!X108^(1/3)*SIN(('OddsRatio_working_3-way'!Y108+2*PI())/3)</f>
        <v>0.43958848958087182</v>
      </c>
      <c r="AE108" s="11">
        <f>'OddsRatio_working_3-way'!X108^(1/3)*SIN(('OddsRatio_working_3-way'!Y108+4*PI())/3)</f>
        <v>-0.46067489797665367</v>
      </c>
      <c r="AF108" s="11">
        <f>-'OddsRatio_working_3-way'!U108/(3*'OddsRatio_working_3-way'!X108^(1/3))*COS(('OddsRatio_working_3-way'!Y108)/3)</f>
        <v>0.51976730914790159</v>
      </c>
      <c r="AG108" s="11">
        <f>-'OddsRatio_working_3-way'!U108/(3*'OddsRatio_working_3-way'!X108^(1/3))*COS(('OddsRatio_working_3-way'!Y108+2*PI())/3)</f>
        <v>-0.27814501991927149</v>
      </c>
      <c r="AH108" s="11">
        <f>-'OddsRatio_working_3-way'!U108/(3*'OddsRatio_working_3-way'!X108^(1/3))*COS(('OddsRatio_working_3-way'!Y108+4*PI())/3)</f>
        <v>-0.24162228922863027</v>
      </c>
      <c r="AI108" s="11">
        <f>'OddsRatio_working_3-way'!U108/(3*'OddsRatio_working_3-way'!X108^(1/3))*SIN(('OddsRatio_working_3-way'!Y108)/3)</f>
        <v>-2.1086408395782075E-2</v>
      </c>
      <c r="AJ108" s="11">
        <f>'OddsRatio_working_3-way'!U108/(3*'OddsRatio_working_3-way'!X108^(1/3))*SIN(('OddsRatio_working_3-way'!Y108+2*PI())/3)</f>
        <v>-0.43958848958087171</v>
      </c>
      <c r="AK108" s="11">
        <f>'OddsRatio_working_3-way'!U108/(3*'OddsRatio_working_3-way'!X108^(1/3))*SIN(('OddsRatio_working_3-way'!Y108+4*PI())/3)</f>
        <v>0.46067489797665356</v>
      </c>
      <c r="AL108" s="11">
        <f>'OddsRatio_working_3-way'!Z108+'OddsRatio_working_3-way'!AF108</f>
        <v>1.0395346182958032</v>
      </c>
      <c r="AM108" s="11">
        <f>'OddsRatio_working_3-way'!AA108+'OddsRatio_working_3-way'!AG108</f>
        <v>-0.55629003983854308</v>
      </c>
      <c r="AN108" s="11">
        <f>'OddsRatio_working_3-way'!AB108+'OddsRatio_working_3-way'!AH108</f>
        <v>-0.4832445784572606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1.0395346182958032</v>
      </c>
      <c r="AS108" s="11">
        <f>IF(('OddsRatio_working_3-way'!X108=0),IF(Q108&gt;0,-Q108^(1/3),(-Q108)^(1/3)),'OddsRatio_working_3-way'!AM108-'OddsRatio_working_3-way'!R108/3)</f>
        <v>-0.55629003983854308</v>
      </c>
      <c r="AT108" s="11">
        <f>IF(('OddsRatio_working_3-way'!X108=0),IF(Q108&gt;0,-Q108^(1/3),(-Q108)^(1/3)),'OddsRatio_working_3-way'!AN108-'OddsRatio_working_3-way'!R108/3)</f>
        <v>-0.4832445784572606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2.82</v>
      </c>
      <c r="B109" s="4">
        <f>IF('True_Odds_Calculator_3-way'!B108="","",'True_Odds_Calculator_3-way'!B108)</f>
        <v>3.29</v>
      </c>
      <c r="C109" s="4">
        <f>IF('True_Odds_Calculator_3-way'!C108="","",'True_Odds_Calculator_3-way'!C108)</f>
        <v>2.72</v>
      </c>
      <c r="D109" s="9">
        <f t="shared" si="26"/>
        <v>0.34569230514566718</v>
      </c>
      <c r="E109" s="9">
        <f t="shared" si="27"/>
        <v>0.29572395565323045</v>
      </c>
      <c r="F109" s="9">
        <f t="shared" si="28"/>
        <v>0.35858373920110237</v>
      </c>
      <c r="G109" s="9">
        <f t="shared" si="29"/>
        <v>1.0399702773133641</v>
      </c>
      <c r="H109" s="9">
        <f t="shared" si="30"/>
        <v>2.8927459047103228</v>
      </c>
      <c r="I109" s="9">
        <f t="shared" si="31"/>
        <v>3.3815319350476032</v>
      </c>
      <c r="J109" s="9">
        <f t="shared" si="32"/>
        <v>2.7887488769789863</v>
      </c>
      <c r="K109" s="11">
        <f t="shared" si="33"/>
        <v>0.3546099290780142</v>
      </c>
      <c r="L109" s="11">
        <f t="shared" si="34"/>
        <v>0.303951367781155</v>
      </c>
      <c r="M109" s="11">
        <f t="shared" si="35"/>
        <v>0.36764705882352938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-0.28406740695372756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0.23102269427463151</v>
      </c>
      <c r="Q109" s="11">
        <f>2*'OddsRatio_working_3-way'!K109*'OddsRatio_working_3-way'!L109*'OddsRatio_working_3-way'!M109</f>
        <v>7.9253068361794687E-2</v>
      </c>
      <c r="R109" s="11">
        <f t="shared" si="36"/>
        <v>0</v>
      </c>
      <c r="S109" s="11">
        <f t="shared" si="37"/>
        <v>-0.81326716342457184</v>
      </c>
      <c r="T109" s="11">
        <f t="shared" si="38"/>
        <v>-0.2789938811061996</v>
      </c>
      <c r="U109" s="11">
        <f>'OddsRatio_working_3-way'!S109-'OddsRatio_working_3-way'!R109^2/3</f>
        <v>-0.81326716342457184</v>
      </c>
      <c r="V109" s="11">
        <f>'OddsRatio_working_3-way'!S109*'OddsRatio_working_3-way'!R109/3-2*'OddsRatio_working_3-way'!R109^3/27-'OddsRatio_working_3-way'!T109</f>
        <v>0.2789938811061996</v>
      </c>
      <c r="W109" s="11">
        <f>'OddsRatio_working_3-way'!V109^2+4*'OddsRatio_working_3-way'!U109^3/27</f>
        <v>-1.8509670950154905E-3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0.14114580474611682</v>
      </c>
      <c r="Y109" s="11">
        <f>IF('OddsRatio_working_3-way'!W109&gt;=0,IF('OddsRatio_working_3-way'!V109+SQRT('OddsRatio_working_3-way'!W109)&gt;0,0,PI()),ACOS('OddsRatio_working_3-way'!V109/(2*'OddsRatio_working_3-way'!X109)))</f>
        <v>0.15300201414436776</v>
      </c>
      <c r="Z109" s="11">
        <f>'OddsRatio_working_3-way'!X109^(1/3)*COS('OddsRatio_working_3-way'!Y109/3)</f>
        <v>0.51998513865668206</v>
      </c>
      <c r="AA109" s="11">
        <f>'OddsRatio_working_3-way'!X109^(1/3)*COS(('OddsRatio_working_3-way'!Y109+2*PI())/3)</f>
        <v>-0.28297914232838389</v>
      </c>
      <c r="AB109" s="11">
        <f>'OddsRatio_working_3-way'!X109^(1/3)*COS(('OddsRatio_working_3-way'!Y109+4*PI())/3)</f>
        <v>-0.23700599632829827</v>
      </c>
      <c r="AC109" s="11">
        <f>'OddsRatio_working_3-way'!X109^(1/3)*SIN('OddsRatio_working_3-way'!Y109/3)</f>
        <v>2.6542608218643352E-2</v>
      </c>
      <c r="AD109" s="11">
        <f>'OddsRatio_working_3-way'!X109^(1/3)*SIN(('OddsRatio_working_3-way'!Y109+2*PI())/3)</f>
        <v>0.43704903555773866</v>
      </c>
      <c r="AE109" s="11">
        <f>'OddsRatio_working_3-way'!X109^(1/3)*SIN(('OddsRatio_working_3-way'!Y109+4*PI())/3)</f>
        <v>-0.46359164377638212</v>
      </c>
      <c r="AF109" s="11">
        <f>-'OddsRatio_working_3-way'!U109/(3*'OddsRatio_working_3-way'!X109^(1/3))*COS(('OddsRatio_working_3-way'!Y109)/3)</f>
        <v>0.51998513865668206</v>
      </c>
      <c r="AG109" s="11">
        <f>-'OddsRatio_working_3-way'!U109/(3*'OddsRatio_working_3-way'!X109^(1/3))*COS(('OddsRatio_working_3-way'!Y109+2*PI())/3)</f>
        <v>-0.28297914232838389</v>
      </c>
      <c r="AH109" s="11">
        <f>-'OddsRatio_working_3-way'!U109/(3*'OddsRatio_working_3-way'!X109^(1/3))*COS(('OddsRatio_working_3-way'!Y109+4*PI())/3)</f>
        <v>-0.23700599632829827</v>
      </c>
      <c r="AI109" s="11">
        <f>'OddsRatio_working_3-way'!U109/(3*'OddsRatio_working_3-way'!X109^(1/3))*SIN(('OddsRatio_working_3-way'!Y109)/3)</f>
        <v>-2.6542608218643352E-2</v>
      </c>
      <c r="AJ109" s="11">
        <f>'OddsRatio_working_3-way'!U109/(3*'OddsRatio_working_3-way'!X109^(1/3))*SIN(('OddsRatio_working_3-way'!Y109+2*PI())/3)</f>
        <v>-0.43704903555773866</v>
      </c>
      <c r="AK109" s="11">
        <f>'OddsRatio_working_3-way'!U109/(3*'OddsRatio_working_3-way'!X109^(1/3))*SIN(('OddsRatio_working_3-way'!Y109+4*PI())/3)</f>
        <v>0.46359164377638212</v>
      </c>
      <c r="AL109" s="11">
        <f>'OddsRatio_working_3-way'!Z109+'OddsRatio_working_3-way'!AF109</f>
        <v>1.0399702773133641</v>
      </c>
      <c r="AM109" s="11">
        <f>'OddsRatio_working_3-way'!AA109+'OddsRatio_working_3-way'!AG109</f>
        <v>-0.56595828465676778</v>
      </c>
      <c r="AN109" s="11">
        <f>'OddsRatio_working_3-way'!AB109+'OddsRatio_working_3-way'!AH109</f>
        <v>-0.47401199265659655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1.0399702773133641</v>
      </c>
      <c r="AS109" s="11">
        <f>IF(('OddsRatio_working_3-way'!X109=0),IF(Q109&gt;0,-Q109^(1/3),(-Q109)^(1/3)),'OddsRatio_working_3-way'!AM109-'OddsRatio_working_3-way'!R109/3)</f>
        <v>-0.56595828465676778</v>
      </c>
      <c r="AT109" s="11">
        <f>IF(('OddsRatio_working_3-way'!X109=0),IF(Q109&gt;0,-Q109^(1/3),(-Q109)^(1/3)),'OddsRatio_working_3-way'!AN109-'OddsRatio_working_3-way'!R109/3)</f>
        <v>-0.47401199265659655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1.51</v>
      </c>
      <c r="B110" s="4">
        <f>IF('True_Odds_Calculator_3-way'!B109="","",'True_Odds_Calculator_3-way'!B109)</f>
        <v>3.97</v>
      </c>
      <c r="C110" s="4">
        <f>IF('True_Odds_Calculator_3-way'!C109="","",'True_Odds_Calculator_3-way'!C109)</f>
        <v>6.15</v>
      </c>
      <c r="D110" s="9">
        <f t="shared" si="26"/>
        <v>0.62977040187795841</v>
      </c>
      <c r="E110" s="9">
        <f t="shared" si="27"/>
        <v>0.22606338669504422</v>
      </c>
      <c r="F110" s="9">
        <f t="shared" si="28"/>
        <v>0.14416621142699718</v>
      </c>
      <c r="G110" s="9">
        <f t="shared" si="29"/>
        <v>1.1527064249286034</v>
      </c>
      <c r="H110" s="9">
        <f t="shared" si="30"/>
        <v>1.5878802767135878</v>
      </c>
      <c r="I110" s="9">
        <f t="shared" si="31"/>
        <v>4.4235380820379531</v>
      </c>
      <c r="J110" s="9">
        <f t="shared" si="32"/>
        <v>6.9364380883823085</v>
      </c>
      <c r="K110" s="11">
        <f t="shared" si="33"/>
        <v>0.66225165562913912</v>
      </c>
      <c r="L110" s="11">
        <f t="shared" si="34"/>
        <v>0.25188916876574308</v>
      </c>
      <c r="M110" s="11">
        <f t="shared" si="35"/>
        <v>0.16260162601626016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-0.21158812235360736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0.23408211128502265</v>
      </c>
      <c r="Q110" s="11">
        <f>2*'OddsRatio_working_3-way'!K110*'OddsRatio_working_3-way'!L110*'OddsRatio_working_3-way'!M110</f>
        <v>5.4248461479727152E-2</v>
      </c>
      <c r="R110" s="11">
        <f t="shared" si="36"/>
        <v>0</v>
      </c>
      <c r="S110" s="11">
        <f t="shared" si="37"/>
        <v>-1.1063102629826413</v>
      </c>
      <c r="T110" s="11">
        <f t="shared" si="38"/>
        <v>-0.25638708296237345</v>
      </c>
      <c r="U110" s="11">
        <f>'OddsRatio_working_3-way'!S110-'OddsRatio_working_3-way'!R110^2/3</f>
        <v>-1.1063102629826413</v>
      </c>
      <c r="V110" s="11">
        <f>'OddsRatio_working_3-way'!S110*'OddsRatio_working_3-way'!R110/3-2*'OddsRatio_working_3-way'!R110^3/27-'OddsRatio_working_3-way'!T110</f>
        <v>0.25638708296237345</v>
      </c>
      <c r="W110" s="11">
        <f>'OddsRatio_working_3-way'!V110^2+4*'OddsRatio_working_3-way'!U110^3/27</f>
        <v>-0.13486387257602972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0.22394095699870573</v>
      </c>
      <c r="Y110" s="11">
        <f>IF('OddsRatio_working_3-way'!W110&gt;=0,IF('OddsRatio_working_3-way'!V110+SQRT('OddsRatio_working_3-way'!W110)&gt;0,0,PI()),ACOS('OddsRatio_working_3-way'!V110/(2*'OddsRatio_working_3-way'!X110)))</f>
        <v>0.96131350024422535</v>
      </c>
      <c r="Z110" s="11">
        <f>'OddsRatio_working_3-way'!X110^(1/3)*COS('OddsRatio_working_3-way'!Y110/3)</f>
        <v>0.57635321246430171</v>
      </c>
      <c r="AA110" s="11">
        <f>'OddsRatio_working_3-way'!X110^(1/3)*COS(('OddsRatio_working_3-way'!Y110+2*PI())/3)</f>
        <v>-0.4538277354381417</v>
      </c>
      <c r="AB110" s="11">
        <f>'OddsRatio_working_3-way'!X110^(1/3)*COS(('OddsRatio_working_3-way'!Y110+4*PI())/3)</f>
        <v>-0.12252547702616023</v>
      </c>
      <c r="AC110" s="11">
        <f>'OddsRatio_working_3-way'!X110^(1/3)*SIN('OddsRatio_working_3-way'!Y110/3)</f>
        <v>0.19127744807728872</v>
      </c>
      <c r="AD110" s="11">
        <f>'OddsRatio_working_3-way'!X110^(1/3)*SIN(('OddsRatio_working_3-way'!Y110+2*PI())/3)</f>
        <v>0.40349779950821107</v>
      </c>
      <c r="AE110" s="11">
        <f>'OddsRatio_working_3-way'!X110^(1/3)*SIN(('OddsRatio_working_3-way'!Y110+4*PI())/3)</f>
        <v>-0.5947752475854996</v>
      </c>
      <c r="AF110" s="11">
        <f>-'OddsRatio_working_3-way'!U110/(3*'OddsRatio_working_3-way'!X110^(1/3))*COS(('OddsRatio_working_3-way'!Y110)/3)</f>
        <v>0.57635321246430171</v>
      </c>
      <c r="AG110" s="11">
        <f>-'OddsRatio_working_3-way'!U110/(3*'OddsRatio_working_3-way'!X110^(1/3))*COS(('OddsRatio_working_3-way'!Y110+2*PI())/3)</f>
        <v>-0.4538277354381417</v>
      </c>
      <c r="AH110" s="11">
        <f>-'OddsRatio_working_3-way'!U110/(3*'OddsRatio_working_3-way'!X110^(1/3))*COS(('OddsRatio_working_3-way'!Y110+4*PI())/3)</f>
        <v>-0.12252547702616023</v>
      </c>
      <c r="AI110" s="11">
        <f>'OddsRatio_working_3-way'!U110/(3*'OddsRatio_working_3-way'!X110^(1/3))*SIN(('OddsRatio_working_3-way'!Y110)/3)</f>
        <v>-0.19127744807728872</v>
      </c>
      <c r="AJ110" s="11">
        <f>'OddsRatio_working_3-way'!U110/(3*'OddsRatio_working_3-way'!X110^(1/3))*SIN(('OddsRatio_working_3-way'!Y110+2*PI())/3)</f>
        <v>-0.40349779950821107</v>
      </c>
      <c r="AK110" s="11">
        <f>'OddsRatio_working_3-way'!U110/(3*'OddsRatio_working_3-way'!X110^(1/3))*SIN(('OddsRatio_working_3-way'!Y110+4*PI())/3)</f>
        <v>0.5947752475854996</v>
      </c>
      <c r="AL110" s="11">
        <f>'OddsRatio_working_3-way'!Z110+'OddsRatio_working_3-way'!AF110</f>
        <v>1.1527064249286034</v>
      </c>
      <c r="AM110" s="11">
        <f>'OddsRatio_working_3-way'!AA110+'OddsRatio_working_3-way'!AG110</f>
        <v>-0.9076554708762834</v>
      </c>
      <c r="AN110" s="11">
        <f>'OddsRatio_working_3-way'!AB110+'OddsRatio_working_3-way'!AH110</f>
        <v>-0.24505095405232047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1.1527064249286034</v>
      </c>
      <c r="AS110" s="11">
        <f>IF(('OddsRatio_working_3-way'!X110=0),IF(Q110&gt;0,-Q110^(1/3),(-Q110)^(1/3)),'OddsRatio_working_3-way'!AM110-'OddsRatio_working_3-way'!R110/3)</f>
        <v>-0.9076554708762834</v>
      </c>
      <c r="AT110" s="11">
        <f>IF(('OddsRatio_working_3-way'!X110=0),IF(Q110&gt;0,-Q110^(1/3),(-Q110)^(1/3)),'OddsRatio_working_3-way'!AN110-'OddsRatio_working_3-way'!R110/3)</f>
        <v>-0.24505095405232047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4.42</v>
      </c>
      <c r="B111" s="4">
        <f>IF('True_Odds_Calculator_3-way'!B110="","",'True_Odds_Calculator_3-way'!B110)</f>
        <v>3.22</v>
      </c>
      <c r="C111" s="4">
        <f>IF('True_Odds_Calculator_3-way'!C110="","",'True_Odds_Calculator_3-way'!C110)</f>
        <v>1.92</v>
      </c>
      <c r="D111" s="9">
        <f t="shared" si="26"/>
        <v>0.21065162433949539</v>
      </c>
      <c r="E111" s="9">
        <f t="shared" si="27"/>
        <v>0.29134334124041733</v>
      </c>
      <c r="F111" s="9">
        <f t="shared" si="28"/>
        <v>0.49800503442008703</v>
      </c>
      <c r="G111" s="9">
        <f t="shared" si="29"/>
        <v>1.0956650314844447</v>
      </c>
      <c r="H111" s="9">
        <f t="shared" si="30"/>
        <v>4.747174407676801</v>
      </c>
      <c r="I111" s="9">
        <f t="shared" si="31"/>
        <v>3.4323763698954672</v>
      </c>
      <c r="J111" s="9">
        <f t="shared" si="32"/>
        <v>2.0080118289656892</v>
      </c>
      <c r="K111" s="11">
        <f t="shared" si="33"/>
        <v>0.22624434389140272</v>
      </c>
      <c r="L111" s="11">
        <f t="shared" si="34"/>
        <v>0.3105590062111801</v>
      </c>
      <c r="M111" s="11">
        <f t="shared" si="35"/>
        <v>0.52083333333333337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-0.25561570782159004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0.24006258021603294</v>
      </c>
      <c r="Q111" s="11">
        <f>2*'OddsRatio_working_3-way'!K111*'OddsRatio_working_3-way'!L111*'OddsRatio_working_3-way'!M111</f>
        <v>7.3189811041473443E-2</v>
      </c>
      <c r="R111" s="11">
        <f t="shared" si="36"/>
        <v>0</v>
      </c>
      <c r="S111" s="11">
        <f t="shared" si="37"/>
        <v>-0.93915425723206103</v>
      </c>
      <c r="T111" s="11">
        <f t="shared" si="38"/>
        <v>-0.28632751744879903</v>
      </c>
      <c r="U111" s="11">
        <f>'OddsRatio_working_3-way'!S111-'OddsRatio_working_3-way'!R111^2/3</f>
        <v>-0.93915425723206103</v>
      </c>
      <c r="V111" s="11">
        <f>'OddsRatio_working_3-way'!S111*'OddsRatio_working_3-way'!R111/3-2*'OddsRatio_working_3-way'!R111^3/27-'OddsRatio_working_3-way'!T111</f>
        <v>0.28632751744879903</v>
      </c>
      <c r="W111" s="11">
        <f>'OddsRatio_working_3-way'!V111^2+4*'OddsRatio_working_3-way'!U111^3/27</f>
        <v>-4.073420038979185E-2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0.17515539360678004</v>
      </c>
      <c r="Y111" s="11">
        <f>IF('OddsRatio_working_3-way'!W111&gt;=0,IF('OddsRatio_working_3-way'!V111+SQRT('OddsRatio_working_3-way'!W111)&gt;0,0,PI()),ACOS('OddsRatio_working_3-way'!V111/(2*'OddsRatio_working_3-way'!X111)))</f>
        <v>0.61399506217007005</v>
      </c>
      <c r="Z111" s="11">
        <f>'OddsRatio_working_3-way'!X111^(1/3)*COS('OddsRatio_working_3-way'!Y111/3)</f>
        <v>0.54783251574222236</v>
      </c>
      <c r="AA111" s="11">
        <f>'OddsRatio_working_3-way'!X111^(1/3)*COS(('OddsRatio_working_3-way'!Y111+2*PI())/3)</f>
        <v>-0.37239577518144351</v>
      </c>
      <c r="AB111" s="11">
        <f>'OddsRatio_working_3-way'!X111^(1/3)*COS(('OddsRatio_working_3-way'!Y111+4*PI())/3)</f>
        <v>-0.17543674056077899</v>
      </c>
      <c r="AC111" s="11">
        <f>'OddsRatio_working_3-way'!X111^(1/3)*SIN('OddsRatio_working_3-way'!Y111/3)</f>
        <v>0.1137143516575697</v>
      </c>
      <c r="AD111" s="11">
        <f>'OddsRatio_working_3-way'!X111^(1/3)*SIN(('OddsRatio_working_3-way'!Y111+2*PI())/3)</f>
        <v>0.41757969982311821</v>
      </c>
      <c r="AE111" s="11">
        <f>'OddsRatio_working_3-way'!X111^(1/3)*SIN(('OddsRatio_working_3-way'!Y111+4*PI())/3)</f>
        <v>-0.53129405148068776</v>
      </c>
      <c r="AF111" s="11">
        <f>-'OddsRatio_working_3-way'!U111/(3*'OddsRatio_working_3-way'!X111^(1/3))*COS(('OddsRatio_working_3-way'!Y111)/3)</f>
        <v>0.54783251574222225</v>
      </c>
      <c r="AG111" s="11">
        <f>-'OddsRatio_working_3-way'!U111/(3*'OddsRatio_working_3-way'!X111^(1/3))*COS(('OddsRatio_working_3-way'!Y111+2*PI())/3)</f>
        <v>-0.37239577518144346</v>
      </c>
      <c r="AH111" s="11">
        <f>-'OddsRatio_working_3-way'!U111/(3*'OddsRatio_working_3-way'!X111^(1/3))*COS(('OddsRatio_working_3-way'!Y111+4*PI())/3)</f>
        <v>-0.17543674056077893</v>
      </c>
      <c r="AI111" s="11">
        <f>'OddsRatio_working_3-way'!U111/(3*'OddsRatio_working_3-way'!X111^(1/3))*SIN(('OddsRatio_working_3-way'!Y111)/3)</f>
        <v>-0.11371435165756968</v>
      </c>
      <c r="AJ111" s="11">
        <f>'OddsRatio_working_3-way'!U111/(3*'OddsRatio_working_3-way'!X111^(1/3))*SIN(('OddsRatio_working_3-way'!Y111+2*PI())/3)</f>
        <v>-0.4175796998231181</v>
      </c>
      <c r="AK111" s="11">
        <f>'OddsRatio_working_3-way'!U111/(3*'OddsRatio_working_3-way'!X111^(1/3))*SIN(('OddsRatio_working_3-way'!Y111+4*PI())/3)</f>
        <v>0.53129405148068765</v>
      </c>
      <c r="AL111" s="11">
        <f>'OddsRatio_working_3-way'!Z111+'OddsRatio_working_3-way'!AF111</f>
        <v>1.0956650314844447</v>
      </c>
      <c r="AM111" s="11">
        <f>'OddsRatio_working_3-way'!AA111+'OddsRatio_working_3-way'!AG111</f>
        <v>-0.74479155036288702</v>
      </c>
      <c r="AN111" s="11">
        <f>'OddsRatio_working_3-way'!AB111+'OddsRatio_working_3-way'!AH111</f>
        <v>-0.35087348112155792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1.0956650314844447</v>
      </c>
      <c r="AS111" s="11">
        <f>IF(('OddsRatio_working_3-way'!X111=0),IF(Q111&gt;0,-Q111^(1/3),(-Q111)^(1/3)),'OddsRatio_working_3-way'!AM111-'OddsRatio_working_3-way'!R111/3)</f>
        <v>-0.74479155036288702</v>
      </c>
      <c r="AT111" s="11">
        <f>IF(('OddsRatio_working_3-way'!X111=0),IF(Q111&gt;0,-Q111^(1/3),(-Q111)^(1/3)),'OddsRatio_working_3-way'!AN111-'OddsRatio_working_3-way'!R111/3)</f>
        <v>-0.35087348112155792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4.55</v>
      </c>
      <c r="B112" s="4">
        <f>IF('True_Odds_Calculator_3-way'!B111="","",'True_Odds_Calculator_3-way'!B111)</f>
        <v>3.16</v>
      </c>
      <c r="C112" s="4">
        <f>IF('True_Odds_Calculator_3-way'!C111="","",'True_Odds_Calculator_3-way'!C111)</f>
        <v>1.92</v>
      </c>
      <c r="D112" s="9">
        <f t="shared" si="26"/>
        <v>0.20463236792531883</v>
      </c>
      <c r="E112" s="9">
        <f t="shared" si="27"/>
        <v>0.29718267000560894</v>
      </c>
      <c r="F112" s="9">
        <f t="shared" si="28"/>
        <v>0.49818496206907203</v>
      </c>
      <c r="G112" s="9">
        <f t="shared" si="29"/>
        <v>1.0948767420044403</v>
      </c>
      <c r="H112" s="9">
        <f t="shared" si="30"/>
        <v>4.8868124341157646</v>
      </c>
      <c r="I112" s="9">
        <f t="shared" si="31"/>
        <v>3.3649337627295908</v>
      </c>
      <c r="J112" s="9">
        <f t="shared" si="32"/>
        <v>2.007286602644085</v>
      </c>
      <c r="K112" s="11">
        <f t="shared" si="33"/>
        <v>0.21978021978021978</v>
      </c>
      <c r="L112" s="11">
        <f t="shared" si="34"/>
        <v>0.31645569620253161</v>
      </c>
      <c r="M112" s="11">
        <f t="shared" si="35"/>
        <v>0.52083333333333337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-0.25554666852135188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0.24016726943942138</v>
      </c>
      <c r="Q112" s="11">
        <f>2*'OddsRatio_working_3-way'!K112*'OddsRatio_working_3-way'!L112*'OddsRatio_working_3-way'!M112</f>
        <v>7.2448648398015472E-2</v>
      </c>
      <c r="R112" s="11">
        <f t="shared" si="36"/>
        <v>0</v>
      </c>
      <c r="S112" s="11">
        <f t="shared" si="37"/>
        <v>-0.93981764986051652</v>
      </c>
      <c r="T112" s="11">
        <f t="shared" si="38"/>
        <v>-0.28350457009367008</v>
      </c>
      <c r="U112" s="11">
        <f>'OddsRatio_working_3-way'!S112-'OddsRatio_working_3-way'!R112^2/3</f>
        <v>-0.93981764986051652</v>
      </c>
      <c r="V112" s="11">
        <f>'OddsRatio_working_3-way'!S112*'OddsRatio_working_3-way'!R112/3-2*'OddsRatio_working_3-way'!R112^3/27-'OddsRatio_working_3-way'!T112</f>
        <v>0.28350457009367008</v>
      </c>
      <c r="W112" s="11">
        <f>'OddsRatio_working_3-way'!V112^2+4*'OddsRatio_working_3-way'!U112^3/27</f>
        <v>-4.2603043182467118E-2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0.1753410137749179</v>
      </c>
      <c r="Y112" s="11">
        <f>IF('OddsRatio_working_3-way'!W112&gt;=0,IF('OddsRatio_working_3-way'!V112+SQRT('OddsRatio_working_3-way'!W112)&gt;0,0,PI()),ACOS('OddsRatio_working_3-way'!V112/(2*'OddsRatio_working_3-way'!X112)))</f>
        <v>0.62930342597495825</v>
      </c>
      <c r="Z112" s="11">
        <f>'OddsRatio_working_3-way'!X112^(1/3)*COS('OddsRatio_working_3-way'!Y112/3)</f>
        <v>0.54743837100222015</v>
      </c>
      <c r="AA112" s="11">
        <f>'OddsRatio_working_3-way'!X112^(1/3)*COS(('OddsRatio_working_3-way'!Y112+2*PI())/3)</f>
        <v>-0.37465399085068091</v>
      </c>
      <c r="AB112" s="11">
        <f>'OddsRatio_working_3-way'!X112^(1/3)*COS(('OddsRatio_working_3-way'!Y112+4*PI())/3)</f>
        <v>-0.1727843801515391</v>
      </c>
      <c r="AC112" s="11">
        <f>'OddsRatio_working_3-way'!X112^(1/3)*SIN('OddsRatio_working_3-way'!Y112/3)</f>
        <v>0.11654947407835442</v>
      </c>
      <c r="AD112" s="11">
        <f>'OddsRatio_working_3-way'!X112^(1/3)*SIN(('OddsRatio_working_3-way'!Y112+2*PI())/3)</f>
        <v>0.41582079925511584</v>
      </c>
      <c r="AE112" s="11">
        <f>'OddsRatio_working_3-way'!X112^(1/3)*SIN(('OddsRatio_working_3-way'!Y112+4*PI())/3)</f>
        <v>-0.53237027333347031</v>
      </c>
      <c r="AF112" s="11">
        <f>-'OddsRatio_working_3-way'!U112/(3*'OddsRatio_working_3-way'!X112^(1/3))*COS(('OddsRatio_working_3-way'!Y112)/3)</f>
        <v>0.54743837100222015</v>
      </c>
      <c r="AG112" s="11">
        <f>-'OddsRatio_working_3-way'!U112/(3*'OddsRatio_working_3-way'!X112^(1/3))*COS(('OddsRatio_working_3-way'!Y112+2*PI())/3)</f>
        <v>-0.37465399085068091</v>
      </c>
      <c r="AH112" s="11">
        <f>-'OddsRatio_working_3-way'!U112/(3*'OddsRatio_working_3-way'!X112^(1/3))*COS(('OddsRatio_working_3-way'!Y112+4*PI())/3)</f>
        <v>-0.1727843801515391</v>
      </c>
      <c r="AI112" s="11">
        <f>'OddsRatio_working_3-way'!U112/(3*'OddsRatio_working_3-way'!X112^(1/3))*SIN(('OddsRatio_working_3-way'!Y112)/3)</f>
        <v>-0.11654947407835442</v>
      </c>
      <c r="AJ112" s="11">
        <f>'OddsRatio_working_3-way'!U112/(3*'OddsRatio_working_3-way'!X112^(1/3))*SIN(('OddsRatio_working_3-way'!Y112+2*PI())/3)</f>
        <v>-0.41582079925511584</v>
      </c>
      <c r="AK112" s="11">
        <f>'OddsRatio_working_3-way'!U112/(3*'OddsRatio_working_3-way'!X112^(1/3))*SIN(('OddsRatio_working_3-way'!Y112+4*PI())/3)</f>
        <v>0.53237027333347031</v>
      </c>
      <c r="AL112" s="11">
        <f>'OddsRatio_working_3-way'!Z112+'OddsRatio_working_3-way'!AF112</f>
        <v>1.0948767420044403</v>
      </c>
      <c r="AM112" s="11">
        <f>'OddsRatio_working_3-way'!AA112+'OddsRatio_working_3-way'!AG112</f>
        <v>-0.74930798170136181</v>
      </c>
      <c r="AN112" s="11">
        <f>'OddsRatio_working_3-way'!AB112+'OddsRatio_working_3-way'!AH112</f>
        <v>-0.3455687603030782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1.0948767420044403</v>
      </c>
      <c r="AS112" s="11">
        <f>IF(('OddsRatio_working_3-way'!X112=0),IF(Q112&gt;0,-Q112^(1/3),(-Q112)^(1/3)),'OddsRatio_working_3-way'!AM112-'OddsRatio_working_3-way'!R112/3)</f>
        <v>-0.74930798170136181</v>
      </c>
      <c r="AT112" s="11">
        <f>IF(('OddsRatio_working_3-way'!X112=0),IF(Q112&gt;0,-Q112^(1/3),(-Q112)^(1/3)),'OddsRatio_working_3-way'!AN112-'OddsRatio_working_3-way'!R112/3)</f>
        <v>-0.3455687603030782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1.85</v>
      </c>
      <c r="B113" s="4">
        <f>IF('True_Odds_Calculator_3-way'!B112="","",'True_Odds_Calculator_3-way'!B112)</f>
        <v>3.68</v>
      </c>
      <c r="C113" s="4">
        <f>IF('True_Odds_Calculator_3-way'!C112="","",'True_Odds_Calculator_3-way'!C112)</f>
        <v>4.24</v>
      </c>
      <c r="D113" s="9">
        <f t="shared" si="26"/>
        <v>0.52120667431945866</v>
      </c>
      <c r="E113" s="9">
        <f t="shared" si="27"/>
        <v>0.25664916075132038</v>
      </c>
      <c r="F113" s="9">
        <f t="shared" si="28"/>
        <v>0.22214416492922084</v>
      </c>
      <c r="G113" s="9">
        <f t="shared" si="29"/>
        <v>1.0807349430856847</v>
      </c>
      <c r="H113" s="9">
        <f t="shared" si="30"/>
        <v>1.9186247016228322</v>
      </c>
      <c r="I113" s="9">
        <f t="shared" si="31"/>
        <v>3.8963696474696357</v>
      </c>
      <c r="J113" s="9">
        <f t="shared" si="32"/>
        <v>4.5015812155976196</v>
      </c>
      <c r="K113" s="11">
        <f t="shared" si="33"/>
        <v>0.54054054054054046</v>
      </c>
      <c r="L113" s="11">
        <f t="shared" si="34"/>
        <v>0.27173913043478259</v>
      </c>
      <c r="M113" s="11">
        <f t="shared" si="35"/>
        <v>0.23584905660377356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-0.25568975456178078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0.23453262532425775</v>
      </c>
      <c r="Q113" s="11">
        <f>2*'OddsRatio_working_3-way'!K113*'OddsRatio_working_3-way'!L113*'OddsRatio_working_3-way'!M113</f>
        <v>6.9285856816619709E-2</v>
      </c>
      <c r="R113" s="11">
        <f t="shared" si="36"/>
        <v>0</v>
      </c>
      <c r="S113" s="11">
        <f t="shared" si="37"/>
        <v>-0.91725468517976561</v>
      </c>
      <c r="T113" s="11">
        <f t="shared" si="38"/>
        <v>-0.27097627331750823</v>
      </c>
      <c r="U113" s="11">
        <f>'OddsRatio_working_3-way'!S113-'OddsRatio_working_3-way'!R113^2/3</f>
        <v>-0.91725468517976561</v>
      </c>
      <c r="V113" s="11">
        <f>'OddsRatio_working_3-way'!S113*'OddsRatio_working_3-way'!R113/3-2*'OddsRatio_working_3-way'!R113^3/27-'OddsRatio_working_3-way'!T113</f>
        <v>0.27097627331750823</v>
      </c>
      <c r="W113" s="11">
        <f>'OddsRatio_working_3-way'!V113^2+4*'OddsRatio_working_3-way'!U113^3/27</f>
        <v>-4.0903396685215157E-2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0.16906473418949625</v>
      </c>
      <c r="Y113" s="11">
        <f>IF('OddsRatio_working_3-way'!W113&gt;=0,IF('OddsRatio_working_3-way'!V113+SQRT('OddsRatio_working_3-way'!W113)&gt;0,0,PI()),ACOS('OddsRatio_working_3-way'!V113/(2*'OddsRatio_working_3-way'!X113)))</f>
        <v>0.64116750767387232</v>
      </c>
      <c r="Z113" s="11">
        <f>'OddsRatio_working_3-way'!X113^(1/3)*COS('OddsRatio_working_3-way'!Y113/3)</f>
        <v>0.54036747154284237</v>
      </c>
      <c r="AA113" s="11">
        <f>'OddsRatio_working_3-way'!X113^(1/3)*COS(('OddsRatio_working_3-way'!Y113+2*PI())/3)</f>
        <v>-0.37175104384216823</v>
      </c>
      <c r="AB113" s="11">
        <f>'OddsRatio_working_3-way'!X113^(1/3)*COS(('OddsRatio_working_3-way'!Y113+4*PI())/3)</f>
        <v>-0.16861642770067428</v>
      </c>
      <c r="AC113" s="11">
        <f>'OddsRatio_working_3-way'!X113^(1/3)*SIN('OddsRatio_working_3-way'!Y113/3)</f>
        <v>0.11727982531102288</v>
      </c>
      <c r="AD113" s="11">
        <f>'OddsRatio_working_3-way'!X113^(1/3)*SIN(('OddsRatio_working_3-way'!Y113+2*PI())/3)</f>
        <v>0.40933204507935478</v>
      </c>
      <c r="AE113" s="11">
        <f>'OddsRatio_working_3-way'!X113^(1/3)*SIN(('OddsRatio_working_3-way'!Y113+4*PI())/3)</f>
        <v>-0.5266118703903776</v>
      </c>
      <c r="AF113" s="11">
        <f>-'OddsRatio_working_3-way'!U113/(3*'OddsRatio_working_3-way'!X113^(1/3))*COS(('OddsRatio_working_3-way'!Y113)/3)</f>
        <v>0.54036747154284226</v>
      </c>
      <c r="AG113" s="11">
        <f>-'OddsRatio_working_3-way'!U113/(3*'OddsRatio_working_3-way'!X113^(1/3))*COS(('OddsRatio_working_3-way'!Y113+2*PI())/3)</f>
        <v>-0.37175104384216812</v>
      </c>
      <c r="AH113" s="11">
        <f>-'OddsRatio_working_3-way'!U113/(3*'OddsRatio_working_3-way'!X113^(1/3))*COS(('OddsRatio_working_3-way'!Y113+4*PI())/3)</f>
        <v>-0.16861642770067423</v>
      </c>
      <c r="AI113" s="11">
        <f>'OddsRatio_working_3-way'!U113/(3*'OddsRatio_working_3-way'!X113^(1/3))*SIN(('OddsRatio_working_3-way'!Y113)/3)</f>
        <v>-0.11727982531102286</v>
      </c>
      <c r="AJ113" s="11">
        <f>'OddsRatio_working_3-way'!U113/(3*'OddsRatio_working_3-way'!X113^(1/3))*SIN(('OddsRatio_working_3-way'!Y113+2*PI())/3)</f>
        <v>-0.40933204507935467</v>
      </c>
      <c r="AK113" s="11">
        <f>'OddsRatio_working_3-way'!U113/(3*'OddsRatio_working_3-way'!X113^(1/3))*SIN(('OddsRatio_working_3-way'!Y113+4*PI())/3)</f>
        <v>0.52661187039037749</v>
      </c>
      <c r="AL113" s="11">
        <f>'OddsRatio_working_3-way'!Z113+'OddsRatio_working_3-way'!AF113</f>
        <v>1.0807349430856847</v>
      </c>
      <c r="AM113" s="11">
        <f>'OddsRatio_working_3-way'!AA113+'OddsRatio_working_3-way'!AG113</f>
        <v>-0.74350208768433634</v>
      </c>
      <c r="AN113" s="11">
        <f>'OddsRatio_working_3-way'!AB113+'OddsRatio_working_3-way'!AH113</f>
        <v>-0.33723285540134851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1.0807349430856847</v>
      </c>
      <c r="AS113" s="11">
        <f>IF(('OddsRatio_working_3-way'!X113=0),IF(Q113&gt;0,-Q113^(1/3),(-Q113)^(1/3)),'OddsRatio_working_3-way'!AM113-'OddsRatio_working_3-way'!R113/3)</f>
        <v>-0.74350208768433634</v>
      </c>
      <c r="AT113" s="11">
        <f>IF(('OddsRatio_working_3-way'!X113=0),IF(Q113&gt;0,-Q113^(1/3),(-Q113)^(1/3)),'OddsRatio_working_3-way'!AN113-'OddsRatio_working_3-way'!R113/3)</f>
        <v>-0.33723285540134851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3.2</v>
      </c>
      <c r="B114" s="4">
        <f>IF('True_Odds_Calculator_3-way'!B113="","",'True_Odds_Calculator_3-way'!B113)</f>
        <v>3.62</v>
      </c>
      <c r="C114" s="4">
        <f>IF('True_Odds_Calculator_3-way'!C113="","",'True_Odds_Calculator_3-way'!C113)</f>
        <v>2.19</v>
      </c>
      <c r="D114" s="9">
        <f t="shared" si="26"/>
        <v>0.29784110730367996</v>
      </c>
      <c r="E114" s="9">
        <f t="shared" si="27"/>
        <v>0.26263524279028239</v>
      </c>
      <c r="F114" s="9">
        <f t="shared" si="28"/>
        <v>0.43952364990603776</v>
      </c>
      <c r="G114" s="9">
        <f t="shared" si="29"/>
        <v>1.0715885927672231</v>
      </c>
      <c r="H114" s="9">
        <f t="shared" si="30"/>
        <v>3.3574949040878903</v>
      </c>
      <c r="I114" s="9">
        <f t="shared" si="31"/>
        <v>3.8075621130501243</v>
      </c>
      <c r="J114" s="9">
        <f t="shared" si="32"/>
        <v>2.2751904253929953</v>
      </c>
      <c r="K114" s="11">
        <f t="shared" si="33"/>
        <v>0.3125</v>
      </c>
      <c r="L114" s="11">
        <f t="shared" si="34"/>
        <v>0.27624309392265195</v>
      </c>
      <c r="M114" s="11">
        <f t="shared" si="35"/>
        <v>0.45662100456621008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-0.27037608163677185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0.23690368071848433</v>
      </c>
      <c r="Q114" s="11">
        <f>2*'OddsRatio_working_3-way'!K114*'OddsRatio_working_3-way'!L114*'OddsRatio_working_3-way'!M114</f>
        <v>7.8836499407149527E-2</v>
      </c>
      <c r="R114" s="11">
        <f t="shared" si="36"/>
        <v>0</v>
      </c>
      <c r="S114" s="11">
        <f t="shared" si="37"/>
        <v>-0.87620058432811021</v>
      </c>
      <c r="T114" s="11">
        <f t="shared" si="38"/>
        <v>-0.2915808932872247</v>
      </c>
      <c r="U114" s="11">
        <f>'OddsRatio_working_3-way'!S114-'OddsRatio_working_3-way'!R114^2/3</f>
        <v>-0.87620058432811021</v>
      </c>
      <c r="V114" s="11">
        <f>'OddsRatio_working_3-way'!S114*'OddsRatio_working_3-way'!R114/3-2*'OddsRatio_working_3-way'!R114^3/27-'OddsRatio_working_3-way'!T114</f>
        <v>0.2915808932872247</v>
      </c>
      <c r="W114" s="11">
        <f>'OddsRatio_working_3-way'!V114^2+4*'OddsRatio_working_3-way'!U114^3/27</f>
        <v>-1.4637360824093282E-2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0.15784230908906299</v>
      </c>
      <c r="Y114" s="11">
        <f>IF('OddsRatio_working_3-way'!W114&gt;=0,IF('OddsRatio_working_3-way'!V114+SQRT('OddsRatio_working_3-way'!W114)&gt;0,0,PI()),ACOS('OddsRatio_working_3-way'!V114/(2*'OddsRatio_working_3-way'!X114)))</f>
        <v>0.39330839964557129</v>
      </c>
      <c r="Z114" s="11">
        <f>'OddsRatio_working_3-way'!X114^(1/3)*COS('OddsRatio_working_3-way'!Y114/3)</f>
        <v>0.53579429638361153</v>
      </c>
      <c r="AA114" s="11">
        <f>'OddsRatio_working_3-way'!X114^(1/3)*COS(('OddsRatio_working_3-way'!Y114+2*PI())/3)</f>
        <v>-0.32908129690796006</v>
      </c>
      <c r="AB114" s="11">
        <f>'OddsRatio_working_3-way'!X114^(1/3)*COS(('OddsRatio_working_3-way'!Y114+4*PI())/3)</f>
        <v>-0.20671299947565161</v>
      </c>
      <c r="AC114" s="11">
        <f>'OddsRatio_working_3-way'!X114^(1/3)*SIN('OddsRatio_working_3-way'!Y114/3)</f>
        <v>7.0649369462819731E-2</v>
      </c>
      <c r="AD114" s="11">
        <f>'OddsRatio_working_3-way'!X114^(1/3)*SIN(('OddsRatio_working_3-way'!Y114+2*PI())/3)</f>
        <v>0.42868678713960667</v>
      </c>
      <c r="AE114" s="11">
        <f>'OddsRatio_working_3-way'!X114^(1/3)*SIN(('OddsRatio_working_3-way'!Y114+4*PI())/3)</f>
        <v>-0.49933615660242614</v>
      </c>
      <c r="AF114" s="11">
        <f>-'OddsRatio_working_3-way'!U114/(3*'OddsRatio_working_3-way'!X114^(1/3))*COS(('OddsRatio_working_3-way'!Y114)/3)</f>
        <v>0.53579429638361153</v>
      </c>
      <c r="AG114" s="11">
        <f>-'OddsRatio_working_3-way'!U114/(3*'OddsRatio_working_3-way'!X114^(1/3))*COS(('OddsRatio_working_3-way'!Y114+2*PI())/3)</f>
        <v>-0.32908129690796006</v>
      </c>
      <c r="AH114" s="11">
        <f>-'OddsRatio_working_3-way'!U114/(3*'OddsRatio_working_3-way'!X114^(1/3))*COS(('OddsRatio_working_3-way'!Y114+4*PI())/3)</f>
        <v>-0.20671299947565161</v>
      </c>
      <c r="AI114" s="11">
        <f>'OddsRatio_working_3-way'!U114/(3*'OddsRatio_working_3-way'!X114^(1/3))*SIN(('OddsRatio_working_3-way'!Y114)/3)</f>
        <v>-7.0649369462819731E-2</v>
      </c>
      <c r="AJ114" s="11">
        <f>'OddsRatio_working_3-way'!U114/(3*'OddsRatio_working_3-way'!X114^(1/3))*SIN(('OddsRatio_working_3-way'!Y114+2*PI())/3)</f>
        <v>-0.42868678713960667</v>
      </c>
      <c r="AK114" s="11">
        <f>'OddsRatio_working_3-way'!U114/(3*'OddsRatio_working_3-way'!X114^(1/3))*SIN(('OddsRatio_working_3-way'!Y114+4*PI())/3)</f>
        <v>0.49933615660242614</v>
      </c>
      <c r="AL114" s="11">
        <f>'OddsRatio_working_3-way'!Z114+'OddsRatio_working_3-way'!AF114</f>
        <v>1.0715885927672231</v>
      </c>
      <c r="AM114" s="11">
        <f>'OddsRatio_working_3-way'!AA114+'OddsRatio_working_3-way'!AG114</f>
        <v>-0.65816259381592013</v>
      </c>
      <c r="AN114" s="11">
        <f>'OddsRatio_working_3-way'!AB114+'OddsRatio_working_3-way'!AH114</f>
        <v>-0.41342599895130322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1.0715885927672231</v>
      </c>
      <c r="AS114" s="11">
        <f>IF(('OddsRatio_working_3-way'!X114=0),IF(Q114&gt;0,-Q114^(1/3),(-Q114)^(1/3)),'OddsRatio_working_3-way'!AM114-'OddsRatio_working_3-way'!R114/3)</f>
        <v>-0.65816259381592013</v>
      </c>
      <c r="AT114" s="11">
        <f>IF(('OddsRatio_working_3-way'!X114=0),IF(Q114&gt;0,-Q114^(1/3),(-Q114)^(1/3)),'OddsRatio_working_3-way'!AN114-'OddsRatio_working_3-way'!R114/3)</f>
        <v>-0.41342599895130322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2.34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3.35</v>
      </c>
      <c r="D115" s="9">
        <f t="shared" si="26"/>
        <v>0.41668771854700659</v>
      </c>
      <c r="E115" s="9">
        <f t="shared" si="27"/>
        <v>0.29387762213813856</v>
      </c>
      <c r="F115" s="9">
        <f t="shared" si="28"/>
        <v>0.28943465931485496</v>
      </c>
      <c r="G115" s="9">
        <f t="shared" si="29"/>
        <v>1.0446856323100566</v>
      </c>
      <c r="H115" s="9">
        <f t="shared" si="30"/>
        <v>2.3998787472954759</v>
      </c>
      <c r="I115" s="9">
        <f t="shared" si="31"/>
        <v>3.4027769543131301</v>
      </c>
      <c r="J115" s="9">
        <f t="shared" si="32"/>
        <v>3.4550112359286334</v>
      </c>
      <c r="K115" s="11">
        <f t="shared" si="33"/>
        <v>0.42735042735042739</v>
      </c>
      <c r="L115" s="11">
        <f t="shared" si="34"/>
        <v>0.30303030303030304</v>
      </c>
      <c r="M115" s="11">
        <f t="shared" si="35"/>
        <v>0.29850746268656714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-0.27997927997928007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0.23155396289724645</v>
      </c>
      <c r="Q115" s="11">
        <f>2*'OddsRatio_working_3-way'!K115*'OddsRatio_working_3-way'!L115*'OddsRatio_working_3-way'!M115</f>
        <v>7.7313510149331049E-2</v>
      </c>
      <c r="R115" s="11">
        <f t="shared" si="36"/>
        <v>0</v>
      </c>
      <c r="S115" s="11">
        <f t="shared" si="37"/>
        <v>-0.82703963991329166</v>
      </c>
      <c r="T115" s="11">
        <f t="shared" si="38"/>
        <v>-0.27614011349358658</v>
      </c>
      <c r="U115" s="11">
        <f>'OddsRatio_working_3-way'!S115-'OddsRatio_working_3-way'!R115^2/3</f>
        <v>-0.82703963991329166</v>
      </c>
      <c r="V115" s="11">
        <f>'OddsRatio_working_3-way'!S115*'OddsRatio_working_3-way'!R115/3-2*'OddsRatio_working_3-way'!R115^3/27-'OddsRatio_working_3-way'!T115</f>
        <v>0.27614011349358658</v>
      </c>
      <c r="W115" s="11">
        <f>'OddsRatio_working_3-way'!V115^2+4*'OddsRatio_working_3-way'!U115^3/27</f>
        <v>-7.5526554319397532E-3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0.14474634512846138</v>
      </c>
      <c r="Y115" s="11">
        <f>IF('OddsRatio_working_3-way'!W115&gt;=0,IF('OddsRatio_working_3-way'!V115+SQRT('OddsRatio_working_3-way'!W115)&gt;0,0,PI()),ACOS('OddsRatio_working_3-way'!V115/(2*'OddsRatio_working_3-way'!X115)))</f>
        <v>0.30490343805301601</v>
      </c>
      <c r="Z115" s="11">
        <f>'OddsRatio_working_3-way'!X115^(1/3)*COS('OddsRatio_working_3-way'!Y115/3)</f>
        <v>0.52234281615502842</v>
      </c>
      <c r="AA115" s="11">
        <f>'OddsRatio_working_3-way'!X115^(1/3)*COS(('OddsRatio_working_3-way'!Y115+2*PI())/3)</f>
        <v>-0.30730595897755664</v>
      </c>
      <c r="AB115" s="11">
        <f>'OddsRatio_working_3-way'!X115^(1/3)*COS(('OddsRatio_working_3-way'!Y115+4*PI())/3)</f>
        <v>-0.21503685717747162</v>
      </c>
      <c r="AC115" s="11">
        <f>'OddsRatio_working_3-way'!X115^(1/3)*SIN('OddsRatio_working_3-way'!Y115/3)</f>
        <v>5.3271590762164124E-2</v>
      </c>
      <c r="AD115" s="11">
        <f>'OddsRatio_working_3-way'!X115^(1/3)*SIN(('OddsRatio_working_3-way'!Y115+2*PI())/3)</f>
        <v>0.42572635289347727</v>
      </c>
      <c r="AE115" s="11">
        <f>'OddsRatio_working_3-way'!X115^(1/3)*SIN(('OddsRatio_working_3-way'!Y115+4*PI())/3)</f>
        <v>-0.47899794365564136</v>
      </c>
      <c r="AF115" s="11">
        <f>-'OddsRatio_working_3-way'!U115/(3*'OddsRatio_working_3-way'!X115^(1/3))*COS(('OddsRatio_working_3-way'!Y115)/3)</f>
        <v>0.52234281615502831</v>
      </c>
      <c r="AG115" s="11">
        <f>-'OddsRatio_working_3-way'!U115/(3*'OddsRatio_working_3-way'!X115^(1/3))*COS(('OddsRatio_working_3-way'!Y115+2*PI())/3)</f>
        <v>-0.30730595897755658</v>
      </c>
      <c r="AH115" s="11">
        <f>-'OddsRatio_working_3-way'!U115/(3*'OddsRatio_working_3-way'!X115^(1/3))*COS(('OddsRatio_working_3-way'!Y115+4*PI())/3)</f>
        <v>-0.21503685717747159</v>
      </c>
      <c r="AI115" s="11">
        <f>'OddsRatio_working_3-way'!U115/(3*'OddsRatio_working_3-way'!X115^(1/3))*SIN(('OddsRatio_working_3-way'!Y115)/3)</f>
        <v>-5.327159076216411E-2</v>
      </c>
      <c r="AJ115" s="11">
        <f>'OddsRatio_working_3-way'!U115/(3*'OddsRatio_working_3-way'!X115^(1/3))*SIN(('OddsRatio_working_3-way'!Y115+2*PI())/3)</f>
        <v>-0.42572635289347716</v>
      </c>
      <c r="AK115" s="11">
        <f>'OddsRatio_working_3-way'!U115/(3*'OddsRatio_working_3-way'!X115^(1/3))*SIN(('OddsRatio_working_3-way'!Y115+4*PI())/3)</f>
        <v>0.47899794365564125</v>
      </c>
      <c r="AL115" s="11">
        <f>'OddsRatio_working_3-way'!Z115+'OddsRatio_working_3-way'!AF115</f>
        <v>1.0446856323100566</v>
      </c>
      <c r="AM115" s="11">
        <f>'OddsRatio_working_3-way'!AA115+'OddsRatio_working_3-way'!AG115</f>
        <v>-0.61461191795511327</v>
      </c>
      <c r="AN115" s="11">
        <f>'OddsRatio_working_3-way'!AB115+'OddsRatio_working_3-way'!AH115</f>
        <v>-0.43007371435494324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1.0446856323100566</v>
      </c>
      <c r="AS115" s="11">
        <f>IF(('OddsRatio_working_3-way'!X115=0),IF(Q115&gt;0,-Q115^(1/3),(-Q115)^(1/3)),'OddsRatio_working_3-way'!AM115-'OddsRatio_working_3-way'!R115/3)</f>
        <v>-0.61461191795511327</v>
      </c>
      <c r="AT115" s="11">
        <f>IF(('OddsRatio_working_3-way'!X115=0),IF(Q115&gt;0,-Q115^(1/3),(-Q115)^(1/3)),'OddsRatio_working_3-way'!AN115-'OddsRatio_working_3-way'!R115/3)</f>
        <v>-0.43007371435494324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2.09</v>
      </c>
      <c r="B116" s="4">
        <f>IF('True_Odds_Calculator_3-way'!B115="","",'True_Odds_Calculator_3-way'!B115)</f>
        <v>3.31</v>
      </c>
      <c r="C116" s="4">
        <f>IF('True_Odds_Calculator_3-way'!C115="","",'True_Odds_Calculator_3-way'!C115)</f>
        <v>4.04</v>
      </c>
      <c r="D116" s="9">
        <f t="shared" si="26"/>
        <v>0.46756324803125288</v>
      </c>
      <c r="E116" s="9">
        <f t="shared" si="27"/>
        <v>0.29297073936567164</v>
      </c>
      <c r="F116" s="9">
        <f t="shared" si="28"/>
        <v>0.23946601260307573</v>
      </c>
      <c r="G116" s="9">
        <f t="shared" si="29"/>
        <v>1.0447230111258592</v>
      </c>
      <c r="H116" s="9">
        <f t="shared" si="30"/>
        <v>2.1387480821271865</v>
      </c>
      <c r="I116" s="9">
        <f t="shared" si="31"/>
        <v>3.4133101557007346</v>
      </c>
      <c r="J116" s="9">
        <f t="shared" si="32"/>
        <v>4.1759579538226124</v>
      </c>
      <c r="K116" s="11">
        <f t="shared" si="33"/>
        <v>0.47846889952153115</v>
      </c>
      <c r="L116" s="11">
        <f t="shared" si="34"/>
        <v>0.30211480362537763</v>
      </c>
      <c r="M116" s="11">
        <f t="shared" si="35"/>
        <v>0.24752475247524752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-0.27387753881128307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0.23042533224542039</v>
      </c>
      <c r="Q116" s="11">
        <f>2*'OddsRatio_working_3-way'!K116*'OddsRatio_working_3-way'!L116*'OddsRatio_working_3-way'!M116</f>
        <v>7.1560662188018764E-2</v>
      </c>
      <c r="R116" s="11">
        <f t="shared" si="36"/>
        <v>0</v>
      </c>
      <c r="S116" s="11">
        <f t="shared" si="37"/>
        <v>-0.84134439518311988</v>
      </c>
      <c r="T116" s="11">
        <f t="shared" si="38"/>
        <v>-0.26128707924941613</v>
      </c>
      <c r="U116" s="11">
        <f>'OddsRatio_working_3-way'!S116-'OddsRatio_working_3-way'!R116^2/3</f>
        <v>-0.84134439518311988</v>
      </c>
      <c r="V116" s="11">
        <f>'OddsRatio_working_3-way'!S116*'OddsRatio_working_3-way'!R116/3-2*'OddsRatio_working_3-way'!R116^3/27-'OddsRatio_working_3-way'!T116</f>
        <v>0.26128707924941613</v>
      </c>
      <c r="W116" s="11">
        <f>'OddsRatio_working_3-way'!V116^2+4*'OddsRatio_working_3-way'!U116^3/27</f>
        <v>-1.9959339668787116E-2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0.14851790923275698</v>
      </c>
      <c r="Y116" s="11">
        <f>IF('OddsRatio_working_3-way'!W116&gt;=0,IF('OddsRatio_working_3-way'!V116+SQRT('OddsRatio_working_3-way'!W116)&gt;0,0,PI()),ACOS('OddsRatio_working_3-way'!V116/(2*'OddsRatio_working_3-way'!X116)))</f>
        <v>0.49567389371457016</v>
      </c>
      <c r="Z116" s="11">
        <f>'OddsRatio_working_3-way'!X116^(1/3)*COS('OddsRatio_working_3-way'!Y116/3)</f>
        <v>0.52236150556292971</v>
      </c>
      <c r="AA116" s="11">
        <f>'OddsRatio_working_3-way'!X116^(1/3)*COS(('OddsRatio_working_3-way'!Y116+2*PI())/3)</f>
        <v>-0.33661245649616323</v>
      </c>
      <c r="AB116" s="11">
        <f>'OddsRatio_working_3-way'!X116^(1/3)*COS(('OddsRatio_working_3-way'!Y116+4*PI())/3)</f>
        <v>-0.1857490490667662</v>
      </c>
      <c r="AC116" s="11">
        <f>'OddsRatio_working_3-way'!X116^(1/3)*SIN('OddsRatio_working_3-way'!Y116/3)</f>
        <v>8.7101028890226528E-2</v>
      </c>
      <c r="AD116" s="11">
        <f>'OddsRatio_working_3-way'!X116^(1/3)*SIN(('OddsRatio_working_3-way'!Y116+2*PI())/3)</f>
        <v>0.40882781933147033</v>
      </c>
      <c r="AE116" s="11">
        <f>'OddsRatio_working_3-way'!X116^(1/3)*SIN(('OddsRatio_working_3-way'!Y116+4*PI())/3)</f>
        <v>-0.49592884822169681</v>
      </c>
      <c r="AF116" s="11">
        <f>-'OddsRatio_working_3-way'!U116/(3*'OddsRatio_working_3-way'!X116^(1/3))*COS(('OddsRatio_working_3-way'!Y116)/3)</f>
        <v>0.52236150556292948</v>
      </c>
      <c r="AG116" s="11">
        <f>-'OddsRatio_working_3-way'!U116/(3*'OddsRatio_working_3-way'!X116^(1/3))*COS(('OddsRatio_working_3-way'!Y116+2*PI())/3)</f>
        <v>-0.33661245649616306</v>
      </c>
      <c r="AH116" s="11">
        <f>-'OddsRatio_working_3-way'!U116/(3*'OddsRatio_working_3-way'!X116^(1/3))*COS(('OddsRatio_working_3-way'!Y116+4*PI())/3)</f>
        <v>-0.18574904906676612</v>
      </c>
      <c r="AI116" s="11">
        <f>'OddsRatio_working_3-way'!U116/(3*'OddsRatio_working_3-way'!X116^(1/3))*SIN(('OddsRatio_working_3-way'!Y116)/3)</f>
        <v>-8.7101028890226501E-2</v>
      </c>
      <c r="AJ116" s="11">
        <f>'OddsRatio_working_3-way'!U116/(3*'OddsRatio_working_3-way'!X116^(1/3))*SIN(('OddsRatio_working_3-way'!Y116+2*PI())/3)</f>
        <v>-0.40882781933147017</v>
      </c>
      <c r="AK116" s="11">
        <f>'OddsRatio_working_3-way'!U116/(3*'OddsRatio_working_3-way'!X116^(1/3))*SIN(('OddsRatio_working_3-way'!Y116+4*PI())/3)</f>
        <v>0.49592884822169658</v>
      </c>
      <c r="AL116" s="11">
        <f>'OddsRatio_working_3-way'!Z116+'OddsRatio_working_3-way'!AF116</f>
        <v>1.0447230111258592</v>
      </c>
      <c r="AM116" s="11">
        <f>'OddsRatio_working_3-way'!AA116+'OddsRatio_working_3-way'!AG116</f>
        <v>-0.67322491299232623</v>
      </c>
      <c r="AN116" s="11">
        <f>'OddsRatio_working_3-way'!AB116+'OddsRatio_working_3-way'!AH116</f>
        <v>-0.3714980981335323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1.0447230111258592</v>
      </c>
      <c r="AS116" s="11">
        <f>IF(('OddsRatio_working_3-way'!X116=0),IF(Q116&gt;0,-Q116^(1/3),(-Q116)^(1/3)),'OddsRatio_working_3-way'!AM116-'OddsRatio_working_3-way'!R116/3)</f>
        <v>-0.67322491299232623</v>
      </c>
      <c r="AT116" s="11">
        <f>IF(('OddsRatio_working_3-way'!X116=0),IF(Q116&gt;0,-Q116^(1/3),(-Q116)^(1/3)),'OddsRatio_working_3-way'!AN116-'OddsRatio_working_3-way'!R116/3)</f>
        <v>-0.3714980981335323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2.73</v>
      </c>
      <c r="B117" s="4">
        <f>IF('True_Odds_Calculator_3-way'!B116="","",'True_Odds_Calculator_3-way'!B116)</f>
        <v>3.18</v>
      </c>
      <c r="C117" s="4">
        <f>IF('True_Odds_Calculator_3-way'!C116="","",'True_Odds_Calculator_3-way'!C116)</f>
        <v>2.89</v>
      </c>
      <c r="D117" s="9">
        <f t="shared" si="26"/>
        <v>0.35706644061223225</v>
      </c>
      <c r="E117" s="9">
        <f t="shared" si="27"/>
        <v>0.30590739018129215</v>
      </c>
      <c r="F117" s="9">
        <f t="shared" si="28"/>
        <v>0.33702616920647566</v>
      </c>
      <c r="G117" s="9">
        <f t="shared" si="29"/>
        <v>1.0408088056739495</v>
      </c>
      <c r="H117" s="9">
        <f t="shared" si="30"/>
        <v>2.8005992338159329</v>
      </c>
      <c r="I117" s="9">
        <f t="shared" si="31"/>
        <v>3.2689631963692105</v>
      </c>
      <c r="J117" s="9">
        <f t="shared" si="32"/>
        <v>2.9671286427237646</v>
      </c>
      <c r="K117" s="11">
        <f t="shared" si="33"/>
        <v>0.36630036630036628</v>
      </c>
      <c r="L117" s="11">
        <f t="shared" si="34"/>
        <v>0.31446540880503143</v>
      </c>
      <c r="M117" s="11">
        <f t="shared" si="35"/>
        <v>0.34602076124567471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-0.28410363547792561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0.23117474315489586</v>
      </c>
      <c r="Q117" s="11">
        <f>2*'OddsRatio_working_3-way'!K117*'OddsRatio_working_3-way'!L117*'OddsRatio_working_3-way'!M117</f>
        <v>7.9715428674102029E-2</v>
      </c>
      <c r="R117" s="11">
        <f t="shared" si="36"/>
        <v>0</v>
      </c>
      <c r="S117" s="11">
        <f t="shared" si="37"/>
        <v>-0.81369864474281872</v>
      </c>
      <c r="T117" s="11">
        <f t="shared" si="38"/>
        <v>-0.28058573956648925</v>
      </c>
      <c r="U117" s="11">
        <f>'OddsRatio_working_3-way'!S117-'OddsRatio_working_3-way'!R117^2/3</f>
        <v>-0.81369864474281872</v>
      </c>
      <c r="V117" s="11">
        <f>'OddsRatio_working_3-way'!S117*'OddsRatio_working_3-way'!R117/3-2*'OddsRatio_working_3-way'!R117^3/27-'OddsRatio_working_3-way'!T117</f>
        <v>0.28058573956648925</v>
      </c>
      <c r="W117" s="11">
        <f>'OddsRatio_working_3-way'!V117^2+4*'OddsRatio_working_3-way'!U117^3/27</f>
        <v>-1.0870998450934755E-3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0.14125814763507202</v>
      </c>
      <c r="Y117" s="11">
        <f>IF('OddsRatio_working_3-way'!W117&gt;=0,IF('OddsRatio_working_3-way'!V117+SQRT('OddsRatio_working_3-way'!W117)&gt;0,0,PI()),ACOS('OddsRatio_working_3-way'!V117/(2*'OddsRatio_working_3-way'!X117)))</f>
        <v>0.11697203233997056</v>
      </c>
      <c r="Z117" s="11">
        <f>'OddsRatio_working_3-way'!X117^(1/3)*COS('OddsRatio_working_3-way'!Y117/3)</f>
        <v>0.52040440283697476</v>
      </c>
      <c r="AA117" s="11">
        <f>'OddsRatio_working_3-way'!X117^(1/3)*COS(('OddsRatio_working_3-way'!Y117+2*PI())/3)</f>
        <v>-0.27778356418203559</v>
      </c>
      <c r="AB117" s="11">
        <f>'OddsRatio_working_3-way'!X117^(1/3)*COS(('OddsRatio_working_3-way'!Y117+4*PI())/3)</f>
        <v>-0.24262083865493922</v>
      </c>
      <c r="AC117" s="11">
        <f>'OddsRatio_working_3-way'!X117^(1/3)*SIN('OddsRatio_working_3-way'!Y117/3)</f>
        <v>2.0301209048510085E-2</v>
      </c>
      <c r="AD117" s="11">
        <f>'OddsRatio_working_3-way'!X117^(1/3)*SIN(('OddsRatio_working_3-way'!Y117+2*PI())/3)</f>
        <v>0.44053282857383563</v>
      </c>
      <c r="AE117" s="11">
        <f>'OddsRatio_working_3-way'!X117^(1/3)*SIN(('OddsRatio_working_3-way'!Y117+4*PI())/3)</f>
        <v>-0.4608340376223457</v>
      </c>
      <c r="AF117" s="11">
        <f>-'OddsRatio_working_3-way'!U117/(3*'OddsRatio_working_3-way'!X117^(1/3))*COS(('OddsRatio_working_3-way'!Y117)/3)</f>
        <v>0.52040440283697476</v>
      </c>
      <c r="AG117" s="11">
        <f>-'OddsRatio_working_3-way'!U117/(3*'OddsRatio_working_3-way'!X117^(1/3))*COS(('OddsRatio_working_3-way'!Y117+2*PI())/3)</f>
        <v>-0.27778356418203559</v>
      </c>
      <c r="AH117" s="11">
        <f>-'OddsRatio_working_3-way'!U117/(3*'OddsRatio_working_3-way'!X117^(1/3))*COS(('OddsRatio_working_3-way'!Y117+4*PI())/3)</f>
        <v>-0.24262083865493922</v>
      </c>
      <c r="AI117" s="11">
        <f>'OddsRatio_working_3-way'!U117/(3*'OddsRatio_working_3-way'!X117^(1/3))*SIN(('OddsRatio_working_3-way'!Y117)/3)</f>
        <v>-2.0301209048510085E-2</v>
      </c>
      <c r="AJ117" s="11">
        <f>'OddsRatio_working_3-way'!U117/(3*'OddsRatio_working_3-way'!X117^(1/3))*SIN(('OddsRatio_working_3-way'!Y117+2*PI())/3)</f>
        <v>-0.44053282857383563</v>
      </c>
      <c r="AK117" s="11">
        <f>'OddsRatio_working_3-way'!U117/(3*'OddsRatio_working_3-way'!X117^(1/3))*SIN(('OddsRatio_working_3-way'!Y117+4*PI())/3)</f>
        <v>0.4608340376223457</v>
      </c>
      <c r="AL117" s="11">
        <f>'OddsRatio_working_3-way'!Z117+'OddsRatio_working_3-way'!AF117</f>
        <v>1.0408088056739495</v>
      </c>
      <c r="AM117" s="11">
        <f>'OddsRatio_working_3-way'!AA117+'OddsRatio_working_3-way'!AG117</f>
        <v>-0.55556712836407118</v>
      </c>
      <c r="AN117" s="11">
        <f>'OddsRatio_working_3-way'!AB117+'OddsRatio_working_3-way'!AH117</f>
        <v>-0.48524167730987844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1.0408088056739495</v>
      </c>
      <c r="AS117" s="11">
        <f>IF(('OddsRatio_working_3-way'!X117=0),IF(Q117&gt;0,-Q117^(1/3),(-Q117)^(1/3)),'OddsRatio_working_3-way'!AM117-'OddsRatio_working_3-way'!R117/3)</f>
        <v>-0.55556712836407118</v>
      </c>
      <c r="AT117" s="11">
        <f>IF(('OddsRatio_working_3-way'!X117=0),IF(Q117&gt;0,-Q117^(1/3),(-Q117)^(1/3)),'OddsRatio_working_3-way'!AN117-'OddsRatio_working_3-way'!R117/3)</f>
        <v>-0.48524167730987844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2.12</v>
      </c>
      <c r="B118" s="4">
        <f>IF('True_Odds_Calculator_3-way'!B117="","",'True_Odds_Calculator_3-way'!B117)</f>
        <v>3.3</v>
      </c>
      <c r="C118" s="4">
        <f>IF('True_Odds_Calculator_3-way'!C117="","",'True_Odds_Calculator_3-way'!C117)</f>
        <v>3.95</v>
      </c>
      <c r="D118" s="9">
        <f t="shared" si="26"/>
        <v>0.46094121373921981</v>
      </c>
      <c r="E118" s="9">
        <f t="shared" si="27"/>
        <v>0.29397943456504771</v>
      </c>
      <c r="F118" s="9">
        <f t="shared" si="28"/>
        <v>0.24507935169573272</v>
      </c>
      <c r="G118" s="9">
        <f t="shared" si="29"/>
        <v>1.0441732554753482</v>
      </c>
      <c r="H118" s="9">
        <f t="shared" si="30"/>
        <v>2.16947404613239</v>
      </c>
      <c r="I118" s="9">
        <f t="shared" si="31"/>
        <v>3.4015984875933007</v>
      </c>
      <c r="J118" s="9">
        <f t="shared" si="32"/>
        <v>4.0803111036522779</v>
      </c>
      <c r="K118" s="11">
        <f t="shared" si="33"/>
        <v>0.47169811320754712</v>
      </c>
      <c r="L118" s="11">
        <f t="shared" si="34"/>
        <v>0.30303030303030304</v>
      </c>
      <c r="M118" s="11">
        <f t="shared" si="35"/>
        <v>0.25316455696202528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-0.27499258165606399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0.2305114676741139</v>
      </c>
      <c r="Q118" s="11">
        <f>2*'OddsRatio_working_3-way'!K118*'OddsRatio_working_3-way'!L118*'OddsRatio_working_3-way'!M118</f>
        <v>7.2374087181825406E-2</v>
      </c>
      <c r="R118" s="11">
        <f t="shared" si="36"/>
        <v>0</v>
      </c>
      <c r="S118" s="11">
        <f t="shared" si="37"/>
        <v>-0.83824613117170166</v>
      </c>
      <c r="T118" s="11">
        <f t="shared" si="38"/>
        <v>-0.26318559848405076</v>
      </c>
      <c r="U118" s="11">
        <f>'OddsRatio_working_3-way'!S118-'OddsRatio_working_3-way'!R118^2/3</f>
        <v>-0.83824613117170166</v>
      </c>
      <c r="V118" s="11">
        <f>'OddsRatio_working_3-way'!S118*'OddsRatio_working_3-way'!R118/3-2*'OddsRatio_working_3-way'!R118^3/27-'OddsRatio_working_3-way'!T118</f>
        <v>0.26318559848405076</v>
      </c>
      <c r="W118" s="11">
        <f>'OddsRatio_working_3-way'!V118^2+4*'OddsRatio_working_3-way'!U118^3/27</f>
        <v>-1.799247508096892E-2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0.14769828564541373</v>
      </c>
      <c r="Y118" s="11">
        <f>IF('OddsRatio_working_3-way'!W118&gt;=0,IF('OddsRatio_working_3-way'!V118+SQRT('OddsRatio_working_3-way'!W118)&gt;0,0,PI()),ACOS('OddsRatio_working_3-way'!V118/(2*'OddsRatio_working_3-way'!X118)))</f>
        <v>0.47134830439181141</v>
      </c>
      <c r="Z118" s="11">
        <f>'OddsRatio_working_3-way'!X118^(1/3)*COS('OddsRatio_working_3-way'!Y118/3)</f>
        <v>0.52208662773767422</v>
      </c>
      <c r="AA118" s="11">
        <f>'OddsRatio_working_3-way'!X118^(1/3)*COS(('OddsRatio_working_3-way'!Y118+2*PI())/3)</f>
        <v>-0.33267220221741356</v>
      </c>
      <c r="AB118" s="11">
        <f>'OddsRatio_working_3-way'!X118^(1/3)*COS(('OddsRatio_working_3-way'!Y118+4*PI())/3)</f>
        <v>-0.18941442552026033</v>
      </c>
      <c r="AC118" s="11">
        <f>'OddsRatio_working_3-way'!X118^(1/3)*SIN('OddsRatio_working_3-way'!Y118/3)</f>
        <v>8.2709915939608691E-2</v>
      </c>
      <c r="AD118" s="11">
        <f>'OddsRatio_working_3-way'!X118^(1/3)*SIN(('OddsRatio_working_3-way'!Y118+2*PI())/3)</f>
        <v>0.41078532462717093</v>
      </c>
      <c r="AE118" s="11">
        <f>'OddsRatio_working_3-way'!X118^(1/3)*SIN(('OddsRatio_working_3-way'!Y118+4*PI())/3)</f>
        <v>-0.49349524056677957</v>
      </c>
      <c r="AF118" s="11">
        <f>-'OddsRatio_working_3-way'!U118/(3*'OddsRatio_working_3-way'!X118^(1/3))*COS(('OddsRatio_working_3-way'!Y118)/3)</f>
        <v>0.52208662773767411</v>
      </c>
      <c r="AG118" s="11">
        <f>-'OddsRatio_working_3-way'!U118/(3*'OddsRatio_working_3-way'!X118^(1/3))*COS(('OddsRatio_working_3-way'!Y118+2*PI())/3)</f>
        <v>-0.33267220221741345</v>
      </c>
      <c r="AH118" s="11">
        <f>-'OddsRatio_working_3-way'!U118/(3*'OddsRatio_working_3-way'!X118^(1/3))*COS(('OddsRatio_working_3-way'!Y118+4*PI())/3)</f>
        <v>-0.18941442552026028</v>
      </c>
      <c r="AI118" s="11">
        <f>'OddsRatio_working_3-way'!U118/(3*'OddsRatio_working_3-way'!X118^(1/3))*SIN(('OddsRatio_working_3-way'!Y118)/3)</f>
        <v>-8.2709915939608664E-2</v>
      </c>
      <c r="AJ118" s="11">
        <f>'OddsRatio_working_3-way'!U118/(3*'OddsRatio_working_3-way'!X118^(1/3))*SIN(('OddsRatio_working_3-way'!Y118+2*PI())/3)</f>
        <v>-0.41078532462717088</v>
      </c>
      <c r="AK118" s="11">
        <f>'OddsRatio_working_3-way'!U118/(3*'OddsRatio_working_3-way'!X118^(1/3))*SIN(('OddsRatio_working_3-way'!Y118+4*PI())/3)</f>
        <v>0.49349524056677946</v>
      </c>
      <c r="AL118" s="11">
        <f>'OddsRatio_working_3-way'!Z118+'OddsRatio_working_3-way'!AF118</f>
        <v>1.0441732554753482</v>
      </c>
      <c r="AM118" s="11">
        <f>'OddsRatio_working_3-way'!AA118+'OddsRatio_working_3-way'!AG118</f>
        <v>-0.66534440443482701</v>
      </c>
      <c r="AN118" s="11">
        <f>'OddsRatio_working_3-way'!AB118+'OddsRatio_working_3-way'!AH118</f>
        <v>-0.37882885104052061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1.0441732554753482</v>
      </c>
      <c r="AS118" s="11">
        <f>IF(('OddsRatio_working_3-way'!X118=0),IF(Q118&gt;0,-Q118^(1/3),(-Q118)^(1/3)),'OddsRatio_working_3-way'!AM118-'OddsRatio_working_3-way'!R118/3)</f>
        <v>-0.66534440443482701</v>
      </c>
      <c r="AT118" s="11">
        <f>IF(('OddsRatio_working_3-way'!X118=0),IF(Q118&gt;0,-Q118^(1/3),(-Q118)^(1/3)),'OddsRatio_working_3-way'!AN118-'OddsRatio_working_3-way'!R118/3)</f>
        <v>-0.37882885104052061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1.88</v>
      </c>
      <c r="B119" s="4">
        <f>IF('True_Odds_Calculator_3-way'!B118="","",'True_Odds_Calculator_3-way'!B118)</f>
        <v>3.23</v>
      </c>
      <c r="C119" s="4">
        <f>IF('True_Odds_Calculator_3-way'!C118="","",'True_Odds_Calculator_3-way'!C118)</f>
        <v>4.62</v>
      </c>
      <c r="D119" s="9">
        <f t="shared" si="26"/>
        <v>0.50875622690703626</v>
      </c>
      <c r="E119" s="9">
        <f t="shared" si="27"/>
        <v>0.29011893792045834</v>
      </c>
      <c r="F119" s="9">
        <f t="shared" si="28"/>
        <v>0.2011248351725054</v>
      </c>
      <c r="G119" s="9">
        <f t="shared" si="29"/>
        <v>1.0972476223567043</v>
      </c>
      <c r="H119" s="9">
        <f t="shared" si="30"/>
        <v>1.9655779076738995</v>
      </c>
      <c r="I119" s="9">
        <f t="shared" si="31"/>
        <v>3.4468621978554506</v>
      </c>
      <c r="J119" s="9">
        <f t="shared" si="32"/>
        <v>4.9720363929312699</v>
      </c>
      <c r="K119" s="11">
        <f t="shared" si="33"/>
        <v>0.53191489361702127</v>
      </c>
      <c r="L119" s="11">
        <f t="shared" si="34"/>
        <v>0.30959752321981426</v>
      </c>
      <c r="M119" s="11">
        <f t="shared" si="35"/>
        <v>0.21645021645021645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-0.25321752441178036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0.23989031630161992</v>
      </c>
      <c r="Q119" s="11">
        <f>2*'OddsRatio_working_3-way'!K119*'OddsRatio_working_3-way'!L119*'OddsRatio_working_3-way'!M119</f>
        <v>7.128984139721245E-2</v>
      </c>
      <c r="R119" s="11">
        <f t="shared" si="36"/>
        <v>0</v>
      </c>
      <c r="S119" s="11">
        <f t="shared" si="37"/>
        <v>-0.94736853959409284</v>
      </c>
      <c r="T119" s="11">
        <f t="shared" si="38"/>
        <v>-0.28153597016169174</v>
      </c>
      <c r="U119" s="11">
        <f>'OddsRatio_working_3-way'!S119-'OddsRatio_working_3-way'!R119^2/3</f>
        <v>-0.94736853959409284</v>
      </c>
      <c r="V119" s="11">
        <f>'OddsRatio_working_3-way'!S119*'OddsRatio_working_3-way'!R119/3-2*'OddsRatio_working_3-way'!R119^3/27-'OddsRatio_working_3-way'!T119</f>
        <v>0.28153597016169174</v>
      </c>
      <c r="W119" s="11">
        <f>'OddsRatio_working_3-way'!V119^2+4*'OddsRatio_working_3-way'!U119^3/27</f>
        <v>-4.6703429030042654E-2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0.17745839760696563</v>
      </c>
      <c r="Y119" s="11">
        <f>IF('OddsRatio_working_3-way'!W119&gt;=0,IF('OddsRatio_working_3-way'!V119+SQRT('OddsRatio_working_3-way'!W119)&gt;0,0,PI()),ACOS('OddsRatio_working_3-way'!V119/(2*'OddsRatio_working_3-way'!X119)))</f>
        <v>0.65467643140415221</v>
      </c>
      <c r="Z119" s="11">
        <f>'OddsRatio_working_3-way'!X119^(1/3)*COS('OddsRatio_working_3-way'!Y119/3)</f>
        <v>0.54862381117835213</v>
      </c>
      <c r="AA119" s="11">
        <f>'OddsRatio_working_3-way'!X119^(1/3)*COS(('OddsRatio_working_3-way'!Y119+2*PI())/3)</f>
        <v>-0.37967352219896455</v>
      </c>
      <c r="AB119" s="11">
        <f>'OddsRatio_working_3-way'!X119^(1/3)*COS(('OddsRatio_working_3-way'!Y119+4*PI())/3)</f>
        <v>-0.16895028897938746</v>
      </c>
      <c r="AC119" s="11">
        <f>'OddsRatio_working_3-way'!X119^(1/3)*SIN('OddsRatio_working_3-way'!Y119/3)</f>
        <v>0.12166111542383118</v>
      </c>
      <c r="AD119" s="11">
        <f>'OddsRatio_working_3-way'!X119^(1/3)*SIN(('OddsRatio_working_3-way'!Y119+2*PI())/3)</f>
        <v>0.41429159988957448</v>
      </c>
      <c r="AE119" s="11">
        <f>'OddsRatio_working_3-way'!X119^(1/3)*SIN(('OddsRatio_working_3-way'!Y119+4*PI())/3)</f>
        <v>-0.5359527153134056</v>
      </c>
      <c r="AF119" s="11">
        <f>-'OddsRatio_working_3-way'!U119/(3*'OddsRatio_working_3-way'!X119^(1/3))*COS(('OddsRatio_working_3-way'!Y119)/3)</f>
        <v>0.54862381117835224</v>
      </c>
      <c r="AG119" s="11">
        <f>-'OddsRatio_working_3-way'!U119/(3*'OddsRatio_working_3-way'!X119^(1/3))*COS(('OddsRatio_working_3-way'!Y119+2*PI())/3)</f>
        <v>-0.37967352219896466</v>
      </c>
      <c r="AH119" s="11">
        <f>-'OddsRatio_working_3-way'!U119/(3*'OddsRatio_working_3-way'!X119^(1/3))*COS(('OddsRatio_working_3-way'!Y119+4*PI())/3)</f>
        <v>-0.16895028897938749</v>
      </c>
      <c r="AI119" s="11">
        <f>'OddsRatio_working_3-way'!U119/(3*'OddsRatio_working_3-way'!X119^(1/3))*SIN(('OddsRatio_working_3-way'!Y119)/3)</f>
        <v>-0.12166111542383121</v>
      </c>
      <c r="AJ119" s="11">
        <f>'OddsRatio_working_3-way'!U119/(3*'OddsRatio_working_3-way'!X119^(1/3))*SIN(('OddsRatio_working_3-way'!Y119+2*PI())/3)</f>
        <v>-0.41429159988957459</v>
      </c>
      <c r="AK119" s="11">
        <f>'OddsRatio_working_3-way'!U119/(3*'OddsRatio_working_3-way'!X119^(1/3))*SIN(('OddsRatio_working_3-way'!Y119+4*PI())/3)</f>
        <v>0.53595271531340571</v>
      </c>
      <c r="AL119" s="11">
        <f>'OddsRatio_working_3-way'!Z119+'OddsRatio_working_3-way'!AF119</f>
        <v>1.0972476223567043</v>
      </c>
      <c r="AM119" s="11">
        <f>'OddsRatio_working_3-way'!AA119+'OddsRatio_working_3-way'!AG119</f>
        <v>-0.75934704439792922</v>
      </c>
      <c r="AN119" s="11">
        <f>'OddsRatio_working_3-way'!AB119+'OddsRatio_working_3-way'!AH119</f>
        <v>-0.33790057795877493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1.0972476223567043</v>
      </c>
      <c r="AS119" s="11">
        <f>IF(('OddsRatio_working_3-way'!X119=0),IF(Q119&gt;0,-Q119^(1/3),(-Q119)^(1/3)),'OddsRatio_working_3-way'!AM119-'OddsRatio_working_3-way'!R119/3)</f>
        <v>-0.75934704439792922</v>
      </c>
      <c r="AT119" s="11">
        <f>IF(('OddsRatio_working_3-way'!X119=0),IF(Q119&gt;0,-Q119^(1/3),(-Q119)^(1/3)),'OddsRatio_working_3-way'!AN119-'OddsRatio_working_3-way'!R119/3)</f>
        <v>-0.33790057795877493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4.7</v>
      </c>
      <c r="B120" s="4">
        <f>IF('True_Odds_Calculator_3-way'!B119="","",'True_Odds_Calculator_3-way'!B119)</f>
        <v>3.22</v>
      </c>
      <c r="C120" s="4">
        <f>IF('True_Odds_Calculator_3-way'!C119="","",'True_Odds_Calculator_3-way'!C119)</f>
        <v>1.81</v>
      </c>
      <c r="D120" s="9">
        <f t="shared" si="26"/>
        <v>0.19297756017819795</v>
      </c>
      <c r="E120" s="9">
        <f t="shared" si="27"/>
        <v>0.28496768757804108</v>
      </c>
      <c r="F120" s="9">
        <f t="shared" si="28"/>
        <v>0.52205475224376097</v>
      </c>
      <c r="G120" s="9">
        <f t="shared" si="29"/>
        <v>1.1302566615693654</v>
      </c>
      <c r="H120" s="9">
        <f t="shared" si="30"/>
        <v>5.1819496478066531</v>
      </c>
      <c r="I120" s="9">
        <f t="shared" si="31"/>
        <v>3.509169788683991</v>
      </c>
      <c r="J120" s="9">
        <f t="shared" si="32"/>
        <v>1.9155078958711862</v>
      </c>
      <c r="K120" s="11">
        <f t="shared" si="33"/>
        <v>0.21276595744680851</v>
      </c>
      <c r="L120" s="11">
        <f t="shared" si="34"/>
        <v>0.3105590062111801</v>
      </c>
      <c r="M120" s="11">
        <f t="shared" si="35"/>
        <v>0.5524861878453039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-0.24288875730399595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0.24568732946999433</v>
      </c>
      <c r="Q120" s="11">
        <f>2*'OddsRatio_working_3-way'!K120*'OddsRatio_working_3-way'!L120*'OddsRatio_working_3-way'!M120</f>
        <v>7.301257933729402E-2</v>
      </c>
      <c r="R120" s="11">
        <f t="shared" si="36"/>
        <v>0</v>
      </c>
      <c r="S120" s="11">
        <f t="shared" si="37"/>
        <v>-1.0115220325430532</v>
      </c>
      <c r="T120" s="11">
        <f t="shared" si="38"/>
        <v>-0.30060090120150174</v>
      </c>
      <c r="U120" s="11">
        <f>'OddsRatio_working_3-way'!S120-'OddsRatio_working_3-way'!R120^2/3</f>
        <v>-1.0115220325430532</v>
      </c>
      <c r="V120" s="11">
        <f>'OddsRatio_working_3-way'!S120*'OddsRatio_working_3-way'!R120/3-2*'OddsRatio_working_3-way'!R120^3/27-'OddsRatio_working_3-way'!T120</f>
        <v>0.30060090120150174</v>
      </c>
      <c r="W120" s="11">
        <f>'OddsRatio_working_3-way'!V120^2+4*'OddsRatio_working_3-way'!U120^3/27</f>
        <v>-6.296737952485959E-2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0.19578577663355337</v>
      </c>
      <c r="Y120" s="11">
        <f>IF('OddsRatio_working_3-way'!W120&gt;=0,IF('OddsRatio_working_3-way'!V120+SQRT('OddsRatio_working_3-way'!W120)&gt;0,0,PI()),ACOS('OddsRatio_working_3-way'!V120/(2*'OddsRatio_working_3-way'!X120)))</f>
        <v>0.69558633767465705</v>
      </c>
      <c r="Z120" s="11">
        <f>'OddsRatio_working_3-way'!X120^(1/3)*COS('OddsRatio_working_3-way'!Y120/3)</f>
        <v>0.56512833078468283</v>
      </c>
      <c r="AA120" s="11">
        <f>'OddsRatio_working_3-way'!X120^(1/3)*COS(('OddsRatio_working_3-way'!Y120+2*PI())/3)</f>
        <v>-0.3981192840334124</v>
      </c>
      <c r="AB120" s="11">
        <f>'OddsRatio_working_3-way'!X120^(1/3)*COS(('OddsRatio_working_3-way'!Y120+4*PI())/3)</f>
        <v>-0.16700904675127054</v>
      </c>
      <c r="AC120" s="11">
        <f>'OddsRatio_working_3-way'!X120^(1/3)*SIN('OddsRatio_working_3-way'!Y120/3)</f>
        <v>0.13343155770732296</v>
      </c>
      <c r="AD120" s="11">
        <f>'OddsRatio_working_3-way'!X120^(1/3)*SIN(('OddsRatio_working_3-way'!Y120+2*PI())/3)</f>
        <v>0.42269971200416923</v>
      </c>
      <c r="AE120" s="11">
        <f>'OddsRatio_working_3-way'!X120^(1/3)*SIN(('OddsRatio_working_3-way'!Y120+4*PI())/3)</f>
        <v>-0.55613126971149218</v>
      </c>
      <c r="AF120" s="11">
        <f>-'OddsRatio_working_3-way'!U120/(3*'OddsRatio_working_3-way'!X120^(1/3))*COS(('OddsRatio_working_3-way'!Y120)/3)</f>
        <v>0.56512833078468261</v>
      </c>
      <c r="AG120" s="11">
        <f>-'OddsRatio_working_3-way'!U120/(3*'OddsRatio_working_3-way'!X120^(1/3))*COS(('OddsRatio_working_3-way'!Y120+2*PI())/3)</f>
        <v>-0.39811928403341224</v>
      </c>
      <c r="AH120" s="11">
        <f>-'OddsRatio_working_3-way'!U120/(3*'OddsRatio_working_3-way'!X120^(1/3))*COS(('OddsRatio_working_3-way'!Y120+4*PI())/3)</f>
        <v>-0.16700904675127048</v>
      </c>
      <c r="AI120" s="11">
        <f>'OddsRatio_working_3-way'!U120/(3*'OddsRatio_working_3-way'!X120^(1/3))*SIN(('OddsRatio_working_3-way'!Y120)/3)</f>
        <v>-0.1334315577073229</v>
      </c>
      <c r="AJ120" s="11">
        <f>'OddsRatio_working_3-way'!U120/(3*'OddsRatio_working_3-way'!X120^(1/3))*SIN(('OddsRatio_working_3-way'!Y120+2*PI())/3)</f>
        <v>-0.42269971200416906</v>
      </c>
      <c r="AK120" s="11">
        <f>'OddsRatio_working_3-way'!U120/(3*'OddsRatio_working_3-way'!X120^(1/3))*SIN(('OddsRatio_working_3-way'!Y120+4*PI())/3)</f>
        <v>0.55613126971149196</v>
      </c>
      <c r="AL120" s="11">
        <f>'OddsRatio_working_3-way'!Z120+'OddsRatio_working_3-way'!AF120</f>
        <v>1.1302566615693654</v>
      </c>
      <c r="AM120" s="11">
        <f>'OddsRatio_working_3-way'!AA120+'OddsRatio_working_3-way'!AG120</f>
        <v>-0.79623856806682469</v>
      </c>
      <c r="AN120" s="11">
        <f>'OddsRatio_working_3-way'!AB120+'OddsRatio_working_3-way'!AH120</f>
        <v>-0.33401809350254102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1.1302566615693654</v>
      </c>
      <c r="AS120" s="11">
        <f>IF(('OddsRatio_working_3-way'!X120=0),IF(Q120&gt;0,-Q120^(1/3),(-Q120)^(1/3)),'OddsRatio_working_3-way'!AM120-'OddsRatio_working_3-way'!R120/3)</f>
        <v>-0.79623856806682469</v>
      </c>
      <c r="AT120" s="11">
        <f>IF(('OddsRatio_working_3-way'!X120=0),IF(Q120&gt;0,-Q120^(1/3),(-Q120)^(1/3)),'OddsRatio_working_3-way'!AN120-'OddsRatio_working_3-way'!R120/3)</f>
        <v>-0.33401809350254102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1.99</v>
      </c>
      <c r="B121" s="4">
        <f>IF('True_Odds_Calculator_3-way'!B120="","",'True_Odds_Calculator_3-way'!B120)</f>
        <v>3.64</v>
      </c>
      <c r="C121" s="4">
        <f>IF('True_Odds_Calculator_3-way'!C120="","",'True_Odds_Calculator_3-way'!C120)</f>
        <v>3.72</v>
      </c>
      <c r="D121" s="9">
        <f t="shared" si="26"/>
        <v>0.48450387496410541</v>
      </c>
      <c r="E121" s="9">
        <f t="shared" si="27"/>
        <v>0.26060361704000445</v>
      </c>
      <c r="F121" s="9">
        <f t="shared" si="28"/>
        <v>0.25489250799589042</v>
      </c>
      <c r="G121" s="9">
        <f t="shared" si="29"/>
        <v>1.0747141220294476</v>
      </c>
      <c r="H121" s="9">
        <f t="shared" si="30"/>
        <v>2.0639669808091532</v>
      </c>
      <c r="I121" s="9">
        <f t="shared" si="31"/>
        <v>3.8372452821577419</v>
      </c>
      <c r="J121" s="9">
        <f t="shared" si="32"/>
        <v>3.9232224119200976</v>
      </c>
      <c r="K121" s="11">
        <f t="shared" si="33"/>
        <v>0.50251256281407031</v>
      </c>
      <c r="L121" s="11">
        <f t="shared" si="34"/>
        <v>0.27472527472527469</v>
      </c>
      <c r="M121" s="11">
        <f t="shared" si="35"/>
        <v>0.26881720430107525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-0.26382176746903618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0.23565481905569438</v>
      </c>
      <c r="Q121" s="11">
        <f>2*'OddsRatio_working_3-way'!K121*'OddsRatio_working_3-way'!L121*'OddsRatio_working_3-way'!M121</f>
        <v>7.4221990253761985E-2</v>
      </c>
      <c r="R121" s="11">
        <f t="shared" si="36"/>
        <v>0</v>
      </c>
      <c r="S121" s="11">
        <f t="shared" si="37"/>
        <v>-0.8932349340103346</v>
      </c>
      <c r="T121" s="11">
        <f t="shared" si="38"/>
        <v>-0.28133383748356988</v>
      </c>
      <c r="U121" s="11">
        <f>'OddsRatio_working_3-way'!S121-'OddsRatio_working_3-way'!R121^2/3</f>
        <v>-0.8932349340103346</v>
      </c>
      <c r="V121" s="11">
        <f>'OddsRatio_working_3-way'!S121*'OddsRatio_working_3-way'!R121/3-2*'OddsRatio_working_3-way'!R121^3/27-'OddsRatio_working_3-way'!T121</f>
        <v>0.28133383748356988</v>
      </c>
      <c r="W121" s="11">
        <f>'OddsRatio_working_3-way'!V121^2+4*'OddsRatio_working_3-way'!U121^3/27</f>
        <v>-2.6434108709358806E-2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0.16246756354930553</v>
      </c>
      <c r="Y121" s="11">
        <f>IF('OddsRatio_working_3-way'!W121&gt;=0,IF('OddsRatio_working_3-way'!V121+SQRT('OddsRatio_working_3-way'!W121)&gt;0,0,PI()),ACOS('OddsRatio_working_3-way'!V121/(2*'OddsRatio_working_3-way'!X121)))</f>
        <v>0.52401862780798281</v>
      </c>
      <c r="Z121" s="11">
        <f>'OddsRatio_working_3-way'!X121^(1/3)*COS('OddsRatio_working_3-way'!Y121/3)</f>
        <v>0.53735706101472391</v>
      </c>
      <c r="AA121" s="11">
        <f>'OddsRatio_working_3-way'!X121^(1/3)*COS(('OddsRatio_working_3-way'!Y121+2*PI())/3)</f>
        <v>-0.35080206693753146</v>
      </c>
      <c r="AB121" s="11">
        <f>'OddsRatio_working_3-way'!X121^(1/3)*COS(('OddsRatio_working_3-way'!Y121+4*PI())/3)</f>
        <v>-0.18655499407719231</v>
      </c>
      <c r="AC121" s="11">
        <f>'OddsRatio_working_3-way'!X121^(1/3)*SIN('OddsRatio_working_3-way'!Y121/3)</f>
        <v>9.4828091729524791E-2</v>
      </c>
      <c r="AD121" s="11">
        <f>'OddsRatio_working_3-way'!X121^(1/3)*SIN(('OddsRatio_working_3-way'!Y121+2*PI())/3)</f>
        <v>0.41795081987693311</v>
      </c>
      <c r="AE121" s="11">
        <f>'OddsRatio_working_3-way'!X121^(1/3)*SIN(('OddsRatio_working_3-way'!Y121+4*PI())/3)</f>
        <v>-0.51277891160645794</v>
      </c>
      <c r="AF121" s="11">
        <f>-'OddsRatio_working_3-way'!U121/(3*'OddsRatio_working_3-way'!X121^(1/3))*COS(('OddsRatio_working_3-way'!Y121)/3)</f>
        <v>0.5373570610147238</v>
      </c>
      <c r="AG121" s="11">
        <f>-'OddsRatio_working_3-way'!U121/(3*'OddsRatio_working_3-way'!X121^(1/3))*COS(('OddsRatio_working_3-way'!Y121+2*PI())/3)</f>
        <v>-0.35080206693753141</v>
      </c>
      <c r="AH121" s="11">
        <f>-'OddsRatio_working_3-way'!U121/(3*'OddsRatio_working_3-way'!X121^(1/3))*COS(('OddsRatio_working_3-way'!Y121+4*PI())/3)</f>
        <v>-0.18655499407719228</v>
      </c>
      <c r="AI121" s="11">
        <f>'OddsRatio_working_3-way'!U121/(3*'OddsRatio_working_3-way'!X121^(1/3))*SIN(('OddsRatio_working_3-way'!Y121)/3)</f>
        <v>-9.4828091729524777E-2</v>
      </c>
      <c r="AJ121" s="11">
        <f>'OddsRatio_working_3-way'!U121/(3*'OddsRatio_working_3-way'!X121^(1/3))*SIN(('OddsRatio_working_3-way'!Y121+2*PI())/3)</f>
        <v>-0.417950819876933</v>
      </c>
      <c r="AK121" s="11">
        <f>'OddsRatio_working_3-way'!U121/(3*'OddsRatio_working_3-way'!X121^(1/3))*SIN(('OddsRatio_working_3-way'!Y121+4*PI())/3)</f>
        <v>0.51277891160645783</v>
      </c>
      <c r="AL121" s="11">
        <f>'OddsRatio_working_3-way'!Z121+'OddsRatio_working_3-way'!AF121</f>
        <v>1.0747141220294476</v>
      </c>
      <c r="AM121" s="11">
        <f>'OddsRatio_working_3-way'!AA121+'OddsRatio_working_3-way'!AG121</f>
        <v>-0.70160413387506293</v>
      </c>
      <c r="AN121" s="11">
        <f>'OddsRatio_working_3-way'!AB121+'OddsRatio_working_3-way'!AH121</f>
        <v>-0.37310998815438456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1.0747141220294476</v>
      </c>
      <c r="AS121" s="11">
        <f>IF(('OddsRatio_working_3-way'!X121=0),IF(Q121&gt;0,-Q121^(1/3),(-Q121)^(1/3)),'OddsRatio_working_3-way'!AM121-'OddsRatio_working_3-way'!R121/3)</f>
        <v>-0.70160413387506293</v>
      </c>
      <c r="AT121" s="11">
        <f>IF(('OddsRatio_working_3-way'!X121=0),IF(Q121&gt;0,-Q121^(1/3),(-Q121)^(1/3)),'OddsRatio_working_3-way'!AN121-'OddsRatio_working_3-way'!R121/3)</f>
        <v>-0.37310998815438456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2.66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3.03</v>
      </c>
      <c r="D122" s="9">
        <f t="shared" si="26"/>
        <v>0.36078492267911699</v>
      </c>
      <c r="E122" s="9">
        <f t="shared" si="27"/>
        <v>0.32342285649451219</v>
      </c>
      <c r="F122" s="9">
        <f t="shared" si="28"/>
        <v>0.31579222082637076</v>
      </c>
      <c r="G122" s="9">
        <f t="shared" si="29"/>
        <v>1.0673099109237456</v>
      </c>
      <c r="H122" s="9">
        <f t="shared" si="30"/>
        <v>2.7717344521334182</v>
      </c>
      <c r="I122" s="9">
        <f t="shared" si="31"/>
        <v>3.0919274254105411</v>
      </c>
      <c r="J122" s="9">
        <f t="shared" si="32"/>
        <v>3.1666391191752035</v>
      </c>
      <c r="K122" s="11">
        <f t="shared" si="33"/>
        <v>0.37593984962406013</v>
      </c>
      <c r="L122" s="11">
        <f t="shared" si="34"/>
        <v>0.33783783783783783</v>
      </c>
      <c r="M122" s="11">
        <f t="shared" si="35"/>
        <v>0.33003300330033003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-0.27684980446835583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0.23682768601997367</v>
      </c>
      <c r="Q122" s="11">
        <f>2*'OddsRatio_working_3-way'!K122*'OddsRatio_working_3-way'!L122*'OddsRatio_working_3-way'!M122</f>
        <v>8.3832809210610149E-2</v>
      </c>
      <c r="R122" s="11">
        <f t="shared" si="36"/>
        <v>0</v>
      </c>
      <c r="S122" s="11">
        <f t="shared" si="37"/>
        <v>-0.85543743285194651</v>
      </c>
      <c r="T122" s="11">
        <f t="shared" si="38"/>
        <v>-0.30280971074405189</v>
      </c>
      <c r="U122" s="11">
        <f>'OddsRatio_working_3-way'!S122-'OddsRatio_working_3-way'!R122^2/3</f>
        <v>-0.85543743285194651</v>
      </c>
      <c r="V122" s="11">
        <f>'OddsRatio_working_3-way'!S122*'OddsRatio_working_3-way'!R122/3-2*'OddsRatio_working_3-way'!R122^3/27-'OddsRatio_working_3-way'!T122</f>
        <v>0.30280971074405189</v>
      </c>
      <c r="W122" s="11">
        <f>'OddsRatio_working_3-way'!V122^2+4*'OddsRatio_working_3-way'!U122^3/27</f>
        <v>-1.0449737371512891E-3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0.15226514264437516</v>
      </c>
      <c r="Y122" s="11">
        <f>IF('OddsRatio_working_3-way'!W122&gt;=0,IF('OddsRatio_working_3-way'!V122+SQRT('OddsRatio_working_3-way'!W122)&gt;0,0,PI()),ACOS('OddsRatio_working_3-way'!V122/(2*'OddsRatio_working_3-way'!X122)))</f>
        <v>0.10635090495640931</v>
      </c>
      <c r="Z122" s="11">
        <f>'OddsRatio_working_3-way'!X122^(1/3)*COS('OddsRatio_working_3-way'!Y122/3)</f>
        <v>0.5336549554618728</v>
      </c>
      <c r="AA122" s="11">
        <f>'OddsRatio_working_3-way'!X122^(1/3)*COS(('OddsRatio_working_3-way'!Y122+2*PI())/3)</f>
        <v>-0.28321801146924369</v>
      </c>
      <c r="AB122" s="11">
        <f>'OddsRatio_working_3-way'!X122^(1/3)*COS(('OddsRatio_working_3-way'!Y122+4*PI())/3)</f>
        <v>-0.250436943992629</v>
      </c>
      <c r="AC122" s="11">
        <f>'OddsRatio_working_3-way'!X122^(1/3)*SIN('OddsRatio_working_3-way'!Y122/3)</f>
        <v>1.8926158131946761E-2</v>
      </c>
      <c r="AD122" s="11">
        <f>'OddsRatio_working_3-way'!X122^(1/3)*SIN(('OddsRatio_working_3-way'!Y122+2*PI())/3)</f>
        <v>0.45269566921946164</v>
      </c>
      <c r="AE122" s="11">
        <f>'OddsRatio_working_3-way'!X122^(1/3)*SIN(('OddsRatio_working_3-way'!Y122+4*PI())/3)</f>
        <v>-0.47162182735140845</v>
      </c>
      <c r="AF122" s="11">
        <f>-'OddsRatio_working_3-way'!U122/(3*'OddsRatio_working_3-way'!X122^(1/3))*COS(('OddsRatio_working_3-way'!Y122)/3)</f>
        <v>0.53365495546187269</v>
      </c>
      <c r="AG122" s="11">
        <f>-'OddsRatio_working_3-way'!U122/(3*'OddsRatio_working_3-way'!X122^(1/3))*COS(('OddsRatio_working_3-way'!Y122+2*PI())/3)</f>
        <v>-0.28321801146924364</v>
      </c>
      <c r="AH122" s="11">
        <f>-'OddsRatio_working_3-way'!U122/(3*'OddsRatio_working_3-way'!X122^(1/3))*COS(('OddsRatio_working_3-way'!Y122+4*PI())/3)</f>
        <v>-0.25043694399262895</v>
      </c>
      <c r="AI122" s="11">
        <f>'OddsRatio_working_3-way'!U122/(3*'OddsRatio_working_3-way'!X122^(1/3))*SIN(('OddsRatio_working_3-way'!Y122)/3)</f>
        <v>-1.8926158131946758E-2</v>
      </c>
      <c r="AJ122" s="11">
        <f>'OddsRatio_working_3-way'!U122/(3*'OddsRatio_working_3-way'!X122^(1/3))*SIN(('OddsRatio_working_3-way'!Y122+2*PI())/3)</f>
        <v>-0.45269566921946153</v>
      </c>
      <c r="AK122" s="11">
        <f>'OddsRatio_working_3-way'!U122/(3*'OddsRatio_working_3-way'!X122^(1/3))*SIN(('OddsRatio_working_3-way'!Y122+4*PI())/3)</f>
        <v>0.47162182735140834</v>
      </c>
      <c r="AL122" s="11">
        <f>'OddsRatio_working_3-way'!Z122+'OddsRatio_working_3-way'!AF122</f>
        <v>1.0673099109237456</v>
      </c>
      <c r="AM122" s="11">
        <f>'OddsRatio_working_3-way'!AA122+'OddsRatio_working_3-way'!AG122</f>
        <v>-0.56643602293848727</v>
      </c>
      <c r="AN122" s="11">
        <f>'OddsRatio_working_3-way'!AB122+'OddsRatio_working_3-way'!AH122</f>
        <v>-0.50087388798525789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1.0673099109237456</v>
      </c>
      <c r="AS122" s="11">
        <f>IF(('OddsRatio_working_3-way'!X122=0),IF(Q122&gt;0,-Q122^(1/3),(-Q122)^(1/3)),'OddsRatio_working_3-way'!AM122-'OddsRatio_working_3-way'!R122/3)</f>
        <v>-0.56643602293848727</v>
      </c>
      <c r="AT122" s="11">
        <f>IF(('OddsRatio_working_3-way'!X122=0),IF(Q122&gt;0,-Q122^(1/3),(-Q122)^(1/3)),'OddsRatio_working_3-way'!AN122-'OddsRatio_working_3-way'!R122/3)</f>
        <v>-0.50087388798525789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2.4300000000000002</v>
      </c>
      <c r="B123" s="4">
        <f>IF('True_Odds_Calculator_3-way'!B122="","",'True_Odds_Calculator_3-way'!B122)</f>
        <v>3.41</v>
      </c>
      <c r="C123" s="4">
        <f>IF('True_Odds_Calculator_3-way'!C122="","",'True_Odds_Calculator_3-way'!C122)</f>
        <v>2.95</v>
      </c>
      <c r="D123" s="9">
        <f t="shared" si="26"/>
        <v>0.39572554423302908</v>
      </c>
      <c r="E123" s="9">
        <f t="shared" si="27"/>
        <v>0.27983909396471285</v>
      </c>
      <c r="F123" s="9">
        <f t="shared" si="28"/>
        <v>0.32443536180225818</v>
      </c>
      <c r="G123" s="9">
        <f t="shared" si="29"/>
        <v>1.0678349064030996</v>
      </c>
      <c r="H123" s="9">
        <f t="shared" si="30"/>
        <v>2.5270039161564326</v>
      </c>
      <c r="I123" s="9">
        <f t="shared" si="31"/>
        <v>3.5734821244314707</v>
      </c>
      <c r="J123" s="9">
        <f t="shared" si="32"/>
        <v>3.0822780674860444</v>
      </c>
      <c r="K123" s="11">
        <f t="shared" si="33"/>
        <v>0.41152263374485593</v>
      </c>
      <c r="L123" s="11">
        <f t="shared" si="34"/>
        <v>0.29325513196480935</v>
      </c>
      <c r="M123" s="11">
        <f t="shared" si="35"/>
        <v>0.33898305084745761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-0.2749191692147771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0.23686227440555846</v>
      </c>
      <c r="Q123" s="11">
        <f>2*'OddsRatio_working_3-way'!K123*'OddsRatio_working_3-way'!L123*'OddsRatio_working_3-way'!M123</f>
        <v>8.1817711366341445E-2</v>
      </c>
      <c r="R123" s="11">
        <f t="shared" si="36"/>
        <v>0</v>
      </c>
      <c r="S123" s="11">
        <f t="shared" si="37"/>
        <v>-0.86157060303246014</v>
      </c>
      <c r="T123" s="11">
        <f t="shared" si="38"/>
        <v>-0.29760642591794828</v>
      </c>
      <c r="U123" s="11">
        <f>'OddsRatio_working_3-way'!S123-'OddsRatio_working_3-way'!R123^2/3</f>
        <v>-0.86157060303246014</v>
      </c>
      <c r="V123" s="11">
        <f>'OddsRatio_working_3-way'!S123*'OddsRatio_working_3-way'!R123/3-2*'OddsRatio_working_3-way'!R123^3/27-'OddsRatio_working_3-way'!T123</f>
        <v>0.29760642591794828</v>
      </c>
      <c r="W123" s="11">
        <f>'OddsRatio_working_3-way'!V123^2+4*'OddsRatio_working_3-way'!U123^3/27</f>
        <v>-6.1781518761968024E-3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0.15390560144440166</v>
      </c>
      <c r="Y123" s="11">
        <f>IF('OddsRatio_working_3-way'!W123&gt;=0,IF('OddsRatio_working_3-way'!V123+SQRT('OddsRatio_working_3-way'!W123)&gt;0,0,PI()),ACOS('OddsRatio_working_3-way'!V123/(2*'OddsRatio_working_3-way'!X123)))</f>
        <v>0.25821516347226003</v>
      </c>
      <c r="Z123" s="11">
        <f>'OddsRatio_working_3-way'!X123^(1/3)*COS('OddsRatio_working_3-way'!Y123/3)</f>
        <v>0.53391745320154993</v>
      </c>
      <c r="AA123" s="11">
        <f>'OddsRatio_working_3-way'!X123^(1/3)*COS(('OddsRatio_working_3-way'!Y123+2*PI())/3)</f>
        <v>-0.30685566424256872</v>
      </c>
      <c r="AB123" s="11">
        <f>'OddsRatio_working_3-way'!X123^(1/3)*COS(('OddsRatio_working_3-way'!Y123+4*PI())/3)</f>
        <v>-0.22706178895898105</v>
      </c>
      <c r="AC123" s="11">
        <f>'OddsRatio_working_3-way'!X123^(1/3)*SIN('OddsRatio_working_3-way'!Y123/3)</f>
        <v>4.6069015374662819E-2</v>
      </c>
      <c r="AD123" s="11">
        <f>'OddsRatio_working_3-way'!X123^(1/3)*SIN(('OddsRatio_working_3-way'!Y123+2*PI())/3)</f>
        <v>0.43935157030910005</v>
      </c>
      <c r="AE123" s="11">
        <f>'OddsRatio_working_3-way'!X123^(1/3)*SIN(('OddsRatio_working_3-way'!Y123+4*PI())/3)</f>
        <v>-0.48542058568376273</v>
      </c>
      <c r="AF123" s="11">
        <f>-'OddsRatio_working_3-way'!U123/(3*'OddsRatio_working_3-way'!X123^(1/3))*COS(('OddsRatio_working_3-way'!Y123)/3)</f>
        <v>0.53391745320154982</v>
      </c>
      <c r="AG123" s="11">
        <f>-'OddsRatio_working_3-way'!U123/(3*'OddsRatio_working_3-way'!X123^(1/3))*COS(('OddsRatio_working_3-way'!Y123+2*PI())/3)</f>
        <v>-0.30685566424256866</v>
      </c>
      <c r="AH123" s="11">
        <f>-'OddsRatio_working_3-way'!U123/(3*'OddsRatio_working_3-way'!X123^(1/3))*COS(('OddsRatio_working_3-way'!Y123+4*PI())/3)</f>
        <v>-0.22706178895898102</v>
      </c>
      <c r="AI123" s="11">
        <f>'OddsRatio_working_3-way'!U123/(3*'OddsRatio_working_3-way'!X123^(1/3))*SIN(('OddsRatio_working_3-way'!Y123)/3)</f>
        <v>-4.6069015374662813E-2</v>
      </c>
      <c r="AJ123" s="11">
        <f>'OddsRatio_working_3-way'!U123/(3*'OddsRatio_working_3-way'!X123^(1/3))*SIN(('OddsRatio_working_3-way'!Y123+2*PI())/3)</f>
        <v>-0.43935157030909994</v>
      </c>
      <c r="AK123" s="11">
        <f>'OddsRatio_working_3-way'!U123/(3*'OddsRatio_working_3-way'!X123^(1/3))*SIN(('OddsRatio_working_3-way'!Y123+4*PI())/3)</f>
        <v>0.48542058568376262</v>
      </c>
      <c r="AL123" s="11">
        <f>'OddsRatio_working_3-way'!Z123+'OddsRatio_working_3-way'!AF123</f>
        <v>1.0678349064030996</v>
      </c>
      <c r="AM123" s="11">
        <f>'OddsRatio_working_3-way'!AA123+'OddsRatio_working_3-way'!AG123</f>
        <v>-0.61371132848513743</v>
      </c>
      <c r="AN123" s="11">
        <f>'OddsRatio_working_3-way'!AB123+'OddsRatio_working_3-way'!AH123</f>
        <v>-0.4541235779179621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1.0678349064030996</v>
      </c>
      <c r="AS123" s="11">
        <f>IF(('OddsRatio_working_3-way'!X123=0),IF(Q123&gt;0,-Q123^(1/3),(-Q123)^(1/3)),'OddsRatio_working_3-way'!AM123-'OddsRatio_working_3-way'!R123/3)</f>
        <v>-0.61371132848513743</v>
      </c>
      <c r="AT123" s="11">
        <f>IF(('OddsRatio_working_3-way'!X123=0),IF(Q123&gt;0,-Q123^(1/3),(-Q123)^(1/3)),'OddsRatio_working_3-way'!AN123-'OddsRatio_working_3-way'!R123/3)</f>
        <v>-0.4541235779179621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2.2000000000000002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3.51</v>
      </c>
      <c r="D2" s="4">
        <f>IF(A2="","",((1/A2)+(1/B2)+(1/C2))-1)</f>
        <v>4.5256136999256125E-2</v>
      </c>
      <c r="E2" s="4">
        <f>IF(A2="","",(3*A2)/(3-($D2*A2)))</f>
        <v>2.2755195651351112</v>
      </c>
      <c r="F2" s="4">
        <f>IF(B2="","",(3*B2)/(3-($D2*B2)))</f>
        <v>3.4396764508764375</v>
      </c>
      <c r="G2" s="4">
        <f>IF(C2="","",(3*C2)/(3-($D2*C2)))</f>
        <v>3.7062444591873271</v>
      </c>
      <c r="I2" s="4">
        <f>IF(A2="","",D2+1)</f>
        <v>1.0452561369992561</v>
      </c>
    </row>
    <row r="3" spans="1: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3.38</v>
      </c>
      <c r="C3" s="4">
        <f>IF('True_Odds_Calculator_3-way'!C4="","",'True_Odds_Calculator_3-way'!C4)</f>
        <v>3.6</v>
      </c>
      <c r="D3" s="4">
        <f t="shared" ref="D3:D66" si="0">IF(A3="","",((1/A3)+(1/B3)+(1/C3))-1)</f>
        <v>4.0925485569626385E-2</v>
      </c>
      <c r="E3" s="4">
        <f t="shared" ref="E3:E66" si="1">IF(A3="","",(3*A3)/(3-($D3*A3)))</f>
        <v>2.2043528022773087</v>
      </c>
      <c r="F3" s="4">
        <f t="shared" ref="F3:F66" si="2">IF(B3="","",(3*B3)/(3-($D3*B3)))</f>
        <v>3.5433832040902971</v>
      </c>
      <c r="G3" s="4">
        <f t="shared" ref="G3:G66" si="3">IF(C3="","",(3*C3)/(3-($D3*C3)))</f>
        <v>3.7859291884431072</v>
      </c>
      <c r="I3" s="4">
        <f t="shared" ref="I3:I66" si="4">IF(A3="","",D3+1)</f>
        <v>1.0409254855696264</v>
      </c>
    </row>
    <row r="4" spans="1: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4.22</v>
      </c>
      <c r="D4" s="4">
        <f t="shared" si="0"/>
        <v>3.3702729689060185E-2</v>
      </c>
      <c r="E4" s="4">
        <f t="shared" si="1"/>
        <v>2.0459698457761069</v>
      </c>
      <c r="F4" s="4">
        <f t="shared" si="2"/>
        <v>3.5026065825445172</v>
      </c>
      <c r="G4" s="4">
        <f t="shared" si="3"/>
        <v>4.4300206630878343</v>
      </c>
      <c r="I4" s="4">
        <f t="shared" si="4"/>
        <v>1.0337027296890602</v>
      </c>
    </row>
    <row r="5" spans="1:9" x14ac:dyDescent="0.2">
      <c r="A5" s="4">
        <f>IF('True_Odds_Calculator_3-way'!A6="","",'True_Odds_Calculator_3-way'!A6)</f>
        <v>4.93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1.75</v>
      </c>
      <c r="D5" s="4">
        <f t="shared" si="0"/>
        <v>3.1337736761223312E-2</v>
      </c>
      <c r="E5" s="4">
        <f t="shared" si="1"/>
        <v>5.19767149223508</v>
      </c>
      <c r="F5" s="4">
        <f t="shared" si="2"/>
        <v>4.0547636954545316</v>
      </c>
      <c r="G5" s="4">
        <f t="shared" si="3"/>
        <v>1.7825862950397364</v>
      </c>
      <c r="I5" s="4">
        <f t="shared" si="4"/>
        <v>1.0313377367612233</v>
      </c>
    </row>
    <row r="6" spans="1:9" x14ac:dyDescent="0.2">
      <c r="A6" s="4">
        <f>IF('True_Odds_Calculator_3-way'!A7="","",'True_Odds_Calculator_3-way'!A7)</f>
        <v>2.2400000000000002</v>
      </c>
      <c r="B6" s="4">
        <f>IF('True_Odds_Calculator_3-way'!B7="","",'True_Odds_Calculator_3-way'!B7)</f>
        <v>3.47</v>
      </c>
      <c r="C6" s="4">
        <f>IF('True_Odds_Calculator_3-way'!C7="","",'True_Odds_Calculator_3-way'!C7)</f>
        <v>3.41</v>
      </c>
      <c r="D6" s="4">
        <f t="shared" si="0"/>
        <v>2.7868141433726512E-2</v>
      </c>
      <c r="E6" s="4">
        <f t="shared" si="1"/>
        <v>2.2876008848011629</v>
      </c>
      <c r="F6" s="4">
        <f t="shared" si="2"/>
        <v>3.5855780620139797</v>
      </c>
      <c r="G6" s="4">
        <f t="shared" si="3"/>
        <v>3.5215514362693501</v>
      </c>
      <c r="I6" s="4">
        <f t="shared" si="4"/>
        <v>1.0278681414337265</v>
      </c>
    </row>
    <row r="7" spans="1:9" x14ac:dyDescent="0.2">
      <c r="A7" s="4">
        <f>IF('True_Odds_Calculator_3-way'!A8="","",'True_Odds_Calculator_3-way'!A8)</f>
        <v>3.66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2.2200000000000002</v>
      </c>
      <c r="D7" s="4">
        <f t="shared" si="0"/>
        <v>2.855254294678522E-2</v>
      </c>
      <c r="E7" s="4">
        <f t="shared" si="1"/>
        <v>3.792094197569932</v>
      </c>
      <c r="F7" s="4">
        <f t="shared" si="2"/>
        <v>3.3856926816973321</v>
      </c>
      <c r="G7" s="4">
        <f t="shared" si="3"/>
        <v>2.2679185836418418</v>
      </c>
      <c r="I7" s="4">
        <f t="shared" si="4"/>
        <v>1.0285525429467852</v>
      </c>
    </row>
    <row r="8" spans="1:9" x14ac:dyDescent="0.2">
      <c r="A8" s="4">
        <f>IF('True_Odds_Calculator_3-way'!A9="","",'True_Odds_Calculator_3-way'!A9)</f>
        <v>2.68</v>
      </c>
      <c r="B8" s="4">
        <f>IF('True_Odds_Calculator_3-way'!B9="","",'True_Odds_Calculator_3-way'!B9)</f>
        <v>3.21</v>
      </c>
      <c r="C8" s="4">
        <f>IF('True_Odds_Calculator_3-way'!C9="","",'True_Odds_Calculator_3-way'!C9)</f>
        <v>2.91</v>
      </c>
      <c r="D8" s="4">
        <f t="shared" si="0"/>
        <v>2.8303419792836682E-2</v>
      </c>
      <c r="E8" s="4">
        <f t="shared" si="1"/>
        <v>2.7495199296731574</v>
      </c>
      <c r="F8" s="4">
        <f t="shared" si="2"/>
        <v>3.3102497865817861</v>
      </c>
      <c r="G8" s="4">
        <f t="shared" si="3"/>
        <v>2.9921473628047472</v>
      </c>
      <c r="I8" s="4">
        <f t="shared" si="4"/>
        <v>1.0283034197928367</v>
      </c>
    </row>
    <row r="9" spans="1:9" x14ac:dyDescent="0.2">
      <c r="A9" s="4">
        <f>IF('True_Odds_Calculator_3-way'!A10="","",'True_Odds_Calculator_3-way'!A10)</f>
        <v>1.9</v>
      </c>
      <c r="B9" s="4">
        <f>IF('True_Odds_Calculator_3-way'!B10="","",'True_Odds_Calculator_3-way'!B10)</f>
        <v>3.52</v>
      </c>
      <c r="C9" s="4">
        <f>IF('True_Odds_Calculator_3-way'!C10="","",'True_Odds_Calculator_3-way'!C10)</f>
        <v>4.58</v>
      </c>
      <c r="D9" s="4">
        <f t="shared" si="0"/>
        <v>2.8747309918305097E-2</v>
      </c>
      <c r="E9" s="4">
        <f t="shared" si="1"/>
        <v>1.9352340903002763</v>
      </c>
      <c r="F9" s="4">
        <f t="shared" si="2"/>
        <v>3.642874812094457</v>
      </c>
      <c r="G9" s="4">
        <f t="shared" si="3"/>
        <v>4.7902315747332072</v>
      </c>
      <c r="I9" s="4">
        <f t="shared" si="4"/>
        <v>1.0287473099183051</v>
      </c>
    </row>
    <row r="10" spans="1:9" x14ac:dyDescent="0.2">
      <c r="A10" s="4">
        <f>IF('True_Odds_Calculator_3-way'!A11="","",'True_Odds_Calculator_3-way'!A11)</f>
        <v>3.13</v>
      </c>
      <c r="B10" s="4">
        <f>IF('True_Odds_Calculator_3-way'!B11="","",'True_Odds_Calculator_3-way'!B11)</f>
        <v>3.49</v>
      </c>
      <c r="C10" s="4">
        <f>IF('True_Odds_Calculator_3-way'!C11="","",'True_Odds_Calculator_3-way'!C11)</f>
        <v>2.37</v>
      </c>
      <c r="D10" s="4">
        <f t="shared" si="0"/>
        <v>2.7962697450814256E-2</v>
      </c>
      <c r="E10" s="4">
        <f t="shared" si="1"/>
        <v>3.2240600641702777</v>
      </c>
      <c r="F10" s="4">
        <f t="shared" si="2"/>
        <v>3.6073467667925248</v>
      </c>
      <c r="G10" s="4">
        <f t="shared" si="3"/>
        <v>2.4235372241460706</v>
      </c>
      <c r="I10" s="4">
        <f t="shared" si="4"/>
        <v>1.0279626974508143</v>
      </c>
    </row>
    <row r="11" spans="1:9" x14ac:dyDescent="0.2">
      <c r="A11" s="4">
        <f>IF('True_Odds_Calculator_3-way'!A12="","",'True_Odds_Calculator_3-way'!A12)</f>
        <v>1.45</v>
      </c>
      <c r="B11" s="4">
        <f>IF('True_Odds_Calculator_3-way'!B12="","",'True_Odds_Calculator_3-way'!B12)</f>
        <v>4.67</v>
      </c>
      <c r="C11" s="4">
        <f>IF('True_Odds_Calculator_3-way'!C12="","",'True_Odds_Calculator_3-way'!C12)</f>
        <v>7.75</v>
      </c>
      <c r="D11" s="4">
        <f t="shared" si="0"/>
        <v>3.2820192790943281E-2</v>
      </c>
      <c r="E11" s="4">
        <f t="shared" si="1"/>
        <v>1.4733722411536181</v>
      </c>
      <c r="F11" s="4">
        <f t="shared" si="2"/>
        <v>4.9214366933545914</v>
      </c>
      <c r="G11" s="4">
        <f t="shared" si="3"/>
        <v>8.4679602250953074</v>
      </c>
      <c r="I11" s="4">
        <f t="shared" si="4"/>
        <v>1.0328201927909433</v>
      </c>
    </row>
    <row r="12" spans="1:9" x14ac:dyDescent="0.2">
      <c r="A12" s="4">
        <f>IF('True_Odds_Calculator_3-way'!A13="","",'True_Odds_Calculator_3-way'!A13)</f>
        <v>1.75</v>
      </c>
      <c r="B12" s="4">
        <f>IF('True_Odds_Calculator_3-way'!B13="","",'True_Odds_Calculator_3-way'!B13)</f>
        <v>3.84</v>
      </c>
      <c r="C12" s="4">
        <f>IF('True_Odds_Calculator_3-way'!C13="","",'True_Odds_Calculator_3-way'!C13)</f>
        <v>5.01</v>
      </c>
      <c r="D12" s="4">
        <f t="shared" si="0"/>
        <v>3.1446036498431695E-2</v>
      </c>
      <c r="E12" s="4">
        <f t="shared" si="1"/>
        <v>1.782701014005454</v>
      </c>
      <c r="F12" s="4">
        <f t="shared" si="2"/>
        <v>4.0010458013452812</v>
      </c>
      <c r="G12" s="4">
        <f t="shared" si="3"/>
        <v>5.2876819902310306</v>
      </c>
      <c r="I12" s="4">
        <f t="shared" si="4"/>
        <v>1.0314460364984317</v>
      </c>
    </row>
    <row r="13" spans="1:9" x14ac:dyDescent="0.2">
      <c r="A13" s="4">
        <f>IF('True_Odds_Calculator_3-way'!A14="","",'True_Odds_Calculator_3-way'!A14)</f>
        <v>1.25</v>
      </c>
      <c r="B13" s="4">
        <f>IF('True_Odds_Calculator_3-way'!B14="","",'True_Odds_Calculator_3-way'!B14)</f>
        <v>5.59</v>
      </c>
      <c r="C13" s="4">
        <f>IF('True_Odds_Calculator_3-way'!C14="","",'True_Odds_Calculator_3-way'!C14)</f>
        <v>13.79</v>
      </c>
      <c r="D13" s="4">
        <f t="shared" si="0"/>
        <v>5.1407192736433682E-2</v>
      </c>
      <c r="E13" s="4">
        <f t="shared" si="1"/>
        <v>1.2773606351521671</v>
      </c>
      <c r="F13" s="4">
        <f t="shared" si="2"/>
        <v>6.1821835463848958</v>
      </c>
      <c r="G13" s="4">
        <f t="shared" si="3"/>
        <v>18.056869484556369</v>
      </c>
      <c r="I13" s="4">
        <f t="shared" si="4"/>
        <v>1.0514071927364337</v>
      </c>
    </row>
    <row r="14" spans="1:9" x14ac:dyDescent="0.2">
      <c r="A14" s="4">
        <f>IF('True_Odds_Calculator_3-way'!A15="","",'True_Odds_Calculator_3-way'!A15)</f>
        <v>1.68</v>
      </c>
      <c r="B14" s="4">
        <f>IF('True_Odds_Calculator_3-way'!B15="","",'True_Odds_Calculator_3-way'!B15)</f>
        <v>3.31</v>
      </c>
      <c r="C14" s="4">
        <f>IF('True_Odds_Calculator_3-way'!C15="","",'True_Odds_Calculator_3-way'!C15)</f>
        <v>6.64</v>
      </c>
      <c r="D14" s="4">
        <f t="shared" si="0"/>
        <v>4.7955308502027227E-2</v>
      </c>
      <c r="E14" s="4">
        <f t="shared" si="1"/>
        <v>1.7263613880520123</v>
      </c>
      <c r="F14" s="4">
        <f t="shared" si="2"/>
        <v>3.4949185534889642</v>
      </c>
      <c r="G14" s="4">
        <f t="shared" si="3"/>
        <v>7.4284653566270604</v>
      </c>
      <c r="I14" s="4">
        <f t="shared" si="4"/>
        <v>1.0479553085020272</v>
      </c>
    </row>
    <row r="15" spans="1:9" x14ac:dyDescent="0.2">
      <c r="A15" s="4">
        <f>IF('True_Odds_Calculator_3-way'!A16="","",'True_Odds_Calculator_3-way'!A16)</f>
        <v>3.29</v>
      </c>
      <c r="B15" s="4">
        <f>IF('True_Odds_Calculator_3-way'!B16="","",'True_Odds_Calculator_3-way'!B16)</f>
        <v>2.93</v>
      </c>
      <c r="C15" s="4">
        <f>IF('True_Odds_Calculator_3-way'!C16="","",'True_Odds_Calculator_3-way'!C16)</f>
        <v>2.58</v>
      </c>
      <c r="D15" s="4">
        <f t="shared" si="0"/>
        <v>3.2845195333606192E-2</v>
      </c>
      <c r="E15" s="4">
        <f t="shared" si="1"/>
        <v>3.4129346957270568</v>
      </c>
      <c r="F15" s="4">
        <f t="shared" si="2"/>
        <v>3.0271059488408789</v>
      </c>
      <c r="G15" s="4">
        <f t="shared" si="3"/>
        <v>2.6549953017956658</v>
      </c>
      <c r="I15" s="4">
        <f t="shared" si="4"/>
        <v>1.0328451953336062</v>
      </c>
    </row>
    <row r="16" spans="1:9" x14ac:dyDescent="0.2">
      <c r="A16" s="4">
        <f>IF('True_Odds_Calculator_3-way'!A17="","",'True_Odds_Calculator_3-way'!A17)</f>
        <v>1.36</v>
      </c>
      <c r="B16" s="4">
        <f>IF('True_Odds_Calculator_3-way'!B17="","",'True_Odds_Calculator_3-way'!B17)</f>
        <v>4.38</v>
      </c>
      <c r="C16" s="4">
        <f>IF('True_Odds_Calculator_3-way'!C17="","",'True_Odds_Calculator_3-way'!C17)</f>
        <v>11.24</v>
      </c>
      <c r="D16" s="4">
        <f t="shared" si="0"/>
        <v>5.2572591460412932E-2</v>
      </c>
      <c r="E16" s="4">
        <f t="shared" si="1"/>
        <v>1.3932041054497399</v>
      </c>
      <c r="F16" s="4">
        <f t="shared" si="2"/>
        <v>4.7441412258021121</v>
      </c>
      <c r="G16" s="4">
        <f t="shared" si="3"/>
        <v>13.997020856236244</v>
      </c>
      <c r="I16" s="4">
        <f t="shared" si="4"/>
        <v>1.0525725914604129</v>
      </c>
    </row>
    <row r="17" spans="1: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3.51</v>
      </c>
      <c r="C17" s="4">
        <f>IF('True_Odds_Calculator_3-way'!C18="","",'True_Odds_Calculator_3-way'!C18)</f>
        <v>3.81</v>
      </c>
      <c r="D17" s="4">
        <f t="shared" si="0"/>
        <v>4.7367476501334771E-2</v>
      </c>
      <c r="E17" s="4">
        <f t="shared" si="1"/>
        <v>2.0652160484294408</v>
      </c>
      <c r="F17" s="4">
        <f t="shared" si="2"/>
        <v>3.7159370354418768</v>
      </c>
      <c r="G17" s="4">
        <f t="shared" si="3"/>
        <v>4.0538672567712988</v>
      </c>
      <c r="I17" s="4">
        <f t="shared" si="4"/>
        <v>1.0473674765013348</v>
      </c>
    </row>
    <row r="18" spans="1:9" x14ac:dyDescent="0.2">
      <c r="A18" s="4">
        <f>IF('True_Odds_Calculator_3-way'!A19="","",'True_Odds_Calculator_3-way'!A19)</f>
        <v>3.41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2.4300000000000002</v>
      </c>
      <c r="D18" s="4">
        <f t="shared" si="0"/>
        <v>4.3760816557122828E-2</v>
      </c>
      <c r="E18" s="4">
        <f t="shared" si="1"/>
        <v>3.5884970897863715</v>
      </c>
      <c r="F18" s="4">
        <f t="shared" si="2"/>
        <v>3.0826510029662639</v>
      </c>
      <c r="G18" s="4">
        <f t="shared" si="3"/>
        <v>2.5192997577878984</v>
      </c>
      <c r="I18" s="4">
        <f t="shared" si="4"/>
        <v>1.0437608165571228</v>
      </c>
    </row>
    <row r="19" spans="1:9" x14ac:dyDescent="0.2">
      <c r="A19" s="4">
        <f>IF('True_Odds_Calculator_3-way'!A20="","",'True_Odds_Calculator_3-way'!A20)</f>
        <v>3.08</v>
      </c>
      <c r="B19" s="4">
        <f>IF('True_Odds_Calculator_3-way'!B20="","",'True_Odds_Calculator_3-way'!B20)</f>
        <v>3.53</v>
      </c>
      <c r="C19" s="4">
        <f>IF('True_Odds_Calculator_3-way'!C20="","",'True_Odds_Calculator_3-way'!C20)</f>
        <v>2.38</v>
      </c>
      <c r="D19" s="4">
        <f t="shared" si="0"/>
        <v>2.8129510882385356E-2</v>
      </c>
      <c r="E19" s="4">
        <f t="shared" si="1"/>
        <v>3.1715944787760506</v>
      </c>
      <c r="F19" s="4">
        <f t="shared" si="2"/>
        <v>3.6508393424316963</v>
      </c>
      <c r="G19" s="4">
        <f t="shared" si="3"/>
        <v>2.4343245787177845</v>
      </c>
      <c r="I19" s="4">
        <f t="shared" si="4"/>
        <v>1.0281295108823854</v>
      </c>
    </row>
    <row r="20" spans="1:9" x14ac:dyDescent="0.2">
      <c r="A20" s="4">
        <f>IF('True_Odds_Calculator_3-way'!A21="","",'True_Odds_Calculator_3-way'!A21)</f>
        <v>2.44</v>
      </c>
      <c r="B20" s="4">
        <f>IF('True_Odds_Calculator_3-way'!B21="","",'True_Odds_Calculator_3-way'!B21)</f>
        <v>3.33</v>
      </c>
      <c r="C20" s="4">
        <f>IF('True_Odds_Calculator_3-way'!C21="","",'True_Odds_Calculator_3-way'!C21)</f>
        <v>3.16</v>
      </c>
      <c r="D20" s="4">
        <f t="shared" si="0"/>
        <v>2.6592062076602474E-2</v>
      </c>
      <c r="E20" s="4">
        <f t="shared" si="1"/>
        <v>2.4939394473132364</v>
      </c>
      <c r="F20" s="4">
        <f t="shared" si="2"/>
        <v>3.4312817928664239</v>
      </c>
      <c r="G20" s="4">
        <f t="shared" si="3"/>
        <v>3.2510632751711577</v>
      </c>
      <c r="I20" s="4">
        <f t="shared" si="4"/>
        <v>1.0265920620766025</v>
      </c>
    </row>
    <row r="21" spans="1:9" x14ac:dyDescent="0.2">
      <c r="A21" s="4">
        <f>IF('True_Odds_Calculator_3-way'!A22="","",'True_Odds_Calculator_3-way'!A22)</f>
        <v>2.09</v>
      </c>
      <c r="B21" s="4">
        <f>IF('True_Odds_Calculator_3-way'!B22="","",'True_Odds_Calculator_3-way'!B22)</f>
        <v>3.54</v>
      </c>
      <c r="C21" s="4">
        <f>IF('True_Odds_Calculator_3-way'!C22="","",'True_Odds_Calculator_3-way'!C22)</f>
        <v>3.73</v>
      </c>
      <c r="D21" s="4">
        <f t="shared" si="0"/>
        <v>2.9051289973054173E-2</v>
      </c>
      <c r="E21" s="4">
        <f t="shared" si="1"/>
        <v>2.1331734365813628</v>
      </c>
      <c r="F21" s="4">
        <f t="shared" si="2"/>
        <v>3.6656607651198052</v>
      </c>
      <c r="G21" s="4">
        <f t="shared" si="3"/>
        <v>3.8697780759703688</v>
      </c>
      <c r="I21" s="4">
        <f t="shared" si="4"/>
        <v>1.0290512899730542</v>
      </c>
    </row>
    <row r="22" spans="1:9" x14ac:dyDescent="0.2">
      <c r="A22" s="4">
        <f>IF('True_Odds_Calculator_3-way'!A23="","",'True_Odds_Calculator_3-way'!A23)</f>
        <v>2.1800000000000002</v>
      </c>
      <c r="B22" s="4">
        <f>IF('True_Odds_Calculator_3-way'!B23="","",'True_Odds_Calculator_3-way'!B23)</f>
        <v>3.5</v>
      </c>
      <c r="C22" s="4">
        <f>IF('True_Odds_Calculator_3-way'!C23="","",'True_Odds_Calculator_3-way'!C23)</f>
        <v>3.53</v>
      </c>
      <c r="D22" s="4">
        <f t="shared" si="0"/>
        <v>2.7716001024730819E-2</v>
      </c>
      <c r="E22" s="4">
        <f t="shared" si="1"/>
        <v>2.2248082932940516</v>
      </c>
      <c r="F22" s="4">
        <f t="shared" si="2"/>
        <v>3.6169554649346232</v>
      </c>
      <c r="G22" s="4">
        <f t="shared" si="3"/>
        <v>3.6490030934585764</v>
      </c>
      <c r="I22" s="4">
        <f t="shared" si="4"/>
        <v>1.0277160010247308</v>
      </c>
    </row>
    <row r="23" spans="1:9" x14ac:dyDescent="0.2">
      <c r="A23" s="4">
        <f>IF('True_Odds_Calculator_3-way'!A24="","",'True_Odds_Calculator_3-way'!A24)</f>
        <v>2.5299999999999998</v>
      </c>
      <c r="B23" s="4">
        <f>IF('True_Odds_Calculator_3-way'!B24="","",'True_Odds_Calculator_3-way'!B24)</f>
        <v>3.55</v>
      </c>
      <c r="C23" s="4">
        <f>IF('True_Odds_Calculator_3-way'!C24="","",'True_Odds_Calculator_3-way'!C24)</f>
        <v>2.86</v>
      </c>
      <c r="D23" s="4">
        <f t="shared" si="0"/>
        <v>2.659740749146744E-2</v>
      </c>
      <c r="E23" s="4">
        <f t="shared" si="1"/>
        <v>2.5880512322259119</v>
      </c>
      <c r="F23" s="4">
        <f t="shared" si="2"/>
        <v>3.6653621376138621</v>
      </c>
      <c r="G23" s="4">
        <f t="shared" si="3"/>
        <v>2.9344053548016871</v>
      </c>
      <c r="I23" s="4">
        <f t="shared" si="4"/>
        <v>1.0265974074914674</v>
      </c>
    </row>
    <row r="24" spans="1:9" x14ac:dyDescent="0.2">
      <c r="A24" s="4">
        <f>IF('True_Odds_Calculator_3-way'!A25="","",'True_Odds_Calculator_3-way'!A25)</f>
        <v>2.42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3.31</v>
      </c>
      <c r="D24" s="4">
        <f t="shared" si="0"/>
        <v>2.6864423872024146E-2</v>
      </c>
      <c r="E24" s="4">
        <f t="shared" si="1"/>
        <v>2.4736045826807396</v>
      </c>
      <c r="F24" s="4">
        <f t="shared" si="2"/>
        <v>3.3050020647097775</v>
      </c>
      <c r="G24" s="4">
        <f t="shared" si="3"/>
        <v>3.4111066133742329</v>
      </c>
      <c r="I24" s="4">
        <f t="shared" si="4"/>
        <v>1.0268644238720241</v>
      </c>
    </row>
    <row r="25" spans="1:9" x14ac:dyDescent="0.2">
      <c r="A25" s="4">
        <f>IF('True_Odds_Calculator_3-way'!A26="","",'True_Odds_Calculator_3-way'!A26)</f>
        <v>1.7</v>
      </c>
      <c r="B25" s="4">
        <f>IF('True_Odds_Calculator_3-way'!B26="","",'True_Odds_Calculator_3-way'!B26)</f>
        <v>3.95</v>
      </c>
      <c r="C25" s="4">
        <f>IF('True_Odds_Calculator_3-way'!C26="","",'True_Odds_Calculator_3-way'!C26)</f>
        <v>5.25</v>
      </c>
      <c r="D25" s="4">
        <f t="shared" si="0"/>
        <v>3.1876041555862766E-2</v>
      </c>
      <c r="E25" s="4">
        <f t="shared" si="1"/>
        <v>1.7312721245728551</v>
      </c>
      <c r="F25" s="4">
        <f t="shared" si="2"/>
        <v>4.1230446859314851</v>
      </c>
      <c r="G25" s="4">
        <f t="shared" si="3"/>
        <v>5.560162975619372</v>
      </c>
      <c r="I25" s="4">
        <f t="shared" si="4"/>
        <v>1.0318760415558628</v>
      </c>
    </row>
    <row r="26" spans="1:9" x14ac:dyDescent="0.2">
      <c r="A26" s="4">
        <f>IF('True_Odds_Calculator_3-way'!A27="","",'True_Odds_Calculator_3-way'!A27)</f>
        <v>1.87</v>
      </c>
      <c r="B26" s="4">
        <f>IF('True_Odds_Calculator_3-way'!B27="","",'True_Odds_Calculator_3-way'!B27)</f>
        <v>3.7</v>
      </c>
      <c r="C26" s="4">
        <f>IF('True_Odds_Calculator_3-way'!C27="","",'True_Odds_Calculator_3-way'!C27)</f>
        <v>4.45</v>
      </c>
      <c r="D26" s="4">
        <f t="shared" si="0"/>
        <v>2.9748729682635755E-2</v>
      </c>
      <c r="E26" s="4">
        <f t="shared" si="1"/>
        <v>1.9053312719618063</v>
      </c>
      <c r="F26" s="4">
        <f t="shared" si="2"/>
        <v>3.8409238810655943</v>
      </c>
      <c r="G26" s="4">
        <f t="shared" si="3"/>
        <v>4.6554315421814874</v>
      </c>
      <c r="I26" s="4">
        <f t="shared" si="4"/>
        <v>1.0297487296826358</v>
      </c>
    </row>
    <row r="27" spans="1:9" x14ac:dyDescent="0.2">
      <c r="A27" s="4">
        <f>IF('True_Odds_Calculator_3-way'!A28="","",'True_Odds_Calculator_3-way'!A28)</f>
        <v>2.8</v>
      </c>
      <c r="B27" s="4">
        <f>IF('True_Odds_Calculator_3-way'!B28="","",'True_Odds_Calculator_3-way'!B28)</f>
        <v>3.37</v>
      </c>
      <c r="C27" s="4">
        <f>IF('True_Odds_Calculator_3-way'!C28="","",'True_Odds_Calculator_3-way'!C28)</f>
        <v>2.68</v>
      </c>
      <c r="D27" s="4">
        <f t="shared" si="0"/>
        <v>2.7013090545576546E-2</v>
      </c>
      <c r="E27" s="4">
        <f t="shared" si="1"/>
        <v>2.8724200808127311</v>
      </c>
      <c r="F27" s="4">
        <f t="shared" si="2"/>
        <v>3.4754618651987643</v>
      </c>
      <c r="G27" s="4">
        <f t="shared" si="3"/>
        <v>2.7462722010014167</v>
      </c>
      <c r="I27" s="4">
        <f t="shared" si="4"/>
        <v>1.0270130905455765</v>
      </c>
    </row>
    <row r="28" spans="1:9" x14ac:dyDescent="0.2">
      <c r="A28" s="4">
        <f>IF('True_Odds_Calculator_3-way'!A29="","",'True_Odds_Calculator_3-way'!A29)</f>
        <v>4.42</v>
      </c>
      <c r="B28" s="4">
        <f>IF('True_Odds_Calculator_3-way'!B29="","",'True_Odds_Calculator_3-way'!B29)</f>
        <v>3.44</v>
      </c>
      <c r="C28" s="4">
        <f>IF('True_Odds_Calculator_3-way'!C29="","",'True_Odds_Calculator_3-way'!C29)</f>
        <v>1.95</v>
      </c>
      <c r="D28" s="4">
        <f t="shared" si="0"/>
        <v>2.9762531130520298E-2</v>
      </c>
      <c r="E28" s="4">
        <f t="shared" si="1"/>
        <v>4.6227062670594288</v>
      </c>
      <c r="F28" s="4">
        <f t="shared" si="2"/>
        <v>3.5615474306654455</v>
      </c>
      <c r="G28" s="4">
        <f t="shared" si="3"/>
        <v>1.9884682003650187</v>
      </c>
      <c r="I28" s="4">
        <f t="shared" si="4"/>
        <v>1.0297625311305203</v>
      </c>
    </row>
    <row r="29" spans="1:9" x14ac:dyDescent="0.2">
      <c r="A29" s="4">
        <f>IF('True_Odds_Calculator_3-way'!A30="","",'True_Odds_Calculator_3-way'!A30)</f>
        <v>2.68</v>
      </c>
      <c r="B29" s="4">
        <f>IF('True_Odds_Calculator_3-way'!B30="","",'True_Odds_Calculator_3-way'!B30)</f>
        <v>3.01</v>
      </c>
      <c r="C29" s="4">
        <f>IF('True_Odds_Calculator_3-way'!C30="","",'True_Odds_Calculator_3-way'!C30)</f>
        <v>3.11</v>
      </c>
      <c r="D29" s="4">
        <f t="shared" si="0"/>
        <v>2.6903650339599849E-2</v>
      </c>
      <c r="E29" s="4">
        <f t="shared" si="1"/>
        <v>2.7459970954834638</v>
      </c>
      <c r="F29" s="4">
        <f t="shared" si="2"/>
        <v>3.0935039709902168</v>
      </c>
      <c r="G29" s="4">
        <f t="shared" si="3"/>
        <v>3.1992268117487064</v>
      </c>
      <c r="I29" s="4">
        <f t="shared" si="4"/>
        <v>1.0269036503395998</v>
      </c>
    </row>
    <row r="30" spans="1:9" x14ac:dyDescent="0.2">
      <c r="A30" s="4">
        <f>IF('True_Odds_Calculator_3-way'!A31="","",'True_Odds_Calculator_3-way'!A31)</f>
        <v>1.6</v>
      </c>
      <c r="B30" s="4">
        <f>IF('True_Odds_Calculator_3-way'!B31="","",'True_Odds_Calculator_3-way'!B31)</f>
        <v>4.01</v>
      </c>
      <c r="C30" s="4">
        <f>IF('True_Odds_Calculator_3-way'!C31="","",'True_Odds_Calculator_3-way'!C31)</f>
        <v>6.43</v>
      </c>
      <c r="D30" s="4">
        <f t="shared" si="0"/>
        <v>2.9897553937861421E-2</v>
      </c>
      <c r="E30" s="4">
        <f t="shared" si="1"/>
        <v>1.6259259784748927</v>
      </c>
      <c r="F30" s="4">
        <f t="shared" si="2"/>
        <v>4.1769226252067959</v>
      </c>
      <c r="G30" s="4">
        <f t="shared" si="3"/>
        <v>6.8702484321033293</v>
      </c>
      <c r="I30" s="4">
        <f t="shared" si="4"/>
        <v>1.0298975539378614</v>
      </c>
    </row>
    <row r="31" spans="1:9" x14ac:dyDescent="0.2">
      <c r="A31" s="4">
        <f>IF('True_Odds_Calculator_3-way'!A32="","",'True_Odds_Calculator_3-way'!A32)</f>
        <v>2.78</v>
      </c>
      <c r="B31" s="4">
        <f>IF('True_Odds_Calculator_3-way'!B32="","",'True_Odds_Calculator_3-way'!B32)</f>
        <v>3.07</v>
      </c>
      <c r="C31" s="4">
        <f>IF('True_Odds_Calculator_3-way'!C32="","",'True_Odds_Calculator_3-way'!C32)</f>
        <v>2.83</v>
      </c>
      <c r="D31" s="4">
        <f t="shared" si="0"/>
        <v>3.8802019697992796E-2</v>
      </c>
      <c r="E31" s="4">
        <f t="shared" si="1"/>
        <v>2.8836874169174518</v>
      </c>
      <c r="F31" s="4">
        <f t="shared" si="2"/>
        <v>3.1969422658301001</v>
      </c>
      <c r="G31" s="4">
        <f t="shared" si="3"/>
        <v>2.937522849707245</v>
      </c>
      <c r="I31" s="4">
        <f t="shared" si="4"/>
        <v>1.0388020196979928</v>
      </c>
    </row>
    <row r="32" spans="1:9" x14ac:dyDescent="0.2">
      <c r="A32" s="4">
        <f>IF('True_Odds_Calculator_3-way'!A33="","",'True_Odds_Calculator_3-way'!A33)</f>
        <v>2.57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2.85</v>
      </c>
      <c r="D32" s="4">
        <f t="shared" si="0"/>
        <v>3.8489714034781963E-2</v>
      </c>
      <c r="E32" s="4">
        <f t="shared" si="1"/>
        <v>2.6576296367166306</v>
      </c>
      <c r="F32" s="4">
        <f t="shared" si="2"/>
        <v>3.5004499722408142</v>
      </c>
      <c r="G32" s="4">
        <f t="shared" si="3"/>
        <v>2.9581660158153356</v>
      </c>
      <c r="I32" s="4">
        <f t="shared" si="4"/>
        <v>1.038489714034782</v>
      </c>
    </row>
    <row r="33" spans="1:9" x14ac:dyDescent="0.2">
      <c r="A33" s="4">
        <f>IF('True_Odds_Calculator_3-way'!A34="","",'True_Odds_Calculator_3-way'!A34)</f>
        <v>2.29</v>
      </c>
      <c r="B33" s="4">
        <f>IF('True_Odds_Calculator_3-way'!B34="","",'True_Odds_Calculator_3-way'!B34)</f>
        <v>3.47</v>
      </c>
      <c r="C33" s="4">
        <f>IF('True_Odds_Calculator_3-way'!C34="","",'True_Odds_Calculator_3-way'!C34)</f>
        <v>3.18</v>
      </c>
      <c r="D33" s="4">
        <f t="shared" si="0"/>
        <v>3.9331069552800857E-2</v>
      </c>
      <c r="E33" s="4">
        <f t="shared" si="1"/>
        <v>2.3608800317060759</v>
      </c>
      <c r="F33" s="4">
        <f t="shared" si="2"/>
        <v>3.6353843097984182</v>
      </c>
      <c r="G33" s="4">
        <f t="shared" si="3"/>
        <v>3.3183448971885969</v>
      </c>
      <c r="I33" s="4">
        <f t="shared" si="4"/>
        <v>1.0393310695528009</v>
      </c>
    </row>
    <row r="34" spans="1:9" x14ac:dyDescent="0.2">
      <c r="A34" s="4">
        <f>IF('True_Odds_Calculator_3-way'!A35="","",'True_Odds_Calculator_3-way'!A35)</f>
        <v>17</v>
      </c>
      <c r="B34" s="4">
        <f>IF('True_Odds_Calculator_3-way'!B35="","",'True_Odds_Calculator_3-way'!B35)</f>
        <v>9</v>
      </c>
      <c r="C34" s="4">
        <f>IF('True_Odds_Calculator_3-way'!C35="","",'True_Odds_Calculator_3-way'!C35)</f>
        <v>1.17</v>
      </c>
      <c r="D34" s="4">
        <f t="shared" si="0"/>
        <v>2.4635495223730652E-2</v>
      </c>
      <c r="E34" s="4">
        <f t="shared" si="1"/>
        <v>19.758278145695382</v>
      </c>
      <c r="F34" s="4">
        <f t="shared" si="2"/>
        <v>9.7182410423452801</v>
      </c>
      <c r="G34" s="4">
        <f t="shared" si="3"/>
        <v>1.1813502276776875</v>
      </c>
      <c r="I34" s="4">
        <f t="shared" si="4"/>
        <v>1.0246354952237307</v>
      </c>
    </row>
    <row r="35" spans="1:9" x14ac:dyDescent="0.2">
      <c r="A35" s="4">
        <f>IF('True_Odds_Calculator_3-way'!A36="","",'True_Odds_Calculator_3-way'!A36)</f>
        <v>3.64</v>
      </c>
      <c r="B35" s="4">
        <f>IF('True_Odds_Calculator_3-way'!B36="","",'True_Odds_Calculator_3-way'!B36)</f>
        <v>3.07</v>
      </c>
      <c r="C35" s="4">
        <f>IF('True_Odds_Calculator_3-way'!C36="","",'True_Odds_Calculator_3-way'!C36)</f>
        <v>2.2000000000000002</v>
      </c>
      <c r="D35" s="4">
        <f t="shared" si="0"/>
        <v>5.5003628293530671E-2</v>
      </c>
      <c r="E35" s="4">
        <f t="shared" si="1"/>
        <v>3.9002969894911415</v>
      </c>
      <c r="F35" s="4">
        <f t="shared" si="2"/>
        <v>3.2531078310638435</v>
      </c>
      <c r="G35" s="4">
        <f t="shared" si="3"/>
        <v>2.2924690166902071</v>
      </c>
      <c r="I35" s="4">
        <f t="shared" si="4"/>
        <v>1.0550036282935307</v>
      </c>
    </row>
    <row r="36" spans="1:9" x14ac:dyDescent="0.2">
      <c r="A36" s="4">
        <f>IF('True_Odds_Calculator_3-way'!A37="","",'True_Odds_Calculator_3-way'!A37)</f>
        <v>1.88</v>
      </c>
      <c r="B36" s="4">
        <f>IF('True_Odds_Calculator_3-way'!B37="","",'True_Odds_Calculator_3-way'!B37)</f>
        <v>3.29</v>
      </c>
      <c r="C36" s="4">
        <f>IF('True_Odds_Calculator_3-way'!C37="","",'True_Odds_Calculator_3-way'!C37)</f>
        <v>4.4800000000000004</v>
      </c>
      <c r="D36" s="4">
        <f t="shared" si="0"/>
        <v>5.9080547112461801E-2</v>
      </c>
      <c r="E36" s="4">
        <f t="shared" si="1"/>
        <v>1.9522808752627019</v>
      </c>
      <c r="F36" s="4">
        <f t="shared" si="2"/>
        <v>3.5179327244375136</v>
      </c>
      <c r="G36" s="4">
        <f t="shared" si="3"/>
        <v>4.9135034225264462</v>
      </c>
      <c r="I36" s="4">
        <f t="shared" si="4"/>
        <v>1.0590805471124618</v>
      </c>
    </row>
    <row r="37" spans="1:9" x14ac:dyDescent="0.2">
      <c r="A37" s="4">
        <f>IF('True_Odds_Calculator_3-way'!A38="","",'True_Odds_Calculator_3-way'!A38)</f>
        <v>6.05</v>
      </c>
      <c r="B37" s="4">
        <f>IF('True_Odds_Calculator_3-way'!B38="","",'True_Odds_Calculator_3-way'!B38)</f>
        <v>3.78</v>
      </c>
      <c r="C37" s="4">
        <f>IF('True_Odds_Calculator_3-way'!C38="","",'True_Odds_Calculator_3-way'!C38)</f>
        <v>1.66</v>
      </c>
      <c r="D37" s="4">
        <f t="shared" si="0"/>
        <v>3.2249159302828678E-2</v>
      </c>
      <c r="E37" s="4">
        <f t="shared" si="1"/>
        <v>6.4708360274406926</v>
      </c>
      <c r="F37" s="4">
        <f t="shared" si="2"/>
        <v>3.9401018656455662</v>
      </c>
      <c r="G37" s="4">
        <f t="shared" si="3"/>
        <v>1.6901601211230057</v>
      </c>
      <c r="I37" s="4">
        <f t="shared" si="4"/>
        <v>1.0322491593028287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2.83</v>
      </c>
      <c r="B40" s="4">
        <f>IF('True_Odds_Calculator_3-way'!B39="","",'True_Odds_Calculator_3-way'!B39)</f>
        <v>3.15</v>
      </c>
      <c r="C40" s="4">
        <f>IF('True_Odds_Calculator_3-way'!C39="","",'True_Odds_Calculator_3-way'!C39)</f>
        <v>2.8</v>
      </c>
      <c r="D40" s="4">
        <f t="shared" si="0"/>
        <v>2.7960065062538675E-2</v>
      </c>
      <c r="E40" s="4">
        <f t="shared" si="1"/>
        <v>2.9066652175094423</v>
      </c>
      <c r="F40" s="4">
        <f t="shared" si="2"/>
        <v>3.2452750053089829</v>
      </c>
      <c r="G40" s="4">
        <f t="shared" si="3"/>
        <v>2.8750268759406579</v>
      </c>
      <c r="I40" s="4">
        <f t="shared" si="4"/>
        <v>1.0279600650625387</v>
      </c>
    </row>
    <row r="41" spans="1:9" x14ac:dyDescent="0.2">
      <c r="A41" s="4">
        <f>IF('True_Odds_Calculator_3-way'!A40="","",'True_Odds_Calculator_3-way'!A40)</f>
        <v>1.5</v>
      </c>
      <c r="B41" s="4">
        <f>IF('True_Odds_Calculator_3-way'!B40="","",'True_Odds_Calculator_3-way'!B40)</f>
        <v>4.74</v>
      </c>
      <c r="C41" s="4">
        <f>IF('True_Odds_Calculator_3-way'!C40="","",'True_Odds_Calculator_3-way'!C40)</f>
        <v>6.44</v>
      </c>
      <c r="D41" s="4">
        <f t="shared" si="0"/>
        <v>3.2916633907277726E-2</v>
      </c>
      <c r="E41" s="4">
        <f t="shared" si="1"/>
        <v>1.5251005888779343</v>
      </c>
      <c r="F41" s="4">
        <f t="shared" si="2"/>
        <v>5.0000436795666987</v>
      </c>
      <c r="G41" s="4">
        <f t="shared" si="3"/>
        <v>6.9296567588837084</v>
      </c>
      <c r="I41" s="4">
        <f t="shared" si="4"/>
        <v>1.0329166339072777</v>
      </c>
    </row>
    <row r="42" spans="1:9" x14ac:dyDescent="0.2">
      <c r="A42" s="4">
        <f>IF('True_Odds_Calculator_3-way'!A41="","",'True_Odds_Calculator_3-way'!A41)</f>
        <v>2.65</v>
      </c>
      <c r="B42" s="4">
        <f>IF('True_Odds_Calculator_3-way'!B41="","",'True_Odds_Calculator_3-way'!B41)</f>
        <v>3.19</v>
      </c>
      <c r="C42" s="4">
        <f>IF('True_Odds_Calculator_3-way'!C41="","",'True_Odds_Calculator_3-way'!C41)</f>
        <v>2.96</v>
      </c>
      <c r="D42" s="4">
        <f t="shared" si="0"/>
        <v>2.8675952228327084E-2</v>
      </c>
      <c r="E42" s="4">
        <f t="shared" si="1"/>
        <v>2.7188701345833306</v>
      </c>
      <c r="F42" s="4">
        <f t="shared" si="2"/>
        <v>3.2903290281689777</v>
      </c>
      <c r="G42" s="4">
        <f t="shared" si="3"/>
        <v>3.0461876333037914</v>
      </c>
      <c r="I42" s="4">
        <f t="shared" si="4"/>
        <v>1.0286759522283271</v>
      </c>
    </row>
    <row r="43" spans="1:9" x14ac:dyDescent="0.2">
      <c r="A43" s="4">
        <f>IF('True_Odds_Calculator_3-way'!A42="","",'True_Odds_Calculator_3-way'!A42)</f>
        <v>1.33</v>
      </c>
      <c r="B43" s="4">
        <f>IF('True_Odds_Calculator_3-way'!B42="","",'True_Odds_Calculator_3-way'!B42)</f>
        <v>5.05</v>
      </c>
      <c r="C43" s="4">
        <f>IF('True_Odds_Calculator_3-way'!C42="","",'True_Odds_Calculator_3-way'!C42)</f>
        <v>10.130000000000001</v>
      </c>
      <c r="D43" s="4">
        <f t="shared" si="0"/>
        <v>4.861618434776549E-2</v>
      </c>
      <c r="E43" s="4">
        <f t="shared" si="1"/>
        <v>1.359297169861738</v>
      </c>
      <c r="F43" s="4">
        <f t="shared" si="2"/>
        <v>5.5001141846428316</v>
      </c>
      <c r="G43" s="4">
        <f t="shared" si="3"/>
        <v>12.119553822955993</v>
      </c>
      <c r="I43" s="4">
        <f t="shared" si="4"/>
        <v>1.0486161843477655</v>
      </c>
    </row>
    <row r="44" spans="1:9" x14ac:dyDescent="0.2">
      <c r="A44" s="4">
        <f>IF('True_Odds_Calculator_3-way'!A43="","",'True_Odds_Calculator_3-way'!A43)</f>
        <v>2.31</v>
      </c>
      <c r="B44" s="4">
        <f>IF('True_Odds_Calculator_3-way'!B43="","",'True_Odds_Calculator_3-way'!B43)</f>
        <v>3.44</v>
      </c>
      <c r="C44" s="4">
        <f>IF('True_Odds_Calculator_3-way'!C43="","",'True_Odds_Calculator_3-way'!C43)</f>
        <v>3.12</v>
      </c>
      <c r="D44" s="4">
        <f t="shared" si="0"/>
        <v>4.4110927831858104E-2</v>
      </c>
      <c r="E44" s="4">
        <f t="shared" si="1"/>
        <v>2.391218735339868</v>
      </c>
      <c r="F44" s="4">
        <f t="shared" si="2"/>
        <v>3.6232667548975139</v>
      </c>
      <c r="G44" s="4">
        <f t="shared" si="3"/>
        <v>3.2700130416615667</v>
      </c>
      <c r="I44" s="4">
        <f t="shared" si="4"/>
        <v>1.0441109278318581</v>
      </c>
    </row>
    <row r="45" spans="1:9" x14ac:dyDescent="0.2">
      <c r="A45" s="4">
        <f>IF('True_Odds_Calculator_3-way'!A44="","",'True_Odds_Calculator_3-way'!A44)</f>
        <v>1.85</v>
      </c>
      <c r="B45" s="4">
        <f>IF('True_Odds_Calculator_3-way'!B44="","",'True_Odds_Calculator_3-way'!B44)</f>
        <v>3.69</v>
      </c>
      <c r="C45" s="4">
        <f>IF('True_Odds_Calculator_3-way'!C44="","",'True_Odds_Calculator_3-way'!C44)</f>
        <v>4.62</v>
      </c>
      <c r="D45" s="4">
        <f t="shared" si="0"/>
        <v>2.799346701785721E-2</v>
      </c>
      <c r="E45" s="4">
        <f t="shared" si="1"/>
        <v>1.8824968618516362</v>
      </c>
      <c r="F45" s="4">
        <f t="shared" si="2"/>
        <v>3.8215846673395766</v>
      </c>
      <c r="G45" s="4">
        <f t="shared" si="3"/>
        <v>4.8281408589129855</v>
      </c>
      <c r="I45" s="4">
        <f t="shared" si="4"/>
        <v>1.0279934670178572</v>
      </c>
    </row>
    <row r="46" spans="1:9" x14ac:dyDescent="0.2">
      <c r="A46" s="4">
        <f>IF('True_Odds_Calculator_3-way'!A45="","",'True_Odds_Calculator_3-way'!A45)</f>
        <v>1.67</v>
      </c>
      <c r="B46" s="4">
        <f>IF('True_Odds_Calculator_3-way'!B45="","",'True_Odds_Calculator_3-way'!B45)</f>
        <v>3.61</v>
      </c>
      <c r="C46" s="4">
        <f>IF('True_Odds_Calculator_3-way'!C45="","",'True_Odds_Calculator_3-way'!C45)</f>
        <v>6.42</v>
      </c>
      <c r="D46" s="4">
        <f t="shared" si="0"/>
        <v>3.157394533427782E-2</v>
      </c>
      <c r="E46" s="4">
        <f t="shared" si="1"/>
        <v>1.6998773207033691</v>
      </c>
      <c r="F46" s="4">
        <f t="shared" si="2"/>
        <v>3.7525752732017303</v>
      </c>
      <c r="G46" s="4">
        <f t="shared" si="3"/>
        <v>6.8852223789131619</v>
      </c>
      <c r="I46" s="4">
        <f t="shared" si="4"/>
        <v>1.0315739453342778</v>
      </c>
    </row>
    <row r="47" spans="1:9" x14ac:dyDescent="0.2">
      <c r="A47" s="4">
        <f>IF('True_Odds_Calculator_3-way'!A46="","",'True_Odds_Calculator_3-way'!A46)</f>
        <v>1.7</v>
      </c>
      <c r="B47" s="4">
        <f>IF('True_Odds_Calculator_3-way'!B46="","",'True_Odds_Calculator_3-way'!B46)</f>
        <v>4.05</v>
      </c>
      <c r="C47" s="4">
        <f>IF('True_Odds_Calculator_3-way'!C46="","",'True_Odds_Calculator_3-way'!C46)</f>
        <v>5.13</v>
      </c>
      <c r="D47" s="4">
        <f t="shared" si="0"/>
        <v>3.0080648243703045E-2</v>
      </c>
      <c r="E47" s="4">
        <f t="shared" si="1"/>
        <v>1.7294802018376925</v>
      </c>
      <c r="F47" s="4">
        <f t="shared" si="2"/>
        <v>4.2214274189210999</v>
      </c>
      <c r="G47" s="4">
        <f t="shared" si="3"/>
        <v>5.4081857644870128</v>
      </c>
      <c r="I47" s="4">
        <f t="shared" si="4"/>
        <v>1.030080648243703</v>
      </c>
    </row>
    <row r="48" spans="1:9" x14ac:dyDescent="0.2">
      <c r="A48" s="4">
        <f>IF('True_Odds_Calculator_3-way'!A47="","",'True_Odds_Calculator_3-way'!A47)</f>
        <v>2.08</v>
      </c>
      <c r="B48" s="4">
        <f>IF('True_Odds_Calculator_3-way'!B47="","",'True_Odds_Calculator_3-way'!B47)</f>
        <v>3.59</v>
      </c>
      <c r="C48" s="4">
        <f>IF('True_Odds_Calculator_3-way'!C47="","",'True_Odds_Calculator_3-way'!C47)</f>
        <v>3.7</v>
      </c>
      <c r="D48" s="4">
        <f t="shared" si="0"/>
        <v>2.9591033072927209E-2</v>
      </c>
      <c r="E48" s="4">
        <f t="shared" si="1"/>
        <v>2.1235680774268131</v>
      </c>
      <c r="F48" s="4">
        <f t="shared" si="2"/>
        <v>3.7217908581958867</v>
      </c>
      <c r="G48" s="4">
        <f t="shared" si="3"/>
        <v>3.8401485542094997</v>
      </c>
      <c r="I48" s="4">
        <f t="shared" si="4"/>
        <v>1.0295910330729272</v>
      </c>
    </row>
    <row r="49" spans="1:9" x14ac:dyDescent="0.2">
      <c r="A49" s="4">
        <f>IF('True_Odds_Calculator_3-way'!A48="","",'True_Odds_Calculator_3-way'!A48)</f>
        <v>1.64</v>
      </c>
      <c r="B49" s="4">
        <f>IF('True_Odds_Calculator_3-way'!B48="","",'True_Odds_Calculator_3-way'!B48)</f>
        <v>4.3099999999999996</v>
      </c>
      <c r="C49" s="4">
        <f>IF('True_Odds_Calculator_3-way'!C48="","",'True_Odds_Calculator_3-way'!C48)</f>
        <v>5.3</v>
      </c>
      <c r="D49" s="4">
        <f t="shared" si="0"/>
        <v>3.0453904328913373E-2</v>
      </c>
      <c r="E49" s="4">
        <f t="shared" si="1"/>
        <v>1.66776517878819</v>
      </c>
      <c r="F49" s="4">
        <f t="shared" si="2"/>
        <v>4.5071994841011396</v>
      </c>
      <c r="G49" s="4">
        <f t="shared" si="3"/>
        <v>5.6013640133331215</v>
      </c>
      <c r="I49" s="4">
        <f t="shared" si="4"/>
        <v>1.0304539043289134</v>
      </c>
    </row>
    <row r="50" spans="1:9" x14ac:dyDescent="0.2">
      <c r="A50" s="4">
        <f>IF('True_Odds_Calculator_3-way'!A49="","",'True_Odds_Calculator_3-way'!A49)</f>
        <v>1.63</v>
      </c>
      <c r="B50" s="4">
        <f>IF('True_Odds_Calculator_3-way'!B49="","",'True_Odds_Calculator_3-way'!B49)</f>
        <v>4.0999999999999996</v>
      </c>
      <c r="C50" s="4">
        <f>IF('True_Odds_Calculator_3-way'!C49="","",'True_Odds_Calculator_3-way'!C49)</f>
        <v>5.81</v>
      </c>
      <c r="D50" s="4">
        <f t="shared" si="0"/>
        <v>2.9516411126646824E-2</v>
      </c>
      <c r="E50" s="4">
        <f t="shared" si="1"/>
        <v>1.656566775597285</v>
      </c>
      <c r="F50" s="4">
        <f t="shared" si="2"/>
        <v>4.2723424279557216</v>
      </c>
      <c r="G50" s="4">
        <f t="shared" si="3"/>
        <v>6.1622557984397126</v>
      </c>
      <c r="I50" s="4">
        <f t="shared" si="4"/>
        <v>1.0295164111266468</v>
      </c>
    </row>
    <row r="51" spans="1: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3.5</v>
      </c>
      <c r="C51" s="4">
        <f>IF('True_Odds_Calculator_3-way'!C50="","",'True_Odds_Calculator_3-way'!C50)</f>
        <v>3.95</v>
      </c>
      <c r="D51" s="4">
        <f t="shared" si="0"/>
        <v>2.9074921107683505E-2</v>
      </c>
      <c r="E51" s="4">
        <f t="shared" si="1"/>
        <v>2.081146230475956</v>
      </c>
      <c r="F51" s="4">
        <f t="shared" si="2"/>
        <v>3.6228911535497126</v>
      </c>
      <c r="G51" s="4">
        <f t="shared" si="3"/>
        <v>4.1072330097087377</v>
      </c>
      <c r="I51" s="4">
        <f t="shared" si="4"/>
        <v>1.0290749211076835</v>
      </c>
    </row>
    <row r="52" spans="1:9" x14ac:dyDescent="0.2">
      <c r="A52" s="4">
        <f>IF('True_Odds_Calculator_3-way'!A51="","",'True_Odds_Calculator_3-way'!A51)</f>
        <v>2.6</v>
      </c>
      <c r="B52" s="4">
        <f>IF('True_Odds_Calculator_3-way'!B51="","",'True_Odds_Calculator_3-way'!B51)</f>
        <v>3.4</v>
      </c>
      <c r="C52" s="4">
        <f>IF('True_Odds_Calculator_3-way'!C51="","",'True_Odds_Calculator_3-way'!C51)</f>
        <v>2.87</v>
      </c>
      <c r="D52" s="4">
        <f t="shared" si="0"/>
        <v>2.716508742333712E-2</v>
      </c>
      <c r="E52" s="4">
        <f t="shared" si="1"/>
        <v>2.6626878620805465</v>
      </c>
      <c r="F52" s="4">
        <f t="shared" si="2"/>
        <v>3.5080011798974966</v>
      </c>
      <c r="G52" s="4">
        <f t="shared" si="3"/>
        <v>2.9465754061043405</v>
      </c>
      <c r="I52" s="4">
        <f t="shared" si="4"/>
        <v>1.0271650874233371</v>
      </c>
    </row>
    <row r="53" spans="1:9" x14ac:dyDescent="0.2">
      <c r="A53" s="4">
        <f>IF('True_Odds_Calculator_3-way'!A52="","",'True_Odds_Calculator_3-way'!A52)</f>
        <v>4.1399999999999997</v>
      </c>
      <c r="B53" s="4">
        <f>IF('True_Odds_Calculator_3-way'!B52="","",'True_Odds_Calculator_3-way'!B52)</f>
        <v>3.11</v>
      </c>
      <c r="C53" s="4">
        <f>IF('True_Odds_Calculator_3-way'!C52="","",'True_Odds_Calculator_3-way'!C52)</f>
        <v>2.0699999999999998</v>
      </c>
      <c r="D53" s="4">
        <f t="shared" si="0"/>
        <v>4.6181089519548912E-2</v>
      </c>
      <c r="E53" s="4">
        <f t="shared" si="1"/>
        <v>4.4218009478672977</v>
      </c>
      <c r="F53" s="4">
        <f t="shared" si="2"/>
        <v>3.2663757674159011</v>
      </c>
      <c r="G53" s="4">
        <f t="shared" si="3"/>
        <v>2.1381314557109166</v>
      </c>
      <c r="I53" s="4">
        <f t="shared" si="4"/>
        <v>1.0461810895195489</v>
      </c>
    </row>
    <row r="54" spans="1:9" x14ac:dyDescent="0.2">
      <c r="A54" s="4">
        <f>IF('True_Odds_Calculator_3-way'!A53="","",'True_Odds_Calculator_3-way'!A53)</f>
        <v>1.86</v>
      </c>
      <c r="B54" s="4">
        <f>IF('True_Odds_Calculator_3-way'!B53="","",'True_Odds_Calculator_3-way'!B53)</f>
        <v>3.47</v>
      </c>
      <c r="C54" s="4">
        <f>IF('True_Odds_Calculator_3-way'!C53="","",'True_Odds_Calculator_3-way'!C53)</f>
        <v>4.51</v>
      </c>
      <c r="D54" s="4">
        <f t="shared" si="0"/>
        <v>4.7548336664669177E-2</v>
      </c>
      <c r="E54" s="4">
        <f t="shared" si="1"/>
        <v>1.9164983102616255</v>
      </c>
      <c r="F54" s="4">
        <f t="shared" si="2"/>
        <v>3.6719482534122179</v>
      </c>
      <c r="G54" s="4">
        <f t="shared" si="3"/>
        <v>4.8571973188927098</v>
      </c>
      <c r="I54" s="4">
        <f t="shared" si="4"/>
        <v>1.0475483366646692</v>
      </c>
    </row>
    <row r="55" spans="1:9" x14ac:dyDescent="0.2">
      <c r="A55" s="4">
        <f>IF('True_Odds_Calculator_3-way'!A54="","",'True_Odds_Calculator_3-way'!A54)</f>
        <v>3.55</v>
      </c>
      <c r="B55" s="4">
        <f>IF('True_Odds_Calculator_3-way'!B54="","",'True_Odds_Calculator_3-way'!B54)</f>
        <v>3.1</v>
      </c>
      <c r="C55" s="4">
        <f>IF('True_Odds_Calculator_3-way'!C54="","",'True_Odds_Calculator_3-way'!C54)</f>
        <v>2.27</v>
      </c>
      <c r="D55" s="4">
        <f t="shared" si="0"/>
        <v>4.4799420367594323E-2</v>
      </c>
      <c r="E55" s="4">
        <f t="shared" si="1"/>
        <v>3.748730107518814</v>
      </c>
      <c r="F55" s="4">
        <f t="shared" si="2"/>
        <v>3.2504732969442265</v>
      </c>
      <c r="G55" s="4">
        <f t="shared" si="3"/>
        <v>2.3496489355198249</v>
      </c>
      <c r="I55" s="4">
        <f t="shared" si="4"/>
        <v>1.0447994203675943</v>
      </c>
    </row>
    <row r="56" spans="1:9" x14ac:dyDescent="0.2">
      <c r="A56" s="4">
        <f>IF('True_Odds_Calculator_3-way'!A55="","",'True_Odds_Calculator_3-way'!A55)</f>
        <v>1.47</v>
      </c>
      <c r="B56" s="4">
        <f>IF('True_Odds_Calculator_3-way'!B55="","",'True_Odds_Calculator_3-way'!B55)</f>
        <v>4.33</v>
      </c>
      <c r="C56" s="4">
        <f>IF('True_Odds_Calculator_3-way'!C55="","",'True_Odds_Calculator_3-way'!C55)</f>
        <v>7.09</v>
      </c>
      <c r="D56" s="4">
        <f t="shared" si="0"/>
        <v>5.2262714614929262E-2</v>
      </c>
      <c r="E56" s="4">
        <f t="shared" si="1"/>
        <v>1.5086342063013001</v>
      </c>
      <c r="F56" s="4">
        <f t="shared" si="2"/>
        <v>4.6832709182835313</v>
      </c>
      <c r="G56" s="4">
        <f t="shared" si="3"/>
        <v>8.0891214959837789</v>
      </c>
      <c r="I56" s="4">
        <f t="shared" si="4"/>
        <v>1.0522627146149293</v>
      </c>
    </row>
    <row r="57" spans="1:9" x14ac:dyDescent="0.2">
      <c r="A57" s="4">
        <f>IF('True_Odds_Calculator_3-way'!A56="","",'True_Odds_Calculator_3-way'!A56)</f>
        <v>2.39</v>
      </c>
      <c r="B57" s="4">
        <f>IF('True_Odds_Calculator_3-way'!B56="","",'True_Odds_Calculator_3-way'!B56)</f>
        <v>3.63</v>
      </c>
      <c r="C57" s="4">
        <f>IF('True_Odds_Calculator_3-way'!C56="","",'True_Odds_Calculator_3-way'!C56)</f>
        <v>3</v>
      </c>
      <c r="D57" s="4">
        <f t="shared" si="0"/>
        <v>2.7225468838249389E-2</v>
      </c>
      <c r="E57" s="4">
        <f t="shared" si="1"/>
        <v>2.442987478646117</v>
      </c>
      <c r="F57" s="4">
        <f t="shared" si="2"/>
        <v>3.7536560039228131</v>
      </c>
      <c r="G57" s="4">
        <f t="shared" si="3"/>
        <v>3.0839623200426565</v>
      </c>
      <c r="I57" s="4">
        <f t="shared" si="4"/>
        <v>1.0272254688382494</v>
      </c>
    </row>
    <row r="58" spans="1:9" x14ac:dyDescent="0.2">
      <c r="A58" s="4">
        <f>IF('True_Odds_Calculator_3-way'!A57="","",'True_Odds_Calculator_3-way'!A57)</f>
        <v>2.3199999999999998</v>
      </c>
      <c r="B58" s="4">
        <f>IF('True_Odds_Calculator_3-way'!B57="","",'True_Odds_Calculator_3-way'!B57)</f>
        <v>3.46</v>
      </c>
      <c r="C58" s="4">
        <f>IF('True_Odds_Calculator_3-way'!C57="","",'True_Odds_Calculator_3-way'!C57)</f>
        <v>3.25</v>
      </c>
      <c r="D58" s="4">
        <f t="shared" si="0"/>
        <v>2.7744131491390878E-2</v>
      </c>
      <c r="E58" s="4">
        <f t="shared" si="1"/>
        <v>2.3708680690189992</v>
      </c>
      <c r="F58" s="4">
        <f t="shared" si="2"/>
        <v>3.5743736356080054</v>
      </c>
      <c r="G58" s="4">
        <f t="shared" si="3"/>
        <v>3.3507093990016186</v>
      </c>
      <c r="I58" s="4">
        <f t="shared" si="4"/>
        <v>1.0277441314913909</v>
      </c>
    </row>
    <row r="59" spans="1:9" x14ac:dyDescent="0.2">
      <c r="A59" s="4">
        <f>IF('True_Odds_Calculator_3-way'!A58="","",'True_Odds_Calculator_3-way'!A58)</f>
        <v>1.52</v>
      </c>
      <c r="B59" s="4">
        <f>IF('True_Odds_Calculator_3-way'!B58="","",'True_Odds_Calculator_3-way'!B58)</f>
        <v>4.49</v>
      </c>
      <c r="C59" s="4">
        <f>IF('True_Odds_Calculator_3-way'!C58="","",'True_Odds_Calculator_3-way'!C58)</f>
        <v>6.7</v>
      </c>
      <c r="D59" s="4">
        <f t="shared" si="0"/>
        <v>2.9865617405878897E-2</v>
      </c>
      <c r="E59" s="4">
        <f t="shared" si="1"/>
        <v>1.5433538966123697</v>
      </c>
      <c r="F59" s="4">
        <f t="shared" si="2"/>
        <v>4.7000886715575367</v>
      </c>
      <c r="G59" s="4">
        <f t="shared" si="3"/>
        <v>7.1788268835863773</v>
      </c>
      <c r="I59" s="4">
        <f t="shared" si="4"/>
        <v>1.0298656174058789</v>
      </c>
    </row>
    <row r="60" spans="1:9" x14ac:dyDescent="0.2">
      <c r="A60" s="4">
        <f>IF('True_Odds_Calculator_3-way'!A59="","",'True_Odds_Calculator_3-way'!A59)</f>
        <v>3.83</v>
      </c>
      <c r="B60" s="4">
        <f>IF('True_Odds_Calculator_3-way'!B59="","",'True_Odds_Calculator_3-way'!B59)</f>
        <v>3.62</v>
      </c>
      <c r="C60" s="4">
        <f>IF('True_Odds_Calculator_3-way'!C59="","",'True_Odds_Calculator_3-way'!C59)</f>
        <v>2.0299999999999998</v>
      </c>
      <c r="D60" s="4">
        <f t="shared" si="0"/>
        <v>2.9950537105200903E-2</v>
      </c>
      <c r="E60" s="4">
        <f t="shared" si="1"/>
        <v>3.9822694490237582</v>
      </c>
      <c r="F60" s="4">
        <f t="shared" si="2"/>
        <v>3.7557333868048817</v>
      </c>
      <c r="G60" s="4">
        <f t="shared" si="3"/>
        <v>2.0719920900767734</v>
      </c>
      <c r="I60" s="4">
        <f t="shared" si="4"/>
        <v>1.0299505371052009</v>
      </c>
    </row>
    <row r="61" spans="1:9" x14ac:dyDescent="0.2">
      <c r="A61" s="4">
        <f>IF('True_Odds_Calculator_3-way'!A60="","",'True_Odds_Calculator_3-way'!A60)</f>
        <v>2.34</v>
      </c>
      <c r="B61" s="4">
        <f>IF('True_Odds_Calculator_3-way'!B60="","",'True_Odds_Calculator_3-way'!B60)</f>
        <v>3.58</v>
      </c>
      <c r="C61" s="4">
        <f>IF('True_Odds_Calculator_3-way'!C60="","",'True_Odds_Calculator_3-way'!C60)</f>
        <v>3.02</v>
      </c>
      <c r="D61" s="4">
        <f t="shared" si="0"/>
        <v>3.7805864103544362E-2</v>
      </c>
      <c r="E61" s="4">
        <f t="shared" si="1"/>
        <v>2.4110998977582807</v>
      </c>
      <c r="F61" s="4">
        <f t="shared" si="2"/>
        <v>3.7491425583868438</v>
      </c>
      <c r="G61" s="4">
        <f t="shared" si="3"/>
        <v>3.1394821060838356</v>
      </c>
      <c r="I61" s="4">
        <f t="shared" si="4"/>
        <v>1.0378058641035444</v>
      </c>
    </row>
    <row r="62" spans="1:9" x14ac:dyDescent="0.2">
      <c r="A62" s="4">
        <f>IF('True_Odds_Calculator_3-way'!A61="","",'True_Odds_Calculator_3-way'!A61)</f>
        <v>2.52</v>
      </c>
      <c r="B62" s="4">
        <f>IF('True_Odds_Calculator_3-way'!B61="","",'True_Odds_Calculator_3-way'!B61)</f>
        <v>3.68</v>
      </c>
      <c r="C62" s="4">
        <f>IF('True_Odds_Calculator_3-way'!C61="","",'True_Odds_Calculator_3-way'!C61)</f>
        <v>2.7</v>
      </c>
      <c r="D62" s="4">
        <f t="shared" si="0"/>
        <v>3.8934897630549692E-2</v>
      </c>
      <c r="E62" s="4">
        <f t="shared" si="1"/>
        <v>2.6052040153823106</v>
      </c>
      <c r="F62" s="4">
        <f t="shared" si="2"/>
        <v>3.8645725292635946</v>
      </c>
      <c r="G62" s="4">
        <f t="shared" si="3"/>
        <v>2.798047524540042</v>
      </c>
      <c r="I62" s="4">
        <f t="shared" si="4"/>
        <v>1.0389348976305497</v>
      </c>
    </row>
    <row r="63" spans="1:9" x14ac:dyDescent="0.2">
      <c r="A63" s="4">
        <f>IF('True_Odds_Calculator_3-way'!A62="","",'True_Odds_Calculator_3-way'!A62)</f>
        <v>3.93</v>
      </c>
      <c r="B63" s="4">
        <f>IF('True_Odds_Calculator_3-way'!B62="","",'True_Odds_Calculator_3-way'!B62)</f>
        <v>3.85</v>
      </c>
      <c r="C63" s="4">
        <f>IF('True_Odds_Calculator_3-way'!C62="","",'True_Odds_Calculator_3-way'!C62)</f>
        <v>1.9</v>
      </c>
      <c r="D63" s="4">
        <f t="shared" si="0"/>
        <v>4.0508975422595128E-2</v>
      </c>
      <c r="E63" s="4">
        <f t="shared" si="1"/>
        <v>4.150239768628686</v>
      </c>
      <c r="F63" s="4">
        <f t="shared" si="2"/>
        <v>4.0611236812179055</v>
      </c>
      <c r="G63" s="4">
        <f t="shared" si="3"/>
        <v>1.9500293373158215</v>
      </c>
      <c r="I63" s="4">
        <f t="shared" si="4"/>
        <v>1.0405089754225951</v>
      </c>
    </row>
    <row r="64" spans="1:9" x14ac:dyDescent="0.2">
      <c r="A64" s="4">
        <f>IF('True_Odds_Calculator_3-way'!A63="","",'True_Odds_Calculator_3-way'!A63)</f>
        <v>3.42</v>
      </c>
      <c r="B64" s="4">
        <f>IF('True_Odds_Calculator_3-way'!B63="","",'True_Odds_Calculator_3-way'!B63)</f>
        <v>3.55</v>
      </c>
      <c r="C64" s="4">
        <f>IF('True_Odds_Calculator_3-way'!C63="","",'True_Odds_Calculator_3-way'!C63)</f>
        <v>2.15</v>
      </c>
      <c r="D64" s="4">
        <f t="shared" si="0"/>
        <v>3.9204080733551194E-2</v>
      </c>
      <c r="E64" s="4">
        <f t="shared" si="1"/>
        <v>3.5799996799875644</v>
      </c>
      <c r="F64" s="4">
        <f t="shared" si="2"/>
        <v>3.7227016992581632</v>
      </c>
      <c r="G64" s="4">
        <f t="shared" si="3"/>
        <v>2.2121532275036615</v>
      </c>
      <c r="I64" s="4">
        <f t="shared" si="4"/>
        <v>1.0392040807335512</v>
      </c>
    </row>
    <row r="65" spans="1:9" x14ac:dyDescent="0.2">
      <c r="A65" s="4">
        <f>IF('True_Odds_Calculator_3-way'!A64="","",'True_Odds_Calculator_3-way'!A64)</f>
        <v>4.6100000000000003</v>
      </c>
      <c r="B65" s="4">
        <f>IF('True_Odds_Calculator_3-way'!B64="","",'True_Odds_Calculator_3-way'!B64)</f>
        <v>4.2300000000000004</v>
      </c>
      <c r="C65" s="4">
        <f>IF('True_Odds_Calculator_3-way'!C64="","",'True_Odds_Calculator_3-way'!C64)</f>
        <v>1.74</v>
      </c>
      <c r="D65" s="4">
        <f t="shared" si="0"/>
        <v>2.8039002759816078E-2</v>
      </c>
      <c r="E65" s="4">
        <f t="shared" si="1"/>
        <v>4.8175728382237644</v>
      </c>
      <c r="F65" s="4">
        <f t="shared" si="2"/>
        <v>4.4041167279356888</v>
      </c>
      <c r="G65" s="4">
        <f t="shared" si="3"/>
        <v>1.7687647518601457</v>
      </c>
      <c r="I65" s="4">
        <f t="shared" si="4"/>
        <v>1.0280390027598161</v>
      </c>
    </row>
    <row r="66" spans="1:9" x14ac:dyDescent="0.2">
      <c r="A66" s="4">
        <f>IF('True_Odds_Calculator_3-way'!A65="","",'True_Odds_Calculator_3-way'!A65)</f>
        <v>2.3199999999999998</v>
      </c>
      <c r="B66" s="4">
        <f>IF('True_Odds_Calculator_3-way'!B65="","",'True_Odds_Calculator_3-way'!B65)</f>
        <v>3.18</v>
      </c>
      <c r="C66" s="4">
        <f>IF('True_Odds_Calculator_3-way'!C65="","",'True_Odds_Calculator_3-way'!C65)</f>
        <v>3.53</v>
      </c>
      <c r="D66" s="4">
        <f t="shared" si="0"/>
        <v>2.8786010543822016E-2</v>
      </c>
      <c r="E66" s="4">
        <f t="shared" si="1"/>
        <v>2.3728218171074698</v>
      </c>
      <c r="F66" s="4">
        <f t="shared" si="2"/>
        <v>3.2800858201022307</v>
      </c>
      <c r="G66" s="4">
        <f t="shared" si="3"/>
        <v>3.6537584211252905</v>
      </c>
      <c r="I66" s="4">
        <f t="shared" si="4"/>
        <v>1.028786010543822</v>
      </c>
    </row>
    <row r="67" spans="1:9" x14ac:dyDescent="0.2">
      <c r="A67" s="4">
        <f>IF('True_Odds_Calculator_3-way'!A66="","",'True_Odds_Calculator_3-way'!A66)</f>
        <v>2.7</v>
      </c>
      <c r="B67" s="4">
        <f>IF('True_Odds_Calculator_3-way'!B66="","",'True_Odds_Calculator_3-way'!B66)</f>
        <v>3.19</v>
      </c>
      <c r="C67" s="4">
        <f>IF('True_Odds_Calculator_3-way'!C66="","",'True_Odds_Calculator_3-way'!C66)</f>
        <v>2.92</v>
      </c>
      <c r="D67" s="4">
        <f t="shared" ref="D67:D130" si="5">IF(A67="","",((1/A67)+(1/B67)+(1/C67))-1)</f>
        <v>2.6315747619479302E-2</v>
      </c>
      <c r="E67" s="4">
        <f t="shared" ref="E67:E130" si="6">IF(A67="","",(3*A67)/(3-($D67*A67)))</f>
        <v>2.7654985455910301</v>
      </c>
      <c r="F67" s="4">
        <f t="shared" ref="F67:F130" si="7">IF(B67="","",(3*B67)/(3-($D67*B67)))</f>
        <v>3.2818336192527582</v>
      </c>
      <c r="G67" s="4">
        <f t="shared" ref="G67:G130" si="8">IF(C67="","",(3*C67)/(3-($D67*C67)))</f>
        <v>2.9967589672544479</v>
      </c>
      <c r="I67" s="4">
        <f t="shared" ref="I67:I130" si="9">IF(A67="","",D67+1)</f>
        <v>1.0263157476194793</v>
      </c>
    </row>
    <row r="68" spans="1:9" x14ac:dyDescent="0.2">
      <c r="A68" s="4">
        <f>IF('True_Odds_Calculator_3-way'!A67="","",'True_Odds_Calculator_3-way'!A67)</f>
        <v>2.27</v>
      </c>
      <c r="B68" s="4">
        <f>IF('True_Odds_Calculator_3-way'!B67="","",'True_Odds_Calculator_3-way'!B67)</f>
        <v>3.07</v>
      </c>
      <c r="C68" s="4">
        <f>IF('True_Odds_Calculator_3-way'!C67="","",'True_Odds_Calculator_3-way'!C67)</f>
        <v>3.66</v>
      </c>
      <c r="D68" s="4">
        <f t="shared" si="5"/>
        <v>3.9485577099881652E-2</v>
      </c>
      <c r="E68" s="4">
        <f t="shared" si="6"/>
        <v>2.3399104884385333</v>
      </c>
      <c r="F68" s="4">
        <f t="shared" si="7"/>
        <v>3.1992727158394731</v>
      </c>
      <c r="G68" s="4">
        <f t="shared" si="8"/>
        <v>3.845234174359712</v>
      </c>
      <c r="I68" s="4">
        <f t="shared" si="9"/>
        <v>1.0394855770998817</v>
      </c>
    </row>
    <row r="69" spans="1:9" x14ac:dyDescent="0.2">
      <c r="A69" s="4">
        <f>IF('True_Odds_Calculator_3-way'!A68="","",'True_Odds_Calculator_3-way'!A68)</f>
        <v>2.52</v>
      </c>
      <c r="B69" s="4">
        <f>IF('True_Odds_Calculator_3-way'!B68="","",'True_Odds_Calculator_3-way'!B68)</f>
        <v>3.33</v>
      </c>
      <c r="C69" s="4">
        <f>IF('True_Odds_Calculator_3-way'!C68="","",'True_Odds_Calculator_3-way'!C68)</f>
        <v>2.94</v>
      </c>
      <c r="D69" s="4">
        <f t="shared" si="5"/>
        <v>3.7261751547465805E-2</v>
      </c>
      <c r="E69" s="4">
        <f t="shared" si="6"/>
        <v>2.6014242440346496</v>
      </c>
      <c r="F69" s="4">
        <f t="shared" si="7"/>
        <v>3.4736730059608285</v>
      </c>
      <c r="G69" s="4">
        <f t="shared" si="8"/>
        <v>3.0514275028051365</v>
      </c>
      <c r="I69" s="4">
        <f t="shared" si="9"/>
        <v>1.0372617515474658</v>
      </c>
    </row>
    <row r="70" spans="1:9" x14ac:dyDescent="0.2">
      <c r="A70" s="4">
        <f>IF('True_Odds_Calculator_3-way'!A69="","",'True_Odds_Calculator_3-way'!A69)</f>
        <v>2.17</v>
      </c>
      <c r="B70" s="4">
        <f>IF('True_Odds_Calculator_3-way'!B69="","",'True_Odds_Calculator_3-way'!B69)</f>
        <v>3.25</v>
      </c>
      <c r="C70" s="4">
        <f>IF('True_Odds_Calculator_3-way'!C69="","",'True_Odds_Calculator_3-way'!C69)</f>
        <v>3.69</v>
      </c>
      <c r="D70" s="4">
        <f t="shared" si="5"/>
        <v>3.9524510806965729E-2</v>
      </c>
      <c r="E70" s="4">
        <f t="shared" si="6"/>
        <v>2.2338648470589582</v>
      </c>
      <c r="F70" s="4">
        <f t="shared" si="7"/>
        <v>3.3953843126211636</v>
      </c>
      <c r="G70" s="4">
        <f t="shared" si="8"/>
        <v>3.8785566044883182</v>
      </c>
      <c r="I70" s="4">
        <f t="shared" si="9"/>
        <v>1.0395245108069657</v>
      </c>
    </row>
    <row r="71" spans="1:9" x14ac:dyDescent="0.2">
      <c r="A71" s="4">
        <f>IF('True_Odds_Calculator_3-way'!A70="","",'True_Odds_Calculator_3-way'!A70)</f>
        <v>2.2599999999999998</v>
      </c>
      <c r="B71" s="4">
        <f>IF('True_Odds_Calculator_3-way'!B70="","",'True_Odds_Calculator_3-way'!B70)</f>
        <v>2.92</v>
      </c>
      <c r="C71" s="4">
        <f>IF('True_Odds_Calculator_3-way'!C70="","",'True_Odds_Calculator_3-way'!C70)</f>
        <v>3.7</v>
      </c>
      <c r="D71" s="4">
        <f t="shared" si="5"/>
        <v>5.5213899801122457E-2</v>
      </c>
      <c r="E71" s="4">
        <f t="shared" si="6"/>
        <v>2.3580832247397616</v>
      </c>
      <c r="F71" s="4">
        <f t="shared" si="7"/>
        <v>3.0858376330786621</v>
      </c>
      <c r="G71" s="4">
        <f t="shared" si="8"/>
        <v>3.9703709164072194</v>
      </c>
      <c r="I71" s="4">
        <f t="shared" si="9"/>
        <v>1.0552138998011225</v>
      </c>
    </row>
    <row r="72" spans="1:9" x14ac:dyDescent="0.2">
      <c r="A72" s="4">
        <f>IF('True_Odds_Calculator_3-way'!A71="","",'True_Odds_Calculator_3-way'!A71)</f>
        <v>2.13</v>
      </c>
      <c r="B72" s="4">
        <f>IF('True_Odds_Calculator_3-way'!B71="","",'True_Odds_Calculator_3-way'!B71)</f>
        <v>3.03</v>
      </c>
      <c r="C72" s="4">
        <f>IF('True_Odds_Calculator_3-way'!C71="","",'True_Odds_Calculator_3-way'!C71)</f>
        <v>3.9</v>
      </c>
      <c r="D72" s="4">
        <f t="shared" si="5"/>
        <v>5.5926827785703903E-2</v>
      </c>
      <c r="E72" s="4">
        <f t="shared" si="6"/>
        <v>2.2180754456602485</v>
      </c>
      <c r="F72" s="4">
        <f t="shared" si="7"/>
        <v>3.2113994159052899</v>
      </c>
      <c r="G72" s="4">
        <f t="shared" si="8"/>
        <v>4.20578076986701</v>
      </c>
      <c r="I72" s="4">
        <f t="shared" si="9"/>
        <v>1.0559268277857039</v>
      </c>
    </row>
    <row r="73" spans="1:9" x14ac:dyDescent="0.2">
      <c r="A73" s="4">
        <f>IF('True_Odds_Calculator_3-way'!A72="","",'True_Odds_Calculator_3-way'!A72)</f>
        <v>2.4</v>
      </c>
      <c r="B73" s="4">
        <f>IF('True_Odds_Calculator_3-way'!B72="","",'True_Odds_Calculator_3-way'!B72)</f>
        <v>3.16</v>
      </c>
      <c r="C73" s="4">
        <f>IF('True_Odds_Calculator_3-way'!C72="","",'True_Odds_Calculator_3-way'!C72)</f>
        <v>3.1</v>
      </c>
      <c r="D73" s="4">
        <f t="shared" si="5"/>
        <v>5.5703008030488554E-2</v>
      </c>
      <c r="E73" s="4">
        <f t="shared" si="6"/>
        <v>2.511938002165365</v>
      </c>
      <c r="F73" s="4">
        <f t="shared" si="7"/>
        <v>3.3569660739443323</v>
      </c>
      <c r="G73" s="4">
        <f t="shared" si="8"/>
        <v>3.2893332835876579</v>
      </c>
      <c r="I73" s="4">
        <f t="shared" si="9"/>
        <v>1.0557030080304886</v>
      </c>
    </row>
    <row r="74" spans="1:9" x14ac:dyDescent="0.2">
      <c r="A74" s="4">
        <f>IF('True_Odds_Calculator_3-way'!A73="","",'True_Odds_Calculator_3-way'!A73)</f>
        <v>2.44</v>
      </c>
      <c r="B74" s="4">
        <f>IF('True_Odds_Calculator_3-way'!B73="","",'True_Odds_Calculator_3-way'!B73)</f>
        <v>3.17</v>
      </c>
      <c r="C74" s="4">
        <f>IF('True_Odds_Calculator_3-way'!C73="","",'True_Odds_Calculator_3-way'!C73)</f>
        <v>3.3</v>
      </c>
      <c r="D74" s="4">
        <f t="shared" si="5"/>
        <v>2.832378185328488E-2</v>
      </c>
      <c r="E74" s="4">
        <f t="shared" si="6"/>
        <v>2.4975349021071076</v>
      </c>
      <c r="F74" s="4">
        <f t="shared" si="7"/>
        <v>3.2678013608136207</v>
      </c>
      <c r="G74" s="4">
        <f t="shared" si="8"/>
        <v>3.4061216719213712</v>
      </c>
      <c r="I74" s="4">
        <f t="shared" si="9"/>
        <v>1.0283237818532849</v>
      </c>
    </row>
    <row r="75" spans="1:9" x14ac:dyDescent="0.2">
      <c r="A75" s="4">
        <f>IF('True_Odds_Calculator_3-way'!A74="","",'True_Odds_Calculator_3-way'!A74)</f>
        <v>1.95</v>
      </c>
      <c r="B75" s="4">
        <f>IF('True_Odds_Calculator_3-way'!B74="","",'True_Odds_Calculator_3-way'!B74)</f>
        <v>3.92</v>
      </c>
      <c r="C75" s="4">
        <f>IF('True_Odds_Calculator_3-way'!C74="","",'True_Odds_Calculator_3-way'!C74)</f>
        <v>3.8</v>
      </c>
      <c r="D75" s="4">
        <f t="shared" si="5"/>
        <v>3.1080448373681513E-2</v>
      </c>
      <c r="E75" s="4">
        <f t="shared" si="6"/>
        <v>1.9902067365228431</v>
      </c>
      <c r="F75" s="4">
        <f t="shared" si="7"/>
        <v>4.0859372069469977</v>
      </c>
      <c r="G75" s="4">
        <f t="shared" si="8"/>
        <v>3.9557314836671327</v>
      </c>
      <c r="I75" s="4">
        <f t="shared" si="9"/>
        <v>1.0310804483736815</v>
      </c>
    </row>
    <row r="76" spans="1:9" x14ac:dyDescent="0.2">
      <c r="A76" s="4">
        <f>IF('True_Odds_Calculator_3-way'!A75="","",'True_Odds_Calculator_3-way'!A75)</f>
        <v>2</v>
      </c>
      <c r="B76" s="4">
        <f>IF('True_Odds_Calculator_3-way'!B75="","",'True_Odds_Calculator_3-way'!B75)</f>
        <v>3.43</v>
      </c>
      <c r="C76" s="4">
        <f>IF('True_Odds_Calculator_3-way'!C75="","",'True_Odds_Calculator_3-way'!C75)</f>
        <v>4.21</v>
      </c>
      <c r="D76" s="4">
        <f t="shared" si="5"/>
        <v>2.9074880715774576E-2</v>
      </c>
      <c r="E76" s="4">
        <f t="shared" si="6"/>
        <v>2.039532781559843</v>
      </c>
      <c r="F76" s="4">
        <f t="shared" si="7"/>
        <v>3.5479416714782377</v>
      </c>
      <c r="G76" s="4">
        <f t="shared" si="8"/>
        <v>4.3890822327928136</v>
      </c>
      <c r="I76" s="4">
        <f t="shared" si="9"/>
        <v>1.0290748807157746</v>
      </c>
    </row>
    <row r="77" spans="1:9" x14ac:dyDescent="0.2">
      <c r="A77" s="4">
        <f>IF('True_Odds_Calculator_3-way'!A76="","",'True_Odds_Calculator_3-way'!A76)</f>
        <v>2.0299999999999998</v>
      </c>
      <c r="B77" s="4">
        <f>IF('True_Odds_Calculator_3-way'!B76="","",'True_Odds_Calculator_3-way'!B76)</f>
        <v>3.64</v>
      </c>
      <c r="C77" s="4">
        <f>IF('True_Odds_Calculator_3-way'!C76="","",'True_Odds_Calculator_3-way'!C76)</f>
        <v>3.59</v>
      </c>
      <c r="D77" s="4">
        <f t="shared" si="5"/>
        <v>4.5887644197124544E-2</v>
      </c>
      <c r="E77" s="4">
        <f t="shared" si="6"/>
        <v>2.0950527263962209</v>
      </c>
      <c r="F77" s="4">
        <f t="shared" si="7"/>
        <v>3.8546133388304895</v>
      </c>
      <c r="G77" s="4">
        <f t="shared" si="8"/>
        <v>3.7985889290134263</v>
      </c>
      <c r="I77" s="4">
        <f t="shared" si="9"/>
        <v>1.0458876441971245</v>
      </c>
    </row>
    <row r="78" spans="1:9" x14ac:dyDescent="0.2">
      <c r="A78" s="4">
        <f>IF('True_Odds_Calculator_3-way'!A77="","",'True_Odds_Calculator_3-way'!A77)</f>
        <v>2.9</v>
      </c>
      <c r="B78" s="4">
        <f>IF('True_Odds_Calculator_3-way'!B77="","",'True_Odds_Calculator_3-way'!B77)</f>
        <v>3.45</v>
      </c>
      <c r="C78" s="4">
        <f>IF('True_Odds_Calculator_3-way'!C77="","",'True_Odds_Calculator_3-way'!C77)</f>
        <v>2.44</v>
      </c>
      <c r="D78" s="4">
        <f t="shared" si="5"/>
        <v>4.4518724244435148E-2</v>
      </c>
      <c r="E78" s="4">
        <f t="shared" si="6"/>
        <v>3.0304131219173094</v>
      </c>
      <c r="F78" s="4">
        <f t="shared" si="7"/>
        <v>3.6361587194407488</v>
      </c>
      <c r="G78" s="4">
        <f t="shared" si="8"/>
        <v>2.5316680609232516</v>
      </c>
      <c r="I78" s="4">
        <f t="shared" si="9"/>
        <v>1.0445187242444351</v>
      </c>
    </row>
    <row r="79" spans="1:9" x14ac:dyDescent="0.2">
      <c r="A79" s="4">
        <f>IF('True_Odds_Calculator_3-way'!A78="","",'True_Odds_Calculator_3-way'!A78)</f>
        <v>2.27</v>
      </c>
      <c r="B79" s="4">
        <f>IF('True_Odds_Calculator_3-way'!B78="","",'True_Odds_Calculator_3-way'!B78)</f>
        <v>3.69</v>
      </c>
      <c r="C79" s="4">
        <f>IF('True_Odds_Calculator_3-way'!C78="","",'True_Odds_Calculator_3-way'!C78)</f>
        <v>3</v>
      </c>
      <c r="D79" s="4">
        <f t="shared" si="5"/>
        <v>4.4864677721667023E-2</v>
      </c>
      <c r="E79" s="4">
        <f t="shared" si="6"/>
        <v>2.3497690336818091</v>
      </c>
      <c r="F79" s="4">
        <f t="shared" si="7"/>
        <v>3.9055204998290383</v>
      </c>
      <c r="G79" s="4">
        <f t="shared" si="8"/>
        <v>3.1409161927379539</v>
      </c>
      <c r="I79" s="4">
        <f t="shared" si="9"/>
        <v>1.044864677721667</v>
      </c>
    </row>
    <row r="80" spans="1:9" x14ac:dyDescent="0.2">
      <c r="A80" s="4">
        <f>IF('True_Odds_Calculator_3-way'!A79="","",'True_Odds_Calculator_3-way'!A79)</f>
        <v>2.4900000000000002</v>
      </c>
      <c r="B80" s="4">
        <f>IF('True_Odds_Calculator_3-way'!B79="","",'True_Odds_Calculator_3-way'!B79)</f>
        <v>3.36</v>
      </c>
      <c r="C80" s="4">
        <f>IF('True_Odds_Calculator_3-way'!C79="","",'True_Odds_Calculator_3-way'!C79)</f>
        <v>3.04</v>
      </c>
      <c r="D80" s="4">
        <f t="shared" si="5"/>
        <v>2.8172841742911459E-2</v>
      </c>
      <c r="E80" s="4">
        <f t="shared" si="6"/>
        <v>2.5496189083070289</v>
      </c>
      <c r="F80" s="4">
        <f t="shared" si="7"/>
        <v>3.4694743458788402</v>
      </c>
      <c r="G80" s="4">
        <f t="shared" si="8"/>
        <v>3.1293378375186038</v>
      </c>
      <c r="I80" s="4">
        <f t="shared" si="9"/>
        <v>1.0281728417429115</v>
      </c>
    </row>
    <row r="81" spans="1:9" x14ac:dyDescent="0.2">
      <c r="A81" s="4">
        <f>IF('True_Odds_Calculator_3-way'!A80="","",'True_Odds_Calculator_3-way'!A80)</f>
        <v>1.92</v>
      </c>
      <c r="B81" s="4">
        <f>IF('True_Odds_Calculator_3-way'!B80="","",'True_Odds_Calculator_3-way'!B80)</f>
        <v>3.63</v>
      </c>
      <c r="C81" s="4">
        <f>IF('True_Odds_Calculator_3-way'!C80="","",'True_Odds_Calculator_3-way'!C80)</f>
        <v>4.1900000000000004</v>
      </c>
      <c r="D81" s="4">
        <f t="shared" si="5"/>
        <v>3.4978911484118802E-2</v>
      </c>
      <c r="E81" s="4">
        <f t="shared" si="6"/>
        <v>1.9639663390276068</v>
      </c>
      <c r="F81" s="4">
        <f t="shared" si="7"/>
        <v>3.790427900857547</v>
      </c>
      <c r="G81" s="4">
        <f t="shared" si="8"/>
        <v>4.4052116815716396</v>
      </c>
      <c r="I81" s="4">
        <f t="shared" si="9"/>
        <v>1.0349789114841188</v>
      </c>
    </row>
    <row r="82" spans="1:9" x14ac:dyDescent="0.2">
      <c r="A82" s="4">
        <f>IF('True_Odds_Calculator_3-way'!A81="","",'True_Odds_Calculator_3-way'!A81)</f>
        <v>1.83</v>
      </c>
      <c r="B82" s="4">
        <f>IF('True_Odds_Calculator_3-way'!B81="","",'True_Odds_Calculator_3-way'!B81)</f>
        <v>3.85</v>
      </c>
      <c r="C82" s="4">
        <f>IF('True_Odds_Calculator_3-way'!C81="","",'True_Odds_Calculator_3-way'!C81)</f>
        <v>4.5</v>
      </c>
      <c r="D82" s="4">
        <f t="shared" si="5"/>
        <v>2.8410569394175855E-2</v>
      </c>
      <c r="E82" s="4">
        <f t="shared" si="6"/>
        <v>1.8622740422032631</v>
      </c>
      <c r="F82" s="4">
        <f t="shared" si="7"/>
        <v>3.9956835439049745</v>
      </c>
      <c r="G82" s="4">
        <f t="shared" si="8"/>
        <v>4.7003076238834725</v>
      </c>
      <c r="I82" s="4">
        <f t="shared" si="9"/>
        <v>1.0284105693941759</v>
      </c>
    </row>
    <row r="83" spans="1:9" x14ac:dyDescent="0.2">
      <c r="A83" s="4">
        <f>IF('True_Odds_Calculator_3-way'!A82="","",'True_Odds_Calculator_3-way'!A82)</f>
        <v>2.6</v>
      </c>
      <c r="B83" s="4">
        <f>IF('True_Odds_Calculator_3-way'!B82="","",'True_Odds_Calculator_3-way'!B82)</f>
        <v>3.54</v>
      </c>
      <c r="C83" s="4">
        <f>IF('True_Odds_Calculator_3-way'!C82="","",'True_Odds_Calculator_3-way'!C82)</f>
        <v>2.77</v>
      </c>
      <c r="D83" s="4">
        <f t="shared" si="5"/>
        <v>2.8112090646509102E-2</v>
      </c>
      <c r="E83" s="4">
        <f t="shared" si="6"/>
        <v>2.6649277996200791</v>
      </c>
      <c r="F83" s="4">
        <f t="shared" si="7"/>
        <v>3.6614588918335147</v>
      </c>
      <c r="G83" s="4">
        <f t="shared" si="8"/>
        <v>2.8438164614757686</v>
      </c>
      <c r="I83" s="4">
        <f t="shared" si="9"/>
        <v>1.0281120906465091</v>
      </c>
    </row>
    <row r="84" spans="1:9" x14ac:dyDescent="0.2">
      <c r="A84" s="4">
        <f>IF('True_Odds_Calculator_3-way'!A83="","",'True_Odds_Calculator_3-way'!A83)</f>
        <v>1.93</v>
      </c>
      <c r="B84" s="4">
        <f>IF('True_Odds_Calculator_3-way'!B83="","",'True_Odds_Calculator_3-way'!B83)</f>
        <v>3.36</v>
      </c>
      <c r="C84" s="4">
        <f>IF('True_Odds_Calculator_3-way'!C83="","",'True_Odds_Calculator_3-way'!C83)</f>
        <v>4.3099999999999996</v>
      </c>
      <c r="D84" s="4">
        <f t="shared" si="5"/>
        <v>4.7772324129873311E-2</v>
      </c>
      <c r="E84" s="4">
        <f t="shared" si="6"/>
        <v>1.9911964942520932</v>
      </c>
      <c r="F84" s="4">
        <f t="shared" si="7"/>
        <v>3.5499395250267498</v>
      </c>
      <c r="G84" s="4">
        <f t="shared" si="8"/>
        <v>4.6276060494543145</v>
      </c>
      <c r="I84" s="4">
        <f t="shared" si="9"/>
        <v>1.0477723241298733</v>
      </c>
    </row>
    <row r="85" spans="1:9" x14ac:dyDescent="0.2">
      <c r="A85" s="4">
        <f>IF('True_Odds_Calculator_3-way'!A84="","",'True_Odds_Calculator_3-way'!A84)</f>
        <v>2.09</v>
      </c>
      <c r="B85" s="4">
        <f>IF('True_Odds_Calculator_3-way'!B84="","",'True_Odds_Calculator_3-way'!B84)</f>
        <v>3.26</v>
      </c>
      <c r="C85" s="4">
        <f>IF('True_Odds_Calculator_3-way'!C84="","",'True_Odds_Calculator_3-way'!C84)</f>
        <v>3.62</v>
      </c>
      <c r="D85" s="4">
        <f t="shared" si="5"/>
        <v>6.1460459701851766E-2</v>
      </c>
      <c r="E85" s="4">
        <f t="shared" si="6"/>
        <v>2.1834915480267947</v>
      </c>
      <c r="F85" s="4">
        <f t="shared" si="7"/>
        <v>3.4933076530717266</v>
      </c>
      <c r="G85" s="4">
        <f t="shared" si="8"/>
        <v>3.9099725073170442</v>
      </c>
      <c r="I85" s="4">
        <f t="shared" si="9"/>
        <v>1.0614604597018518</v>
      </c>
    </row>
    <row r="86" spans="1:9" x14ac:dyDescent="0.2">
      <c r="A86" s="4">
        <f>IF('True_Odds_Calculator_3-way'!A85="","",'True_Odds_Calculator_3-way'!A85)</f>
        <v>1.49</v>
      </c>
      <c r="B86" s="4">
        <f>IF('True_Odds_Calculator_3-way'!B85="","",'True_Odds_Calculator_3-way'!B85)</f>
        <v>4.62</v>
      </c>
      <c r="C86" s="4">
        <f>IF('True_Odds_Calculator_3-way'!C85="","",'True_Odds_Calculator_3-way'!C85)</f>
        <v>6.36</v>
      </c>
      <c r="D86" s="4">
        <f t="shared" si="5"/>
        <v>4.4823860450047714E-2</v>
      </c>
      <c r="E86" s="4">
        <f t="shared" si="6"/>
        <v>1.5239264387942297</v>
      </c>
      <c r="F86" s="4">
        <f t="shared" si="7"/>
        <v>4.9625592365490192</v>
      </c>
      <c r="G86" s="4">
        <f t="shared" si="8"/>
        <v>7.0278307502051502</v>
      </c>
      <c r="I86" s="4">
        <f t="shared" si="9"/>
        <v>1.0448238604500477</v>
      </c>
    </row>
    <row r="87" spans="1:9" x14ac:dyDescent="0.2">
      <c r="A87" s="4">
        <f>IF('True_Odds_Calculator_3-way'!A86="","",'True_Odds_Calculator_3-way'!A86)</f>
        <v>2.6</v>
      </c>
      <c r="B87" s="4">
        <f>IF('True_Odds_Calculator_3-way'!B86="","",'True_Odds_Calculator_3-way'!B86)</f>
        <v>3.3</v>
      </c>
      <c r="C87" s="4">
        <f>IF('True_Odds_Calculator_3-way'!C86="","",'True_Odds_Calculator_3-way'!C86)</f>
        <v>2.9</v>
      </c>
      <c r="D87" s="4">
        <f t="shared" si="5"/>
        <v>3.2473273852584139E-2</v>
      </c>
      <c r="E87" s="4">
        <f t="shared" si="6"/>
        <v>2.6752920937567199</v>
      </c>
      <c r="F87" s="4">
        <f t="shared" si="7"/>
        <v>3.4222446359801939</v>
      </c>
      <c r="G87" s="4">
        <f t="shared" si="8"/>
        <v>2.9939836354885285</v>
      </c>
      <c r="I87" s="4">
        <f t="shared" si="9"/>
        <v>1.0324732738525841</v>
      </c>
    </row>
    <row r="88" spans="1:9" x14ac:dyDescent="0.2">
      <c r="A88" s="4">
        <f>IF('True_Odds_Calculator_3-way'!A87="","",'True_Odds_Calculator_3-way'!A87)</f>
        <v>2.46</v>
      </c>
      <c r="B88" s="4">
        <f>IF('True_Odds_Calculator_3-way'!B87="","",'True_Odds_Calculator_3-way'!B87)</f>
        <v>3.26</v>
      </c>
      <c r="C88" s="4">
        <f>IF('True_Odds_Calculator_3-way'!C87="","",'True_Odds_Calculator_3-way'!C87)</f>
        <v>3.25</v>
      </c>
      <c r="D88" s="4">
        <f t="shared" si="5"/>
        <v>2.0944838990626824E-2</v>
      </c>
      <c r="E88" s="4">
        <f t="shared" si="6"/>
        <v>2.502988242298914</v>
      </c>
      <c r="F88" s="4">
        <f t="shared" si="7"/>
        <v>3.3359258674607815</v>
      </c>
      <c r="G88" s="4">
        <f t="shared" si="8"/>
        <v>3.3254553883187525</v>
      </c>
      <c r="I88" s="4">
        <f t="shared" si="9"/>
        <v>1.0209448389906268</v>
      </c>
    </row>
    <row r="89" spans="1:9" x14ac:dyDescent="0.2">
      <c r="A89" s="4">
        <f>IF('True_Odds_Calculator_3-way'!A88="","",'True_Odds_Calculator_3-way'!A88)</f>
        <v>1.87</v>
      </c>
      <c r="B89" s="4">
        <f>IF('True_Odds_Calculator_3-way'!B88="","",'True_Odds_Calculator_3-way'!B88)</f>
        <v>3.7</v>
      </c>
      <c r="C89" s="4">
        <f>IF('True_Odds_Calculator_3-way'!C88="","",'True_Odds_Calculator_3-way'!C88)</f>
        <v>4.5</v>
      </c>
      <c r="D89" s="4">
        <f t="shared" si="5"/>
        <v>2.7251850781262466E-2</v>
      </c>
      <c r="E89" s="4">
        <f t="shared" si="6"/>
        <v>1.9023145932405325</v>
      </c>
      <c r="F89" s="4">
        <f t="shared" si="7"/>
        <v>3.828684442440514</v>
      </c>
      <c r="G89" s="4">
        <f t="shared" si="8"/>
        <v>4.69178993897079</v>
      </c>
      <c r="I89" s="4">
        <f t="shared" si="9"/>
        <v>1.0272518507812625</v>
      </c>
    </row>
    <row r="90" spans="1:9" x14ac:dyDescent="0.2">
      <c r="A90" s="4">
        <f>IF('True_Odds_Calculator_3-way'!A89="","",'True_Odds_Calculator_3-way'!A89)</f>
        <v>3.45</v>
      </c>
      <c r="B90" s="4">
        <f>IF('True_Odds_Calculator_3-way'!B89="","",'True_Odds_Calculator_3-way'!B89)</f>
        <v>3.32</v>
      </c>
      <c r="C90" s="4">
        <f>IF('True_Odds_Calculator_3-way'!C89="","",'True_Odds_Calculator_3-way'!C89)</f>
        <v>2.2999999999999998</v>
      </c>
      <c r="D90" s="4">
        <f t="shared" si="5"/>
        <v>2.5842500436528804E-2</v>
      </c>
      <c r="E90" s="4">
        <f t="shared" si="6"/>
        <v>3.5556705298013256</v>
      </c>
      <c r="F90" s="4">
        <f t="shared" si="7"/>
        <v>3.4177441814203302</v>
      </c>
      <c r="G90" s="4">
        <f t="shared" si="8"/>
        <v>2.3464900300464353</v>
      </c>
      <c r="I90" s="4">
        <f t="shared" si="9"/>
        <v>1.0258425004365288</v>
      </c>
    </row>
    <row r="91" spans="1:9" x14ac:dyDescent="0.2">
      <c r="A91" s="4">
        <f>IF('True_Odds_Calculator_3-way'!A90="","",'True_Odds_Calculator_3-way'!A90)</f>
        <v>1.39</v>
      </c>
      <c r="B91" s="4">
        <f>IF('True_Odds_Calculator_3-way'!B90="","",'True_Odds_Calculator_3-way'!B90)</f>
        <v>4.8</v>
      </c>
      <c r="C91" s="4">
        <f>IF('True_Odds_Calculator_3-way'!C90="","",'True_Odds_Calculator_3-way'!C90)</f>
        <v>10</v>
      </c>
      <c r="D91" s="4">
        <f t="shared" si="5"/>
        <v>2.7757793764988214E-2</v>
      </c>
      <c r="E91" s="4">
        <f t="shared" si="6"/>
        <v>1.4081098573317949</v>
      </c>
      <c r="F91" s="4">
        <f t="shared" si="7"/>
        <v>5.0230877333868715</v>
      </c>
      <c r="G91" s="4">
        <f t="shared" si="8"/>
        <v>11.019599207223086</v>
      </c>
      <c r="I91" s="4">
        <f t="shared" si="9"/>
        <v>1.0277577937649882</v>
      </c>
    </row>
    <row r="92" spans="1:9" x14ac:dyDescent="0.2">
      <c r="A92" s="4">
        <f>IF('True_Odds_Calculator_3-way'!A91="","",'True_Odds_Calculator_3-way'!A91)</f>
        <v>2.06</v>
      </c>
      <c r="B92" s="4">
        <f>IF('True_Odds_Calculator_3-way'!B91="","",'True_Odds_Calculator_3-way'!B91)</f>
        <v>3.49</v>
      </c>
      <c r="C92" s="4">
        <f>IF('True_Odds_Calculator_3-way'!C91="","",'True_Odds_Calculator_3-way'!C91)</f>
        <v>3.89</v>
      </c>
      <c r="D92" s="4">
        <f t="shared" si="5"/>
        <v>2.9039253233641649E-2</v>
      </c>
      <c r="E92" s="4">
        <f t="shared" si="6"/>
        <v>2.1019127438241436</v>
      </c>
      <c r="F92" s="4">
        <f t="shared" si="7"/>
        <v>3.612022542040306</v>
      </c>
      <c r="G92" s="4">
        <f t="shared" si="8"/>
        <v>4.0422061675849363</v>
      </c>
      <c r="I92" s="4">
        <f t="shared" si="9"/>
        <v>1.0290392532336416</v>
      </c>
    </row>
    <row r="93" spans="1:9" x14ac:dyDescent="0.2">
      <c r="A93" s="4">
        <f>IF('True_Odds_Calculator_3-way'!A92="","",'True_Odds_Calculator_3-way'!A92)</f>
        <v>1.73</v>
      </c>
      <c r="B93" s="4">
        <f>IF('True_Odds_Calculator_3-way'!B92="","",'True_Odds_Calculator_3-way'!B92)</f>
        <v>3.83</v>
      </c>
      <c r="C93" s="4">
        <f>IF('True_Odds_Calculator_3-way'!C92="","",'True_Odds_Calculator_3-way'!C92)</f>
        <v>4.9000000000000004</v>
      </c>
      <c r="D93" s="4">
        <f t="shared" si="5"/>
        <v>4.3212920478111316E-2</v>
      </c>
      <c r="E93" s="4">
        <f t="shared" si="6"/>
        <v>1.7742123985914968</v>
      </c>
      <c r="F93" s="4">
        <f t="shared" si="7"/>
        <v>4.0536328226931815</v>
      </c>
      <c r="G93" s="4">
        <f t="shared" si="8"/>
        <v>5.2721114431566178</v>
      </c>
      <c r="I93" s="4">
        <f t="shared" si="9"/>
        <v>1.0432129204781113</v>
      </c>
    </row>
    <row r="94" spans="1:9" x14ac:dyDescent="0.2">
      <c r="A94" s="4">
        <f>IF('True_Odds_Calculator_3-way'!A93="","",'True_Odds_Calculator_3-way'!A93)</f>
        <v>1.29</v>
      </c>
      <c r="B94" s="4">
        <f>IF('True_Odds_Calculator_3-way'!B93="","",'True_Odds_Calculator_3-way'!B93)</f>
        <v>5.99</v>
      </c>
      <c r="C94" s="4">
        <f>IF('True_Odds_Calculator_3-way'!C93="","",'True_Odds_Calculator_3-way'!C93)</f>
        <v>10.41</v>
      </c>
      <c r="D94" s="4">
        <f t="shared" si="5"/>
        <v>3.8200185976694723E-2</v>
      </c>
      <c r="E94" s="4">
        <f t="shared" si="6"/>
        <v>1.3115435187226454</v>
      </c>
      <c r="F94" s="4">
        <f t="shared" si="7"/>
        <v>6.4846001539585538</v>
      </c>
      <c r="G94" s="4">
        <f t="shared" si="8"/>
        <v>12.000755948563267</v>
      </c>
      <c r="I94" s="4">
        <f t="shared" si="9"/>
        <v>1.0382001859766947</v>
      </c>
    </row>
    <row r="95" spans="1:9" x14ac:dyDescent="0.2">
      <c r="A95" s="4">
        <f>IF('True_Odds_Calculator_3-way'!A94="","",'True_Odds_Calculator_3-way'!A94)</f>
        <v>1.94</v>
      </c>
      <c r="B95" s="4">
        <f>IF('True_Odds_Calculator_3-way'!B94="","",'True_Odds_Calculator_3-way'!B94)</f>
        <v>3.72</v>
      </c>
      <c r="C95" s="4">
        <f>IF('True_Odds_Calculator_3-way'!C94="","",'True_Odds_Calculator_3-way'!C94)</f>
        <v>4</v>
      </c>
      <c r="D95" s="4">
        <f t="shared" si="5"/>
        <v>3.4281121826848615E-2</v>
      </c>
      <c r="E95" s="4">
        <f t="shared" si="6"/>
        <v>1.9839818191814969</v>
      </c>
      <c r="F95" s="4">
        <f t="shared" si="7"/>
        <v>3.8851523525822786</v>
      </c>
      <c r="G95" s="4">
        <f t="shared" si="8"/>
        <v>4.1915898706729662</v>
      </c>
      <c r="I95" s="4">
        <f t="shared" si="9"/>
        <v>1.0342811218268486</v>
      </c>
    </row>
    <row r="96" spans="1:9" x14ac:dyDescent="0.2">
      <c r="A96" s="4">
        <f>IF('True_Odds_Calculator_3-way'!A95="","",'True_Odds_Calculator_3-way'!A95)</f>
        <v>2.06</v>
      </c>
      <c r="B96" s="4">
        <f>IF('True_Odds_Calculator_3-way'!B95="","",'True_Odds_Calculator_3-way'!B95)</f>
        <v>3.45</v>
      </c>
      <c r="C96" s="4">
        <f>IF('True_Odds_Calculator_3-way'!C95="","",'True_Odds_Calculator_3-way'!C95)</f>
        <v>3.96</v>
      </c>
      <c r="D96" s="4">
        <f t="shared" si="5"/>
        <v>2.781721819290417E-2</v>
      </c>
      <c r="E96" s="4">
        <f t="shared" si="6"/>
        <v>2.1001146179699486</v>
      </c>
      <c r="F96" s="4">
        <f t="shared" si="7"/>
        <v>3.5640120354986431</v>
      </c>
      <c r="G96" s="4">
        <f t="shared" si="8"/>
        <v>4.1109488112836035</v>
      </c>
      <c r="I96" s="4">
        <f t="shared" si="9"/>
        <v>1.0278172181929042</v>
      </c>
    </row>
    <row r="97" spans="1:9" x14ac:dyDescent="0.2">
      <c r="A97" s="4">
        <f>IF('True_Odds_Calculator_3-way'!A96="","",'True_Odds_Calculator_3-way'!A96)</f>
        <v>3.46</v>
      </c>
      <c r="B97" s="4">
        <f>IF('True_Odds_Calculator_3-way'!B96="","",'True_Odds_Calculator_3-way'!B96)</f>
        <v>2.85</v>
      </c>
      <c r="C97" s="4">
        <f>IF('True_Odds_Calculator_3-way'!C96="","",'True_Odds_Calculator_3-way'!C96)</f>
        <v>2.48</v>
      </c>
      <c r="D97" s="4">
        <f t="shared" si="5"/>
        <v>4.3120340474531504E-2</v>
      </c>
      <c r="E97" s="4">
        <f t="shared" si="6"/>
        <v>3.6410785787027753</v>
      </c>
      <c r="F97" s="4">
        <f t="shared" si="7"/>
        <v>2.9717351186088075</v>
      </c>
      <c r="G97" s="4">
        <f t="shared" si="8"/>
        <v>2.5716701345462498</v>
      </c>
      <c r="I97" s="4">
        <f t="shared" si="9"/>
        <v>1.0431203404745315</v>
      </c>
    </row>
    <row r="98" spans="1:9" x14ac:dyDescent="0.2">
      <c r="A98" s="4">
        <f>IF('True_Odds_Calculator_3-way'!A97="","",'True_Odds_Calculator_3-way'!A97)</f>
        <v>4.2699999999999996</v>
      </c>
      <c r="B98" s="4">
        <f>IF('True_Odds_Calculator_3-way'!B97="","",'True_Odds_Calculator_3-way'!B97)</f>
        <v>3.32</v>
      </c>
      <c r="C98" s="4">
        <f>IF('True_Odds_Calculator_3-way'!C97="","",'True_Odds_Calculator_3-way'!C97)</f>
        <v>1.96</v>
      </c>
      <c r="D98" s="4">
        <f t="shared" si="5"/>
        <v>4.5600938380487399E-2</v>
      </c>
      <c r="E98" s="4">
        <f t="shared" si="6"/>
        <v>4.5663825949308832</v>
      </c>
      <c r="F98" s="4">
        <f t="shared" si="7"/>
        <v>3.496448403190799</v>
      </c>
      <c r="G98" s="4">
        <f t="shared" si="8"/>
        <v>2.020186638871698</v>
      </c>
      <c r="I98" s="4">
        <f t="shared" si="9"/>
        <v>1.0456009383804874</v>
      </c>
    </row>
    <row r="99" spans="1:9" x14ac:dyDescent="0.2">
      <c r="A99" s="4">
        <f>IF('True_Odds_Calculator_3-way'!A98="","",'True_Odds_Calculator_3-way'!A98)</f>
        <v>2.42</v>
      </c>
      <c r="B99" s="4">
        <f>IF('True_Odds_Calculator_3-way'!B98="","",'True_Odds_Calculator_3-way'!B98)</f>
        <v>2.93</v>
      </c>
      <c r="C99" s="4">
        <f>IF('True_Odds_Calculator_3-way'!C98="","",'True_Odds_Calculator_3-way'!C98)</f>
        <v>3.46</v>
      </c>
      <c r="D99" s="4">
        <f t="shared" si="5"/>
        <v>4.3537409863975141E-2</v>
      </c>
      <c r="E99" s="4">
        <f t="shared" si="6"/>
        <v>2.5080843676508611</v>
      </c>
      <c r="F99" s="4">
        <f t="shared" si="7"/>
        <v>3.0601210503671377</v>
      </c>
      <c r="G99" s="4">
        <f t="shared" si="8"/>
        <v>3.6429226047774668</v>
      </c>
      <c r="I99" s="4">
        <f t="shared" si="9"/>
        <v>1.0435374098639751</v>
      </c>
    </row>
    <row r="100" spans="1:9" x14ac:dyDescent="0.2">
      <c r="A100" s="4">
        <f>IF('True_Odds_Calculator_3-way'!A99="","",'True_Odds_Calculator_3-way'!A99)</f>
        <v>3.66</v>
      </c>
      <c r="B100" s="4">
        <f>IF('True_Odds_Calculator_3-way'!B99="","",'True_Odds_Calculator_3-way'!B99)</f>
        <v>3.82</v>
      </c>
      <c r="C100" s="4">
        <f>IF('True_Odds_Calculator_3-way'!C99="","",'True_Odds_Calculator_3-way'!C99)</f>
        <v>2</v>
      </c>
      <c r="D100" s="4">
        <f t="shared" si="5"/>
        <v>3.5004148427888904E-2</v>
      </c>
      <c r="E100" s="4">
        <f t="shared" si="6"/>
        <v>3.8232731117714627</v>
      </c>
      <c r="F100" s="4">
        <f t="shared" si="7"/>
        <v>3.9982079194707638</v>
      </c>
      <c r="G100" s="4">
        <f t="shared" si="8"/>
        <v>2.0477873686677341</v>
      </c>
      <c r="I100" s="4">
        <f t="shared" si="9"/>
        <v>1.0350041484278889</v>
      </c>
    </row>
    <row r="101" spans="1:9" x14ac:dyDescent="0.2">
      <c r="A101" s="4">
        <f>IF('True_Odds_Calculator_3-way'!A100="","",'True_Odds_Calculator_3-way'!A100)</f>
        <v>2.2400000000000002</v>
      </c>
      <c r="B101" s="4">
        <f>IF('True_Odds_Calculator_3-way'!B100="","",'True_Odds_Calculator_3-way'!B100)</f>
        <v>3.37</v>
      </c>
      <c r="C101" s="4">
        <f>IF('True_Odds_Calculator_3-way'!C100="","",'True_Odds_Calculator_3-way'!C100)</f>
        <v>3.6</v>
      </c>
      <c r="D101" s="4">
        <f t="shared" si="5"/>
        <v>2.0942254250859715E-2</v>
      </c>
      <c r="E101" s="4">
        <f t="shared" si="6"/>
        <v>2.275583025929135</v>
      </c>
      <c r="F101" s="4">
        <f t="shared" si="7"/>
        <v>3.4511896940593192</v>
      </c>
      <c r="G101" s="4">
        <f t="shared" si="8"/>
        <v>3.6928027365689986</v>
      </c>
      <c r="I101" s="4">
        <f t="shared" si="9"/>
        <v>1.0209422542508597</v>
      </c>
    </row>
    <row r="102" spans="1:9" x14ac:dyDescent="0.2">
      <c r="A102" s="4">
        <f>IF('True_Odds_Calculator_3-way'!A101="","",'True_Odds_Calculator_3-way'!A101)</f>
        <v>2.68</v>
      </c>
      <c r="B102" s="4">
        <f>IF('True_Odds_Calculator_3-way'!B101="","",'True_Odds_Calculator_3-way'!B101)</f>
        <v>3.49</v>
      </c>
      <c r="C102" s="4">
        <f>IF('True_Odds_Calculator_3-way'!C101="","",'True_Odds_Calculator_3-way'!C101)</f>
        <v>2.5</v>
      </c>
      <c r="D102" s="4">
        <f t="shared" si="5"/>
        <v>5.9667279647607208E-2</v>
      </c>
      <c r="E102" s="4">
        <f t="shared" si="6"/>
        <v>2.8308945189226709</v>
      </c>
      <c r="F102" s="4">
        <f t="shared" si="7"/>
        <v>3.7503207732774473</v>
      </c>
      <c r="G102" s="4">
        <f t="shared" si="8"/>
        <v>2.6308111189451102</v>
      </c>
      <c r="I102" s="4">
        <f t="shared" si="9"/>
        <v>1.0596672796476072</v>
      </c>
    </row>
    <row r="103" spans="1:9" x14ac:dyDescent="0.2">
      <c r="A103" s="4">
        <f>IF('True_Odds_Calculator_3-way'!A102="","",'True_Odds_Calculator_3-way'!A102)</f>
        <v>1.89</v>
      </c>
      <c r="B103" s="4">
        <f>IF('True_Odds_Calculator_3-way'!B102="","",'True_Odds_Calculator_3-way'!B102)</f>
        <v>3.83</v>
      </c>
      <c r="C103" s="4">
        <f>IF('True_Odds_Calculator_3-way'!C102="","",'True_Odds_Calculator_3-way'!C102)</f>
        <v>4.18</v>
      </c>
      <c r="D103" s="4">
        <f t="shared" si="5"/>
        <v>2.9431584605420058E-2</v>
      </c>
      <c r="E103" s="4">
        <f t="shared" si="6"/>
        <v>1.9257062494354305</v>
      </c>
      <c r="F103" s="4">
        <f t="shared" si="7"/>
        <v>3.9795280732637957</v>
      </c>
      <c r="G103" s="4">
        <f t="shared" si="8"/>
        <v>4.3587433830129756</v>
      </c>
      <c r="I103" s="4">
        <f t="shared" si="9"/>
        <v>1.0294315846054201</v>
      </c>
    </row>
    <row r="104" spans="1:9" x14ac:dyDescent="0.2">
      <c r="A104" s="4">
        <f>IF('True_Odds_Calculator_3-way'!A103="","",'True_Odds_Calculator_3-way'!A103)</f>
        <v>1.78</v>
      </c>
      <c r="B104" s="4">
        <f>IF('True_Odds_Calculator_3-way'!B103="","",'True_Odds_Calculator_3-way'!B103)</f>
        <v>4.34</v>
      </c>
      <c r="C104" s="4">
        <f>IF('True_Odds_Calculator_3-way'!C103="","",'True_Odds_Calculator_3-way'!C103)</f>
        <v>4.22</v>
      </c>
      <c r="D104" s="4">
        <f t="shared" si="5"/>
        <v>2.9179323997317486E-2</v>
      </c>
      <c r="E104" s="4">
        <f t="shared" si="6"/>
        <v>1.8113601978799383</v>
      </c>
      <c r="F104" s="4">
        <f t="shared" si="7"/>
        <v>4.5312777178761756</v>
      </c>
      <c r="G104" s="4">
        <f t="shared" si="8"/>
        <v>4.4006262682039132</v>
      </c>
      <c r="I104" s="4">
        <f t="shared" si="9"/>
        <v>1.0291793239973175</v>
      </c>
    </row>
    <row r="105" spans="1:9" x14ac:dyDescent="0.2">
      <c r="A105" s="4">
        <f>IF('True_Odds_Calculator_3-way'!A104="","",'True_Odds_Calculator_3-way'!A104)</f>
        <v>1.74</v>
      </c>
      <c r="B105" s="4">
        <f>IF('True_Odds_Calculator_3-way'!B104="","",'True_Odds_Calculator_3-way'!B104)</f>
        <v>3.5</v>
      </c>
      <c r="C105" s="4">
        <f>IF('True_Odds_Calculator_3-way'!C104="","",'True_Odds_Calculator_3-way'!C104)</f>
        <v>5.88</v>
      </c>
      <c r="D105" s="4">
        <f t="shared" si="5"/>
        <v>3.0494956603331014E-2</v>
      </c>
      <c r="E105" s="4">
        <f t="shared" si="6"/>
        <v>1.7713296398891967</v>
      </c>
      <c r="F105" s="4">
        <f t="shared" si="7"/>
        <v>3.6291146424517597</v>
      </c>
      <c r="G105" s="4">
        <f t="shared" si="8"/>
        <v>6.2537897310513459</v>
      </c>
      <c r="I105" s="4">
        <f t="shared" si="9"/>
        <v>1.030494956603331</v>
      </c>
    </row>
    <row r="106" spans="1:9" x14ac:dyDescent="0.2">
      <c r="A106" s="4">
        <f>IF('True_Odds_Calculator_3-way'!A105="","",'True_Odds_Calculator_3-way'!A105)</f>
        <v>2.5499999999999998</v>
      </c>
      <c r="B106" s="4">
        <f>IF('True_Odds_Calculator_3-way'!B105="","",'True_Odds_Calculator_3-way'!B105)</f>
        <v>3.26</v>
      </c>
      <c r="C106" s="4">
        <f>IF('True_Odds_Calculator_3-way'!C105="","",'True_Odds_Calculator_3-way'!C105)</f>
        <v>3.05</v>
      </c>
      <c r="D106" s="4">
        <f t="shared" si="5"/>
        <v>2.6774181461783231E-2</v>
      </c>
      <c r="E106" s="4">
        <f t="shared" si="6"/>
        <v>2.609384514316393</v>
      </c>
      <c r="F106" s="4">
        <f t="shared" si="7"/>
        <v>3.3576907032641539</v>
      </c>
      <c r="G106" s="4">
        <f t="shared" si="8"/>
        <v>3.1353454121264703</v>
      </c>
      <c r="I106" s="4">
        <f t="shared" si="9"/>
        <v>1.0267741814617832</v>
      </c>
    </row>
    <row r="107" spans="1:9" x14ac:dyDescent="0.2">
      <c r="A107" s="4">
        <f>IF('True_Odds_Calculator_3-way'!A106="","",'True_Odds_Calculator_3-way'!A106)</f>
        <v>1.72</v>
      </c>
      <c r="B107" s="4">
        <f>IF('True_Odds_Calculator_3-way'!B106="","",'True_Odds_Calculator_3-way'!B106)</f>
        <v>3.71</v>
      </c>
      <c r="C107" s="4">
        <f>IF('True_Odds_Calculator_3-way'!C106="","",'True_Odds_Calculator_3-way'!C106)</f>
        <v>5.54</v>
      </c>
      <c r="D107" s="4">
        <f t="shared" si="5"/>
        <v>3.1442542975405274E-2</v>
      </c>
      <c r="E107" s="4">
        <f t="shared" si="6"/>
        <v>1.7515757577279016</v>
      </c>
      <c r="F107" s="4">
        <f t="shared" si="7"/>
        <v>3.8600957501202546</v>
      </c>
      <c r="G107" s="4">
        <f t="shared" si="8"/>
        <v>5.8815029773656313</v>
      </c>
      <c r="I107" s="4">
        <f t="shared" si="9"/>
        <v>1.0314425429754053</v>
      </c>
    </row>
    <row r="108" spans="1:9" x14ac:dyDescent="0.2">
      <c r="A108" s="4">
        <f>IF('True_Odds_Calculator_3-way'!A107="","",'True_Odds_Calculator_3-way'!A107)</f>
        <v>2.76</v>
      </c>
      <c r="B108" s="4">
        <f>IF('True_Odds_Calculator_3-way'!B107="","",'True_Odds_Calculator_3-way'!B107)</f>
        <v>3.21</v>
      </c>
      <c r="C108" s="4">
        <f>IF('True_Odds_Calculator_3-way'!C107="","",'True_Odds_Calculator_3-way'!C107)</f>
        <v>2.84</v>
      </c>
      <c r="D108" s="4">
        <f t="shared" si="5"/>
        <v>2.5957996386827054E-2</v>
      </c>
      <c r="E108" s="4">
        <f t="shared" si="6"/>
        <v>2.8275251362897542</v>
      </c>
      <c r="F108" s="4">
        <f t="shared" si="7"/>
        <v>3.3017050429042625</v>
      </c>
      <c r="G108" s="4">
        <f t="shared" si="8"/>
        <v>2.9115471063730523</v>
      </c>
      <c r="I108" s="4">
        <f t="shared" si="9"/>
        <v>1.0259579963868271</v>
      </c>
    </row>
    <row r="109" spans="1:9" x14ac:dyDescent="0.2">
      <c r="A109" s="4">
        <f>IF('True_Odds_Calculator_3-way'!A108="","",'True_Odds_Calculator_3-way'!A108)</f>
        <v>2.82</v>
      </c>
      <c r="B109" s="4">
        <f>IF('True_Odds_Calculator_3-way'!B108="","",'True_Odds_Calculator_3-way'!B108)</f>
        <v>3.29</v>
      </c>
      <c r="C109" s="4">
        <f>IF('True_Odds_Calculator_3-way'!C108="","",'True_Odds_Calculator_3-way'!C108)</f>
        <v>2.72</v>
      </c>
      <c r="D109" s="4">
        <f t="shared" si="5"/>
        <v>2.6208355682698636E-2</v>
      </c>
      <c r="E109" s="4">
        <f t="shared" si="6"/>
        <v>2.8912278686405992</v>
      </c>
      <c r="F109" s="4">
        <f t="shared" si="7"/>
        <v>3.3873588936929062</v>
      </c>
      <c r="G109" s="4">
        <f t="shared" si="8"/>
        <v>2.7862065148202473</v>
      </c>
      <c r="I109" s="4">
        <f t="shared" si="9"/>
        <v>1.0262083556826986</v>
      </c>
    </row>
    <row r="110" spans="1:9" x14ac:dyDescent="0.2">
      <c r="A110" s="4">
        <f>IF('True_Odds_Calculator_3-way'!A109="","",'True_Odds_Calculator_3-way'!A109)</f>
        <v>1.51</v>
      </c>
      <c r="B110" s="4">
        <f>IF('True_Odds_Calculator_3-way'!B109="","",'True_Odds_Calculator_3-way'!B109)</f>
        <v>3.97</v>
      </c>
      <c r="C110" s="4">
        <f>IF('True_Odds_Calculator_3-way'!C109="","",'True_Odds_Calculator_3-way'!C109)</f>
        <v>6.15</v>
      </c>
      <c r="D110" s="4">
        <f t="shared" si="5"/>
        <v>7.6742450411142471E-2</v>
      </c>
      <c r="E110" s="4">
        <f t="shared" si="6"/>
        <v>1.5706703354670215</v>
      </c>
      <c r="F110" s="4">
        <f t="shared" si="7"/>
        <v>4.4187498664114031</v>
      </c>
      <c r="G110" s="4">
        <f t="shared" si="8"/>
        <v>7.2981615401847835</v>
      </c>
      <c r="I110" s="4">
        <f t="shared" si="9"/>
        <v>1.0767424504111425</v>
      </c>
    </row>
    <row r="111" spans="1:9" x14ac:dyDescent="0.2">
      <c r="A111" s="4">
        <f>IF('True_Odds_Calculator_3-way'!A110="","",'True_Odds_Calculator_3-way'!A110)</f>
        <v>4.42</v>
      </c>
      <c r="B111" s="4">
        <f>IF('True_Odds_Calculator_3-way'!B110="","",'True_Odds_Calculator_3-way'!B110)</f>
        <v>3.22</v>
      </c>
      <c r="C111" s="4">
        <f>IF('True_Odds_Calculator_3-way'!C110="","",'True_Odds_Calculator_3-way'!C110)</f>
        <v>1.92</v>
      </c>
      <c r="D111" s="4">
        <f t="shared" si="5"/>
        <v>5.7636683435916325E-2</v>
      </c>
      <c r="E111" s="4">
        <f t="shared" si="6"/>
        <v>4.8301684730707999</v>
      </c>
      <c r="F111" s="4">
        <f t="shared" si="7"/>
        <v>3.4323358764921164</v>
      </c>
      <c r="G111" s="4">
        <f t="shared" si="8"/>
        <v>1.9935365338359263</v>
      </c>
      <c r="I111" s="4">
        <f t="shared" si="9"/>
        <v>1.0576366834359163</v>
      </c>
    </row>
    <row r="112" spans="1:9" x14ac:dyDescent="0.2">
      <c r="A112" s="4">
        <f>IF('True_Odds_Calculator_3-way'!A111="","",'True_Odds_Calculator_3-way'!A111)</f>
        <v>4.55</v>
      </c>
      <c r="B112" s="4">
        <f>IF('True_Odds_Calculator_3-way'!B111="","",'True_Odds_Calculator_3-way'!B111)</f>
        <v>3.16</v>
      </c>
      <c r="C112" s="4">
        <f>IF('True_Odds_Calculator_3-way'!C111="","",'True_Odds_Calculator_3-way'!C111)</f>
        <v>1.92</v>
      </c>
      <c r="D112" s="4">
        <f t="shared" si="5"/>
        <v>5.7069249316084925E-2</v>
      </c>
      <c r="E112" s="4">
        <f t="shared" si="6"/>
        <v>4.9811429698739822</v>
      </c>
      <c r="F112" s="4">
        <f t="shared" si="7"/>
        <v>3.3621060904753719</v>
      </c>
      <c r="G112" s="4">
        <f t="shared" si="8"/>
        <v>1.9927851205624068</v>
      </c>
      <c r="I112" s="4">
        <f t="shared" si="9"/>
        <v>1.0570692493160849</v>
      </c>
    </row>
    <row r="113" spans="1:9" x14ac:dyDescent="0.2">
      <c r="A113" s="4">
        <f>IF('True_Odds_Calculator_3-way'!A112="","",'True_Odds_Calculator_3-way'!A112)</f>
        <v>1.85</v>
      </c>
      <c r="B113" s="4">
        <f>IF('True_Odds_Calculator_3-way'!B112="","",'True_Odds_Calculator_3-way'!B112)</f>
        <v>3.68</v>
      </c>
      <c r="C113" s="4">
        <f>IF('True_Odds_Calculator_3-way'!C112="","",'True_Odds_Calculator_3-way'!C112)</f>
        <v>4.24</v>
      </c>
      <c r="D113" s="4">
        <f t="shared" si="5"/>
        <v>4.8128727579096697E-2</v>
      </c>
      <c r="E113" s="4">
        <f t="shared" si="6"/>
        <v>1.9065863032228747</v>
      </c>
      <c r="F113" s="4">
        <f t="shared" si="7"/>
        <v>3.9108908029365859</v>
      </c>
      <c r="G113" s="4">
        <f t="shared" si="8"/>
        <v>4.5494632965444195</v>
      </c>
      <c r="I113" s="4">
        <f t="shared" si="9"/>
        <v>1.0481287275790967</v>
      </c>
    </row>
    <row r="114" spans="1:9" x14ac:dyDescent="0.2">
      <c r="A114" s="4">
        <f>IF('True_Odds_Calculator_3-way'!A113="","",'True_Odds_Calculator_3-way'!A113)</f>
        <v>3.2</v>
      </c>
      <c r="B114" s="4">
        <f>IF('True_Odds_Calculator_3-way'!B113="","",'True_Odds_Calculator_3-way'!B113)</f>
        <v>3.62</v>
      </c>
      <c r="C114" s="4">
        <f>IF('True_Odds_Calculator_3-way'!C113="","",'True_Odds_Calculator_3-way'!C113)</f>
        <v>2.19</v>
      </c>
      <c r="D114" s="4">
        <f t="shared" si="5"/>
        <v>4.5364098488861915E-2</v>
      </c>
      <c r="E114" s="4">
        <f t="shared" si="6"/>
        <v>3.3627163696903932</v>
      </c>
      <c r="F114" s="4">
        <f t="shared" si="7"/>
        <v>3.8296315231196241</v>
      </c>
      <c r="G114" s="4">
        <f t="shared" si="8"/>
        <v>2.2650075175976068</v>
      </c>
      <c r="I114" s="4">
        <f t="shared" si="9"/>
        <v>1.0453640984888619</v>
      </c>
    </row>
    <row r="115" spans="1:9" x14ac:dyDescent="0.2">
      <c r="A115" s="4">
        <f>IF('True_Odds_Calculator_3-way'!A114="","",'True_Odds_Calculator_3-way'!A114)</f>
        <v>2.34</v>
      </c>
      <c r="B115" s="4">
        <f>IF('True_Odds_Calculator_3-way'!B114="","",'True_Odds_Calculator_3-way'!B114)</f>
        <v>3.3</v>
      </c>
      <c r="C115" s="4">
        <f>IF('True_Odds_Calculator_3-way'!C114="","",'True_Odds_Calculator_3-way'!C114)</f>
        <v>3.35</v>
      </c>
      <c r="D115" s="4">
        <f t="shared" si="5"/>
        <v>2.8888193067297507E-2</v>
      </c>
      <c r="E115" s="4">
        <f t="shared" si="6"/>
        <v>2.3939421982435518</v>
      </c>
      <c r="F115" s="4">
        <f t="shared" si="7"/>
        <v>3.4083057747796408</v>
      </c>
      <c r="G115" s="4">
        <f t="shared" si="8"/>
        <v>3.4616681609549169</v>
      </c>
      <c r="I115" s="4">
        <f t="shared" si="9"/>
        <v>1.0288881930672975</v>
      </c>
    </row>
    <row r="116" spans="1:9" x14ac:dyDescent="0.2">
      <c r="A116" s="4">
        <f>IF('True_Odds_Calculator_3-way'!A115="","",'True_Odds_Calculator_3-way'!A115)</f>
        <v>2.09</v>
      </c>
      <c r="B116" s="4">
        <f>IF('True_Odds_Calculator_3-way'!B115="","",'True_Odds_Calculator_3-way'!B115)</f>
        <v>3.31</v>
      </c>
      <c r="C116" s="4">
        <f>IF('True_Odds_Calculator_3-way'!C115="","",'True_Odds_Calculator_3-way'!C115)</f>
        <v>4.04</v>
      </c>
      <c r="D116" s="4">
        <f t="shared" si="5"/>
        <v>2.8108455622156248E-2</v>
      </c>
      <c r="E116" s="4">
        <f t="shared" si="6"/>
        <v>2.1317442944627549</v>
      </c>
      <c r="F116" s="4">
        <f t="shared" si="7"/>
        <v>3.41593848675033</v>
      </c>
      <c r="G116" s="4">
        <f t="shared" si="8"/>
        <v>4.1989413523038426</v>
      </c>
      <c r="I116" s="4">
        <f t="shared" si="9"/>
        <v>1.0281084556221562</v>
      </c>
    </row>
    <row r="117" spans="1:9" x14ac:dyDescent="0.2">
      <c r="A117" s="4">
        <f>IF('True_Odds_Calculator_3-way'!A116="","",'True_Odds_Calculator_3-way'!A116)</f>
        <v>2.73</v>
      </c>
      <c r="B117" s="4">
        <f>IF('True_Odds_Calculator_3-way'!B116="","",'True_Odds_Calculator_3-way'!B116)</f>
        <v>3.18</v>
      </c>
      <c r="C117" s="4">
        <f>IF('True_Odds_Calculator_3-way'!C116="","",'True_Odds_Calculator_3-way'!C116)</f>
        <v>2.89</v>
      </c>
      <c r="D117" s="4">
        <f t="shared" si="5"/>
        <v>2.6786536351072421E-2</v>
      </c>
      <c r="E117" s="4">
        <f t="shared" si="6"/>
        <v>2.7982084236077291</v>
      </c>
      <c r="F117" s="4">
        <f t="shared" si="7"/>
        <v>3.2729307059698014</v>
      </c>
      <c r="G117" s="4">
        <f t="shared" si="8"/>
        <v>2.9665499323549529</v>
      </c>
      <c r="I117" s="4">
        <f t="shared" si="9"/>
        <v>1.0267865363510724</v>
      </c>
    </row>
    <row r="118" spans="1:9" x14ac:dyDescent="0.2">
      <c r="A118" s="4">
        <f>IF('True_Odds_Calculator_3-way'!A117="","",'True_Odds_Calculator_3-way'!A117)</f>
        <v>2.12</v>
      </c>
      <c r="B118" s="4">
        <f>IF('True_Odds_Calculator_3-way'!B117="","",'True_Odds_Calculator_3-way'!B117)</f>
        <v>3.3</v>
      </c>
      <c r="C118" s="4">
        <f>IF('True_Odds_Calculator_3-way'!C117="","",'True_Odds_Calculator_3-way'!C117)</f>
        <v>3.95</v>
      </c>
      <c r="D118" s="4">
        <f t="shared" si="5"/>
        <v>2.7892973199875382E-2</v>
      </c>
      <c r="E118" s="4">
        <f t="shared" si="6"/>
        <v>2.1626276275492899</v>
      </c>
      <c r="F118" s="4">
        <f t="shared" si="7"/>
        <v>3.4044564538913882</v>
      </c>
      <c r="G118" s="4">
        <f t="shared" si="8"/>
        <v>4.1005975110302115</v>
      </c>
      <c r="I118" s="4">
        <f t="shared" si="9"/>
        <v>1.0278929731998754</v>
      </c>
    </row>
    <row r="119" spans="1:9" x14ac:dyDescent="0.2">
      <c r="A119" s="4">
        <f>IF('True_Odds_Calculator_3-way'!A118="","",'True_Odds_Calculator_3-way'!A118)</f>
        <v>1.88</v>
      </c>
      <c r="B119" s="4">
        <f>IF('True_Odds_Calculator_3-way'!B118="","",'True_Odds_Calculator_3-way'!B118)</f>
        <v>3.23</v>
      </c>
      <c r="C119" s="4">
        <f>IF('True_Odds_Calculator_3-way'!C118="","",'True_Odds_Calculator_3-way'!C118)</f>
        <v>4.62</v>
      </c>
      <c r="D119" s="4">
        <f t="shared" si="5"/>
        <v>5.7962633287051979E-2</v>
      </c>
      <c r="E119" s="4">
        <f t="shared" si="6"/>
        <v>1.9508616352702748</v>
      </c>
      <c r="F119" s="4">
        <f t="shared" si="7"/>
        <v>3.4449895148265983</v>
      </c>
      <c r="G119" s="4">
        <f t="shared" si="8"/>
        <v>5.0728116203108558</v>
      </c>
      <c r="I119" s="4">
        <f t="shared" si="9"/>
        <v>1.057962633287052</v>
      </c>
    </row>
    <row r="120" spans="1:9" x14ac:dyDescent="0.2">
      <c r="A120" s="4">
        <f>IF('True_Odds_Calculator_3-way'!A119="","",'True_Odds_Calculator_3-way'!A119)</f>
        <v>4.7</v>
      </c>
      <c r="B120" s="4">
        <f>IF('True_Odds_Calculator_3-way'!B119="","",'True_Odds_Calculator_3-way'!B119)</f>
        <v>3.22</v>
      </c>
      <c r="C120" s="4">
        <f>IF('True_Odds_Calculator_3-way'!C119="","",'True_Odds_Calculator_3-way'!C119)</f>
        <v>1.81</v>
      </c>
      <c r="D120" s="4">
        <f t="shared" si="5"/>
        <v>7.5811151503292429E-2</v>
      </c>
      <c r="E120" s="4">
        <f t="shared" si="6"/>
        <v>5.3334592424425331</v>
      </c>
      <c r="F120" s="4">
        <f t="shared" si="7"/>
        <v>3.5052221559660026</v>
      </c>
      <c r="G120" s="4">
        <f t="shared" si="8"/>
        <v>1.8967564940055863</v>
      </c>
      <c r="I120" s="4">
        <f t="shared" si="9"/>
        <v>1.0758111515032924</v>
      </c>
    </row>
    <row r="121" spans="1:9" x14ac:dyDescent="0.2">
      <c r="A121" s="4">
        <f>IF('True_Odds_Calculator_3-way'!A120="","",'True_Odds_Calculator_3-way'!A120)</f>
        <v>1.99</v>
      </c>
      <c r="B121" s="4">
        <f>IF('True_Odds_Calculator_3-way'!B120="","",'True_Odds_Calculator_3-way'!B120)</f>
        <v>3.64</v>
      </c>
      <c r="C121" s="4">
        <f>IF('True_Odds_Calculator_3-way'!C120="","",'True_Odds_Calculator_3-way'!C120)</f>
        <v>3.72</v>
      </c>
      <c r="D121" s="4">
        <f t="shared" si="5"/>
        <v>4.6055041840420197E-2</v>
      </c>
      <c r="E121" s="4">
        <f t="shared" si="6"/>
        <v>2.0527099702316258</v>
      </c>
      <c r="F121" s="4">
        <f t="shared" si="7"/>
        <v>3.8554425843710072</v>
      </c>
      <c r="G121" s="4">
        <f t="shared" si="8"/>
        <v>3.9453097425293522</v>
      </c>
      <c r="I121" s="4">
        <f t="shared" si="9"/>
        <v>1.0460550418404202</v>
      </c>
    </row>
    <row r="122" spans="1:9" x14ac:dyDescent="0.2">
      <c r="A122" s="4">
        <f>IF('True_Odds_Calculator_3-way'!A121="","",'True_Odds_Calculator_3-way'!A121)</f>
        <v>2.66</v>
      </c>
      <c r="B122" s="4">
        <f>IF('True_Odds_Calculator_3-way'!B121="","",'True_Odds_Calculator_3-way'!B121)</f>
        <v>2.96</v>
      </c>
      <c r="C122" s="4">
        <f>IF('True_Odds_Calculator_3-way'!C121="","",'True_Odds_Calculator_3-way'!C121)</f>
        <v>3.03</v>
      </c>
      <c r="D122" s="4">
        <f t="shared" si="5"/>
        <v>4.3810690762227988E-2</v>
      </c>
      <c r="E122" s="4">
        <f t="shared" si="6"/>
        <v>2.7675050600884541</v>
      </c>
      <c r="F122" s="4">
        <f t="shared" si="7"/>
        <v>3.0937313263544612</v>
      </c>
      <c r="G122" s="4">
        <f t="shared" si="8"/>
        <v>3.170281128198186</v>
      </c>
      <c r="I122" s="4">
        <f t="shared" si="9"/>
        <v>1.043810690762228</v>
      </c>
    </row>
    <row r="123" spans="1:9" x14ac:dyDescent="0.2">
      <c r="A123" s="4">
        <f>IF('True_Odds_Calculator_3-way'!A122="","",'True_Odds_Calculator_3-way'!A122)</f>
        <v>2.4300000000000002</v>
      </c>
      <c r="B123" s="4">
        <f>IF('True_Odds_Calculator_3-way'!B122="","",'True_Odds_Calculator_3-way'!B122)</f>
        <v>3.41</v>
      </c>
      <c r="C123" s="4">
        <f>IF('True_Odds_Calculator_3-way'!C122="","",'True_Odds_Calculator_3-way'!C122)</f>
        <v>2.95</v>
      </c>
      <c r="D123" s="4">
        <f t="shared" si="5"/>
        <v>4.3760816557122828E-2</v>
      </c>
      <c r="E123" s="4">
        <f t="shared" si="6"/>
        <v>2.5192997577878984</v>
      </c>
      <c r="F123" s="4">
        <f t="shared" si="7"/>
        <v>3.5884970897863715</v>
      </c>
      <c r="G123" s="4">
        <f t="shared" si="8"/>
        <v>3.0826510029662639</v>
      </c>
      <c r="I123" s="4">
        <f t="shared" si="9"/>
        <v>1.0437608165571228</v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 t="e">
        <f ca="1">IF('Log_working_2-way'!$D2="","",A3^('Log_working_2-way'!$D2))</f>
        <v>#NAME?</v>
      </c>
      <c r="K3" s="33" t="e">
        <f ca="1">IF('Log_working_2-way'!$D2="","",B3^('Log_working_2-way'!$D2))</f>
        <v>#NAME?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e">
        <f ca="1">IF('Log_working_2-way'!$D690="","",A691^('Log_working_2-way'!$D690))</f>
        <v>#NAME?</v>
      </c>
      <c r="K691" s="22" t="e">
        <f ca="1">IF('Log_working_2-way'!$D690="","",B691^('Log_working_2-way'!$D690))</f>
        <v>#NAME?</v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e">
        <f ca="1">IF('Log_working_2-way'!$D691="","",A692^('Log_working_2-way'!$D691))</f>
        <v>#NAME?</v>
      </c>
      <c r="K692" s="22" t="e">
        <f ca="1">IF('Log_working_2-way'!$D691="","",B692^('Log_working_2-way'!$D691))</f>
        <v>#NAME?</v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e">
        <f ca="1">IF('Log_working_2-way'!$D692="","",A693^('Log_working_2-way'!$D692))</f>
        <v>#NAME?</v>
      </c>
      <c r="K693" s="22" t="e">
        <f ca="1">IF('Log_working_2-way'!$D692="","",B693^('Log_working_2-way'!$D692))</f>
        <v>#NAME?</v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e">
        <f ca="1">IF('Log_working_2-way'!$D693="","",A694^('Log_working_2-way'!$D693))</f>
        <v>#NAME?</v>
      </c>
      <c r="K694" s="22" t="e">
        <f ca="1">IF('Log_working_2-way'!$D693="","",B694^('Log_working_2-way'!$D693))</f>
        <v>#NAME?</v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e">
        <f ca="1">IF('Log_working_2-way'!$D694="","",A695^('Log_working_2-way'!$D694))</f>
        <v>#NAME?</v>
      </c>
      <c r="K695" s="22" t="e">
        <f ca="1">IF('Log_working_2-way'!$D694="","",B695^('Log_working_2-way'!$D694))</f>
        <v>#NAME?</v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e">
        <f ca="1">IF('Log_working_2-way'!$D695="","",A696^('Log_working_2-way'!$D695))</f>
        <v>#NAME?</v>
      </c>
      <c r="K696" s="22" t="e">
        <f ca="1">IF('Log_working_2-way'!$D695="","",B696^('Log_working_2-way'!$D695))</f>
        <v>#NAME?</v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e">
        <f ca="1">IF('Log_working_2-way'!$D696="","",A697^('Log_working_2-way'!$D696))</f>
        <v>#NAME?</v>
      </c>
      <c r="K697" s="22" t="e">
        <f ca="1">IF('Log_working_2-way'!$D696="","",B697^('Log_working_2-way'!$D696))</f>
        <v>#NAME?</v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e">
        <f ca="1">IF('Log_working_2-way'!$D697="","",A698^('Log_working_2-way'!$D697))</f>
        <v>#NAME?</v>
      </c>
      <c r="K698" s="22" t="e">
        <f ca="1">IF('Log_working_2-way'!$D697="","",B698^('Log_working_2-way'!$D697))</f>
        <v>#NAME?</v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e">
        <f ca="1">IF('Log_working_2-way'!$D698="","",A699^('Log_working_2-way'!$D698))</f>
        <v>#NAME?</v>
      </c>
      <c r="K699" s="22" t="e">
        <f ca="1">IF('Log_working_2-way'!$D698="","",B699^('Log_working_2-way'!$D698))</f>
        <v>#NAME?</v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e">
        <f ca="1">IF('Log_working_2-way'!$D699="","",A700^('Log_working_2-way'!$D699))</f>
        <v>#NAME?</v>
      </c>
      <c r="K700" s="22" t="e">
        <f ca="1">IF('Log_working_2-way'!$D699="","",B700^('Log_working_2-way'!$D699))</f>
        <v>#NAME?</v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e">
        <f ca="1">IF('Log_working_2-way'!$D700="","",A701^('Log_working_2-way'!$D700))</f>
        <v>#NAME?</v>
      </c>
      <c r="K701" s="22" t="e">
        <f ca="1">IF('Log_working_2-way'!$D700="","",B701^('Log_working_2-way'!$D700))</f>
        <v>#NAME?</v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e">
        <f ca="1">IF('Log_working_2-way'!$D701="","",A702^('Log_working_2-way'!$D701))</f>
        <v>#NAME?</v>
      </c>
      <c r="K702" s="22" t="e">
        <f ca="1">IF('Log_working_2-way'!$D701="","",B702^('Log_working_2-way'!$D701))</f>
        <v>#NAME?</v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e">
        <f ca="1">IF('Log_working_2-way'!$D702="","",A703^('Log_working_2-way'!$D702))</f>
        <v>#NAME?</v>
      </c>
      <c r="K703" s="22" t="e">
        <f ca="1">IF('Log_working_2-way'!$D702="","",B703^('Log_working_2-way'!$D702))</f>
        <v>#NAME?</v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e">
        <f ca="1">IF('Log_working_2-way'!$D703="","",A704^('Log_working_2-way'!$D703))</f>
        <v>#NAME?</v>
      </c>
      <c r="K704" s="22" t="e">
        <f ca="1">IF('Log_working_2-way'!$D703="","",B704^('Log_working_2-way'!$D703))</f>
        <v>#NAME?</v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e">
        <f ca="1">IF('Log_working_2-way'!$D704="","",A705^('Log_working_2-way'!$D704))</f>
        <v>#NAME?</v>
      </c>
      <c r="K705" s="22" t="e">
        <f ca="1">IF('Log_working_2-way'!$D704="","",B705^('Log_working_2-way'!$D704))</f>
        <v>#NAME?</v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e">
        <f ca="1">IF('Log_working_2-way'!$D705="","",A706^('Log_working_2-way'!$D705))</f>
        <v>#NAME?</v>
      </c>
      <c r="K706" s="22" t="e">
        <f ca="1">IF('Log_working_2-way'!$D705="","",B706^('Log_working_2-way'!$D705))</f>
        <v>#NAME?</v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e">
        <f ca="1">IF('Log_working_2-way'!$D706="","",A707^('Log_working_2-way'!$D706))</f>
        <v>#NAME?</v>
      </c>
      <c r="K707" s="22" t="e">
        <f ca="1">IF('Log_working_2-way'!$D706="","",B707^('Log_working_2-way'!$D706))</f>
        <v>#NAME?</v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e">
        <f ca="1">IF('Log_working_2-way'!$D707="","",A708^('Log_working_2-way'!$D707))</f>
        <v>#NAME?</v>
      </c>
      <c r="K708" s="22" t="e">
        <f ca="1">IF('Log_working_2-way'!$D707="","",B708^('Log_working_2-way'!$D707))</f>
        <v>#NAME?</v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e">
        <f ca="1">IF('Log_working_2-way'!$D708="","",A709^('Log_working_2-way'!$D708))</f>
        <v>#NAME?</v>
      </c>
      <c r="K709" s="22" t="e">
        <f ca="1">IF('Log_working_2-way'!$D708="","",B709^('Log_working_2-way'!$D708))</f>
        <v>#NAME?</v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e">
        <f ca="1">IF('Log_working_2-way'!$D709="","",A710^('Log_working_2-way'!$D709))</f>
        <v>#NAME?</v>
      </c>
      <c r="K710" s="22" t="e">
        <f ca="1">IF('Log_working_2-way'!$D709="","",B710^('Log_working_2-way'!$D709))</f>
        <v>#NAME?</v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e">
        <f ca="1">IF('Log_working_2-way'!$D710="","",A711^('Log_working_2-way'!$D710))</f>
        <v>#NAME?</v>
      </c>
      <c r="K711" s="22" t="e">
        <f ca="1">IF('Log_working_2-way'!$D710="","",B711^('Log_working_2-way'!$D710))</f>
        <v>#NAME?</v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e">
        <f ca="1">IF('Log_working_2-way'!$D711="","",A712^('Log_working_2-way'!$D711))</f>
        <v>#NAME?</v>
      </c>
      <c r="K712" s="22" t="e">
        <f ca="1">IF('Log_working_2-way'!$D711="","",B712^('Log_working_2-way'!$D711))</f>
        <v>#NAME?</v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e">
        <f ca="1">IF('Log_working_2-way'!$D712="","",A713^('Log_working_2-way'!$D712))</f>
        <v>#NAME?</v>
      </c>
      <c r="K713" s="22" t="e">
        <f ca="1">IF('Log_working_2-way'!$D712="","",B713^('Log_working_2-way'!$D712))</f>
        <v>#NAME?</v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e">
        <f ca="1">IF('Log_working_2-way'!$D713="","",A714^('Log_working_2-way'!$D713))</f>
        <v>#NAME?</v>
      </c>
      <c r="K714" s="22" t="e">
        <f ca="1">IF('Log_working_2-way'!$D713="","",B714^('Log_working_2-way'!$D713))</f>
        <v>#NAME?</v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e">
        <f ca="1">IF('Log_working_2-way'!$D714="","",A715^('Log_working_2-way'!$D714))</f>
        <v>#NAME?</v>
      </c>
      <c r="K715" s="22" t="e">
        <f ca="1">IF('Log_working_2-way'!$D714="","",B715^('Log_working_2-way'!$D714))</f>
        <v>#NAME?</v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e">
        <f ca="1">IF('Log_working_2-way'!$D715="","",A716^('Log_working_2-way'!$D715))</f>
        <v>#NAME?</v>
      </c>
      <c r="K716" s="22" t="e">
        <f ca="1">IF('Log_working_2-way'!$D715="","",B716^('Log_working_2-way'!$D715))</f>
        <v>#NAME?</v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e">
        <f ca="1">IF('Log_working_2-way'!$D716="","",A717^('Log_working_2-way'!$D716))</f>
        <v>#NAME?</v>
      </c>
      <c r="K717" s="22" t="e">
        <f ca="1">IF('Log_working_2-way'!$D716="","",B717^('Log_working_2-way'!$D716))</f>
        <v>#NAME?</v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e">
        <f ca="1">IF('Log_working_2-way'!$D717="","",A718^('Log_working_2-way'!$D717))</f>
        <v>#NAME?</v>
      </c>
      <c r="K718" s="22" t="e">
        <f ca="1">IF('Log_working_2-way'!$D717="","",B718^('Log_working_2-way'!$D717))</f>
        <v>#NAME?</v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e">
        <f ca="1">IF('Log_working_2-way'!$D718="","",A719^('Log_working_2-way'!$D718))</f>
        <v>#NAME?</v>
      </c>
      <c r="K719" s="22" t="e">
        <f ca="1">IF('Log_working_2-way'!$D718="","",B719^('Log_working_2-way'!$D718))</f>
        <v>#NAME?</v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e">
        <f ca="1">IF('Log_working_2-way'!$D719="","",A720^('Log_working_2-way'!$D719))</f>
        <v>#NAME?</v>
      </c>
      <c r="K720" s="22" t="e">
        <f ca="1">IF('Log_working_2-way'!$D719="","",B720^('Log_working_2-way'!$D719))</f>
        <v>#NAME?</v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e">
        <f ca="1">IF('Log_working_2-way'!$D720="","",A721^('Log_working_2-way'!$D720))</f>
        <v>#NAME?</v>
      </c>
      <c r="K721" s="22" t="e">
        <f ca="1">IF('Log_working_2-way'!$D720="","",B721^('Log_working_2-way'!$D720))</f>
        <v>#NAME?</v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e">
        <f ca="1">IF('Log_working_2-way'!$D721="","",A722^('Log_working_2-way'!$D721))</f>
        <v>#NAME?</v>
      </c>
      <c r="K722" s="22" t="e">
        <f ca="1">IF('Log_working_2-way'!$D721="","",B722^('Log_working_2-way'!$D721))</f>
        <v>#NAME?</v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e">
        <f ca="1">IF('Log_working_2-way'!$D722="","",A723^('Log_working_2-way'!$D722))</f>
        <v>#NAME?</v>
      </c>
      <c r="K723" s="22" t="e">
        <f ca="1">IF('Log_working_2-way'!$D722="","",B723^('Log_working_2-way'!$D722))</f>
        <v>#NAME?</v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e">
        <f ca="1">IF('Log_working_2-way'!$D723="","",A724^('Log_working_2-way'!$D723))</f>
        <v>#NAME?</v>
      </c>
      <c r="K724" s="22" t="e">
        <f ca="1">IF('Log_working_2-way'!$D723="","",B724^('Log_working_2-way'!$D723))</f>
        <v>#NAME?</v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e">
        <f ca="1">IF('Log_working_2-way'!$D724="","",A725^('Log_working_2-way'!$D724))</f>
        <v>#NAME?</v>
      </c>
      <c r="K725" s="22" t="e">
        <f ca="1">IF('Log_working_2-way'!$D724="","",B725^('Log_working_2-way'!$D724))</f>
        <v>#NAME?</v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e">
        <f ca="1">IF('Log_working_2-way'!$D725="","",A726^('Log_working_2-way'!$D725))</f>
        <v>#NAME?</v>
      </c>
      <c r="K726" s="22" t="e">
        <f ca="1">IF('Log_working_2-way'!$D725="","",B726^('Log_working_2-way'!$D725))</f>
        <v>#NAME?</v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e">
        <f ca="1">IF('Log_working_2-way'!$D726="","",A727^('Log_working_2-way'!$D726))</f>
        <v>#NAME?</v>
      </c>
      <c r="K727" s="22" t="e">
        <f ca="1">IF('Log_working_2-way'!$D726="","",B727^('Log_working_2-way'!$D726))</f>
        <v>#NAME?</v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e">
        <f ca="1">IF('Log_working_2-way'!$D727="","",A728^('Log_working_2-way'!$D727))</f>
        <v>#NAME?</v>
      </c>
      <c r="K728" s="22" t="e">
        <f ca="1">IF('Log_working_2-way'!$D727="","",B728^('Log_working_2-way'!$D727))</f>
        <v>#NAME?</v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e">
        <f ca="1">IF('Log_working_2-way'!$D728="","",A729^('Log_working_2-way'!$D728))</f>
        <v>#NAME?</v>
      </c>
      <c r="K729" s="22" t="e">
        <f ca="1">IF('Log_working_2-way'!$D728="","",B729^('Log_working_2-way'!$D728))</f>
        <v>#NAME?</v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e">
        <f ca="1">IF('Log_working_2-way'!$D729="","",A730^('Log_working_2-way'!$D729))</f>
        <v>#NAME?</v>
      </c>
      <c r="K730" s="22" t="e">
        <f ca="1">IF('Log_working_2-way'!$D729="","",B730^('Log_working_2-way'!$D729))</f>
        <v>#NAME?</v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e">
        <f ca="1">IF('Log_working_2-way'!$D730="","",A731^('Log_working_2-way'!$D730))</f>
        <v>#NAME?</v>
      </c>
      <c r="K731" s="22" t="e">
        <f ca="1">IF('Log_working_2-way'!$D730="","",B731^('Log_working_2-way'!$D730))</f>
        <v>#NAME?</v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e">
        <f ca="1">IF('Log_working_2-way'!$D731="","",A732^('Log_working_2-way'!$D731))</f>
        <v>#NAME?</v>
      </c>
      <c r="K732" s="22" t="e">
        <f ca="1">IF('Log_working_2-way'!$D731="","",B732^('Log_working_2-way'!$D731))</f>
        <v>#NAME?</v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e">
        <f ca="1">IF('Log_working_2-way'!$D732="","",A733^('Log_working_2-way'!$D732))</f>
        <v>#NAME?</v>
      </c>
      <c r="K733" s="22" t="e">
        <f ca="1">IF('Log_working_2-way'!$D732="","",B733^('Log_working_2-way'!$D732))</f>
        <v>#NAME?</v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e">
        <f ca="1">IF('Log_working_2-way'!$D733="","",A734^('Log_working_2-way'!$D733))</f>
        <v>#NAME?</v>
      </c>
      <c r="K734" s="22" t="e">
        <f ca="1">IF('Log_working_2-way'!$D733="","",B734^('Log_working_2-way'!$D733))</f>
        <v>#NAME?</v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e">
        <f ca="1">IF('Log_working_2-way'!$D734="","",A735^('Log_working_2-way'!$D734))</f>
        <v>#NAME?</v>
      </c>
      <c r="K735" s="22" t="e">
        <f ca="1">IF('Log_working_2-way'!$D734="","",B735^('Log_working_2-way'!$D734))</f>
        <v>#NAME?</v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e">
        <f ca="1">IF('Log_working_2-way'!$D735="","",A736^('Log_working_2-way'!$D735))</f>
        <v>#NAME?</v>
      </c>
      <c r="K736" s="22" t="e">
        <f ca="1">IF('Log_working_2-way'!$D735="","",B736^('Log_working_2-way'!$D735))</f>
        <v>#NAME?</v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e">
        <f ca="1">IF('Log_working_2-way'!$D736="","",A737^('Log_working_2-way'!$D736))</f>
        <v>#NAME?</v>
      </c>
      <c r="K737" s="22" t="e">
        <f ca="1">IF('Log_working_2-way'!$D736="","",B737^('Log_working_2-way'!$D736))</f>
        <v>#NAME?</v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e">
        <f ca="1">IF('Log_working_2-way'!$D737="","",A738^('Log_working_2-way'!$D737))</f>
        <v>#NAME?</v>
      </c>
      <c r="K738" s="22" t="e">
        <f ca="1">IF('Log_working_2-way'!$D737="","",B738^('Log_working_2-way'!$D737))</f>
        <v>#NAME?</v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e">
        <f ca="1">IF('Log_working_2-way'!$D738="","",A739^('Log_working_2-way'!$D738))</f>
        <v>#NAME?</v>
      </c>
      <c r="K739" s="22" t="e">
        <f ca="1">IF('Log_working_2-way'!$D738="","",B739^('Log_working_2-way'!$D738))</f>
        <v>#NAME?</v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e">
        <f ca="1">IF('Log_working_2-way'!$D739="","",A740^('Log_working_2-way'!$D739))</f>
        <v>#NAME?</v>
      </c>
      <c r="K740" s="22" t="e">
        <f ca="1">IF('Log_working_2-way'!$D739="","",B740^('Log_working_2-way'!$D739))</f>
        <v>#NAME?</v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e">
        <f ca="1">IF('Log_working_2-way'!$D740="","",A741^('Log_working_2-way'!$D740))</f>
        <v>#NAME?</v>
      </c>
      <c r="K741" s="22" t="e">
        <f ca="1">IF('Log_working_2-way'!$D740="","",B741^('Log_working_2-way'!$D740))</f>
        <v>#NAME?</v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e">
        <f ca="1">IF('Log_working_2-way'!$D741="","",A742^('Log_working_2-way'!$D741))</f>
        <v>#NAME?</v>
      </c>
      <c r="K742" s="22" t="e">
        <f ca="1">IF('Log_working_2-way'!$D741="","",B742^('Log_working_2-way'!$D741))</f>
        <v>#NAME?</v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e">
        <f ca="1">IF('Log_working_2-way'!$D742="","",A743^('Log_working_2-way'!$D742))</f>
        <v>#NAME?</v>
      </c>
      <c r="K743" s="22" t="e">
        <f ca="1">IF('Log_working_2-way'!$D742="","",B743^('Log_working_2-way'!$D742))</f>
        <v>#NAME?</v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e">
        <f ca="1">IF('Log_working_2-way'!$D743="","",A744^('Log_working_2-way'!$D743))</f>
        <v>#NAME?</v>
      </c>
      <c r="K744" s="22" t="e">
        <f ca="1">IF('Log_working_2-way'!$D743="","",B744^('Log_working_2-way'!$D743))</f>
        <v>#NAME?</v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e">
        <f ca="1">IF('Log_working_2-way'!$D744="","",A745^('Log_working_2-way'!$D744))</f>
        <v>#NAME?</v>
      </c>
      <c r="K745" s="22" t="e">
        <f ca="1">IF('Log_working_2-way'!$D744="","",B745^('Log_working_2-way'!$D744))</f>
        <v>#NAME?</v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e">
        <f ca="1">IF('Log_working_2-way'!$D745="","",A746^('Log_working_2-way'!$D745))</f>
        <v>#NAME?</v>
      </c>
      <c r="K746" s="22" t="e">
        <f ca="1">IF('Log_working_2-way'!$D745="","",B746^('Log_working_2-way'!$D745))</f>
        <v>#NAME?</v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e">
        <f ca="1">IF('Log_working_2-way'!$D746="","",A747^('Log_working_2-way'!$D746))</f>
        <v>#NAME?</v>
      </c>
      <c r="K747" s="22" t="e">
        <f ca="1">IF('Log_working_2-way'!$D746="","",B747^('Log_working_2-way'!$D746))</f>
        <v>#NAME?</v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e">
        <f ca="1">IF('Log_working_2-way'!$D747="","",A748^('Log_working_2-way'!$D747))</f>
        <v>#NAME?</v>
      </c>
      <c r="K748" s="22" t="e">
        <f ca="1">IF('Log_working_2-way'!$D747="","",B748^('Log_working_2-way'!$D747))</f>
        <v>#NAME?</v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e">
        <f ca="1">IF('Log_working_2-way'!$D748="","",A749^('Log_working_2-way'!$D748))</f>
        <v>#NAME?</v>
      </c>
      <c r="K749" s="22" t="e">
        <f ca="1">IF('Log_working_2-way'!$D748="","",B749^('Log_working_2-way'!$D748))</f>
        <v>#NAME?</v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e">
        <f ca="1">IF('Log_working_2-way'!$D749="","",A750^('Log_working_2-way'!$D749))</f>
        <v>#NAME?</v>
      </c>
      <c r="K750" s="22" t="e">
        <f ca="1">IF('Log_working_2-way'!$D749="","",B750^('Log_working_2-way'!$D749))</f>
        <v>#NAME?</v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e">
        <f ca="1">IF('Log_working_2-way'!$D750="","",A751^('Log_working_2-way'!$D750))</f>
        <v>#NAME?</v>
      </c>
      <c r="K751" s="22" t="e">
        <f ca="1">IF('Log_working_2-way'!$D750="","",B751^('Log_working_2-way'!$D750))</f>
        <v>#NAME?</v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e">
        <f ca="1">IF('Log_working_2-way'!$D751="","",A752^('Log_working_2-way'!$D751))</f>
        <v>#NAME?</v>
      </c>
      <c r="K752" s="22" t="e">
        <f ca="1">IF('Log_working_2-way'!$D751="","",B752^('Log_working_2-way'!$D751))</f>
        <v>#NAME?</v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e">
        <f ca="1">IF('Log_working_2-way'!$D752="","",A753^('Log_working_2-way'!$D752))</f>
        <v>#NAME?</v>
      </c>
      <c r="K753" s="22" t="e">
        <f ca="1">IF('Log_working_2-way'!$D752="","",B753^('Log_working_2-way'!$D752))</f>
        <v>#NAME?</v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e">
        <f ca="1">IF('Log_working_2-way'!$D753="","",A754^('Log_working_2-way'!$D753))</f>
        <v>#NAME?</v>
      </c>
      <c r="K754" s="22" t="e">
        <f ca="1">IF('Log_working_2-way'!$D753="","",B754^('Log_working_2-way'!$D753))</f>
        <v>#NAME?</v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e">
        <f ca="1">IF('Log_working_2-way'!$D754="","",A755^('Log_working_2-way'!$D754))</f>
        <v>#NAME?</v>
      </c>
      <c r="K755" s="22" t="e">
        <f ca="1">IF('Log_working_2-way'!$D754="","",B755^('Log_working_2-way'!$D754))</f>
        <v>#NAME?</v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e">
        <f ca="1">IF('Log_working_2-way'!$D755="","",A756^('Log_working_2-way'!$D755))</f>
        <v>#NAME?</v>
      </c>
      <c r="K756" s="22" t="e">
        <f ca="1">IF('Log_working_2-way'!$D755="","",B756^('Log_working_2-way'!$D755))</f>
        <v>#NAME?</v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e">
        <f ca="1">IF('Log_working_2-way'!$D756="","",A757^('Log_working_2-way'!$D756))</f>
        <v>#NAME?</v>
      </c>
      <c r="K757" s="22" t="e">
        <f ca="1">IF('Log_working_2-way'!$D756="","",B757^('Log_working_2-way'!$D756))</f>
        <v>#NAME?</v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e">
        <f ca="1">IF('Log_working_2-way'!$D757="","",A758^('Log_working_2-way'!$D757))</f>
        <v>#NAME?</v>
      </c>
      <c r="K758" s="22" t="e">
        <f ca="1">IF('Log_working_2-way'!$D757="","",B758^('Log_working_2-way'!$D757))</f>
        <v>#NAME?</v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e">
        <f ca="1">IF('Log_working_2-way'!$D758="","",A759^('Log_working_2-way'!$D758))</f>
        <v>#NAME?</v>
      </c>
      <c r="K759" s="22" t="e">
        <f ca="1">IF('Log_working_2-way'!$D758="","",B759^('Log_working_2-way'!$D758))</f>
        <v>#NAME?</v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e">
        <f ca="1">IF('Log_working_2-way'!$D759="","",A760^('Log_working_2-way'!$D759))</f>
        <v>#NAME?</v>
      </c>
      <c r="K760" s="22" t="e">
        <f ca="1">IF('Log_working_2-way'!$D759="","",B760^('Log_working_2-way'!$D759))</f>
        <v>#NAME?</v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e">
        <f ca="1">IF('Log_working_2-way'!$D760="","",A761^('Log_working_2-way'!$D760))</f>
        <v>#NAME?</v>
      </c>
      <c r="K761" s="22" t="e">
        <f ca="1">IF('Log_working_2-way'!$D760="","",B761^('Log_working_2-way'!$D760))</f>
        <v>#NAME?</v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e">
        <f ca="1">IF('Log_working_2-way'!$D761="","",A762^('Log_working_2-way'!$D761))</f>
        <v>#NAME?</v>
      </c>
      <c r="K762" s="22" t="e">
        <f ca="1">IF('Log_working_2-way'!$D761="","",B762^('Log_working_2-way'!$D761))</f>
        <v>#NAME?</v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e">
        <f ca="1">IF('Log_working_2-way'!$D762="","",A763^('Log_working_2-way'!$D762))</f>
        <v>#NAME?</v>
      </c>
      <c r="K763" s="22" t="e">
        <f ca="1">IF('Log_working_2-way'!$D762="","",B763^('Log_working_2-way'!$D762))</f>
        <v>#NAME?</v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e">
        <f ca="1">IF('Log_working_2-way'!$D763="","",A764^('Log_working_2-way'!$D763))</f>
        <v>#NAME?</v>
      </c>
      <c r="K764" s="22" t="e">
        <f ca="1">IF('Log_working_2-way'!$D763="","",B764^('Log_working_2-way'!$D763))</f>
        <v>#NAME?</v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e">
        <f ca="1">IF('Log_working_2-way'!$D764="","",A765^('Log_working_2-way'!$D764))</f>
        <v>#NAME?</v>
      </c>
      <c r="K765" s="22" t="e">
        <f ca="1">IF('Log_working_2-way'!$D764="","",B765^('Log_working_2-way'!$D764))</f>
        <v>#NAME?</v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e">
        <f ca="1">IF('Log_working_2-way'!$D765="","",A766^('Log_working_2-way'!$D765))</f>
        <v>#NAME?</v>
      </c>
      <c r="K766" s="22" t="e">
        <f ca="1">IF('Log_working_2-way'!$D765="","",B766^('Log_working_2-way'!$D765))</f>
        <v>#NAME?</v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e">
        <f ca="1">IF('Log_working_2-way'!$D766="","",A767^('Log_working_2-way'!$D766))</f>
        <v>#NAME?</v>
      </c>
      <c r="K767" s="22" t="e">
        <f ca="1">IF('Log_working_2-way'!$D766="","",B767^('Log_working_2-way'!$D766))</f>
        <v>#NAME?</v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e">
        <f ca="1">IF('Log_working_2-way'!$D767="","",A768^('Log_working_2-way'!$D767))</f>
        <v>#NAME?</v>
      </c>
      <c r="K768" s="22" t="e">
        <f ca="1">IF('Log_working_2-way'!$D767="","",B768^('Log_working_2-way'!$D767))</f>
        <v>#NAME?</v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e">
        <f ca="1">IF('Log_working_2-way'!$D768="","",A769^('Log_working_2-way'!$D768))</f>
        <v>#NAME?</v>
      </c>
      <c r="K769" s="22" t="e">
        <f ca="1">IF('Log_working_2-way'!$D768="","",B769^('Log_working_2-way'!$D768))</f>
        <v>#NAME?</v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e">
        <f ca="1">IF('Log_working_2-way'!$D769="","",A770^('Log_working_2-way'!$D769))</f>
        <v>#NAME?</v>
      </c>
      <c r="K770" s="22" t="e">
        <f ca="1">IF('Log_working_2-way'!$D769="","",B770^('Log_working_2-way'!$D769))</f>
        <v>#NAME?</v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e">
        <f ca="1">IF('Log_working_2-way'!$D770="","",A771^('Log_working_2-way'!$D770))</f>
        <v>#NAME?</v>
      </c>
      <c r="K771" s="22" t="e">
        <f ca="1">IF('Log_working_2-way'!$D770="","",B771^('Log_working_2-way'!$D770))</f>
        <v>#NAME?</v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e">
        <f ca="1">IF('Log_working_2-way'!$D771="","",A772^('Log_working_2-way'!$D771))</f>
        <v>#NAME?</v>
      </c>
      <c r="K772" s="22" t="e">
        <f ca="1">IF('Log_working_2-way'!$D771="","",B772^('Log_working_2-way'!$D771))</f>
        <v>#NAME?</v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e">
        <f ca="1">IF('Log_working_2-way'!$D772="","",A773^('Log_working_2-way'!$D772))</f>
        <v>#NAME?</v>
      </c>
      <c r="K773" s="22" t="e">
        <f ca="1">IF('Log_working_2-way'!$D772="","",B773^('Log_working_2-way'!$D772))</f>
        <v>#NAME?</v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e">
        <f ca="1">IF('Log_working_2-way'!$D773="","",A774^('Log_working_2-way'!$D773))</f>
        <v>#NAME?</v>
      </c>
      <c r="K774" s="22" t="e">
        <f ca="1">IF('Log_working_2-way'!$D773="","",B774^('Log_working_2-way'!$D773))</f>
        <v>#NAME?</v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e">
        <f ca="1">IF('Log_working_2-way'!$D774="","",A775^('Log_working_2-way'!$D774))</f>
        <v>#NAME?</v>
      </c>
      <c r="K775" s="22" t="e">
        <f ca="1">IF('Log_working_2-way'!$D774="","",B775^('Log_working_2-way'!$D774))</f>
        <v>#NAME?</v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e">
        <f ca="1">IF('Log_working_2-way'!$D775="","",A776^('Log_working_2-way'!$D775))</f>
        <v>#NAME?</v>
      </c>
      <c r="K776" s="22" t="e">
        <f ca="1">IF('Log_working_2-way'!$D775="","",B776^('Log_working_2-way'!$D775))</f>
        <v>#NAME?</v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e">
        <f ca="1">IF('Log_working_2-way'!$D776="","",A777^('Log_working_2-way'!$D776))</f>
        <v>#NAME?</v>
      </c>
      <c r="K777" s="22" t="e">
        <f ca="1">IF('Log_working_2-way'!$D776="","",B777^('Log_working_2-way'!$D776))</f>
        <v>#NAME?</v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e">
        <f ca="1">IF('Log_working_2-way'!$D777="","",A778^('Log_working_2-way'!$D777))</f>
        <v>#NAME?</v>
      </c>
      <c r="K778" s="22" t="e">
        <f ca="1">IF('Log_working_2-way'!$D777="","",B778^('Log_working_2-way'!$D777))</f>
        <v>#NAME?</v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e">
        <f ca="1">IF('Log_working_2-way'!$D778="","",A779^('Log_working_2-way'!$D778))</f>
        <v>#NAME?</v>
      </c>
      <c r="K779" s="22" t="e">
        <f ca="1">IF('Log_working_2-way'!$D778="","",B779^('Log_working_2-way'!$D778))</f>
        <v>#NAME?</v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e">
        <f ca="1">IF('Log_working_2-way'!$D779="","",A780^('Log_working_2-way'!$D779))</f>
        <v>#NAME?</v>
      </c>
      <c r="K780" s="22" t="e">
        <f ca="1">IF('Log_working_2-way'!$D779="","",B780^('Log_working_2-way'!$D779))</f>
        <v>#NAME?</v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e">
        <f ca="1">IF('Log_working_2-way'!$D780="","",A781^('Log_working_2-way'!$D780))</f>
        <v>#NAME?</v>
      </c>
      <c r="K781" s="22" t="e">
        <f ca="1">IF('Log_working_2-way'!$D780="","",B781^('Log_working_2-way'!$D780))</f>
        <v>#NAME?</v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e">
        <f ca="1">IF('Log_working_2-way'!$D781="","",A782^('Log_working_2-way'!$D781))</f>
        <v>#NAME?</v>
      </c>
      <c r="K782" s="22" t="e">
        <f ca="1">IF('Log_working_2-way'!$D781="","",B782^('Log_working_2-way'!$D781))</f>
        <v>#NAME?</v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e">
        <f ca="1">IF('Log_working_2-way'!$D782="","",A783^('Log_working_2-way'!$D782))</f>
        <v>#NAME?</v>
      </c>
      <c r="K783" s="22" t="e">
        <f ca="1">IF('Log_working_2-way'!$D782="","",B783^('Log_working_2-way'!$D782))</f>
        <v>#NAME?</v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e">
        <f ca="1">IF('Log_working_2-way'!$D783="","",A784^('Log_working_2-way'!$D783))</f>
        <v>#NAME?</v>
      </c>
      <c r="K784" s="22" t="e">
        <f ca="1">IF('Log_working_2-way'!$D783="","",B784^('Log_working_2-way'!$D783))</f>
        <v>#NAME?</v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e">
        <f ca="1">IF('Log_working_2-way'!$D784="","",A785^('Log_working_2-way'!$D784))</f>
        <v>#NAME?</v>
      </c>
      <c r="K785" s="22" t="e">
        <f ca="1">IF('Log_working_2-way'!$D784="","",B785^('Log_working_2-way'!$D784))</f>
        <v>#NAME?</v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e">
        <f ca="1">IF('Log_working_2-way'!$D785="","",A786^('Log_working_2-way'!$D785))</f>
        <v>#NAME?</v>
      </c>
      <c r="K786" s="22" t="e">
        <f ca="1">IF('Log_working_2-way'!$D785="","",B786^('Log_working_2-way'!$D785))</f>
        <v>#NAME?</v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e">
        <f ca="1">IF('Log_working_2-way'!$D786="","",A787^('Log_working_2-way'!$D786))</f>
        <v>#NAME?</v>
      </c>
      <c r="K787" s="22" t="e">
        <f ca="1">IF('Log_working_2-way'!$D786="","",B787^('Log_working_2-way'!$D786))</f>
        <v>#NAME?</v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e">
        <f ca="1">IF('Log_working_2-way'!$D787="","",A788^('Log_working_2-way'!$D787))</f>
        <v>#NAME?</v>
      </c>
      <c r="K788" s="22" t="e">
        <f ca="1">IF('Log_working_2-way'!$D787="","",B788^('Log_working_2-way'!$D787))</f>
        <v>#NAME?</v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e">
        <f ca="1">IF('Log_working_2-way'!$D788="","",A789^('Log_working_2-way'!$D788))</f>
        <v>#NAME?</v>
      </c>
      <c r="K789" s="22" t="e">
        <f ca="1">IF('Log_working_2-way'!$D788="","",B789^('Log_working_2-way'!$D788))</f>
        <v>#NAME?</v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e">
        <f ca="1">IF('Log_working_2-way'!$D789="","",A790^('Log_working_2-way'!$D789))</f>
        <v>#NAME?</v>
      </c>
      <c r="K790" s="22" t="e">
        <f ca="1">IF('Log_working_2-way'!$D789="","",B790^('Log_working_2-way'!$D789))</f>
        <v>#NAME?</v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e">
        <f ca="1">IF('Log_working_2-way'!$D790="","",A791^('Log_working_2-way'!$D790))</f>
        <v>#NAME?</v>
      </c>
      <c r="K791" s="22" t="e">
        <f ca="1">IF('Log_working_2-way'!$D790="","",B791^('Log_working_2-way'!$D790))</f>
        <v>#NAME?</v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e">
        <f ca="1">IF('Log_working_2-way'!$D791="","",A792^('Log_working_2-way'!$D791))</f>
        <v>#NAME?</v>
      </c>
      <c r="K792" s="22" t="e">
        <f ca="1">IF('Log_working_2-way'!$D791="","",B792^('Log_working_2-way'!$D791))</f>
        <v>#NAME?</v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e">
        <f ca="1">IF('Log_working_2-way'!$D792="","",A793^('Log_working_2-way'!$D792))</f>
        <v>#NAME?</v>
      </c>
      <c r="K793" s="22" t="e">
        <f ca="1">IF('Log_working_2-way'!$D792="","",B793^('Log_working_2-way'!$D792))</f>
        <v>#NAME?</v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e">
        <f ca="1">IF('Log_working_2-way'!$D793="","",A794^('Log_working_2-way'!$D793))</f>
        <v>#NAME?</v>
      </c>
      <c r="K794" s="22" t="e">
        <f ca="1">IF('Log_working_2-way'!$D793="","",B794^('Log_working_2-way'!$D793))</f>
        <v>#NAME?</v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e">
        <f ca="1">IF('Log_working_2-way'!$D794="","",A795^('Log_working_2-way'!$D794))</f>
        <v>#NAME?</v>
      </c>
      <c r="K795" s="22" t="e">
        <f ca="1">IF('Log_working_2-way'!$D794="","",B795^('Log_working_2-way'!$D794))</f>
        <v>#NAME?</v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e">
        <f ca="1">IF('Log_working_2-way'!$D795="","",A796^('Log_working_2-way'!$D795))</f>
        <v>#NAME?</v>
      </c>
      <c r="K796" s="22" t="e">
        <f ca="1">IF('Log_working_2-way'!$D795="","",B796^('Log_working_2-way'!$D795))</f>
        <v>#NAME?</v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e">
        <f ca="1">IF('Log_working_2-way'!$D796="","",A797^('Log_working_2-way'!$D796))</f>
        <v>#NAME?</v>
      </c>
      <c r="K797" s="22" t="e">
        <f ca="1">IF('Log_working_2-way'!$D796="","",B797^('Log_working_2-way'!$D796))</f>
        <v>#NAME?</v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e">
        <f ca="1">IF('Log_working_2-way'!$D797="","",A798^('Log_working_2-way'!$D797))</f>
        <v>#NAME?</v>
      </c>
      <c r="K798" s="22" t="e">
        <f ca="1">IF('Log_working_2-way'!$D797="","",B798^('Log_working_2-way'!$D797))</f>
        <v>#NAME?</v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e">
        <f ca="1">IF('Log_working_2-way'!$D798="","",A799^('Log_working_2-way'!$D798))</f>
        <v>#NAME?</v>
      </c>
      <c r="K799" s="22" t="e">
        <f ca="1">IF('Log_working_2-way'!$D798="","",B799^('Log_working_2-way'!$D798))</f>
        <v>#NAME?</v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e">
        <f ca="1">IF('Log_working_2-way'!$D799="","",A800^('Log_working_2-way'!$D799))</f>
        <v>#NAME?</v>
      </c>
      <c r="K800" s="22" t="e">
        <f ca="1">IF('Log_working_2-way'!$D799="","",B800^('Log_working_2-way'!$D799))</f>
        <v>#NAME?</v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e">
        <f ca="1">IF('Log_working_2-way'!$D800="","",A801^('Log_working_2-way'!$D800))</f>
        <v>#NAME?</v>
      </c>
      <c r="K801" s="22" t="e">
        <f ca="1">IF('Log_working_2-way'!$D800="","",B801^('Log_working_2-way'!$D800))</f>
        <v>#NAME?</v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e">
        <f ca="1">IF('Log_working_2-way'!$D801="","",A802^('Log_working_2-way'!$D801))</f>
        <v>#NAME?</v>
      </c>
      <c r="K802" s="22" t="e">
        <f ca="1">IF('Log_working_2-way'!$D801="","",B802^('Log_working_2-way'!$D801))</f>
        <v>#NAME?</v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e">
        <f ca="1">IF('Log_working_2-way'!$D802="","",A803^('Log_working_2-way'!$D802))</f>
        <v>#NAME?</v>
      </c>
      <c r="K803" s="22" t="e">
        <f ca="1">IF('Log_working_2-way'!$D802="","",B803^('Log_working_2-way'!$D802))</f>
        <v>#NAME?</v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e">
        <f ca="1">IF('Log_working_2-way'!$D803="","",A804^('Log_working_2-way'!$D803))</f>
        <v>#NAME?</v>
      </c>
      <c r="K804" s="22" t="e">
        <f ca="1">IF('Log_working_2-way'!$D803="","",B804^('Log_working_2-way'!$D803))</f>
        <v>#NAME?</v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e">
        <f ca="1">IF('Log_working_2-way'!$D804="","",A805^('Log_working_2-way'!$D804))</f>
        <v>#NAME?</v>
      </c>
      <c r="K805" s="22" t="e">
        <f ca="1">IF('Log_working_2-way'!$D804="","",B805^('Log_working_2-way'!$D804))</f>
        <v>#NAME?</v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e">
        <f ca="1">IF('Log_working_2-way'!$D805="","",A806^('Log_working_2-way'!$D805))</f>
        <v>#NAME?</v>
      </c>
      <c r="K806" s="22" t="e">
        <f ca="1">IF('Log_working_2-way'!$D805="","",B806^('Log_working_2-way'!$D805))</f>
        <v>#NAME?</v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e">
        <f ca="1">IF('Log_working_2-way'!$D806="","",A807^('Log_working_2-way'!$D806))</f>
        <v>#NAME?</v>
      </c>
      <c r="K807" s="22" t="e">
        <f ca="1">IF('Log_working_2-way'!$D806="","",B807^('Log_working_2-way'!$D806))</f>
        <v>#NAME?</v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e">
        <f ca="1">IF('Log_working_2-way'!$D807="","",A808^('Log_working_2-way'!$D807))</f>
        <v>#NAME?</v>
      </c>
      <c r="K808" s="22" t="e">
        <f ca="1">IF('Log_working_2-way'!$D807="","",B808^('Log_working_2-way'!$D807))</f>
        <v>#NAME?</v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e">
        <f ca="1">IF('Log_working_2-way'!$D808="","",A809^('Log_working_2-way'!$D808))</f>
        <v>#NAME?</v>
      </c>
      <c r="K809" s="22" t="e">
        <f ca="1">IF('Log_working_2-way'!$D808="","",B809^('Log_working_2-way'!$D808))</f>
        <v>#NAME?</v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e">
        <f ca="1">IF('Log_working_2-way'!$D809="","",A810^('Log_working_2-way'!$D809))</f>
        <v>#NAME?</v>
      </c>
      <c r="K810" s="22" t="e">
        <f ca="1">IF('Log_working_2-way'!$D809="","",B810^('Log_working_2-way'!$D809))</f>
        <v>#NAME?</v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e">
        <f ca="1">IF('Log_working_2-way'!$D810="","",A811^('Log_working_2-way'!$D810))</f>
        <v>#NAME?</v>
      </c>
      <c r="K811" s="22" t="e">
        <f ca="1">IF('Log_working_2-way'!$D810="","",B811^('Log_working_2-way'!$D810))</f>
        <v>#NAME?</v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e">
        <f ca="1">IF('Log_working_2-way'!$D811="","",A812^('Log_working_2-way'!$D811))</f>
        <v>#NAME?</v>
      </c>
      <c r="K812" s="22" t="e">
        <f ca="1">IF('Log_working_2-way'!$D811="","",B812^('Log_working_2-way'!$D811))</f>
        <v>#NAME?</v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e">
        <f ca="1">IF('Log_working_2-way'!$D812="","",A813^('Log_working_2-way'!$D812))</f>
        <v>#NAME?</v>
      </c>
      <c r="K813" s="22" t="e">
        <f ca="1">IF('Log_working_2-way'!$D812="","",B813^('Log_working_2-way'!$D812))</f>
        <v>#NAME?</v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e">
        <f ca="1">IF('Log_working_2-way'!$D813="","",A814^('Log_working_2-way'!$D813))</f>
        <v>#NAME?</v>
      </c>
      <c r="K814" s="22" t="e">
        <f ca="1">IF('Log_working_2-way'!$D813="","",B814^('Log_working_2-way'!$D813))</f>
        <v>#NAME?</v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e">
        <f ca="1">IF('Log_working_2-way'!$D814="","",A815^('Log_working_2-way'!$D814))</f>
        <v>#NAME?</v>
      </c>
      <c r="K815" s="22" t="e">
        <f ca="1">IF('Log_working_2-way'!$D814="","",B815^('Log_working_2-way'!$D814))</f>
        <v>#NAME?</v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e">
        <f ca="1">IF('Log_working_2-way'!$D815="","",A816^('Log_working_2-way'!$D815))</f>
        <v>#NAME?</v>
      </c>
      <c r="K816" s="22" t="e">
        <f ca="1">IF('Log_working_2-way'!$D815="","",B816^('Log_working_2-way'!$D815))</f>
        <v>#NAME?</v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e">
        <f ca="1">IF('Log_working_2-way'!$D816="","",A817^('Log_working_2-way'!$D816))</f>
        <v>#NAME?</v>
      </c>
      <c r="K817" s="22" t="e">
        <f ca="1">IF('Log_working_2-way'!$D816="","",B817^('Log_working_2-way'!$D816))</f>
        <v>#NAME?</v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e">
        <f ca="1">IF('Log_working_2-way'!$D817="","",A818^('Log_working_2-way'!$D817))</f>
        <v>#NAME?</v>
      </c>
      <c r="K818" s="22" t="e">
        <f ca="1">IF('Log_working_2-way'!$D817="","",B818^('Log_working_2-way'!$D817))</f>
        <v>#NAME?</v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e">
        <f ca="1">IF('Log_working_2-way'!$D818="","",A819^('Log_working_2-way'!$D818))</f>
        <v>#NAME?</v>
      </c>
      <c r="K819" s="22" t="e">
        <f ca="1">IF('Log_working_2-way'!$D818="","",B819^('Log_working_2-way'!$D818))</f>
        <v>#NAME?</v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e">
        <f ca="1">IF('Log_working_2-way'!$D819="","",A820^('Log_working_2-way'!$D819))</f>
        <v>#NAME?</v>
      </c>
      <c r="K820" s="22" t="e">
        <f ca="1">IF('Log_working_2-way'!$D819="","",B820^('Log_working_2-way'!$D819))</f>
        <v>#NAME?</v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e">
        <f ca="1">IF('Log_working_2-way'!$D820="","",A821^('Log_working_2-way'!$D820))</f>
        <v>#NAME?</v>
      </c>
      <c r="K821" s="22" t="e">
        <f ca="1">IF('Log_working_2-way'!$D820="","",B821^('Log_working_2-way'!$D820))</f>
        <v>#NAME?</v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e">
        <f ca="1">IF('Log_working_2-way'!$D821="","",A822^('Log_working_2-way'!$D821))</f>
        <v>#NAME?</v>
      </c>
      <c r="K822" s="22" t="e">
        <f ca="1">IF('Log_working_2-way'!$D821="","",B822^('Log_working_2-way'!$D821))</f>
        <v>#NAME?</v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e">
        <f ca="1">IF('Log_working_2-way'!$D822="","",A823^('Log_working_2-way'!$D822))</f>
        <v>#NAME?</v>
      </c>
      <c r="K823" s="22" t="e">
        <f ca="1">IF('Log_working_2-way'!$D822="","",B823^('Log_working_2-way'!$D822))</f>
        <v>#NAME?</v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e">
        <f ca="1">IF('Log_working_2-way'!$D823="","",A824^('Log_working_2-way'!$D823))</f>
        <v>#NAME?</v>
      </c>
      <c r="K824" s="22" t="e">
        <f ca="1">IF('Log_working_2-way'!$D823="","",B824^('Log_working_2-way'!$D823))</f>
        <v>#NAME?</v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e">
        <f ca="1">IF('Log_working_2-way'!$D824="","",A825^('Log_working_2-way'!$D824))</f>
        <v>#NAME?</v>
      </c>
      <c r="K825" s="22" t="e">
        <f ca="1">IF('Log_working_2-way'!$D824="","",B825^('Log_working_2-way'!$D824))</f>
        <v>#NAME?</v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e">
        <f ca="1">IF('Log_working_2-way'!$D825="","",A826^('Log_working_2-way'!$D825))</f>
        <v>#NAME?</v>
      </c>
      <c r="K826" s="22" t="e">
        <f ca="1">IF('Log_working_2-way'!$D825="","",B826^('Log_working_2-way'!$D825))</f>
        <v>#NAME?</v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e">
        <f ca="1">IF('Log_working_2-way'!$D826="","",A827^('Log_working_2-way'!$D826))</f>
        <v>#NAME?</v>
      </c>
      <c r="K827" s="22" t="e">
        <f ca="1">IF('Log_working_2-way'!$D826="","",B827^('Log_working_2-way'!$D826))</f>
        <v>#NAME?</v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e">
        <f ca="1">IF('Log_working_2-way'!$D827="","",A828^('Log_working_2-way'!$D827))</f>
        <v>#NAME?</v>
      </c>
      <c r="K828" s="22" t="e">
        <f ca="1">IF('Log_working_2-way'!$D827="","",B828^('Log_working_2-way'!$D827))</f>
        <v>#NAME?</v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e">
        <f ca="1">IF('Log_working_2-way'!$D828="","",A829^('Log_working_2-way'!$D828))</f>
        <v>#NAME?</v>
      </c>
      <c r="K829" s="22" t="e">
        <f ca="1">IF('Log_working_2-way'!$D828="","",B829^('Log_working_2-way'!$D828))</f>
        <v>#NAME?</v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e">
        <f ca="1">IF('Log_working_2-way'!$D829="","",A830^('Log_working_2-way'!$D829))</f>
        <v>#NAME?</v>
      </c>
      <c r="K830" s="22" t="e">
        <f ca="1">IF('Log_working_2-way'!$D829="","",B830^('Log_working_2-way'!$D829))</f>
        <v>#NAME?</v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e">
        <f ca="1">IF('Log_working_2-way'!$D830="","",A831^('Log_working_2-way'!$D830))</f>
        <v>#NAME?</v>
      </c>
      <c r="K831" s="22" t="e">
        <f ca="1">IF('Log_working_2-way'!$D830="","",B831^('Log_working_2-way'!$D830))</f>
        <v>#NAME?</v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e">
        <f ca="1">IF('Log_working_2-way'!$D831="","",A832^('Log_working_2-way'!$D831))</f>
        <v>#NAME?</v>
      </c>
      <c r="K832" s="22" t="e">
        <f ca="1">IF('Log_working_2-way'!$D831="","",B832^('Log_working_2-way'!$D831))</f>
        <v>#NAME?</v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e">
        <f ca="1">IF('Log_working_2-way'!$D832="","",A833^('Log_working_2-way'!$D832))</f>
        <v>#NAME?</v>
      </c>
      <c r="K833" s="22" t="e">
        <f ca="1">IF('Log_working_2-way'!$D832="","",B833^('Log_working_2-way'!$D832))</f>
        <v>#NAME?</v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e">
        <f ca="1">IF('Log_working_2-way'!$D833="","",A834^('Log_working_2-way'!$D833))</f>
        <v>#NAME?</v>
      </c>
      <c r="K834" s="22" t="e">
        <f ca="1">IF('Log_working_2-way'!$D833="","",B834^('Log_working_2-way'!$D833))</f>
        <v>#NAME?</v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e">
        <f ca="1">IF('Log_working_2-way'!$D834="","",A835^('Log_working_2-way'!$D834))</f>
        <v>#NAME?</v>
      </c>
      <c r="K835" s="22" t="e">
        <f ca="1">IF('Log_working_2-way'!$D834="","",B835^('Log_working_2-way'!$D834))</f>
        <v>#NAME?</v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e">
        <f ca="1">IF('Log_working_2-way'!$D835="","",A836^('Log_working_2-way'!$D835))</f>
        <v>#NAME?</v>
      </c>
      <c r="K836" s="22" t="e">
        <f ca="1">IF('Log_working_2-way'!$D835="","",B836^('Log_working_2-way'!$D835))</f>
        <v>#NAME?</v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e">
        <f ca="1">IF('Log_working_2-way'!$D836="","",A837^('Log_working_2-way'!$D836))</f>
        <v>#NAME?</v>
      </c>
      <c r="K837" s="22" t="e">
        <f ca="1">IF('Log_working_2-way'!$D836="","",B837^('Log_working_2-way'!$D836))</f>
        <v>#NAME?</v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e">
        <f ca="1">IF('Log_working_2-way'!$D837="","",A838^('Log_working_2-way'!$D837))</f>
        <v>#NAME?</v>
      </c>
      <c r="K838" s="22" t="e">
        <f ca="1">IF('Log_working_2-way'!$D837="","",B838^('Log_working_2-way'!$D837))</f>
        <v>#NAME?</v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e">
        <f ca="1">IF('Log_working_2-way'!$D838="","",A839^('Log_working_2-way'!$D838))</f>
        <v>#NAME?</v>
      </c>
      <c r="K839" s="22" t="e">
        <f ca="1">IF('Log_working_2-way'!$D838="","",B839^('Log_working_2-way'!$D838))</f>
        <v>#NAME?</v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e">
        <f ca="1">IF('Log_working_2-way'!$D839="","",A840^('Log_working_2-way'!$D839))</f>
        <v>#NAME?</v>
      </c>
      <c r="K840" s="22" t="e">
        <f ca="1">IF('Log_working_2-way'!$D839="","",B840^('Log_working_2-way'!$D839))</f>
        <v>#NAME?</v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e">
        <f ca="1">IF('Log_working_2-way'!$D840="","",A841^('Log_working_2-way'!$D840))</f>
        <v>#NAME?</v>
      </c>
      <c r="K841" s="22" t="e">
        <f ca="1">IF('Log_working_2-way'!$D840="","",B841^('Log_working_2-way'!$D840))</f>
        <v>#NAME?</v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e">
        <f ca="1">IF('Log_working_2-way'!$D841="","",A842^('Log_working_2-way'!$D841))</f>
        <v>#NAME?</v>
      </c>
      <c r="K842" s="22" t="e">
        <f ca="1">IF('Log_working_2-way'!$D841="","",B842^('Log_working_2-way'!$D841))</f>
        <v>#NAME?</v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e">
        <f ca="1">IF('Log_working_2-way'!$D842="","",A843^('Log_working_2-way'!$D842))</f>
        <v>#NAME?</v>
      </c>
      <c r="K843" s="22" t="e">
        <f ca="1">IF('Log_working_2-way'!$D842="","",B843^('Log_working_2-way'!$D842))</f>
        <v>#NAME?</v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e">
        <f ca="1">IF('Log_working_2-way'!$D843="","",A844^('Log_working_2-way'!$D843))</f>
        <v>#NAME?</v>
      </c>
      <c r="K844" s="22" t="e">
        <f ca="1">IF('Log_working_2-way'!$D843="","",B844^('Log_working_2-way'!$D843))</f>
        <v>#NAME?</v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e">
        <f ca="1">IF('Log_working_2-way'!$D844="","",A845^('Log_working_2-way'!$D844))</f>
        <v>#NAME?</v>
      </c>
      <c r="K845" s="22" t="e">
        <f ca="1">IF('Log_working_2-way'!$D844="","",B845^('Log_working_2-way'!$D844))</f>
        <v>#NAME?</v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e">
        <f ca="1">IF('Log_working_2-way'!$D845="","",A846^('Log_working_2-way'!$D845))</f>
        <v>#NAME?</v>
      </c>
      <c r="K846" s="22" t="e">
        <f ca="1">IF('Log_working_2-way'!$D845="","",B846^('Log_working_2-way'!$D845))</f>
        <v>#NAME?</v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e">
        <f ca="1">IF('Log_working_2-way'!$D846="","",A847^('Log_working_2-way'!$D846))</f>
        <v>#NAME?</v>
      </c>
      <c r="K847" s="22" t="e">
        <f ca="1">IF('Log_working_2-way'!$D846="","",B847^('Log_working_2-way'!$D846))</f>
        <v>#NAME?</v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e">
        <f ca="1">IF('Log_working_2-way'!$D847="","",A848^('Log_working_2-way'!$D847))</f>
        <v>#NAME?</v>
      </c>
      <c r="K848" s="22" t="e">
        <f ca="1">IF('Log_working_2-way'!$D847="","",B848^('Log_working_2-way'!$D847))</f>
        <v>#NAME?</v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e">
        <f ca="1">IF('Log_working_2-way'!$D848="","",A849^('Log_working_2-way'!$D848))</f>
        <v>#NAME?</v>
      </c>
      <c r="K849" s="22" t="e">
        <f ca="1">IF('Log_working_2-way'!$D848="","",B849^('Log_working_2-way'!$D848))</f>
        <v>#NAME?</v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e">
        <f ca="1">IF('Log_working_2-way'!$D849="","",A850^('Log_working_2-way'!$D849))</f>
        <v>#NAME?</v>
      </c>
      <c r="K850" s="22" t="e">
        <f ca="1">IF('Log_working_2-way'!$D849="","",B850^('Log_working_2-way'!$D849))</f>
        <v>#NAME?</v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e">
        <f ca="1">IF('Log_working_2-way'!$D850="","",A851^('Log_working_2-way'!$D850))</f>
        <v>#NAME?</v>
      </c>
      <c r="K851" s="22" t="e">
        <f ca="1">IF('Log_working_2-way'!$D850="","",B851^('Log_working_2-way'!$D850))</f>
        <v>#NAME?</v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e">
        <f ca="1">IF('Log_working_2-way'!$D851="","",A852^('Log_working_2-way'!$D851))</f>
        <v>#NAME?</v>
      </c>
      <c r="K852" s="22" t="e">
        <f ca="1">IF('Log_working_2-way'!$D851="","",B852^('Log_working_2-way'!$D851))</f>
        <v>#NAME?</v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e">
        <f ca="1">IF('Log_working_2-way'!$D852="","",A853^('Log_working_2-way'!$D852))</f>
        <v>#NAME?</v>
      </c>
      <c r="K853" s="22" t="e">
        <f ca="1">IF('Log_working_2-way'!$D852="","",B853^('Log_working_2-way'!$D852))</f>
        <v>#NAME?</v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e">
        <f ca="1">IF('Log_working_2-way'!$D853="","",A854^('Log_working_2-way'!$D853))</f>
        <v>#NAME?</v>
      </c>
      <c r="K854" s="22" t="e">
        <f ca="1">IF('Log_working_2-way'!$D853="","",B854^('Log_working_2-way'!$D853))</f>
        <v>#NAME?</v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e">
        <f ca="1">IF('Log_working_2-way'!$D854="","",A855^('Log_working_2-way'!$D854))</f>
        <v>#NAME?</v>
      </c>
      <c r="K855" s="22" t="e">
        <f ca="1">IF('Log_working_2-way'!$D854="","",B855^('Log_working_2-way'!$D854))</f>
        <v>#NAME?</v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e">
        <f ca="1">IF('Log_working_2-way'!$D855="","",A856^('Log_working_2-way'!$D855))</f>
        <v>#NAME?</v>
      </c>
      <c r="K856" s="22" t="e">
        <f ca="1">IF('Log_working_2-way'!$D855="","",B856^('Log_working_2-way'!$D855))</f>
        <v>#NAME?</v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e">
        <f ca="1">IF('Log_working_2-way'!$D856="","",A857^('Log_working_2-way'!$D856))</f>
        <v>#NAME?</v>
      </c>
      <c r="K857" s="22" t="e">
        <f ca="1">IF('Log_working_2-way'!$D856="","",B857^('Log_working_2-way'!$D856))</f>
        <v>#NAME?</v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e">
        <f ca="1">IF('Log_working_2-way'!$D857="","",A858^('Log_working_2-way'!$D857))</f>
        <v>#NAME?</v>
      </c>
      <c r="K858" s="22" t="e">
        <f ca="1">IF('Log_working_2-way'!$D857="","",B858^('Log_working_2-way'!$D857))</f>
        <v>#NAME?</v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e">
        <f ca="1">IF('Log_working_2-way'!$D858="","",A859^('Log_working_2-way'!$D858))</f>
        <v>#NAME?</v>
      </c>
      <c r="K859" s="22" t="e">
        <f ca="1">IF('Log_working_2-way'!$D858="","",B859^('Log_working_2-way'!$D858))</f>
        <v>#NAME?</v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e">
        <f ca="1">IF('Log_working_2-way'!$D859="","",A860^('Log_working_2-way'!$D859))</f>
        <v>#NAME?</v>
      </c>
      <c r="K860" s="22" t="e">
        <f ca="1">IF('Log_working_2-way'!$D859="","",B860^('Log_working_2-way'!$D859))</f>
        <v>#NAME?</v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e">
        <f ca="1">IF('Log_working_2-way'!$D860="","",A861^('Log_working_2-way'!$D860))</f>
        <v>#NAME?</v>
      </c>
      <c r="K861" s="22" t="e">
        <f ca="1">IF('Log_working_2-way'!$D860="","",B861^('Log_working_2-way'!$D860))</f>
        <v>#NAME?</v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e">
        <f ca="1">IF('Log_working_2-way'!$D861="","",A862^('Log_working_2-way'!$D861))</f>
        <v>#NAME?</v>
      </c>
      <c r="K862" s="22" t="e">
        <f ca="1">IF('Log_working_2-way'!$D861="","",B862^('Log_working_2-way'!$D861))</f>
        <v>#NAME?</v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e">
        <f ca="1">IF('Log_working_2-way'!$D862="","",A863^('Log_working_2-way'!$D862))</f>
        <v>#NAME?</v>
      </c>
      <c r="K863" s="22" t="e">
        <f ca="1">IF('Log_working_2-way'!$D862="","",B863^('Log_working_2-way'!$D862))</f>
        <v>#NAME?</v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e">
        <f ca="1">IF('Log_working_2-way'!$D863="","",A864^('Log_working_2-way'!$D863))</f>
        <v>#NAME?</v>
      </c>
      <c r="K864" s="22" t="e">
        <f ca="1">IF('Log_working_2-way'!$D863="","",B864^('Log_working_2-way'!$D863))</f>
        <v>#NAME?</v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e">
        <f ca="1">IF('Log_working_2-way'!$D864="","",A865^('Log_working_2-way'!$D864))</f>
        <v>#NAME?</v>
      </c>
      <c r="K865" s="22" t="e">
        <f ca="1">IF('Log_working_2-way'!$D864="","",B865^('Log_working_2-way'!$D864))</f>
        <v>#NAME?</v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e">
        <f ca="1">IF('Log_working_2-way'!$D865="","",A866^('Log_working_2-way'!$D865))</f>
        <v>#NAME?</v>
      </c>
      <c r="K866" s="22" t="e">
        <f ca="1">IF('Log_working_2-way'!$D865="","",B866^('Log_working_2-way'!$D865))</f>
        <v>#NAME?</v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e">
        <f ca="1">IF('Log_working_2-way'!$D866="","",A867^('Log_working_2-way'!$D866))</f>
        <v>#NAME?</v>
      </c>
      <c r="K867" s="22" t="e">
        <f ca="1">IF('Log_working_2-way'!$D866="","",B867^('Log_working_2-way'!$D866))</f>
        <v>#NAME?</v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e">
        <f ca="1">IF('Log_working_2-way'!$D867="","",A868^('Log_working_2-way'!$D867))</f>
        <v>#NAME?</v>
      </c>
      <c r="K868" s="22" t="e">
        <f ca="1">IF('Log_working_2-way'!$D867="","",B868^('Log_working_2-way'!$D867))</f>
        <v>#NAME?</v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e">
        <f ca="1">IF('Log_working_2-way'!$D868="","",A869^('Log_working_2-way'!$D868))</f>
        <v>#NAME?</v>
      </c>
      <c r="K869" s="22" t="e">
        <f ca="1">IF('Log_working_2-way'!$D868="","",B869^('Log_working_2-way'!$D868))</f>
        <v>#NAME?</v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e">
        <f ca="1">IF('Log_working_2-way'!$D869="","",A870^('Log_working_2-way'!$D869))</f>
        <v>#NAME?</v>
      </c>
      <c r="K870" s="22" t="e">
        <f ca="1">IF('Log_working_2-way'!$D869="","",B870^('Log_working_2-way'!$D869))</f>
        <v>#NAME?</v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e">
        <f ca="1">IF('Log_working_2-way'!$D870="","",A871^('Log_working_2-way'!$D870))</f>
        <v>#NAME?</v>
      </c>
      <c r="K871" s="22" t="e">
        <f ca="1">IF('Log_working_2-way'!$D870="","",B871^('Log_working_2-way'!$D870))</f>
        <v>#NAME?</v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e">
        <f ca="1">IF('Log_working_2-way'!$D871="","",A872^('Log_working_2-way'!$D871))</f>
        <v>#NAME?</v>
      </c>
      <c r="K872" s="22" t="e">
        <f ca="1">IF('Log_working_2-way'!$D871="","",B872^('Log_working_2-way'!$D871))</f>
        <v>#NAME?</v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e">
        <f ca="1">IF('Log_working_2-way'!$D872="","",A873^('Log_working_2-way'!$D872))</f>
        <v>#NAME?</v>
      </c>
      <c r="K873" s="22" t="e">
        <f ca="1">IF('Log_working_2-way'!$D872="","",B873^('Log_working_2-way'!$D872))</f>
        <v>#NAME?</v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e">
        <f ca="1">IF('Log_working_2-way'!$D873="","",A874^('Log_working_2-way'!$D873))</f>
        <v>#NAME?</v>
      </c>
      <c r="K874" s="22" t="e">
        <f ca="1">IF('Log_working_2-way'!$D873="","",B874^('Log_working_2-way'!$D873))</f>
        <v>#NAME?</v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e">
        <f ca="1">IF('Log_working_2-way'!$D874="","",A875^('Log_working_2-way'!$D874))</f>
        <v>#NAME?</v>
      </c>
      <c r="K875" s="22" t="e">
        <f ca="1">IF('Log_working_2-way'!$D874="","",B875^('Log_working_2-way'!$D874))</f>
        <v>#NAME?</v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e">
        <f ca="1">IF('Log_working_2-way'!$D875="","",A876^('Log_working_2-way'!$D875))</f>
        <v>#NAME?</v>
      </c>
      <c r="K876" s="22" t="e">
        <f ca="1">IF('Log_working_2-way'!$D875="","",B876^('Log_working_2-way'!$D875))</f>
        <v>#NAME?</v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e">
        <f ca="1">IF('Log_working_2-way'!$D876="","",A877^('Log_working_2-way'!$D876))</f>
        <v>#NAME?</v>
      </c>
      <c r="K877" s="22" t="e">
        <f ca="1">IF('Log_working_2-way'!$D876="","",B877^('Log_working_2-way'!$D876))</f>
        <v>#NAME?</v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e">
        <f ca="1">IF('Log_working_2-way'!$D877="","",A878^('Log_working_2-way'!$D877))</f>
        <v>#NAME?</v>
      </c>
      <c r="K878" s="22" t="e">
        <f ca="1">IF('Log_working_2-way'!$D877="","",B878^('Log_working_2-way'!$D877))</f>
        <v>#NAME?</v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e">
        <f ca="1">IF('Log_working_2-way'!$D878="","",A879^('Log_working_2-way'!$D878))</f>
        <v>#NAME?</v>
      </c>
      <c r="K879" s="22" t="e">
        <f ca="1">IF('Log_working_2-way'!$D878="","",B879^('Log_working_2-way'!$D878))</f>
        <v>#NAME?</v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e">
        <f ca="1">IF('Log_working_2-way'!$D879="","",A880^('Log_working_2-way'!$D879))</f>
        <v>#NAME?</v>
      </c>
      <c r="K880" s="22" t="e">
        <f ca="1">IF('Log_working_2-way'!$D879="","",B880^('Log_working_2-way'!$D879))</f>
        <v>#NAME?</v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e">
        <f ca="1">IF('Log_working_2-way'!$D880="","",A881^('Log_working_2-way'!$D880))</f>
        <v>#NAME?</v>
      </c>
      <c r="K881" s="22" t="e">
        <f ca="1">IF('Log_working_2-way'!$D880="","",B881^('Log_working_2-way'!$D880))</f>
        <v>#NAME?</v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e">
        <f ca="1">IF('Log_working_2-way'!$D881="","",A882^('Log_working_2-way'!$D881))</f>
        <v>#NAME?</v>
      </c>
      <c r="K882" s="22" t="e">
        <f ca="1">IF('Log_working_2-way'!$D881="","",B882^('Log_working_2-way'!$D881))</f>
        <v>#NAME?</v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e">
        <f ca="1">IF('Log_working_2-way'!$D882="","",A883^('Log_working_2-way'!$D882))</f>
        <v>#NAME?</v>
      </c>
      <c r="K883" s="22" t="e">
        <f ca="1">IF('Log_working_2-way'!$D882="","",B883^('Log_working_2-way'!$D882))</f>
        <v>#NAME?</v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e">
        <f ca="1">IF('Log_working_2-way'!$D883="","",A884^('Log_working_2-way'!$D883))</f>
        <v>#NAME?</v>
      </c>
      <c r="K884" s="22" t="e">
        <f ca="1">IF('Log_working_2-way'!$D883="","",B884^('Log_working_2-way'!$D883))</f>
        <v>#NAME?</v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e">
        <f ca="1">IF('Log_working_2-way'!$D884="","",A885^('Log_working_2-way'!$D884))</f>
        <v>#NAME?</v>
      </c>
      <c r="K885" s="22" t="e">
        <f ca="1">IF('Log_working_2-way'!$D884="","",B885^('Log_working_2-way'!$D884))</f>
        <v>#NAME?</v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e">
        <f ca="1">IF('Log_working_2-way'!$D885="","",A886^('Log_working_2-way'!$D885))</f>
        <v>#NAME?</v>
      </c>
      <c r="K886" s="22" t="e">
        <f ca="1">IF('Log_working_2-way'!$D885="","",B886^('Log_working_2-way'!$D885))</f>
        <v>#NAME?</v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e">
        <f ca="1">IF('Log_working_2-way'!$D886="","",A887^('Log_working_2-way'!$D886))</f>
        <v>#NAME?</v>
      </c>
      <c r="K887" s="22" t="e">
        <f ca="1">IF('Log_working_2-way'!$D886="","",B887^('Log_working_2-way'!$D886))</f>
        <v>#NAME?</v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e">
        <f ca="1">IF('Log_working_2-way'!$D887="","",A888^('Log_working_2-way'!$D887))</f>
        <v>#NAME?</v>
      </c>
      <c r="K888" s="22" t="e">
        <f ca="1">IF('Log_working_2-way'!$D887="","",B888^('Log_working_2-way'!$D887))</f>
        <v>#NAME?</v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e">
        <f ca="1">IF('Log_working_2-way'!$D888="","",A889^('Log_working_2-way'!$D888))</f>
        <v>#NAME?</v>
      </c>
      <c r="K889" s="22" t="e">
        <f ca="1">IF('Log_working_2-way'!$D888="","",B889^('Log_working_2-way'!$D888))</f>
        <v>#NAME?</v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e">
        <f ca="1">IF('Log_working_2-way'!$D889="","",A890^('Log_working_2-way'!$D889))</f>
        <v>#NAME?</v>
      </c>
      <c r="K890" s="22" t="e">
        <f ca="1">IF('Log_working_2-way'!$D889="","",B890^('Log_working_2-way'!$D889))</f>
        <v>#NAME?</v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e">
        <f ca="1">IF('Log_working_2-way'!$D890="","",A891^('Log_working_2-way'!$D890))</f>
        <v>#NAME?</v>
      </c>
      <c r="K891" s="22" t="e">
        <f ca="1">IF('Log_working_2-way'!$D890="","",B891^('Log_working_2-way'!$D890))</f>
        <v>#NAME?</v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e">
        <f ca="1">IF('Log_working_2-way'!$D891="","",A892^('Log_working_2-way'!$D891))</f>
        <v>#NAME?</v>
      </c>
      <c r="K892" s="22" t="e">
        <f ca="1">IF('Log_working_2-way'!$D891="","",B892^('Log_working_2-way'!$D891))</f>
        <v>#NAME?</v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e">
        <f ca="1">IF('Log_working_2-way'!$D892="","",A893^('Log_working_2-way'!$D892))</f>
        <v>#NAME?</v>
      </c>
      <c r="K893" s="22" t="e">
        <f ca="1">IF('Log_working_2-way'!$D892="","",B893^('Log_working_2-way'!$D892))</f>
        <v>#NAME?</v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e">
        <f ca="1">IF('Log_working_2-way'!$D893="","",A894^('Log_working_2-way'!$D893))</f>
        <v>#NAME?</v>
      </c>
      <c r="K894" s="22" t="e">
        <f ca="1">IF('Log_working_2-way'!$D893="","",B894^('Log_working_2-way'!$D893))</f>
        <v>#NAME?</v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e">
        <f ca="1">IF('Log_working_2-way'!$D894="","",A895^('Log_working_2-way'!$D894))</f>
        <v>#NAME?</v>
      </c>
      <c r="K895" s="22" t="e">
        <f ca="1">IF('Log_working_2-way'!$D894="","",B895^('Log_working_2-way'!$D894))</f>
        <v>#NAME?</v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e">
        <f ca="1">IF('Log_working_2-way'!$D895="","",A896^('Log_working_2-way'!$D895))</f>
        <v>#NAME?</v>
      </c>
      <c r="K896" s="22" t="e">
        <f ca="1">IF('Log_working_2-way'!$D895="","",B896^('Log_working_2-way'!$D895))</f>
        <v>#NAME?</v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e">
        <f ca="1">IF('Log_working_2-way'!$D896="","",A897^('Log_working_2-way'!$D896))</f>
        <v>#NAME?</v>
      </c>
      <c r="K897" s="22" t="e">
        <f ca="1">IF('Log_working_2-way'!$D896="","",B897^('Log_working_2-way'!$D896))</f>
        <v>#NAME?</v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e">
        <f ca="1">IF('Log_working_2-way'!$D897="","",A898^('Log_working_2-way'!$D897))</f>
        <v>#NAME?</v>
      </c>
      <c r="K898" s="22" t="e">
        <f ca="1">IF('Log_working_2-way'!$D897="","",B898^('Log_working_2-way'!$D897))</f>
        <v>#NAME?</v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e">
        <f ca="1">IF('Log_working_2-way'!$D898="","",A899^('Log_working_2-way'!$D898))</f>
        <v>#NAME?</v>
      </c>
      <c r="K899" s="22" t="e">
        <f ca="1">IF('Log_working_2-way'!$D898="","",B899^('Log_working_2-way'!$D898))</f>
        <v>#NAME?</v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e">
        <f ca="1">IF('Log_working_2-way'!$D899="","",A900^('Log_working_2-way'!$D899))</f>
        <v>#NAME?</v>
      </c>
      <c r="K900" s="22" t="e">
        <f ca="1">IF('Log_working_2-way'!$D899="","",B900^('Log_working_2-way'!$D899))</f>
        <v>#NAME?</v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e">
        <f ca="1">IF('Log_working_2-way'!$D900="","",A901^('Log_working_2-way'!$D900))</f>
        <v>#NAME?</v>
      </c>
      <c r="K901" s="22" t="e">
        <f ca="1">IF('Log_working_2-way'!$D900="","",B901^('Log_working_2-way'!$D900))</f>
        <v>#NAME?</v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e">
        <f ca="1">IF('Log_working_2-way'!$D901="","",A902^('Log_working_2-way'!$D901))</f>
        <v>#NAME?</v>
      </c>
      <c r="K902" s="22" t="e">
        <f ca="1">IF('Log_working_2-way'!$D901="","",B902^('Log_working_2-way'!$D901))</f>
        <v>#NAME?</v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e">
        <f ca="1">IF('Log_working_2-way'!$D902="","",A903^('Log_working_2-way'!$D902))</f>
        <v>#NAME?</v>
      </c>
      <c r="K903" s="22" t="e">
        <f ca="1">IF('Log_working_2-way'!$D902="","",B903^('Log_working_2-way'!$D902))</f>
        <v>#NAME?</v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e">
        <f ca="1">IF('Log_working_2-way'!$D903="","",A904^('Log_working_2-way'!$D903))</f>
        <v>#NAME?</v>
      </c>
      <c r="K904" s="22" t="e">
        <f ca="1">IF('Log_working_2-way'!$D903="","",B904^('Log_working_2-way'!$D903))</f>
        <v>#NAME?</v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e">
        <f ca="1">IF('Log_working_2-way'!$D904="","",A905^('Log_working_2-way'!$D904))</f>
        <v>#NAME?</v>
      </c>
      <c r="K905" s="22" t="e">
        <f ca="1">IF('Log_working_2-way'!$D904="","",B905^('Log_working_2-way'!$D904))</f>
        <v>#NAME?</v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e">
        <f ca="1">IF('Log_working_2-way'!$D905="","",A906^('Log_working_2-way'!$D905))</f>
        <v>#NAME?</v>
      </c>
      <c r="K906" s="22" t="e">
        <f ca="1">IF('Log_working_2-way'!$D905="","",B906^('Log_working_2-way'!$D905))</f>
        <v>#NAME?</v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e">
        <f ca="1">IF('Log_working_2-way'!$D906="","",A907^('Log_working_2-way'!$D906))</f>
        <v>#NAME?</v>
      </c>
      <c r="K907" s="22" t="e">
        <f ca="1">IF('Log_working_2-way'!$D906="","",B907^('Log_working_2-way'!$D906))</f>
        <v>#NAME?</v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e">
        <f ca="1">IF('Log_working_2-way'!$D907="","",A908^('Log_working_2-way'!$D907))</f>
        <v>#NAME?</v>
      </c>
      <c r="K908" s="22" t="e">
        <f ca="1">IF('Log_working_2-way'!$D907="","",B908^('Log_working_2-way'!$D907))</f>
        <v>#NAME?</v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e">
        <f ca="1">IF('Log_working_2-way'!$D908="","",A909^('Log_working_2-way'!$D908))</f>
        <v>#NAME?</v>
      </c>
      <c r="K909" s="22" t="e">
        <f ca="1">IF('Log_working_2-way'!$D908="","",B909^('Log_working_2-way'!$D908))</f>
        <v>#NAME?</v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e">
        <f ca="1">IF('Log_working_2-way'!$D909="","",A910^('Log_working_2-way'!$D909))</f>
        <v>#NAME?</v>
      </c>
      <c r="K910" s="22" t="e">
        <f ca="1">IF('Log_working_2-way'!$D909="","",B910^('Log_working_2-way'!$D909))</f>
        <v>#NAME?</v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e">
        <f ca="1">IF('Log_working_2-way'!$D910="","",A911^('Log_working_2-way'!$D910))</f>
        <v>#NAME?</v>
      </c>
      <c r="K911" s="22" t="e">
        <f ca="1">IF('Log_working_2-way'!$D910="","",B911^('Log_working_2-way'!$D910))</f>
        <v>#NAME?</v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e">
        <f ca="1">IF('Log_working_2-way'!$D911="","",A912^('Log_working_2-way'!$D911))</f>
        <v>#NAME?</v>
      </c>
      <c r="K912" s="22" t="e">
        <f ca="1">IF('Log_working_2-way'!$D911="","",B912^('Log_working_2-way'!$D911))</f>
        <v>#NAME?</v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e">
        <f ca="1">IF('Log_working_2-way'!$D912="","",A913^('Log_working_2-way'!$D912))</f>
        <v>#NAME?</v>
      </c>
      <c r="K913" s="22" t="e">
        <f ca="1">IF('Log_working_2-way'!$D912="","",B913^('Log_working_2-way'!$D912))</f>
        <v>#NAME?</v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e">
        <f ca="1">IF('Log_working_2-way'!$D913="","",A914^('Log_working_2-way'!$D913))</f>
        <v>#NAME?</v>
      </c>
      <c r="K914" s="22" t="e">
        <f ca="1">IF('Log_working_2-way'!$D913="","",B914^('Log_working_2-way'!$D913))</f>
        <v>#NAME?</v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e">
        <f ca="1">IF('Log_working_2-way'!$D914="","",A915^('Log_working_2-way'!$D914))</f>
        <v>#NAME?</v>
      </c>
      <c r="K915" s="22" t="e">
        <f ca="1">IF('Log_working_2-way'!$D914="","",B915^('Log_working_2-way'!$D914))</f>
        <v>#NAME?</v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e">
        <f ca="1">IF('Log_working_2-way'!$D915="","",A916^('Log_working_2-way'!$D915))</f>
        <v>#NAME?</v>
      </c>
      <c r="K916" s="22" t="e">
        <f ca="1">IF('Log_working_2-way'!$D915="","",B916^('Log_working_2-way'!$D915))</f>
        <v>#NAME?</v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e">
        <f ca="1">IF('Log_working_2-way'!$D916="","",A917^('Log_working_2-way'!$D916))</f>
        <v>#NAME?</v>
      </c>
      <c r="K917" s="22" t="e">
        <f ca="1">IF('Log_working_2-way'!$D916="","",B917^('Log_working_2-way'!$D916))</f>
        <v>#NAME?</v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e">
        <f ca="1">IF('Log_working_2-way'!$D917="","",A918^('Log_working_2-way'!$D917))</f>
        <v>#NAME?</v>
      </c>
      <c r="K918" s="22" t="e">
        <f ca="1">IF('Log_working_2-way'!$D917="","",B918^('Log_working_2-way'!$D917))</f>
        <v>#NAME?</v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e">
        <f ca="1">IF('Log_working_2-way'!$D918="","",A919^('Log_working_2-way'!$D918))</f>
        <v>#NAME?</v>
      </c>
      <c r="K919" s="22" t="e">
        <f ca="1">IF('Log_working_2-way'!$D918="","",B919^('Log_working_2-way'!$D918))</f>
        <v>#NAME?</v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e">
        <f ca="1">IF('Log_working_2-way'!$D919="","",A920^('Log_working_2-way'!$D919))</f>
        <v>#NAME?</v>
      </c>
      <c r="K920" s="22" t="e">
        <f ca="1">IF('Log_working_2-way'!$D919="","",B920^('Log_working_2-way'!$D919))</f>
        <v>#NAME?</v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e">
        <f ca="1">IF('Log_working_2-way'!$D920="","",A921^('Log_working_2-way'!$D920))</f>
        <v>#NAME?</v>
      </c>
      <c r="K921" s="22" t="e">
        <f ca="1">IF('Log_working_2-way'!$D920="","",B921^('Log_working_2-way'!$D920))</f>
        <v>#NAME?</v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e">
        <f ca="1">IF('Log_working_2-way'!$D921="","",A922^('Log_working_2-way'!$D921))</f>
        <v>#NAME?</v>
      </c>
      <c r="K922" s="22" t="e">
        <f ca="1">IF('Log_working_2-way'!$D921="","",B922^('Log_working_2-way'!$D921))</f>
        <v>#NAME?</v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e">
        <f ca="1">IF('Log_working_2-way'!$D922="","",A923^('Log_working_2-way'!$D922))</f>
        <v>#NAME?</v>
      </c>
      <c r="K923" s="22" t="e">
        <f ca="1">IF('Log_working_2-way'!$D922="","",B923^('Log_working_2-way'!$D922))</f>
        <v>#NAME?</v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e">
        <f ca="1">IF('Log_working_2-way'!$D923="","",A924^('Log_working_2-way'!$D923))</f>
        <v>#NAME?</v>
      </c>
      <c r="K924" s="22" t="e">
        <f ca="1">IF('Log_working_2-way'!$D923="","",B924^('Log_working_2-way'!$D923))</f>
        <v>#NAME?</v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e">
        <f ca="1">IF('Log_working_2-way'!$D924="","",A925^('Log_working_2-way'!$D924))</f>
        <v>#NAME?</v>
      </c>
      <c r="K925" s="22" t="e">
        <f ca="1">IF('Log_working_2-way'!$D924="","",B925^('Log_working_2-way'!$D924))</f>
        <v>#NAME?</v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e">
        <f ca="1">IF('Log_working_2-way'!$D925="","",A926^('Log_working_2-way'!$D925))</f>
        <v>#NAME?</v>
      </c>
      <c r="K926" s="22" t="e">
        <f ca="1">IF('Log_working_2-way'!$D925="","",B926^('Log_working_2-way'!$D925))</f>
        <v>#NAME?</v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e">
        <f ca="1">IF('Log_working_2-way'!$D926="","",A927^('Log_working_2-way'!$D926))</f>
        <v>#NAME?</v>
      </c>
      <c r="K927" s="22" t="e">
        <f ca="1">IF('Log_working_2-way'!$D926="","",B927^('Log_working_2-way'!$D926))</f>
        <v>#NAME?</v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e">
        <f ca="1">IF('Log_working_2-way'!$D927="","",A928^('Log_working_2-way'!$D927))</f>
        <v>#NAME?</v>
      </c>
      <c r="K928" s="22" t="e">
        <f ca="1">IF('Log_working_2-way'!$D927="","",B928^('Log_working_2-way'!$D927))</f>
        <v>#NAME?</v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e">
        <f ca="1">IF('Log_working_2-way'!$D928="","",A929^('Log_working_2-way'!$D928))</f>
        <v>#NAME?</v>
      </c>
      <c r="K929" s="22" t="e">
        <f ca="1">IF('Log_working_2-way'!$D928="","",B929^('Log_working_2-way'!$D928))</f>
        <v>#NAME?</v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e">
        <f ca="1">IF('Log_working_2-way'!$D929="","",A930^('Log_working_2-way'!$D929))</f>
        <v>#NAME?</v>
      </c>
      <c r="K930" s="22" t="e">
        <f ca="1">IF('Log_working_2-way'!$D929="","",B930^('Log_working_2-way'!$D929))</f>
        <v>#NAME?</v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e">
        <f ca="1">IF('Log_working_2-way'!$D930="","",A931^('Log_working_2-way'!$D930))</f>
        <v>#NAME?</v>
      </c>
      <c r="K931" s="22" t="e">
        <f ca="1">IF('Log_working_2-way'!$D930="","",B931^('Log_working_2-way'!$D930))</f>
        <v>#NAME?</v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e">
        <f ca="1">IF('Log_working_2-way'!$D931="","",A932^('Log_working_2-way'!$D931))</f>
        <v>#NAME?</v>
      </c>
      <c r="K932" s="22" t="e">
        <f ca="1">IF('Log_working_2-way'!$D931="","",B932^('Log_working_2-way'!$D931))</f>
        <v>#NAME?</v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e">
        <f ca="1">IF('Log_working_2-way'!$D932="","",A933^('Log_working_2-way'!$D932))</f>
        <v>#NAME?</v>
      </c>
      <c r="K933" s="22" t="e">
        <f ca="1">IF('Log_working_2-way'!$D932="","",B933^('Log_working_2-way'!$D932))</f>
        <v>#NAME?</v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e">
        <f ca="1">IF('Log_working_2-way'!$D933="","",A934^('Log_working_2-way'!$D933))</f>
        <v>#NAME?</v>
      </c>
      <c r="K934" s="22" t="e">
        <f ca="1">IF('Log_working_2-way'!$D933="","",B934^('Log_working_2-way'!$D933))</f>
        <v>#NAME?</v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e">
        <f ca="1">IF('Log_working_2-way'!$D934="","",A935^('Log_working_2-way'!$D934))</f>
        <v>#NAME?</v>
      </c>
      <c r="K935" s="22" t="e">
        <f ca="1">IF('Log_working_2-way'!$D934="","",B935^('Log_working_2-way'!$D934))</f>
        <v>#NAME?</v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e">
        <f ca="1">IF('Log_working_2-way'!$D935="","",A936^('Log_working_2-way'!$D935))</f>
        <v>#NAME?</v>
      </c>
      <c r="K936" s="22" t="e">
        <f ca="1">IF('Log_working_2-way'!$D935="","",B936^('Log_working_2-way'!$D935))</f>
        <v>#NAME?</v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e">
        <f ca="1">IF('Log_working_2-way'!$D936="","",A937^('Log_working_2-way'!$D936))</f>
        <v>#NAME?</v>
      </c>
      <c r="K937" s="22" t="e">
        <f ca="1">IF('Log_working_2-way'!$D936="","",B937^('Log_working_2-way'!$D936))</f>
        <v>#NAME?</v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e">
        <f ca="1">IF('Log_working_2-way'!$D937="","",A938^('Log_working_2-way'!$D937))</f>
        <v>#NAME?</v>
      </c>
      <c r="K938" s="22" t="e">
        <f ca="1">IF('Log_working_2-way'!$D937="","",B938^('Log_working_2-way'!$D937))</f>
        <v>#NAME?</v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e">
        <f ca="1">IF('Log_working_2-way'!$D938="","",A939^('Log_working_2-way'!$D938))</f>
        <v>#NAME?</v>
      </c>
      <c r="K939" s="22" t="e">
        <f ca="1">IF('Log_working_2-way'!$D938="","",B939^('Log_working_2-way'!$D938))</f>
        <v>#NAME?</v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e">
        <f ca="1">IF('Log_working_2-way'!$D939="","",A940^('Log_working_2-way'!$D939))</f>
        <v>#NAME?</v>
      </c>
      <c r="K940" s="22" t="e">
        <f ca="1">IF('Log_working_2-way'!$D939="","",B940^('Log_working_2-way'!$D939))</f>
        <v>#NAME?</v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e">
        <f ca="1">IF('Log_working_2-way'!$D940="","",A941^('Log_working_2-way'!$D940))</f>
        <v>#NAME?</v>
      </c>
      <c r="K941" s="22" t="e">
        <f ca="1">IF('Log_working_2-way'!$D940="","",B941^('Log_working_2-way'!$D940))</f>
        <v>#NAME?</v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e">
        <f ca="1">IF('Log_working_2-way'!$D941="","",A942^('Log_working_2-way'!$D941))</f>
        <v>#NAME?</v>
      </c>
      <c r="K942" s="22" t="e">
        <f ca="1">IF('Log_working_2-way'!$D941="","",B942^('Log_working_2-way'!$D941))</f>
        <v>#NAME?</v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e">
        <f ca="1">IF('Log_working_2-way'!$D942="","",A943^('Log_working_2-way'!$D942))</f>
        <v>#NAME?</v>
      </c>
      <c r="K943" s="22" t="e">
        <f ca="1">IF('Log_working_2-way'!$D942="","",B943^('Log_working_2-way'!$D942))</f>
        <v>#NAME?</v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e">
        <f ca="1">IF('Log_working_2-way'!$D943="","",A944^('Log_working_2-way'!$D943))</f>
        <v>#NAME?</v>
      </c>
      <c r="K944" s="22" t="e">
        <f ca="1">IF('Log_working_2-way'!$D943="","",B944^('Log_working_2-way'!$D943))</f>
        <v>#NAME?</v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e">
        <f ca="1">IF('Log_working_2-way'!$D944="","",A945^('Log_working_2-way'!$D944))</f>
        <v>#NAME?</v>
      </c>
      <c r="K945" s="22" t="e">
        <f ca="1">IF('Log_working_2-way'!$D944="","",B945^('Log_working_2-way'!$D944))</f>
        <v>#NAME?</v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e">
        <f ca="1">IF('Log_working_2-way'!$D945="","",A946^('Log_working_2-way'!$D945))</f>
        <v>#NAME?</v>
      </c>
      <c r="K946" s="22" t="e">
        <f ca="1">IF('Log_working_2-way'!$D945="","",B946^('Log_working_2-way'!$D945))</f>
        <v>#NAME?</v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e">
        <f ca="1">IF('Log_working_2-way'!$D946="","",A947^('Log_working_2-way'!$D946))</f>
        <v>#NAME?</v>
      </c>
      <c r="K947" s="22" t="e">
        <f ca="1">IF('Log_working_2-way'!$D946="","",B947^('Log_working_2-way'!$D946))</f>
        <v>#NAME?</v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e">
        <f ca="1">IF('Log_working_2-way'!$D947="","",A948^('Log_working_2-way'!$D947))</f>
        <v>#NAME?</v>
      </c>
      <c r="K948" s="22" t="e">
        <f ca="1">IF('Log_working_2-way'!$D947="","",B948^('Log_working_2-way'!$D947))</f>
        <v>#NAME?</v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e">
        <f ca="1">IF('Log_working_2-way'!$D948="","",A949^('Log_working_2-way'!$D948))</f>
        <v>#NAME?</v>
      </c>
      <c r="K949" s="22" t="e">
        <f ca="1">IF('Log_working_2-way'!$D948="","",B949^('Log_working_2-way'!$D948))</f>
        <v>#NAME?</v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e">
        <f ca="1">IF('Log_working_2-way'!$D949="","",A950^('Log_working_2-way'!$D949))</f>
        <v>#NAME?</v>
      </c>
      <c r="K950" s="22" t="e">
        <f ca="1">IF('Log_working_2-way'!$D949="","",B950^('Log_working_2-way'!$D949))</f>
        <v>#NAME?</v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e">
        <f ca="1">IF('Log_working_2-way'!$D950="","",A951^('Log_working_2-way'!$D950))</f>
        <v>#NAME?</v>
      </c>
      <c r="K951" s="22" t="e">
        <f ca="1">IF('Log_working_2-way'!$D950="","",B951^('Log_working_2-way'!$D950))</f>
        <v>#NAME?</v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e">
        <f ca="1">IF('Log_working_2-way'!$D951="","",A952^('Log_working_2-way'!$D951))</f>
        <v>#NAME?</v>
      </c>
      <c r="K952" s="22" t="e">
        <f ca="1">IF('Log_working_2-way'!$D951="","",B952^('Log_working_2-way'!$D951))</f>
        <v>#NAME?</v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e">
        <f ca="1">IF('Log_working_2-way'!$D952="","",A953^('Log_working_2-way'!$D952))</f>
        <v>#NAME?</v>
      </c>
      <c r="K953" s="22" t="e">
        <f ca="1">IF('Log_working_2-way'!$D952="","",B953^('Log_working_2-way'!$D952))</f>
        <v>#NAME?</v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e">
        <f ca="1">IF('Log_working_2-way'!$D953="","",A954^('Log_working_2-way'!$D953))</f>
        <v>#NAME?</v>
      </c>
      <c r="K954" s="22" t="e">
        <f ca="1">IF('Log_working_2-way'!$D953="","",B954^('Log_working_2-way'!$D953))</f>
        <v>#NAME?</v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e">
        <f ca="1">IF('Log_working_2-way'!$D954="","",A955^('Log_working_2-way'!$D954))</f>
        <v>#NAME?</v>
      </c>
      <c r="K955" s="22" t="e">
        <f ca="1">IF('Log_working_2-way'!$D954="","",B955^('Log_working_2-way'!$D954))</f>
        <v>#NAME?</v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e">
        <f ca="1">IF('Log_working_2-way'!$D955="","",A956^('Log_working_2-way'!$D955))</f>
        <v>#NAME?</v>
      </c>
      <c r="K956" s="22" t="e">
        <f ca="1">IF('Log_working_2-way'!$D955="","",B956^('Log_working_2-way'!$D955))</f>
        <v>#NAME?</v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e">
        <f ca="1">IF('Log_working_2-way'!$D956="","",A957^('Log_working_2-way'!$D956))</f>
        <v>#NAME?</v>
      </c>
      <c r="K957" s="22" t="e">
        <f ca="1">IF('Log_working_2-way'!$D956="","",B957^('Log_working_2-way'!$D956))</f>
        <v>#NAME?</v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e">
        <f ca="1">IF('Log_working_2-way'!$D957="","",A958^('Log_working_2-way'!$D957))</f>
        <v>#NAME?</v>
      </c>
      <c r="K958" s="22" t="e">
        <f ca="1">IF('Log_working_2-way'!$D957="","",B958^('Log_working_2-way'!$D957))</f>
        <v>#NAME?</v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e">
        <f ca="1">IF('Log_working_2-way'!$D958="","",A959^('Log_working_2-way'!$D958))</f>
        <v>#NAME?</v>
      </c>
      <c r="K959" s="22" t="e">
        <f ca="1">IF('Log_working_2-way'!$D958="","",B959^('Log_working_2-way'!$D958))</f>
        <v>#NAME?</v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e">
        <f ca="1">IF('Log_working_2-way'!$D959="","",A960^('Log_working_2-way'!$D959))</f>
        <v>#NAME?</v>
      </c>
      <c r="K960" s="22" t="e">
        <f ca="1">IF('Log_working_2-way'!$D959="","",B960^('Log_working_2-way'!$D959))</f>
        <v>#NAME?</v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e">
        <f ca="1">IF('Log_working_2-way'!$D960="","",A961^('Log_working_2-way'!$D960))</f>
        <v>#NAME?</v>
      </c>
      <c r="K961" s="22" t="e">
        <f ca="1">IF('Log_working_2-way'!$D960="","",B961^('Log_working_2-way'!$D960))</f>
        <v>#NAME?</v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e">
        <f ca="1">IF('Log_working_2-way'!$D961="","",A962^('Log_working_2-way'!$D961))</f>
        <v>#NAME?</v>
      </c>
      <c r="K962" s="22" t="e">
        <f ca="1">IF('Log_working_2-way'!$D961="","",B962^('Log_working_2-way'!$D961))</f>
        <v>#NAME?</v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e">
        <f ca="1">IF('Log_working_2-way'!$D962="","",A963^('Log_working_2-way'!$D962))</f>
        <v>#NAME?</v>
      </c>
      <c r="K963" s="22" t="e">
        <f ca="1">IF('Log_working_2-way'!$D962="","",B963^('Log_working_2-way'!$D962))</f>
        <v>#NAME?</v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e">
        <f ca="1">IF('Log_working_2-way'!$D963="","",A964^('Log_working_2-way'!$D963))</f>
        <v>#NAME?</v>
      </c>
      <c r="K964" s="22" t="e">
        <f ca="1">IF('Log_working_2-way'!$D963="","",B964^('Log_working_2-way'!$D963))</f>
        <v>#NAME?</v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e">
        <f ca="1">IF('Log_working_2-way'!$D964="","",A965^('Log_working_2-way'!$D964))</f>
        <v>#NAME?</v>
      </c>
      <c r="K965" s="22" t="e">
        <f ca="1">IF('Log_working_2-way'!$D964="","",B965^('Log_working_2-way'!$D964))</f>
        <v>#NAME?</v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e">
        <f ca="1">IF('Log_working_2-way'!$D965="","",A966^('Log_working_2-way'!$D965))</f>
        <v>#NAME?</v>
      </c>
      <c r="K966" s="22" t="e">
        <f ca="1">IF('Log_working_2-way'!$D965="","",B966^('Log_working_2-way'!$D965))</f>
        <v>#NAME?</v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e">
        <f ca="1">IF('Log_working_2-way'!$D966="","",A967^('Log_working_2-way'!$D966))</f>
        <v>#NAME?</v>
      </c>
      <c r="K967" s="22" t="e">
        <f ca="1">IF('Log_working_2-way'!$D966="","",B967^('Log_working_2-way'!$D966))</f>
        <v>#NAME?</v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e">
        <f ca="1">IF('Log_working_2-way'!$D967="","",A968^('Log_working_2-way'!$D967))</f>
        <v>#NAME?</v>
      </c>
      <c r="K968" s="22" t="e">
        <f ca="1">IF('Log_working_2-way'!$D967="","",B968^('Log_working_2-way'!$D967))</f>
        <v>#NAME?</v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e">
        <f ca="1">IF('Log_working_2-way'!$D968="","",A969^('Log_working_2-way'!$D968))</f>
        <v>#NAME?</v>
      </c>
      <c r="K969" s="22" t="e">
        <f ca="1">IF('Log_working_2-way'!$D968="","",B969^('Log_working_2-way'!$D968))</f>
        <v>#NAME?</v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e">
        <f ca="1">IF('Log_working_2-way'!$D969="","",A970^('Log_working_2-way'!$D969))</f>
        <v>#NAME?</v>
      </c>
      <c r="K970" s="22" t="e">
        <f ca="1">IF('Log_working_2-way'!$D969="","",B970^('Log_working_2-way'!$D969))</f>
        <v>#NAME?</v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e">
        <f ca="1">IF('Log_working_2-way'!$D970="","",A971^('Log_working_2-way'!$D970))</f>
        <v>#NAME?</v>
      </c>
      <c r="K971" s="22" t="e">
        <f ca="1">IF('Log_working_2-way'!$D970="","",B971^('Log_working_2-way'!$D970))</f>
        <v>#NAME?</v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e">
        <f ca="1">IF('Log_working_2-way'!$D971="","",A972^('Log_working_2-way'!$D971))</f>
        <v>#NAME?</v>
      </c>
      <c r="K972" s="22" t="e">
        <f ca="1">IF('Log_working_2-way'!$D971="","",B972^('Log_working_2-way'!$D971))</f>
        <v>#NAME?</v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e">
        <f ca="1">IF('Log_working_2-way'!$D972="","",A973^('Log_working_2-way'!$D972))</f>
        <v>#NAME?</v>
      </c>
      <c r="K973" s="22" t="e">
        <f ca="1">IF('Log_working_2-way'!$D972="","",B973^('Log_working_2-way'!$D972))</f>
        <v>#NAME?</v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e">
        <f ca="1">IF('Log_working_2-way'!$D973="","",A974^('Log_working_2-way'!$D973))</f>
        <v>#NAME?</v>
      </c>
      <c r="K974" s="22" t="e">
        <f ca="1">IF('Log_working_2-way'!$D973="","",B974^('Log_working_2-way'!$D973))</f>
        <v>#NAME?</v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e">
        <f ca="1">IF('Log_working_2-way'!$D974="","",A975^('Log_working_2-way'!$D974))</f>
        <v>#NAME?</v>
      </c>
      <c r="K975" s="22" t="e">
        <f ca="1">IF('Log_working_2-way'!$D974="","",B975^('Log_working_2-way'!$D974))</f>
        <v>#NAME?</v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e">
        <f ca="1">IF('Log_working_2-way'!$D975="","",A976^('Log_working_2-way'!$D975))</f>
        <v>#NAME?</v>
      </c>
      <c r="K976" s="22" t="e">
        <f ca="1">IF('Log_working_2-way'!$D975="","",B976^('Log_working_2-way'!$D975))</f>
        <v>#NAME?</v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e">
        <f ca="1">IF('Log_working_2-way'!$D976="","",A977^('Log_working_2-way'!$D976))</f>
        <v>#NAME?</v>
      </c>
      <c r="K977" s="22" t="e">
        <f ca="1">IF('Log_working_2-way'!$D976="","",B977^('Log_working_2-way'!$D976))</f>
        <v>#NAME?</v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e">
        <f ca="1">IF('Log_working_2-way'!$D977="","",A978^('Log_working_2-way'!$D977))</f>
        <v>#NAME?</v>
      </c>
      <c r="K978" s="22" t="e">
        <f ca="1">IF('Log_working_2-way'!$D977="","",B978^('Log_working_2-way'!$D977))</f>
        <v>#NAME?</v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e">
        <f ca="1">IF('Log_working_2-way'!$D978="","",A979^('Log_working_2-way'!$D978))</f>
        <v>#NAME?</v>
      </c>
      <c r="K979" s="22" t="e">
        <f ca="1">IF('Log_working_2-way'!$D978="","",B979^('Log_working_2-way'!$D978))</f>
        <v>#NAME?</v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e">
        <f ca="1">IF('Log_working_2-way'!$D979="","",A980^('Log_working_2-way'!$D979))</f>
        <v>#NAME?</v>
      </c>
      <c r="K980" s="22" t="e">
        <f ca="1">IF('Log_working_2-way'!$D979="","",B980^('Log_working_2-way'!$D979))</f>
        <v>#NAME?</v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e">
        <f ca="1">IF('Log_working_2-way'!$D980="","",A981^('Log_working_2-way'!$D980))</f>
        <v>#NAME?</v>
      </c>
      <c r="K981" s="22" t="e">
        <f ca="1">IF('Log_working_2-way'!$D980="","",B981^('Log_working_2-way'!$D980))</f>
        <v>#NAME?</v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e">
        <f ca="1">IF('Log_working_2-way'!$D981="","",A982^('Log_working_2-way'!$D981))</f>
        <v>#NAME?</v>
      </c>
      <c r="K982" s="22" t="e">
        <f ca="1">IF('Log_working_2-way'!$D981="","",B982^('Log_working_2-way'!$D981))</f>
        <v>#NAME?</v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e">
        <f ca="1">IF('Log_working_2-way'!$D982="","",A983^('Log_working_2-way'!$D982))</f>
        <v>#NAME?</v>
      </c>
      <c r="K983" s="22" t="e">
        <f ca="1">IF('Log_working_2-way'!$D982="","",B983^('Log_working_2-way'!$D982))</f>
        <v>#NAME?</v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e">
        <f ca="1">IF('Log_working_2-way'!$D983="","",A984^('Log_working_2-way'!$D983))</f>
        <v>#NAME?</v>
      </c>
      <c r="K984" s="22" t="e">
        <f ca="1">IF('Log_working_2-way'!$D983="","",B984^('Log_working_2-way'!$D983))</f>
        <v>#NAME?</v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e">
        <f ca="1">IF('Log_working_2-way'!$D984="","",A985^('Log_working_2-way'!$D984))</f>
        <v>#NAME?</v>
      </c>
      <c r="K985" s="22" t="e">
        <f ca="1">IF('Log_working_2-way'!$D984="","",B985^('Log_working_2-way'!$D984))</f>
        <v>#NAME?</v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e">
        <f ca="1">IF('Log_working_2-way'!$D985="","",A986^('Log_working_2-way'!$D985))</f>
        <v>#NAME?</v>
      </c>
      <c r="K986" s="22" t="e">
        <f ca="1">IF('Log_working_2-way'!$D985="","",B986^('Log_working_2-way'!$D985))</f>
        <v>#NAME?</v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e">
        <f ca="1">IF('Log_working_2-way'!$D986="","",A987^('Log_working_2-way'!$D986))</f>
        <v>#NAME?</v>
      </c>
      <c r="K987" s="22" t="e">
        <f ca="1">IF('Log_working_2-way'!$D986="","",B987^('Log_working_2-way'!$D986))</f>
        <v>#NAME?</v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e">
        <f ca="1">IF('Log_working_2-way'!$D987="","",A988^('Log_working_2-way'!$D987))</f>
        <v>#NAME?</v>
      </c>
      <c r="K988" s="22" t="e">
        <f ca="1">IF('Log_working_2-way'!$D987="","",B988^('Log_working_2-way'!$D987))</f>
        <v>#NAME?</v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e">
        <f ca="1">IF('Log_working_2-way'!$D988="","",A989^('Log_working_2-way'!$D988))</f>
        <v>#NAME?</v>
      </c>
      <c r="K989" s="22" t="e">
        <f ca="1">IF('Log_working_2-way'!$D988="","",B989^('Log_working_2-way'!$D988))</f>
        <v>#NAME?</v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e">
        <f ca="1">IF('Log_working_2-way'!$D989="","",A990^('Log_working_2-way'!$D989))</f>
        <v>#NAME?</v>
      </c>
      <c r="K990" s="22" t="e">
        <f ca="1">IF('Log_working_2-way'!$D989="","",B990^('Log_working_2-way'!$D989))</f>
        <v>#NAME?</v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e">
        <f ca="1">IF('Log_working_2-way'!$D990="","",A991^('Log_working_2-way'!$D990))</f>
        <v>#NAME?</v>
      </c>
      <c r="K991" s="22" t="e">
        <f ca="1">IF('Log_working_2-way'!$D990="","",B991^('Log_working_2-way'!$D990))</f>
        <v>#NAME?</v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e">
        <f ca="1">IF('Log_working_2-way'!$D991="","",A992^('Log_working_2-way'!$D991))</f>
        <v>#NAME?</v>
      </c>
      <c r="K992" s="22" t="e">
        <f ca="1">IF('Log_working_2-way'!$D991="","",B992^('Log_working_2-way'!$D991))</f>
        <v>#NAME?</v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e">
        <f ca="1">IF('Log_working_2-way'!$D992="","",A993^('Log_working_2-way'!$D992))</f>
        <v>#NAME?</v>
      </c>
      <c r="K993" s="22" t="e">
        <f ca="1">IF('Log_working_2-way'!$D992="","",B993^('Log_working_2-way'!$D992))</f>
        <v>#NAME?</v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e">
        <f ca="1">IF('Log_working_2-way'!$D993="","",A994^('Log_working_2-way'!$D993))</f>
        <v>#NAME?</v>
      </c>
      <c r="K994" s="22" t="e">
        <f ca="1">IF('Log_working_2-way'!$D993="","",B994^('Log_working_2-way'!$D993))</f>
        <v>#NAME?</v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e">
        <f ca="1">IF('Log_working_2-way'!$D994="","",A995^('Log_working_2-way'!$D994))</f>
        <v>#NAME?</v>
      </c>
      <c r="K995" s="22" t="e">
        <f ca="1">IF('Log_working_2-way'!$D994="","",B995^('Log_working_2-way'!$D994))</f>
        <v>#NAME?</v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e">
        <f ca="1">IF('Log_working_2-way'!$D995="","",A996^('Log_working_2-way'!$D995))</f>
        <v>#NAME?</v>
      </c>
      <c r="K996" s="22" t="e">
        <f ca="1">IF('Log_working_2-way'!$D995="","",B996^('Log_working_2-way'!$D995))</f>
        <v>#NAME?</v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e">
        <f ca="1">IF('Log_working_2-way'!$D996="","",A997^('Log_working_2-way'!$D996))</f>
        <v>#NAME?</v>
      </c>
      <c r="K997" s="22" t="e">
        <f ca="1">IF('Log_working_2-way'!$D996="","",B997^('Log_working_2-way'!$D996))</f>
        <v>#NAME?</v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e">
        <f ca="1">IF('Log_working_2-way'!$D997="","",A998^('Log_working_2-way'!$D997))</f>
        <v>#NAME?</v>
      </c>
      <c r="K998" s="22" t="e">
        <f ca="1">IF('Log_working_2-way'!$D997="","",B998^('Log_working_2-way'!$D997))</f>
        <v>#NAME?</v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e">
        <f ca="1">IF('Log_working_2-way'!$D998="","",A999^('Log_working_2-way'!$D998))</f>
        <v>#NAME?</v>
      </c>
      <c r="K999" s="22" t="e">
        <f ca="1">IF('Log_working_2-way'!$D998="","",B999^('Log_working_2-way'!$D998))</f>
        <v>#NAME?</v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e">
        <f ca="1">IF('Log_working_2-way'!$D999="","",A1000^('Log_working_2-way'!$D999))</f>
        <v>#NAME?</v>
      </c>
      <c r="K1000" s="22" t="e">
        <f ca="1">IF('Log_working_2-way'!$D999="","",B1000^('Log_working_2-way'!$D999))</f>
        <v>#NAME?</v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e">
        <f ca="1">IF('Log_working_2-way'!$D1000="","",A1001^('Log_working_2-way'!$D1000))</f>
        <v>#NAME?</v>
      </c>
      <c r="K1001" s="22" t="e">
        <f ca="1">IF('Log_working_2-way'!$D1000="","",B1001^('Log_working_2-way'!$D1000))</f>
        <v>#NAME?</v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e">
        <f ca="1">IF('Log_working_2-way'!$D1001="","",A1002^('Log_working_2-way'!$D1001))</f>
        <v>#NAME?</v>
      </c>
      <c r="K1002" s="22" t="e">
        <f ca="1">IF('Log_working_2-way'!$D1001="","",B1002^('Log_working_2-way'!$D1001))</f>
        <v>#NAME?</v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3"/>
  <sheetViews>
    <sheetView tabSelected="1" topLeftCell="B1" zoomScale="80" zoomScaleNormal="80" workbookViewId="0">
      <pane ySplit="2" topLeftCell="A87" activePane="bottomLeft" state="frozen"/>
      <selection pane="bottomLeft" activeCell="S96" sqref="S96:S12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2.2000000000000002</v>
      </c>
      <c r="B3">
        <v>3.27</v>
      </c>
      <c r="C3">
        <v>3.51</v>
      </c>
      <c r="D3" s="20">
        <f>IF(OR($A3="",$B3="",$C3=""),"",(1/A3)+(1/B3)+(1/C3)-1)</f>
        <v>4.5256136999256125E-2</v>
      </c>
      <c r="E3" s="17">
        <f>IF(OR($A3="",$B3="",$C3=""),"",A3*'MPTO_working_3-way'!$I2)</f>
        <v>2.2995635013983637</v>
      </c>
      <c r="F3" s="21">
        <f>IF(OR($A3="",$B3="",$C3=""),"",B3*'MPTO_working_3-way'!$I2)</f>
        <v>3.4179875679875678</v>
      </c>
      <c r="G3" s="22">
        <f>IF(OR($A3="",$B3="",$C3=""),"",C3*'MPTO_working_3-way'!$I2)</f>
        <v>3.6688490408673888</v>
      </c>
      <c r="H3" s="17">
        <f>IF(OR($A3="",$B3="",$C3=""),"",'MPTO_working_3-way'!E2)</f>
        <v>2.2755195651351112</v>
      </c>
      <c r="I3" s="21">
        <f>IF(OR($A3="",$B3="",$C3=""),"",'MPTO_working_3-way'!F2)</f>
        <v>3.4396764508764375</v>
      </c>
      <c r="J3" s="22">
        <f>IF(OR($A3="",$B3="",$C3=""),"",'MPTO_working_3-way'!G2)</f>
        <v>3.7062444591873271</v>
      </c>
      <c r="K3" s="17">
        <f>IF(OR($A3="",$B3="",$C3=""),"",'OddsRatio_working_3-way'!H2)</f>
        <v>2.2855528156230749</v>
      </c>
      <c r="L3" s="21">
        <f>IF(OR($A3="",$B3="",$C3=""),"",'OddsRatio_working_3-way'!I2)</f>
        <v>3.4318374095536512</v>
      </c>
      <c r="M3" s="22">
        <f>IF(OR($A3="",$B3="",$C3=""),"",'OddsRatio_working_3-way'!J2)</f>
        <v>3.6889479726782648</v>
      </c>
      <c r="N3" s="23">
        <f>(1/E3)* 100</f>
        <v>43.4865138271633</v>
      </c>
      <c r="O3" s="24">
        <f>(1/F3)* 100</f>
        <v>29.256981779742897</v>
      </c>
      <c r="P3" s="24">
        <f>(1/G3)* 100</f>
        <v>27.25650439309381</v>
      </c>
      <c r="Q3" t="s">
        <v>157</v>
      </c>
      <c r="R3" t="s">
        <v>191</v>
      </c>
      <c r="S3" s="58" t="s">
        <v>258</v>
      </c>
      <c r="AD3" s="28"/>
      <c r="AE3" s="28"/>
      <c r="AH3" s="37"/>
      <c r="AI3" s="28"/>
      <c r="AJ3" t="s">
        <v>211</v>
      </c>
    </row>
    <row r="4" spans="1:36" s="40" customFormat="1" ht="15" x14ac:dyDescent="0.25">
      <c r="A4">
        <v>2.14</v>
      </c>
      <c r="B4">
        <v>3.38</v>
      </c>
      <c r="C4">
        <v>3.6</v>
      </c>
      <c r="D4" s="20">
        <f t="shared" ref="D4:D67" si="0">IF(OR($A4="",$B4="",$C4=""),"",(1/A4)+(1/B4)+(1/C4)-1)</f>
        <v>4.0925485569626385E-2</v>
      </c>
      <c r="E4" s="17">
        <f>IF(OR($A4="",$B4="",$C4=""),"",A4*'MPTO_working_3-way'!$I3)</f>
        <v>2.2275805391190007</v>
      </c>
      <c r="F4" s="21">
        <f>IF(OR($A4="",$B4="",$C4=""),"",B4*'MPTO_working_3-way'!$I3)</f>
        <v>3.5183281412253371</v>
      </c>
      <c r="G4" s="22">
        <f>IF(OR($A4="",$B4="",$C4=""),"",C4*'MPTO_working_3-way'!$I3)</f>
        <v>3.7473317480506552</v>
      </c>
      <c r="H4" s="17"/>
      <c r="I4" s="21"/>
      <c r="J4" s="22"/>
      <c r="K4" s="17"/>
      <c r="L4" s="21"/>
      <c r="M4" s="22"/>
      <c r="N4" s="23">
        <f t="shared" ref="N4" si="1">(1/E4)* 100</f>
        <v>44.89175508758467</v>
      </c>
      <c r="O4" s="24">
        <f t="shared" ref="O4" si="2">(1/F4)* 100</f>
        <v>28.422590499240002</v>
      </c>
      <c r="P4" s="24">
        <f t="shared" ref="P4" si="3">(1/G4)* 100</f>
        <v>26.685654413175332</v>
      </c>
      <c r="Q4" t="s">
        <v>203</v>
      </c>
      <c r="R4" t="s">
        <v>200</v>
      </c>
      <c r="S4" s="58" t="s">
        <v>259</v>
      </c>
      <c r="AD4" s="37"/>
      <c r="AE4" s="37"/>
      <c r="AH4" s="37"/>
      <c r="AI4" s="37"/>
      <c r="AJ4" t="s">
        <v>211</v>
      </c>
    </row>
    <row r="5" spans="1:36" s="40" customFormat="1" ht="15" x14ac:dyDescent="0.25">
      <c r="A5">
        <v>2</v>
      </c>
      <c r="B5">
        <v>3.37</v>
      </c>
      <c r="C5">
        <v>4.22</v>
      </c>
      <c r="D5" s="20">
        <f t="shared" si="0"/>
        <v>3.3702729689060185E-2</v>
      </c>
      <c r="E5" s="17">
        <f>IF(OR($A5="",$B5="",$C5=""),"",A5*'MPTO_working_3-way'!$I4)</f>
        <v>2.0674054593781204</v>
      </c>
      <c r="F5" s="21">
        <f>IF(OR($A5="",$B5="",$C5=""),"",B5*'MPTO_working_3-way'!$I4)</f>
        <v>3.4835781990521331</v>
      </c>
      <c r="G5" s="22">
        <f>IF(OR($A5="",$B5="",$C5=""),"",C5*'MPTO_working_3-way'!$I4)</f>
        <v>4.3622255192878336</v>
      </c>
      <c r="H5" s="17"/>
      <c r="I5" s="21"/>
      <c r="J5" s="22"/>
      <c r="K5" s="17"/>
      <c r="L5" s="21"/>
      <c r="M5" s="22"/>
      <c r="N5" s="23">
        <f t="shared" ref="N5:N68" si="4">(1/E5)* 100</f>
        <v>48.369805519465061</v>
      </c>
      <c r="O5" s="24">
        <f t="shared" ref="O5:O68" si="5">(1/F5)* 100</f>
        <v>28.706116035290837</v>
      </c>
      <c r="P5" s="24">
        <f t="shared" ref="P5:P68" si="6">(1/G5)* 100</f>
        <v>22.924078445244106</v>
      </c>
      <c r="Q5" t="s">
        <v>199</v>
      </c>
      <c r="R5" t="s">
        <v>193</v>
      </c>
      <c r="S5" t="s">
        <v>212</v>
      </c>
      <c r="AD5" s="37"/>
      <c r="AE5" s="37"/>
      <c r="AH5" s="37"/>
      <c r="AI5" s="37"/>
      <c r="AJ5" t="s">
        <v>211</v>
      </c>
    </row>
    <row r="6" spans="1:36" s="40" customFormat="1" ht="15" x14ac:dyDescent="0.25">
      <c r="A6">
        <v>4.93</v>
      </c>
      <c r="B6">
        <v>3.89</v>
      </c>
      <c r="C6">
        <v>1.75</v>
      </c>
      <c r="D6" s="20">
        <f t="shared" si="0"/>
        <v>3.1337736761223312E-2</v>
      </c>
      <c r="E6" s="17">
        <f>IF(OR($A6="",$B6="",$C6=""),"",A6*'MPTO_working_3-way'!$I5)</f>
        <v>5.084495042232831</v>
      </c>
      <c r="F6" s="21">
        <f>IF(OR($A6="",$B6="",$C6=""),"",B6*'MPTO_working_3-way'!$I5)</f>
        <v>4.0119037960011585</v>
      </c>
      <c r="G6" s="22">
        <f>IF(OR($A6="",$B6="",$C6=""),"",C6*'MPTO_working_3-way'!$I5)</f>
        <v>1.8048410393321408</v>
      </c>
      <c r="H6" s="17"/>
      <c r="I6" s="21"/>
      <c r="J6" s="22"/>
      <c r="K6" s="17"/>
      <c r="L6" s="21"/>
      <c r="M6" s="22"/>
      <c r="N6" s="23">
        <f t="shared" si="4"/>
        <v>19.667636445582115</v>
      </c>
      <c r="O6" s="24">
        <f t="shared" si="5"/>
        <v>24.925822024863709</v>
      </c>
      <c r="P6" s="24">
        <f t="shared" si="6"/>
        <v>55.40654152955419</v>
      </c>
      <c r="Q6" t="s">
        <v>183</v>
      </c>
      <c r="R6" t="s">
        <v>145</v>
      </c>
      <c r="S6" t="s">
        <v>212</v>
      </c>
      <c r="AD6" s="37"/>
      <c r="AE6" s="37"/>
      <c r="AH6" s="37"/>
      <c r="AI6" s="37"/>
      <c r="AJ6" t="s">
        <v>208</v>
      </c>
    </row>
    <row r="7" spans="1:36" s="40" customFormat="1" ht="15" x14ac:dyDescent="0.25">
      <c r="A7">
        <v>2.2400000000000002</v>
      </c>
      <c r="B7">
        <v>3.47</v>
      </c>
      <c r="C7">
        <v>3.41</v>
      </c>
      <c r="D7" s="20">
        <f t="shared" si="0"/>
        <v>2.7868141433726512E-2</v>
      </c>
      <c r="E7" s="17">
        <f>IF(OR($A7="",$B7="",$C7=""),"",A7*'MPTO_working_3-way'!$I6)</f>
        <v>2.3024246368115477</v>
      </c>
      <c r="F7" s="21">
        <f>IF(OR($A7="",$B7="",$C7=""),"",B7*'MPTO_working_3-way'!$I6)</f>
        <v>3.5667024507750313</v>
      </c>
      <c r="G7" s="22">
        <f>IF(OR($A7="",$B7="",$C7=""),"",C7*'MPTO_working_3-way'!$I6)</f>
        <v>3.5050303622890078</v>
      </c>
      <c r="H7" s="17"/>
      <c r="I7" s="21"/>
      <c r="J7" s="22"/>
      <c r="K7" s="17"/>
      <c r="L7" s="21"/>
      <c r="M7" s="22"/>
      <c r="N7" s="23">
        <f t="shared" si="4"/>
        <v>43.432474792522363</v>
      </c>
      <c r="O7" s="24">
        <f t="shared" si="5"/>
        <v>28.037101883357373</v>
      </c>
      <c r="P7" s="24">
        <f t="shared" si="6"/>
        <v>28.530423324120264</v>
      </c>
      <c r="Q7" t="s">
        <v>159</v>
      </c>
      <c r="R7" t="s">
        <v>146</v>
      </c>
      <c r="S7" t="s">
        <v>212</v>
      </c>
      <c r="AD7" s="37"/>
      <c r="AE7" s="37"/>
      <c r="AH7" s="37"/>
      <c r="AI7" s="37"/>
      <c r="AJ7" t="s">
        <v>209</v>
      </c>
    </row>
    <row r="8" spans="1:36" s="36" customFormat="1" ht="15" x14ac:dyDescent="0.25">
      <c r="A8">
        <v>3.66</v>
      </c>
      <c r="B8">
        <v>3.28</v>
      </c>
      <c r="C8">
        <v>2.2200000000000002</v>
      </c>
      <c r="D8" s="20">
        <f t="shared" si="0"/>
        <v>2.855254294678522E-2</v>
      </c>
      <c r="E8" s="17">
        <f>IF(OR($A8="",$B8="",$C8=""),"",A8*'MPTO_working_3-way'!$I7)</f>
        <v>3.7645023071852339</v>
      </c>
      <c r="F8" s="21">
        <f>IF(OR($A8="",$B8="",$C8=""),"",B8*'MPTO_working_3-way'!$I7)</f>
        <v>3.3736523408654553</v>
      </c>
      <c r="G8" s="22">
        <f>IF(OR($A8="",$B8="",$C8=""),"",C8*'MPTO_working_3-way'!$I7)</f>
        <v>2.2833866453418632</v>
      </c>
      <c r="H8" s="17"/>
      <c r="I8" s="21"/>
      <c r="J8" s="22"/>
      <c r="K8" s="17"/>
      <c r="L8" s="21"/>
      <c r="M8" s="22"/>
      <c r="N8" s="23">
        <f t="shared" si="4"/>
        <v>26.563936435669572</v>
      </c>
      <c r="O8" s="24">
        <f t="shared" si="5"/>
        <v>29.641465656875194</v>
      </c>
      <c r="P8" s="24">
        <f t="shared" si="6"/>
        <v>43.794597907455241</v>
      </c>
      <c r="Q8" t="s">
        <v>147</v>
      </c>
      <c r="R8" t="s">
        <v>152</v>
      </c>
      <c r="S8" t="s">
        <v>212</v>
      </c>
      <c r="AD8" s="37"/>
      <c r="AE8" s="37"/>
      <c r="AH8" s="37"/>
      <c r="AI8" s="37"/>
      <c r="AJ8" t="s">
        <v>209</v>
      </c>
    </row>
    <row r="9" spans="1:36" s="36" customFormat="1" ht="15" x14ac:dyDescent="0.25">
      <c r="A9">
        <v>2.68</v>
      </c>
      <c r="B9">
        <v>3.21</v>
      </c>
      <c r="C9">
        <v>2.91</v>
      </c>
      <c r="D9" s="20">
        <f t="shared" si="0"/>
        <v>2.8303419792836682E-2</v>
      </c>
      <c r="E9" s="17">
        <f>IF(OR($A9="",$B9="",$C9=""),"",A9*'MPTO_working_3-way'!$I8)</f>
        <v>2.7558531650448024</v>
      </c>
      <c r="F9" s="21">
        <f>IF(OR($A9="",$B9="",$C9=""),"",B9*'MPTO_working_3-way'!$I8)</f>
        <v>3.3008539775350059</v>
      </c>
      <c r="G9" s="22">
        <f>IF(OR($A9="",$B9="",$C9=""),"",C9*'MPTO_working_3-way'!$I8)</f>
        <v>2.9923629515971548</v>
      </c>
      <c r="H9" s="17"/>
      <c r="I9" s="21"/>
      <c r="J9" s="22"/>
      <c r="K9" s="17"/>
      <c r="L9" s="21"/>
      <c r="M9" s="22"/>
      <c r="N9" s="23">
        <f t="shared" si="4"/>
        <v>36.286403524105857</v>
      </c>
      <c r="O9" s="24">
        <f t="shared" si="5"/>
        <v>30.295190481184953</v>
      </c>
      <c r="P9" s="24">
        <f t="shared" si="6"/>
        <v>33.418405994709175</v>
      </c>
      <c r="Q9" t="s">
        <v>151</v>
      </c>
      <c r="R9" t="s">
        <v>148</v>
      </c>
      <c r="S9" t="s">
        <v>212</v>
      </c>
      <c r="AD9" s="37"/>
      <c r="AE9" s="37"/>
      <c r="AH9" s="37"/>
      <c r="AI9" s="37"/>
      <c r="AJ9" t="s">
        <v>209</v>
      </c>
    </row>
    <row r="10" spans="1:36" s="36" customFormat="1" ht="15" x14ac:dyDescent="0.25">
      <c r="A10">
        <v>1.9</v>
      </c>
      <c r="B10">
        <v>3.52</v>
      </c>
      <c r="C10">
        <v>4.58</v>
      </c>
      <c r="D10" s="20">
        <f t="shared" si="0"/>
        <v>2.8747309918305097E-2</v>
      </c>
      <c r="E10" s="17">
        <f>IF(OR($A10="",$B10="",$C10=""),"",A10*'MPTO_working_3-way'!$I9)</f>
        <v>1.9546198888447797</v>
      </c>
      <c r="F10" s="21">
        <f>IF(OR($A10="",$B10="",$C10=""),"",B10*'MPTO_working_3-way'!$I9)</f>
        <v>3.6211905309124339</v>
      </c>
      <c r="G10" s="22">
        <f>IF(OR($A10="",$B10="",$C10=""),"",C10*'MPTO_working_3-way'!$I9)</f>
        <v>4.7116626794258378</v>
      </c>
      <c r="H10" s="17"/>
      <c r="I10" s="21"/>
      <c r="J10" s="22"/>
      <c r="K10" s="17"/>
      <c r="L10" s="21"/>
      <c r="M10" s="22"/>
      <c r="N10" s="23">
        <f t="shared" si="4"/>
        <v>51.160842356465551</v>
      </c>
      <c r="O10" s="24">
        <f t="shared" si="5"/>
        <v>27.615227408319477</v>
      </c>
      <c r="P10" s="24">
        <f t="shared" si="6"/>
        <v>21.223930235214965</v>
      </c>
      <c r="Q10" t="s">
        <v>149</v>
      </c>
      <c r="R10" t="s">
        <v>158</v>
      </c>
      <c r="S10" t="s">
        <v>212</v>
      </c>
      <c r="AD10" s="37"/>
      <c r="AE10" s="37"/>
      <c r="AH10" s="37"/>
      <c r="AI10" s="37"/>
      <c r="AJ10" t="s">
        <v>209</v>
      </c>
    </row>
    <row r="11" spans="1:36" s="36" customFormat="1" ht="15" x14ac:dyDescent="0.25">
      <c r="A11">
        <v>3.13</v>
      </c>
      <c r="B11">
        <v>3.49</v>
      </c>
      <c r="C11">
        <v>2.37</v>
      </c>
      <c r="D11" s="20">
        <f t="shared" si="0"/>
        <v>2.7962697450814256E-2</v>
      </c>
      <c r="E11" s="17">
        <f>IF(OR($A11="",$B11="",$C11=""),"",A11*'MPTO_working_3-way'!$I10)</f>
        <v>3.2175232430210485</v>
      </c>
      <c r="F11" s="21">
        <f>IF(OR($A11="",$B11="",$C11=""),"",B11*'MPTO_working_3-way'!$I10)</f>
        <v>3.587589814103342</v>
      </c>
      <c r="G11" s="22">
        <f>IF(OR($A11="",$B11="",$C11=""),"",C11*'MPTO_working_3-way'!$I10)</f>
        <v>2.43627159295843</v>
      </c>
      <c r="H11" s="17"/>
      <c r="I11" s="21"/>
      <c r="J11" s="22"/>
      <c r="K11" s="17"/>
      <c r="L11" s="21"/>
      <c r="M11" s="22"/>
      <c r="N11" s="23">
        <f t="shared" si="4"/>
        <v>31.079806561430274</v>
      </c>
      <c r="O11" s="24">
        <f t="shared" si="5"/>
        <v>27.873866629592193</v>
      </c>
      <c r="P11" s="24">
        <f t="shared" si="6"/>
        <v>41.046326808977526</v>
      </c>
      <c r="Q11" t="s">
        <v>153</v>
      </c>
      <c r="R11" t="s">
        <v>150</v>
      </c>
      <c r="S11" t="s">
        <v>212</v>
      </c>
      <c r="AD11" s="37"/>
      <c r="AE11" s="37"/>
      <c r="AH11" s="37"/>
      <c r="AI11" s="37"/>
      <c r="AJ11" t="s">
        <v>209</v>
      </c>
    </row>
    <row r="12" spans="1:36" s="36" customFormat="1" ht="15" x14ac:dyDescent="0.25">
      <c r="A12">
        <v>1.45</v>
      </c>
      <c r="B12">
        <v>4.67</v>
      </c>
      <c r="C12">
        <v>7.75</v>
      </c>
      <c r="D12" s="20">
        <f t="shared" si="0"/>
        <v>3.2820192790943281E-2</v>
      </c>
      <c r="E12" s="17">
        <f>IF(OR($A12="",$B12="",$C12=""),"",A12*'MPTO_working_3-way'!$I11)</f>
        <v>1.4975892795468677</v>
      </c>
      <c r="F12" s="21">
        <f>IF(OR($A12="",$B12="",$C12=""),"",B12*'MPTO_working_3-way'!$I11)</f>
        <v>4.8232703003337054</v>
      </c>
      <c r="G12" s="22">
        <f>IF(OR($A12="",$B12="",$C12=""),"",C12*'MPTO_working_3-way'!$I11)</f>
        <v>8.0043564941298104</v>
      </c>
      <c r="H12" s="17"/>
      <c r="I12" s="21"/>
      <c r="J12" s="22"/>
      <c r="K12" s="17"/>
      <c r="L12" s="21"/>
      <c r="M12" s="22"/>
      <c r="N12" s="23">
        <f t="shared" si="4"/>
        <v>66.773982269863367</v>
      </c>
      <c r="O12" s="24">
        <f t="shared" si="5"/>
        <v>20.732821047387979</v>
      </c>
      <c r="P12" s="24">
        <f t="shared" si="6"/>
        <v>12.493196682748628</v>
      </c>
      <c r="Q12" t="s">
        <v>75</v>
      </c>
      <c r="R12" t="s">
        <v>100</v>
      </c>
      <c r="S12" t="s">
        <v>212</v>
      </c>
      <c r="AD12" s="37"/>
      <c r="AE12" s="37"/>
      <c r="AH12" s="37"/>
      <c r="AI12" s="37"/>
      <c r="AJ12" t="s">
        <v>93</v>
      </c>
    </row>
    <row r="13" spans="1:36" s="36" customFormat="1" ht="15" x14ac:dyDescent="0.25">
      <c r="A13">
        <v>1.75</v>
      </c>
      <c r="B13">
        <v>3.84</v>
      </c>
      <c r="C13">
        <v>5.01</v>
      </c>
      <c r="D13" s="20">
        <f t="shared" si="0"/>
        <v>3.1446036498431695E-2</v>
      </c>
      <c r="E13" s="17">
        <f>IF(OR($A13="",$B13="",$C13=""),"",A13*'MPTO_working_3-way'!$I12)</f>
        <v>1.8050305638722555</v>
      </c>
      <c r="F13" s="21">
        <f>IF(OR($A13="",$B13="",$C13=""),"",B13*'MPTO_working_3-way'!$I12)</f>
        <v>3.9607527801539777</v>
      </c>
      <c r="G13" s="22">
        <f>IF(OR($A13="",$B13="",$C13=""),"",C13*'MPTO_working_3-way'!$I12)</f>
        <v>5.167544642857143</v>
      </c>
      <c r="H13" s="17"/>
      <c r="I13" s="21"/>
      <c r="J13" s="22"/>
      <c r="K13" s="17"/>
      <c r="L13" s="21"/>
      <c r="M13" s="22"/>
      <c r="N13" s="23">
        <f t="shared" si="4"/>
        <v>55.400723955318654</v>
      </c>
      <c r="O13" s="24">
        <f t="shared" si="5"/>
        <v>25.247725760887405</v>
      </c>
      <c r="P13" s="24">
        <f t="shared" si="6"/>
        <v>19.351550283793941</v>
      </c>
      <c r="Q13" t="s">
        <v>83</v>
      </c>
      <c r="R13" t="s">
        <v>98</v>
      </c>
      <c r="S13" t="s">
        <v>212</v>
      </c>
      <c r="AD13" s="37"/>
      <c r="AE13" s="37"/>
      <c r="AH13" s="37"/>
      <c r="AI13" s="37"/>
      <c r="AJ13" t="s">
        <v>93</v>
      </c>
    </row>
    <row r="14" spans="1:36" s="36" customFormat="1" ht="15" x14ac:dyDescent="0.25">
      <c r="A14">
        <v>1.25</v>
      </c>
      <c r="B14">
        <v>5.59</v>
      </c>
      <c r="C14">
        <v>13.79</v>
      </c>
      <c r="D14" s="20">
        <f t="shared" si="0"/>
        <v>5.1407192736433682E-2</v>
      </c>
      <c r="E14" s="17">
        <f>IF(OR($A14="",$B14="",$C14=""),"",A14*'MPTO_working_3-way'!$I13)</f>
        <v>1.3142589909205422</v>
      </c>
      <c r="F14" s="21">
        <f>IF(OR($A14="",$B14="",$C14=""),"",B14*'MPTO_working_3-way'!$I13)</f>
        <v>5.8773662073966637</v>
      </c>
      <c r="G14" s="22">
        <f>IF(OR($A14="",$B14="",$C14=""),"",C14*'MPTO_working_3-way'!$I13)</f>
        <v>14.498905187835419</v>
      </c>
      <c r="H14" s="17"/>
      <c r="I14" s="21"/>
      <c r="J14" s="22"/>
      <c r="K14" s="17"/>
      <c r="L14" s="21"/>
      <c r="M14" s="22"/>
      <c r="N14" s="23">
        <f t="shared" si="4"/>
        <v>76.088503628921217</v>
      </c>
      <c r="O14" s="24">
        <f t="shared" si="5"/>
        <v>17.0144238883992</v>
      </c>
      <c r="P14" s="24">
        <f t="shared" si="6"/>
        <v>6.8970724826795893</v>
      </c>
      <c r="Q14" t="s">
        <v>79</v>
      </c>
      <c r="R14" t="s">
        <v>92</v>
      </c>
      <c r="S14" t="s">
        <v>212</v>
      </c>
      <c r="AD14" s="37"/>
      <c r="AE14" s="37"/>
      <c r="AH14" s="37"/>
      <c r="AI14" s="37"/>
      <c r="AJ14" t="s">
        <v>94</v>
      </c>
    </row>
    <row r="15" spans="1:36" s="36" customFormat="1" ht="15" x14ac:dyDescent="0.25">
      <c r="A15">
        <v>1.68</v>
      </c>
      <c r="B15">
        <v>3.31</v>
      </c>
      <c r="C15">
        <v>6.64</v>
      </c>
      <c r="D15" s="20">
        <f t="shared" si="0"/>
        <v>4.7955308502027227E-2</v>
      </c>
      <c r="E15" s="17">
        <f>IF(OR($A15="",$B15="",$C15=""),"",A15*'MPTO_working_3-way'!$I14)</f>
        <v>1.7605649182834058</v>
      </c>
      <c r="F15" s="21">
        <f>IF(OR($A15="",$B15="",$C15=""),"",B15*'MPTO_working_3-way'!$I14)</f>
        <v>3.46873207114171</v>
      </c>
      <c r="G15" s="22">
        <f>IF(OR($A15="",$B15="",$C15=""),"",C15*'MPTO_working_3-way'!$I14)</f>
        <v>6.9584232484534603</v>
      </c>
      <c r="H15" s="17"/>
      <c r="I15" s="21"/>
      <c r="J15" s="22"/>
      <c r="K15" s="17"/>
      <c r="L15" s="21"/>
      <c r="M15" s="22"/>
      <c r="N15" s="23">
        <f t="shared" si="4"/>
        <v>56.799950380416796</v>
      </c>
      <c r="O15" s="24">
        <f t="shared" si="5"/>
        <v>28.828977836586173</v>
      </c>
      <c r="P15" s="24">
        <f t="shared" si="6"/>
        <v>14.371071782997022</v>
      </c>
      <c r="Q15" t="s">
        <v>86</v>
      </c>
      <c r="R15" t="s">
        <v>78</v>
      </c>
      <c r="S15" t="s">
        <v>212</v>
      </c>
      <c r="AD15" s="37"/>
      <c r="AE15" s="37"/>
      <c r="AH15" s="37"/>
      <c r="AI15" s="37"/>
      <c r="AJ15" t="s">
        <v>94</v>
      </c>
    </row>
    <row r="16" spans="1:36" s="36" customFormat="1" ht="15" x14ac:dyDescent="0.25">
      <c r="A16">
        <v>3.29</v>
      </c>
      <c r="B16">
        <v>2.93</v>
      </c>
      <c r="C16">
        <v>2.58</v>
      </c>
      <c r="D16" s="20">
        <f t="shared" si="0"/>
        <v>3.2845195333606192E-2</v>
      </c>
      <c r="E16" s="17">
        <f>IF(OR($A16="",$B16="",$C16=""),"",A16*'MPTO_working_3-way'!$I15)</f>
        <v>3.3980606926475643</v>
      </c>
      <c r="F16" s="21">
        <f>IF(OR($A16="",$B16="",$C16=""),"",B16*'MPTO_working_3-way'!$I15)</f>
        <v>3.0262364223274663</v>
      </c>
      <c r="G16" s="22">
        <f>IF(OR($A16="",$B16="",$C16=""),"",C16*'MPTO_working_3-way'!$I15)</f>
        <v>2.6647406039607042</v>
      </c>
      <c r="H16" s="17"/>
      <c r="I16" s="21"/>
      <c r="J16" s="22"/>
      <c r="K16" s="17"/>
      <c r="L16" s="21"/>
      <c r="M16" s="22"/>
      <c r="N16" s="23">
        <f t="shared" si="4"/>
        <v>29.428550295282108</v>
      </c>
      <c r="O16" s="24">
        <f t="shared" si="5"/>
        <v>33.044344870811649</v>
      </c>
      <c r="P16" s="24">
        <f t="shared" si="6"/>
        <v>37.52710483390625</v>
      </c>
      <c r="Q16" t="s">
        <v>176</v>
      </c>
      <c r="R16" t="s">
        <v>192</v>
      </c>
      <c r="S16" t="s">
        <v>260</v>
      </c>
      <c r="AD16" s="37"/>
      <c r="AE16" s="37"/>
      <c r="AH16" s="37"/>
      <c r="AI16" s="37"/>
      <c r="AJ16" t="s">
        <v>211</v>
      </c>
    </row>
    <row r="17" spans="1:36" s="36" customFormat="1" ht="15" x14ac:dyDescent="0.25">
      <c r="A17">
        <v>1.36</v>
      </c>
      <c r="B17">
        <v>4.38</v>
      </c>
      <c r="C17">
        <v>11.24</v>
      </c>
      <c r="D17" s="20">
        <f t="shared" si="0"/>
        <v>5.2572591460412932E-2</v>
      </c>
      <c r="E17" s="17">
        <f>IF(OR($A17="",$B17="",$C17=""),"",A17*'MPTO_working_3-way'!$I16)</f>
        <v>1.4314987243861617</v>
      </c>
      <c r="F17" s="21">
        <f>IF(OR($A17="",$B17="",$C17=""),"",B17*'MPTO_working_3-way'!$I16)</f>
        <v>4.6102679505966089</v>
      </c>
      <c r="G17" s="22">
        <f>IF(OR($A17="",$B17="",$C17=""),"",C17*'MPTO_working_3-way'!$I16)</f>
        <v>11.830915928015042</v>
      </c>
      <c r="H17" s="17"/>
      <c r="I17" s="21"/>
      <c r="J17" s="22"/>
      <c r="K17" s="17"/>
      <c r="L17" s="21"/>
      <c r="M17" s="22"/>
      <c r="N17" s="23">
        <f t="shared" si="4"/>
        <v>69.856855822823604</v>
      </c>
      <c r="O17" s="24">
        <f t="shared" si="5"/>
        <v>21.690713223525137</v>
      </c>
      <c r="P17" s="24">
        <f t="shared" si="6"/>
        <v>8.4524309536512554</v>
      </c>
      <c r="Q17" t="s">
        <v>205</v>
      </c>
      <c r="R17" t="s">
        <v>190</v>
      </c>
      <c r="S17" t="s">
        <v>260</v>
      </c>
      <c r="AD17" s="37"/>
      <c r="AE17" s="37"/>
      <c r="AH17" s="37"/>
      <c r="AI17" s="37"/>
      <c r="AJ17" t="s">
        <v>211</v>
      </c>
    </row>
    <row r="18" spans="1:36" s="36" customFormat="1" ht="15" x14ac:dyDescent="0.25">
      <c r="A18">
        <v>2</v>
      </c>
      <c r="B18">
        <v>3.51</v>
      </c>
      <c r="C18">
        <v>3.81</v>
      </c>
      <c r="D18" s="20">
        <f t="shared" si="0"/>
        <v>4.7367476501334771E-2</v>
      </c>
      <c r="E18" s="17">
        <f>IF(OR($A18="",$B18="",$C18=""),"",A18*'MPTO_working_3-way'!$I17)</f>
        <v>2.0947349530026695</v>
      </c>
      <c r="F18" s="21">
        <f>IF(OR($A18="",$B18="",$C18=""),"",B18*'MPTO_working_3-way'!$I17)</f>
        <v>3.6762598425196846</v>
      </c>
      <c r="G18" s="22">
        <f>IF(OR($A18="",$B18="",$C18=""),"",C18*'MPTO_working_3-way'!$I17)</f>
        <v>3.9904700854700854</v>
      </c>
      <c r="H18" s="17"/>
      <c r="I18" s="21"/>
      <c r="J18" s="22"/>
      <c r="K18" s="17"/>
      <c r="L18" s="21"/>
      <c r="M18" s="22"/>
      <c r="N18" s="23">
        <f t="shared" si="4"/>
        <v>47.738736519699707</v>
      </c>
      <c r="O18" s="24">
        <f t="shared" si="5"/>
        <v>27.201559270484172</v>
      </c>
      <c r="P18" s="24">
        <f t="shared" si="6"/>
        <v>25.059704209816118</v>
      </c>
      <c r="Q18" t="s">
        <v>179</v>
      </c>
      <c r="R18" t="s">
        <v>194</v>
      </c>
      <c r="S18" t="s">
        <v>260</v>
      </c>
      <c r="AD18" s="37"/>
      <c r="AE18" s="37"/>
      <c r="AH18" s="37"/>
      <c r="AI18" s="37"/>
      <c r="AJ18" t="s">
        <v>211</v>
      </c>
    </row>
    <row r="19" spans="1:36" s="36" customFormat="1" ht="15" x14ac:dyDescent="0.25">
      <c r="A19">
        <v>3.41</v>
      </c>
      <c r="B19">
        <v>2.95</v>
      </c>
      <c r="C19">
        <v>2.4300000000000002</v>
      </c>
      <c r="D19" s="20">
        <f t="shared" si="0"/>
        <v>4.3760816557122828E-2</v>
      </c>
      <c r="E19" s="17">
        <f>IF(OR($A19="",$B19="",$C19=""),"",A19*'MPTO_working_3-way'!$I18)</f>
        <v>3.5592243844597888</v>
      </c>
      <c r="F19" s="21">
        <f>IF(OR($A19="",$B19="",$C19=""),"",B19*'MPTO_working_3-way'!$I18)</f>
        <v>3.0790944088435124</v>
      </c>
      <c r="G19" s="22">
        <f>IF(OR($A19="",$B19="",$C19=""),"",C19*'MPTO_working_3-way'!$I18)</f>
        <v>2.5363387842338088</v>
      </c>
      <c r="H19" s="17"/>
      <c r="I19" s="21"/>
      <c r="J19" s="22"/>
      <c r="K19" s="17"/>
      <c r="L19" s="21"/>
      <c r="M19" s="22"/>
      <c r="N19" s="23">
        <f t="shared" si="4"/>
        <v>28.096008904810247</v>
      </c>
      <c r="O19" s="24">
        <f t="shared" si="5"/>
        <v>32.477081479797612</v>
      </c>
      <c r="P19" s="24">
        <f t="shared" si="6"/>
        <v>39.426909615392155</v>
      </c>
      <c r="Q19" t="s">
        <v>195</v>
      </c>
      <c r="R19" t="s">
        <v>204</v>
      </c>
      <c r="S19" t="s">
        <v>260</v>
      </c>
      <c r="AD19" s="37"/>
      <c r="AE19" s="37"/>
      <c r="AH19" s="37"/>
      <c r="AI19" s="37"/>
      <c r="AJ19" t="s">
        <v>211</v>
      </c>
    </row>
    <row r="20" spans="1:36" s="36" customFormat="1" ht="15" x14ac:dyDescent="0.25">
      <c r="A20">
        <v>3.08</v>
      </c>
      <c r="B20">
        <v>3.53</v>
      </c>
      <c r="C20">
        <v>2.38</v>
      </c>
      <c r="D20" s="20">
        <f t="shared" si="0"/>
        <v>2.8129510882385356E-2</v>
      </c>
      <c r="E20" s="17">
        <f>IF(OR($A20="",$B20="",$C20=""),"",A20*'MPTO_working_3-way'!$I19)</f>
        <v>3.1666388935177472</v>
      </c>
      <c r="F20" s="21">
        <f>IF(OR($A20="",$B20="",$C20=""),"",B20*'MPTO_working_3-way'!$I19)</f>
        <v>3.6292971734148201</v>
      </c>
      <c r="G20" s="22">
        <f>IF(OR($A20="",$B20="",$C20=""),"",C20*'MPTO_working_3-way'!$I19)</f>
        <v>2.4469482359000772</v>
      </c>
      <c r="H20" s="17"/>
      <c r="I20" s="21"/>
      <c r="J20" s="22"/>
      <c r="K20" s="17"/>
      <c r="L20" s="21"/>
      <c r="M20" s="22"/>
      <c r="N20" s="23">
        <f t="shared" si="4"/>
        <v>31.579224333000049</v>
      </c>
      <c r="O20" s="24">
        <f t="shared" si="5"/>
        <v>27.553544177235178</v>
      </c>
      <c r="P20" s="24">
        <f t="shared" si="6"/>
        <v>40.867231489764777</v>
      </c>
      <c r="Q20" t="s">
        <v>135</v>
      </c>
      <c r="R20" t="s">
        <v>141</v>
      </c>
      <c r="S20" t="s">
        <v>260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2.44</v>
      </c>
      <c r="B21">
        <v>3.33</v>
      </c>
      <c r="C21">
        <v>3.16</v>
      </c>
      <c r="D21" s="20">
        <f t="shared" si="0"/>
        <v>2.6592062076602474E-2</v>
      </c>
      <c r="E21" s="17">
        <f>IF(OR($A21="",$B21="",$C21=""),"",A21*'MPTO_working_3-way'!$I20)</f>
        <v>2.50488463146691</v>
      </c>
      <c r="F21" s="21">
        <f>IF(OR($A21="",$B21="",$C21=""),"",B21*'MPTO_working_3-way'!$I20)</f>
        <v>3.4185515667150863</v>
      </c>
      <c r="G21" s="22">
        <f>IF(OR($A21="",$B21="",$C21=""),"",C21*'MPTO_working_3-way'!$I20)</f>
        <v>3.244030916162064</v>
      </c>
      <c r="H21" s="17"/>
      <c r="I21" s="21"/>
      <c r="J21" s="22"/>
      <c r="K21" s="17"/>
      <c r="L21" s="21"/>
      <c r="M21" s="22"/>
      <c r="N21" s="23">
        <f t="shared" si="4"/>
        <v>39.921998300352065</v>
      </c>
      <c r="O21" s="24">
        <f t="shared" si="5"/>
        <v>29.252154910768478</v>
      </c>
      <c r="P21" s="24">
        <f t="shared" si="6"/>
        <v>30.825846788879446</v>
      </c>
      <c r="Q21" t="s">
        <v>161</v>
      </c>
      <c r="R21" t="s">
        <v>168</v>
      </c>
      <c r="S21" t="s">
        <v>260</v>
      </c>
      <c r="AD21" s="37"/>
      <c r="AE21" s="37"/>
      <c r="AH21" s="37"/>
      <c r="AI21" s="37"/>
      <c r="AJ21" t="s">
        <v>210</v>
      </c>
    </row>
    <row r="22" spans="1:36" s="36" customFormat="1" ht="15" x14ac:dyDescent="0.25">
      <c r="A22">
        <v>2.09</v>
      </c>
      <c r="B22">
        <v>3.54</v>
      </c>
      <c r="C22">
        <v>3.73</v>
      </c>
      <c r="D22" s="20">
        <f t="shared" si="0"/>
        <v>2.9051289973054173E-2</v>
      </c>
      <c r="E22" s="17">
        <f>IF(OR($A22="",$B22="",$C22=""),"",A22*'MPTO_working_3-way'!$I21)</f>
        <v>2.1507171960436833</v>
      </c>
      <c r="F22" s="21">
        <f>IF(OR($A22="",$B22="",$C22=""),"",B22*'MPTO_working_3-way'!$I21)</f>
        <v>3.6428415665046119</v>
      </c>
      <c r="G22" s="22">
        <f>IF(OR($A22="",$B22="",$C22=""),"",C22*'MPTO_working_3-way'!$I21)</f>
        <v>3.8383613115994919</v>
      </c>
      <c r="H22" s="17"/>
      <c r="I22" s="21"/>
      <c r="J22" s="22"/>
      <c r="K22" s="17"/>
      <c r="L22" s="21"/>
      <c r="M22" s="22"/>
      <c r="N22" s="23">
        <f t="shared" si="4"/>
        <v>46.496117752698204</v>
      </c>
      <c r="O22" s="24">
        <f t="shared" si="5"/>
        <v>27.451097769248374</v>
      </c>
      <c r="P22" s="24">
        <f t="shared" si="6"/>
        <v>26.052784478053422</v>
      </c>
      <c r="Q22" t="s">
        <v>171</v>
      </c>
      <c r="R22" t="s">
        <v>164</v>
      </c>
      <c r="S22" t="s">
        <v>260</v>
      </c>
      <c r="AD22" s="37"/>
      <c r="AE22" s="37"/>
      <c r="AH22" s="37"/>
      <c r="AI22" s="37"/>
      <c r="AJ22" t="s">
        <v>210</v>
      </c>
    </row>
    <row r="23" spans="1:36" s="36" customFormat="1" ht="15" x14ac:dyDescent="0.25">
      <c r="A23">
        <v>2.1800000000000002</v>
      </c>
      <c r="B23">
        <v>3.5</v>
      </c>
      <c r="C23">
        <v>3.53</v>
      </c>
      <c r="D23" s="20">
        <f t="shared" si="0"/>
        <v>2.7716001024730819E-2</v>
      </c>
      <c r="E23" s="17">
        <f>IF(OR($A23="",$B23="",$C23=""),"",A23*'MPTO_working_3-way'!$I22)</f>
        <v>2.2404208822339133</v>
      </c>
      <c r="F23" s="21">
        <f>IF(OR($A23="",$B23="",$C23=""),"",B23*'MPTO_working_3-way'!$I22)</f>
        <v>3.5970060035865581</v>
      </c>
      <c r="G23" s="22">
        <f>IF(OR($A23="",$B23="",$C23=""),"",C23*'MPTO_working_3-way'!$I22)</f>
        <v>3.6278374836172995</v>
      </c>
      <c r="H23" s="17"/>
      <c r="I23" s="21"/>
      <c r="J23" s="22"/>
      <c r="K23" s="17"/>
      <c r="L23" s="21"/>
      <c r="M23" s="22"/>
      <c r="N23" s="23">
        <f t="shared" si="4"/>
        <v>44.634470600135842</v>
      </c>
      <c r="O23" s="24">
        <f t="shared" si="5"/>
        <v>27.800898830941751</v>
      </c>
      <c r="P23" s="24">
        <f t="shared" si="6"/>
        <v>27.564630568922421</v>
      </c>
      <c r="Q23" t="s">
        <v>169</v>
      </c>
      <c r="R23" t="s">
        <v>166</v>
      </c>
      <c r="S23" t="s">
        <v>260</v>
      </c>
      <c r="AD23" s="37"/>
      <c r="AE23" s="37"/>
      <c r="AH23" s="37"/>
      <c r="AI23" s="37"/>
      <c r="AJ23" t="s">
        <v>210</v>
      </c>
    </row>
    <row r="24" spans="1:36" s="36" customFormat="1" ht="15" x14ac:dyDescent="0.25">
      <c r="A24">
        <v>2.5299999999999998</v>
      </c>
      <c r="B24">
        <v>3.55</v>
      </c>
      <c r="C24">
        <v>2.86</v>
      </c>
      <c r="D24" s="20">
        <f t="shared" si="0"/>
        <v>2.659740749146744E-2</v>
      </c>
      <c r="E24" s="17">
        <f>IF(OR($A24="",$B24="",$C24=""),"",A24*'MPTO_working_3-way'!$I23)</f>
        <v>2.5972914409534122</v>
      </c>
      <c r="F24" s="21">
        <f>IF(OR($A24="",$B24="",$C24=""),"",B24*'MPTO_working_3-way'!$I23)</f>
        <v>3.6444207965947091</v>
      </c>
      <c r="G24" s="22">
        <f>IF(OR($A24="",$B24="",$C24=""),"",C24*'MPTO_working_3-way'!$I23)</f>
        <v>2.9360685854255966</v>
      </c>
      <c r="H24" s="17"/>
      <c r="I24" s="21"/>
      <c r="J24" s="22"/>
      <c r="K24" s="17"/>
      <c r="L24" s="21"/>
      <c r="M24" s="22"/>
      <c r="N24" s="23">
        <f t="shared" si="4"/>
        <v>38.501647686981194</v>
      </c>
      <c r="O24" s="24">
        <f t="shared" si="5"/>
        <v>27.439202436073924</v>
      </c>
      <c r="P24" s="24">
        <f t="shared" si="6"/>
        <v>34.0591498769449</v>
      </c>
      <c r="Q24" t="s">
        <v>163</v>
      </c>
      <c r="R24" t="s">
        <v>154</v>
      </c>
      <c r="S24" t="s">
        <v>260</v>
      </c>
      <c r="AD24" s="37"/>
      <c r="AE24" s="37"/>
      <c r="AH24" s="37"/>
      <c r="AI24" s="37"/>
      <c r="AJ24" t="s">
        <v>210</v>
      </c>
    </row>
    <row r="25" spans="1:36" s="36" customFormat="1" ht="15" x14ac:dyDescent="0.25">
      <c r="A25">
        <v>2.42</v>
      </c>
      <c r="B25">
        <v>3.21</v>
      </c>
      <c r="C25">
        <v>3.31</v>
      </c>
      <c r="D25" s="20">
        <f t="shared" si="0"/>
        <v>2.6864423872024146E-2</v>
      </c>
      <c r="E25" s="17">
        <f>IF(OR($A25="",$B25="",$C25=""),"",A25*'MPTO_working_3-way'!$I24)</f>
        <v>2.4850119057702984</v>
      </c>
      <c r="F25" s="21">
        <f>IF(OR($A25="",$B25="",$C25=""),"",B25*'MPTO_working_3-way'!$I24)</f>
        <v>3.2962348006291973</v>
      </c>
      <c r="G25" s="22">
        <f>IF(OR($A25="",$B25="",$C25=""),"",C25*'MPTO_working_3-way'!$I24)</f>
        <v>3.3989212430164</v>
      </c>
      <c r="H25" s="17"/>
      <c r="I25" s="21"/>
      <c r="J25" s="22"/>
      <c r="K25" s="17"/>
      <c r="L25" s="21"/>
      <c r="M25" s="22"/>
      <c r="N25" s="23">
        <f t="shared" si="4"/>
        <v>40.241255894104953</v>
      </c>
      <c r="O25" s="24">
        <f t="shared" si="5"/>
        <v>30.337644630446725</v>
      </c>
      <c r="P25" s="24">
        <f t="shared" si="6"/>
        <v>29.421099475448329</v>
      </c>
      <c r="Q25" t="s">
        <v>167</v>
      </c>
      <c r="R25" t="s">
        <v>173</v>
      </c>
      <c r="S25" t="s">
        <v>260</v>
      </c>
      <c r="AD25" s="37"/>
      <c r="AE25" s="37"/>
      <c r="AH25" s="37"/>
      <c r="AI25" s="37"/>
      <c r="AJ25" t="s">
        <v>210</v>
      </c>
    </row>
    <row r="26" spans="1:36" s="36" customFormat="1" ht="15" x14ac:dyDescent="0.25">
      <c r="A26">
        <v>1.7</v>
      </c>
      <c r="B26">
        <v>3.95</v>
      </c>
      <c r="C26">
        <v>5.25</v>
      </c>
      <c r="D26" s="20">
        <f t="shared" si="0"/>
        <v>3.1876041555862766E-2</v>
      </c>
      <c r="E26" s="17">
        <f>IF(OR($A26="",$B26="",$C26=""),"",A26*'MPTO_working_3-way'!$I25)</f>
        <v>1.7541892706449667</v>
      </c>
      <c r="F26" s="21">
        <f>IF(OR($A26="",$B26="",$C26=""),"",B26*'MPTO_working_3-way'!$I25)</f>
        <v>4.075910364145658</v>
      </c>
      <c r="G26" s="22">
        <f>IF(OR($A26="",$B26="",$C26=""),"",C26*'MPTO_working_3-way'!$I25)</f>
        <v>5.4173492181682796</v>
      </c>
      <c r="H26" s="17"/>
      <c r="I26" s="21"/>
      <c r="J26" s="22"/>
      <c r="K26" s="17"/>
      <c r="L26" s="21"/>
      <c r="M26" s="22"/>
      <c r="N26" s="23">
        <f t="shared" si="4"/>
        <v>57.006391313311809</v>
      </c>
      <c r="O26" s="24">
        <f t="shared" si="5"/>
        <v>24.534396261425336</v>
      </c>
      <c r="P26" s="24">
        <f t="shared" si="6"/>
        <v>18.459212425262869</v>
      </c>
      <c r="Q26" t="s">
        <v>165</v>
      </c>
      <c r="R26" t="s">
        <v>162</v>
      </c>
      <c r="S26" t="s">
        <v>260</v>
      </c>
      <c r="AD26" s="37"/>
      <c r="AE26" s="37"/>
      <c r="AH26" s="37"/>
      <c r="AI26" s="37"/>
      <c r="AJ26" t="s">
        <v>210</v>
      </c>
    </row>
    <row r="27" spans="1:36" s="36" customFormat="1" ht="15" x14ac:dyDescent="0.25">
      <c r="A27">
        <v>1.87</v>
      </c>
      <c r="B27">
        <v>3.7</v>
      </c>
      <c r="C27">
        <v>4.45</v>
      </c>
      <c r="D27" s="20">
        <f t="shared" si="0"/>
        <v>2.9748729682635755E-2</v>
      </c>
      <c r="E27" s="17">
        <f>IF(OR($A27="",$B27="",$C27=""),"",A27*'MPTO_working_3-way'!$I26)</f>
        <v>1.925630124506529</v>
      </c>
      <c r="F27" s="21">
        <f>IF(OR($A27="",$B27="",$C27=""),"",B27*'MPTO_working_3-way'!$I26)</f>
        <v>3.8100702998257523</v>
      </c>
      <c r="G27" s="22">
        <f>IF(OR($A27="",$B27="",$C27=""),"",C27*'MPTO_working_3-way'!$I26)</f>
        <v>4.5823818470877296</v>
      </c>
      <c r="H27" s="17"/>
      <c r="I27" s="21"/>
      <c r="J27" s="22"/>
      <c r="K27" s="17"/>
      <c r="L27" s="21"/>
      <c r="M27" s="22"/>
      <c r="N27" s="23">
        <f t="shared" si="4"/>
        <v>51.931052971881854</v>
      </c>
      <c r="O27" s="24">
        <f t="shared" si="5"/>
        <v>26.246234880383529</v>
      </c>
      <c r="P27" s="24">
        <f t="shared" si="6"/>
        <v>21.82271214773462</v>
      </c>
      <c r="Q27" t="s">
        <v>172</v>
      </c>
      <c r="R27" t="s">
        <v>160</v>
      </c>
      <c r="S27" t="s">
        <v>260</v>
      </c>
      <c r="AD27" s="37"/>
      <c r="AE27" s="37"/>
      <c r="AH27" s="37"/>
      <c r="AI27" s="37"/>
      <c r="AJ27" t="s">
        <v>210</v>
      </c>
    </row>
    <row r="28" spans="1:36" s="36" customFormat="1" ht="15" x14ac:dyDescent="0.25">
      <c r="A28">
        <v>2.8</v>
      </c>
      <c r="B28">
        <v>3.37</v>
      </c>
      <c r="C28">
        <v>2.68</v>
      </c>
      <c r="D28" s="20">
        <f t="shared" si="0"/>
        <v>2.7013090545576546E-2</v>
      </c>
      <c r="E28" s="17">
        <f>IF(OR($A28="",$B28="",$C28=""),"",A28*'MPTO_working_3-way'!$I27)</f>
        <v>2.8756366535276143</v>
      </c>
      <c r="F28" s="21">
        <f>IF(OR($A28="",$B28="",$C28=""),"",B28*'MPTO_working_3-way'!$I27)</f>
        <v>3.461034115138593</v>
      </c>
      <c r="G28" s="22">
        <f>IF(OR($A28="",$B28="",$C28=""),"",C28*'MPTO_working_3-way'!$I27)</f>
        <v>2.7523950826621455</v>
      </c>
      <c r="H28" s="17"/>
      <c r="I28" s="21"/>
      <c r="J28" s="22"/>
      <c r="K28" s="17"/>
      <c r="L28" s="21"/>
      <c r="M28" s="22"/>
      <c r="N28" s="23">
        <f t="shared" si="4"/>
        <v>34.774907976404997</v>
      </c>
      <c r="O28" s="24">
        <f t="shared" si="5"/>
        <v>28.893098615410679</v>
      </c>
      <c r="P28" s="24">
        <f t="shared" si="6"/>
        <v>36.331993408184317</v>
      </c>
      <c r="Q28" t="s">
        <v>129</v>
      </c>
      <c r="R28" t="s">
        <v>121</v>
      </c>
      <c r="S28" t="s">
        <v>260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4.42</v>
      </c>
      <c r="B29">
        <v>3.44</v>
      </c>
      <c r="C29">
        <v>1.95</v>
      </c>
      <c r="D29" s="20">
        <f t="shared" si="0"/>
        <v>2.9762531130520298E-2</v>
      </c>
      <c r="E29" s="17">
        <f>IF(OR($A29="",$B29="",$C29=""),"",A29*'MPTO_working_3-way'!$I28)</f>
        <v>4.5515503875968992</v>
      </c>
      <c r="F29" s="21">
        <f>IF(OR($A29="",$B29="",$C29=""),"",B29*'MPTO_working_3-way'!$I28)</f>
        <v>3.5423831070889897</v>
      </c>
      <c r="G29" s="22">
        <f>IF(OR($A29="",$B29="",$C29=""),"",C29*'MPTO_working_3-way'!$I28)</f>
        <v>2.0080369357045145</v>
      </c>
      <c r="H29" s="17"/>
      <c r="I29" s="21"/>
      <c r="J29" s="22"/>
      <c r="K29" s="17"/>
      <c r="L29" s="21"/>
      <c r="M29" s="22"/>
      <c r="N29" s="23">
        <f t="shared" si="4"/>
        <v>21.970535638252574</v>
      </c>
      <c r="O29" s="24">
        <f t="shared" si="5"/>
        <v>28.229583581708251</v>
      </c>
      <c r="P29" s="24">
        <f t="shared" si="6"/>
        <v>49.799880780039167</v>
      </c>
      <c r="Q29" t="s">
        <v>119</v>
      </c>
      <c r="R29" t="s">
        <v>127</v>
      </c>
      <c r="S29" t="s">
        <v>260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2.68</v>
      </c>
      <c r="B30">
        <v>3.01</v>
      </c>
      <c r="C30">
        <v>3.11</v>
      </c>
      <c r="D30" s="20">
        <f t="shared" si="0"/>
        <v>2.6903650339599849E-2</v>
      </c>
      <c r="E30" s="17">
        <f>IF(OR($A30="",$B30="",$C30=""),"",A30*'MPTO_working_3-way'!$I29)</f>
        <v>2.752101782910128</v>
      </c>
      <c r="F30" s="21">
        <f>IF(OR($A30="",$B30="",$C30=""),"",B30*'MPTO_working_3-way'!$I29)</f>
        <v>3.0909799875221955</v>
      </c>
      <c r="G30" s="22">
        <f>IF(OR($A30="",$B30="",$C30=""),"",C30*'MPTO_working_3-way'!$I29)</f>
        <v>3.1936703525561554</v>
      </c>
      <c r="H30" s="17"/>
      <c r="I30" s="21"/>
      <c r="J30" s="22"/>
      <c r="K30" s="17"/>
      <c r="L30" s="21"/>
      <c r="M30" s="22"/>
      <c r="N30" s="23">
        <f t="shared" si="4"/>
        <v>36.335865417832757</v>
      </c>
      <c r="O30" s="24">
        <f t="shared" si="5"/>
        <v>32.35219910956539</v>
      </c>
      <c r="P30" s="24">
        <f t="shared" si="6"/>
        <v>31.311935472601871</v>
      </c>
      <c r="Q30" t="s">
        <v>132</v>
      </c>
      <c r="R30" t="s">
        <v>123</v>
      </c>
      <c r="S30" t="s">
        <v>260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1.6</v>
      </c>
      <c r="B31">
        <v>4.01</v>
      </c>
      <c r="C31">
        <v>6.43</v>
      </c>
      <c r="D31" s="20">
        <f t="shared" si="0"/>
        <v>2.9897553937861421E-2</v>
      </c>
      <c r="E31" s="17">
        <f>IF(OR($A31="",$B31="",$C31=""),"",A31*'MPTO_working_3-way'!$I30)</f>
        <v>1.6478360863005783</v>
      </c>
      <c r="F31" s="21">
        <f>IF(OR($A31="",$B31="",$C31=""),"",B31*'MPTO_working_3-way'!$I30)</f>
        <v>4.1298891912908244</v>
      </c>
      <c r="G31" s="22">
        <f>IF(OR($A31="",$B31="",$C31=""),"",C31*'MPTO_working_3-way'!$I30)</f>
        <v>6.6222412718204486</v>
      </c>
      <c r="H31" s="17"/>
      <c r="I31" s="21"/>
      <c r="J31" s="22"/>
      <c r="K31" s="17"/>
      <c r="L31" s="21"/>
      <c r="M31" s="22"/>
      <c r="N31" s="23">
        <f t="shared" si="4"/>
        <v>60.685647578274484</v>
      </c>
      <c r="O31" s="24">
        <f t="shared" si="5"/>
        <v>24.213724719511017</v>
      </c>
      <c r="P31" s="24">
        <f t="shared" si="6"/>
        <v>15.100627702214492</v>
      </c>
      <c r="Q31" t="s">
        <v>124</v>
      </c>
      <c r="R31" t="s">
        <v>118</v>
      </c>
      <c r="S31" t="s">
        <v>260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2.78</v>
      </c>
      <c r="B32">
        <v>3.07</v>
      </c>
      <c r="C32">
        <v>2.83</v>
      </c>
      <c r="D32" s="20">
        <f t="shared" si="0"/>
        <v>3.8802019697992796E-2</v>
      </c>
      <c r="E32" s="17">
        <f>IF(OR($A32="",$B32="",$C32=""),"",A32*'MPTO_working_3-way'!$I31)</f>
        <v>2.8878696147604197</v>
      </c>
      <c r="F32" s="21">
        <f>IF(OR($A32="",$B32="",$C32=""),"",B32*'MPTO_working_3-way'!$I31)</f>
        <v>3.1891222004728377</v>
      </c>
      <c r="G32" s="22">
        <f>IF(OR($A32="",$B32="",$C32=""),"",C32*'MPTO_working_3-way'!$I31)</f>
        <v>2.9398097157453198</v>
      </c>
      <c r="H32" s="17"/>
      <c r="I32" s="21"/>
      <c r="J32" s="22"/>
      <c r="K32" s="17"/>
      <c r="L32" s="21"/>
      <c r="M32" s="22"/>
      <c r="N32" s="23">
        <f t="shared" si="4"/>
        <v>34.627602121952478</v>
      </c>
      <c r="O32" s="24">
        <f t="shared" si="5"/>
        <v>31.35659084658889</v>
      </c>
      <c r="P32" s="24">
        <f t="shared" si="6"/>
        <v>34.015807031458614</v>
      </c>
      <c r="Q32" t="s">
        <v>103</v>
      </c>
      <c r="R32" t="s">
        <v>113</v>
      </c>
      <c r="S32" t="s">
        <v>260</v>
      </c>
      <c r="AD32" s="37"/>
      <c r="AE32" s="37"/>
      <c r="AH32" s="37"/>
      <c r="AI32" s="37"/>
      <c r="AJ32" t="s">
        <v>93</v>
      </c>
    </row>
    <row r="33" spans="1:36" s="36" customFormat="1" ht="15" x14ac:dyDescent="0.25">
      <c r="A33">
        <v>2.57</v>
      </c>
      <c r="B33">
        <v>3.35</v>
      </c>
      <c r="C33">
        <v>2.85</v>
      </c>
      <c r="D33" s="20">
        <f t="shared" si="0"/>
        <v>3.8489714034781963E-2</v>
      </c>
      <c r="E33" s="17">
        <f>IF(OR($A33="",$B33="",$C33=""),"",A33*'MPTO_working_3-way'!$I32)</f>
        <v>2.6689185650693896</v>
      </c>
      <c r="F33" s="21">
        <f>IF(OR($A33="",$B33="",$C33=""),"",B33*'MPTO_working_3-way'!$I32)</f>
        <v>3.4789405420165198</v>
      </c>
      <c r="G33" s="22">
        <f>IF(OR($A33="",$B33="",$C33=""),"",C33*'MPTO_working_3-way'!$I32)</f>
        <v>2.9596956849991285</v>
      </c>
      <c r="H33" s="17"/>
      <c r="I33" s="21"/>
      <c r="J33" s="22"/>
      <c r="K33" s="17"/>
      <c r="L33" s="21"/>
      <c r="M33" s="22"/>
      <c r="N33" s="23">
        <f t="shared" si="4"/>
        <v>37.468359397994625</v>
      </c>
      <c r="O33" s="24">
        <f t="shared" si="5"/>
        <v>28.744383179954085</v>
      </c>
      <c r="P33" s="24">
        <f t="shared" si="6"/>
        <v>33.787257422051297</v>
      </c>
      <c r="Q33" t="s">
        <v>112</v>
      </c>
      <c r="R33" t="s">
        <v>102</v>
      </c>
      <c r="S33" t="s">
        <v>260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2.29</v>
      </c>
      <c r="B34">
        <v>3.47</v>
      </c>
      <c r="C34">
        <v>3.18</v>
      </c>
      <c r="D34" s="20">
        <f t="shared" si="0"/>
        <v>3.9331069552800857E-2</v>
      </c>
      <c r="E34" s="17">
        <f>IF(OR($A34="",$B34="",$C34=""),"",A34*'MPTO_working_3-way'!$I33)</f>
        <v>2.3800681492759139</v>
      </c>
      <c r="F34" s="21">
        <f>IF(OR($A34="",$B34="",$C34=""),"",B34*'MPTO_working_3-way'!$I33)</f>
        <v>3.6064788113482193</v>
      </c>
      <c r="G34" s="22">
        <f>IF(OR($A34="",$B34="",$C34=""),"",C34*'MPTO_working_3-way'!$I33)</f>
        <v>3.3050728011779067</v>
      </c>
      <c r="H34" s="17"/>
      <c r="I34" s="21"/>
      <c r="J34" s="22"/>
      <c r="K34" s="17"/>
      <c r="L34" s="21"/>
      <c r="M34" s="22"/>
      <c r="N34" s="23">
        <f t="shared" si="4"/>
        <v>42.015603641611236</v>
      </c>
      <c r="O34" s="24">
        <f t="shared" si="5"/>
        <v>27.727876754838533</v>
      </c>
      <c r="P34" s="24">
        <f t="shared" si="6"/>
        <v>30.256519603550231</v>
      </c>
      <c r="Q34" t="s">
        <v>96</v>
      </c>
      <c r="R34" t="s">
        <v>74</v>
      </c>
      <c r="S34" t="s">
        <v>260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17</v>
      </c>
      <c r="B35">
        <v>9</v>
      </c>
      <c r="C35">
        <v>1.17</v>
      </c>
      <c r="D35" s="20">
        <f t="shared" si="0"/>
        <v>2.4635495223730652E-2</v>
      </c>
      <c r="E35" s="17">
        <f>IF(OR($A35="",$B35="",$C35=""),"",A35*'MPTO_working_3-way'!$I34)</f>
        <v>17.418803418803421</v>
      </c>
      <c r="F35" s="21">
        <f>IF(OR($A35="",$B35="",$C35=""),"",B35*'MPTO_working_3-way'!$I34)</f>
        <v>9.2217194570135756</v>
      </c>
      <c r="G35" s="22">
        <f>IF(OR($A35="",$B35="",$C35=""),"",C35*'MPTO_working_3-way'!$I34)</f>
        <v>1.1988235294117648</v>
      </c>
      <c r="H35" s="17"/>
      <c r="I35" s="21"/>
      <c r="J35" s="22"/>
      <c r="K35" s="17"/>
      <c r="L35" s="21"/>
      <c r="M35" s="22"/>
      <c r="N35" s="23">
        <f t="shared" si="4"/>
        <v>5.7409224730127573</v>
      </c>
      <c r="O35" s="24">
        <f t="shared" si="5"/>
        <v>10.843964671246319</v>
      </c>
      <c r="P35" s="24">
        <f t="shared" si="6"/>
        <v>83.415112855740915</v>
      </c>
      <c r="Q35" t="s">
        <v>89</v>
      </c>
      <c r="R35" t="s">
        <v>73</v>
      </c>
      <c r="S35" t="s">
        <v>260</v>
      </c>
      <c r="AD35" s="37"/>
      <c r="AE35" s="37"/>
      <c r="AH35" s="37"/>
      <c r="AI35" s="37"/>
      <c r="AJ35" t="s">
        <v>94</v>
      </c>
    </row>
    <row r="36" spans="1:36" s="36" customFormat="1" ht="15" x14ac:dyDescent="0.25">
      <c r="A36">
        <v>3.64</v>
      </c>
      <c r="B36">
        <v>3.07</v>
      </c>
      <c r="C36">
        <v>2.2000000000000002</v>
      </c>
      <c r="D36" s="20">
        <f t="shared" si="0"/>
        <v>5.5003628293530671E-2</v>
      </c>
      <c r="E36" s="17">
        <f>IF(OR($A36="",$B36="",$C36=""),"",A36*'MPTO_working_3-way'!$I35)</f>
        <v>3.8402132069884516</v>
      </c>
      <c r="F36" s="21">
        <f>IF(OR($A36="",$B36="",$C36=""),"",B36*'MPTO_working_3-way'!$I35)</f>
        <v>3.238861138861139</v>
      </c>
      <c r="G36" s="22">
        <f>IF(OR($A36="",$B36="",$C36=""),"",C36*'MPTO_working_3-way'!$I35)</f>
        <v>2.3210079822457677</v>
      </c>
      <c r="H36" s="17"/>
      <c r="I36" s="21"/>
      <c r="J36" s="22"/>
      <c r="K36" s="17"/>
      <c r="L36" s="21"/>
      <c r="M36" s="22"/>
      <c r="N36" s="23">
        <f t="shared" si="4"/>
        <v>26.040220844514355</v>
      </c>
      <c r="O36" s="24">
        <f t="shared" si="5"/>
        <v>30.875050121834612</v>
      </c>
      <c r="P36" s="24">
        <f t="shared" si="6"/>
        <v>43.084729033651023</v>
      </c>
      <c r="Q36" t="s">
        <v>77</v>
      </c>
      <c r="R36" t="s">
        <v>91</v>
      </c>
      <c r="S36" t="s">
        <v>260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1.88</v>
      </c>
      <c r="B37">
        <v>3.29</v>
      </c>
      <c r="C37">
        <v>4.4800000000000004</v>
      </c>
      <c r="D37" s="20">
        <f t="shared" si="0"/>
        <v>5.9080547112461801E-2</v>
      </c>
      <c r="E37" s="17">
        <f>IF(OR($A37="",$B37="",$C37=""),"",A37*'MPTO_working_3-way'!$I36)</f>
        <v>1.9910714285714282</v>
      </c>
      <c r="F37" s="21">
        <f>IF(OR($A37="",$B37="",$C37=""),"",B37*'MPTO_working_3-way'!$I36)</f>
        <v>3.4843749999999996</v>
      </c>
      <c r="G37" s="22">
        <f>IF(OR($A37="",$B37="",$C37=""),"",C37*'MPTO_working_3-way'!$I36)</f>
        <v>4.744680851063829</v>
      </c>
      <c r="H37" s="17"/>
      <c r="I37" s="21"/>
      <c r="J37" s="22"/>
      <c r="K37" s="17"/>
      <c r="L37" s="21"/>
      <c r="M37" s="22"/>
      <c r="N37" s="23">
        <f t="shared" si="4"/>
        <v>50.224215246636781</v>
      </c>
      <c r="O37" s="24">
        <f t="shared" si="5"/>
        <v>28.699551569506731</v>
      </c>
      <c r="P37" s="24">
        <f t="shared" si="6"/>
        <v>21.076233183856505</v>
      </c>
      <c r="Q37" t="s">
        <v>81</v>
      </c>
      <c r="R37" t="s">
        <v>72</v>
      </c>
      <c r="S37" t="s">
        <v>260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6.05</v>
      </c>
      <c r="B38">
        <v>3.78</v>
      </c>
      <c r="C38">
        <v>1.66</v>
      </c>
      <c r="D38" s="20">
        <f t="shared" si="0"/>
        <v>3.2249159302828678E-2</v>
      </c>
      <c r="E38" s="17">
        <f>IF(OR($A38="",$B38="",$C38=""),"",A38*'MPTO_working_3-way'!$I37)</f>
        <v>6.2451074137821134</v>
      </c>
      <c r="F38" s="21">
        <f>IF(OR($A38="",$B38="",$C38=""),"",B38*'MPTO_working_3-way'!$I37)</f>
        <v>3.9019018221646924</v>
      </c>
      <c r="G38" s="22">
        <f>IF(OR($A38="",$B38="",$C38=""),"",C38*'MPTO_working_3-way'!$I37)</f>
        <v>1.7135336044426954</v>
      </c>
      <c r="H38" s="17"/>
      <c r="I38" s="21"/>
      <c r="J38" s="22"/>
      <c r="K38" s="17"/>
      <c r="L38" s="21"/>
      <c r="M38" s="22"/>
      <c r="N38" s="23">
        <f t="shared" si="4"/>
        <v>16.012534833158103</v>
      </c>
      <c r="O38" s="24">
        <f t="shared" si="5"/>
        <v>25.628527973705427</v>
      </c>
      <c r="P38" s="24">
        <f t="shared" si="6"/>
        <v>58.358937193136462</v>
      </c>
      <c r="Q38" t="s">
        <v>213</v>
      </c>
      <c r="R38" t="s">
        <v>214</v>
      </c>
      <c r="S38" t="s">
        <v>260</v>
      </c>
      <c r="AD38" s="37"/>
      <c r="AE38" s="37"/>
      <c r="AH38" s="37"/>
      <c r="AI38" s="37"/>
      <c r="AJ38" t="s">
        <v>263</v>
      </c>
    </row>
    <row r="39" spans="1:36" s="36" customFormat="1" ht="15" x14ac:dyDescent="0.25">
      <c r="A39">
        <v>2.83</v>
      </c>
      <c r="B39">
        <v>3.15</v>
      </c>
      <c r="C39">
        <v>2.8</v>
      </c>
      <c r="D39" s="20">
        <f t="shared" si="0"/>
        <v>2.7960065062538675E-2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215</v>
      </c>
      <c r="R39" t="s">
        <v>216</v>
      </c>
      <c r="S39" t="s">
        <v>260</v>
      </c>
      <c r="AD39" s="37"/>
      <c r="AE39" s="37"/>
      <c r="AH39" s="37"/>
      <c r="AI39" s="37"/>
      <c r="AJ39" t="s">
        <v>263</v>
      </c>
    </row>
    <row r="40" spans="1:36" s="36" customFormat="1" ht="15" x14ac:dyDescent="0.25">
      <c r="A40">
        <v>1.5</v>
      </c>
      <c r="B40">
        <v>4.74</v>
      </c>
      <c r="C40">
        <v>6.44</v>
      </c>
      <c r="D40" s="20">
        <f t="shared" si="0"/>
        <v>3.2916633907277726E-2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217</v>
      </c>
      <c r="R40" t="s">
        <v>218</v>
      </c>
      <c r="S40" t="s">
        <v>260</v>
      </c>
      <c r="AD40" s="37"/>
      <c r="AE40" s="37"/>
      <c r="AH40" s="37"/>
      <c r="AI40" s="37"/>
      <c r="AJ40" t="s">
        <v>263</v>
      </c>
    </row>
    <row r="41" spans="1:36" s="36" customFormat="1" ht="15" x14ac:dyDescent="0.25">
      <c r="A41">
        <v>2.65</v>
      </c>
      <c r="B41">
        <v>3.19</v>
      </c>
      <c r="C41">
        <v>2.96</v>
      </c>
      <c r="D41" s="20">
        <f t="shared" si="0"/>
        <v>2.8675952228327084E-2</v>
      </c>
      <c r="E41" s="17">
        <f>IF(OR($A41="",$B41="",$C41=""),"",A41*'MPTO_working_3-way'!$I40)</f>
        <v>2.7240941724157275</v>
      </c>
      <c r="F41" s="21">
        <f>IF(OR($A41="",$B41="",$C41=""),"",B41*'MPTO_working_3-way'!$I40)</f>
        <v>3.2791926075494984</v>
      </c>
      <c r="G41" s="22">
        <f>IF(OR($A41="",$B41="",$C41=""),"",C41*'MPTO_working_3-way'!$I40)</f>
        <v>3.0427617925851145</v>
      </c>
      <c r="H41" s="17"/>
      <c r="I41" s="21"/>
      <c r="J41" s="22"/>
      <c r="K41" s="17"/>
      <c r="L41" s="21"/>
      <c r="M41" s="22"/>
      <c r="N41" s="23">
        <f t="shared" si="4"/>
        <v>36.709450434057487</v>
      </c>
      <c r="O41" s="24">
        <f t="shared" si="5"/>
        <v>30.495311489107319</v>
      </c>
      <c r="P41" s="24">
        <f t="shared" si="6"/>
        <v>32.864879611571737</v>
      </c>
      <c r="Q41" t="s">
        <v>219</v>
      </c>
      <c r="R41" t="s">
        <v>220</v>
      </c>
      <c r="S41" t="s">
        <v>260</v>
      </c>
      <c r="AD41" s="37"/>
      <c r="AE41" s="37"/>
      <c r="AH41" s="37"/>
      <c r="AI41" s="37"/>
      <c r="AJ41" t="s">
        <v>263</v>
      </c>
    </row>
    <row r="42" spans="1:36" s="36" customFormat="1" ht="15" x14ac:dyDescent="0.25">
      <c r="A42">
        <v>1.33</v>
      </c>
      <c r="B42">
        <v>5.05</v>
      </c>
      <c r="C42">
        <v>10.130000000000001</v>
      </c>
      <c r="D42" s="20">
        <f t="shared" si="0"/>
        <v>4.861618434776549E-2</v>
      </c>
      <c r="E42" s="17">
        <f>IF(OR($A42="",$B42="",$C42=""),"",A42*'MPTO_working_3-way'!$I41)</f>
        <v>1.3737791230966794</v>
      </c>
      <c r="F42" s="21">
        <f>IF(OR($A42="",$B42="",$C42=""),"",B42*'MPTO_working_3-way'!$I41)</f>
        <v>5.2162290012317527</v>
      </c>
      <c r="G42" s="22">
        <f>IF(OR($A42="",$B42="",$C42=""),"",C42*'MPTO_working_3-way'!$I41)</f>
        <v>10.463445501480724</v>
      </c>
      <c r="H42" s="17"/>
      <c r="I42" s="21"/>
      <c r="J42" s="22"/>
      <c r="K42" s="17"/>
      <c r="L42" s="21"/>
      <c r="M42" s="22"/>
      <c r="N42" s="23">
        <f t="shared" si="4"/>
        <v>72.791905422603023</v>
      </c>
      <c r="O42" s="24">
        <f t="shared" si="5"/>
        <v>19.170937467735051</v>
      </c>
      <c r="P42" s="24">
        <f t="shared" si="6"/>
        <v>9.5570813634809486</v>
      </c>
      <c r="Q42" t="s">
        <v>87</v>
      </c>
      <c r="R42" t="s">
        <v>116</v>
      </c>
      <c r="S42" t="s">
        <v>260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2.31</v>
      </c>
      <c r="B43">
        <v>3.44</v>
      </c>
      <c r="C43">
        <v>3.12</v>
      </c>
      <c r="D43" s="20">
        <f t="shared" si="0"/>
        <v>4.4110927831858104E-2</v>
      </c>
      <c r="E43" s="17">
        <f>IF(OR($A43="",$B43="",$C43=""),"",A43*'MPTO_working_3-way'!$I42)</f>
        <v>2.3762414496474356</v>
      </c>
      <c r="F43" s="21">
        <f>IF(OR($A43="",$B43="",$C43=""),"",B43*'MPTO_working_3-way'!$I42)</f>
        <v>3.538645275665445</v>
      </c>
      <c r="G43" s="22">
        <f>IF(OR($A43="",$B43="",$C43=""),"",C43*'MPTO_working_3-way'!$I42)</f>
        <v>3.2094689709523805</v>
      </c>
      <c r="H43" s="17"/>
      <c r="I43" s="21"/>
      <c r="J43" s="22"/>
      <c r="K43" s="17"/>
      <c r="L43" s="21"/>
      <c r="M43" s="22"/>
      <c r="N43" s="23">
        <f t="shared" si="4"/>
        <v>42.083265576752339</v>
      </c>
      <c r="O43" s="24">
        <f t="shared" si="5"/>
        <v>28.259402175086599</v>
      </c>
      <c r="P43" s="24">
        <f t="shared" si="6"/>
        <v>31.157802398172407</v>
      </c>
      <c r="Q43" t="s">
        <v>114</v>
      </c>
      <c r="R43" t="s">
        <v>111</v>
      </c>
      <c r="S43" t="s">
        <v>260</v>
      </c>
      <c r="AD43" s="37"/>
      <c r="AE43" s="37"/>
      <c r="AH43" s="37"/>
      <c r="AI43" s="37"/>
      <c r="AJ43" t="s">
        <v>95</v>
      </c>
    </row>
    <row r="44" spans="1:36" s="36" customFormat="1" ht="15" x14ac:dyDescent="0.25">
      <c r="A44">
        <v>1.85</v>
      </c>
      <c r="B44">
        <v>3.69</v>
      </c>
      <c r="C44">
        <v>4.62</v>
      </c>
      <c r="D44" s="20">
        <f t="shared" si="0"/>
        <v>2.799346701785721E-2</v>
      </c>
      <c r="E44" s="17">
        <f>IF(OR($A44="",$B44="",$C44=""),"",A44*'MPTO_working_3-way'!$I43)</f>
        <v>1.9399399410433662</v>
      </c>
      <c r="F44" s="21">
        <f>IF(OR($A44="",$B44="",$C44=""),"",B44*'MPTO_working_3-way'!$I43)</f>
        <v>3.8693937202432545</v>
      </c>
      <c r="G44" s="22">
        <f>IF(OR($A44="",$B44="",$C44=""),"",C44*'MPTO_working_3-way'!$I43)</f>
        <v>4.844606771686677</v>
      </c>
      <c r="H44" s="17"/>
      <c r="I44" s="21"/>
      <c r="J44" s="22"/>
      <c r="K44" s="17"/>
      <c r="L44" s="21"/>
      <c r="M44" s="22"/>
      <c r="N44" s="23">
        <f t="shared" si="4"/>
        <v>51.547987586778888</v>
      </c>
      <c r="O44" s="24">
        <f t="shared" si="5"/>
        <v>25.843842015051742</v>
      </c>
      <c r="P44" s="24">
        <f t="shared" si="6"/>
        <v>20.641510180853015</v>
      </c>
      <c r="Q44" t="s">
        <v>221</v>
      </c>
      <c r="R44" t="s">
        <v>222</v>
      </c>
      <c r="S44" t="s">
        <v>260</v>
      </c>
      <c r="AD44" s="37"/>
      <c r="AE44" s="37"/>
      <c r="AH44" s="37"/>
      <c r="AI44" s="37"/>
      <c r="AJ44" t="s">
        <v>264</v>
      </c>
    </row>
    <row r="45" spans="1:36" s="36" customFormat="1" ht="15" x14ac:dyDescent="0.25">
      <c r="A45">
        <v>1.67</v>
      </c>
      <c r="B45">
        <v>3.61</v>
      </c>
      <c r="C45">
        <v>6.42</v>
      </c>
      <c r="D45" s="20">
        <f t="shared" si="0"/>
        <v>3.157394533427782E-2</v>
      </c>
      <c r="E45" s="17">
        <f>IF(OR($A45="",$B45="",$C45=""),"",A45*'MPTO_working_3-way'!$I44)</f>
        <v>1.7436652494792029</v>
      </c>
      <c r="F45" s="21">
        <f>IF(OR($A45="",$B45="",$C45=""),"",B45*'MPTO_working_3-way'!$I44)</f>
        <v>3.7692404494730076</v>
      </c>
      <c r="G45" s="22">
        <f>IF(OR($A45="",$B45="",$C45=""),"",C45*'MPTO_working_3-way'!$I44)</f>
        <v>6.7031921566805286</v>
      </c>
      <c r="H45" s="17"/>
      <c r="I45" s="21"/>
      <c r="J45" s="22"/>
      <c r="K45" s="17"/>
      <c r="L45" s="21"/>
      <c r="M45" s="22"/>
      <c r="N45" s="23">
        <f t="shared" si="4"/>
        <v>57.350457623599461</v>
      </c>
      <c r="O45" s="24">
        <f t="shared" si="5"/>
        <v>26.530544108424124</v>
      </c>
      <c r="P45" s="24">
        <f t="shared" si="6"/>
        <v>14.91826545660609</v>
      </c>
      <c r="Q45" t="s">
        <v>223</v>
      </c>
      <c r="R45" t="s">
        <v>224</v>
      </c>
      <c r="S45" t="s">
        <v>260</v>
      </c>
      <c r="AD45" s="37"/>
      <c r="AE45" s="37"/>
      <c r="AH45" s="37"/>
      <c r="AI45" s="37"/>
      <c r="AJ45" t="s">
        <v>264</v>
      </c>
    </row>
    <row r="46" spans="1:36" s="36" customFormat="1" ht="15" x14ac:dyDescent="0.25">
      <c r="A46">
        <v>1.7</v>
      </c>
      <c r="B46">
        <v>4.05</v>
      </c>
      <c r="C46">
        <v>5.13</v>
      </c>
      <c r="D46" s="20">
        <f t="shared" si="0"/>
        <v>3.0080648243703045E-2</v>
      </c>
      <c r="E46" s="17">
        <f>IF(OR($A46="",$B46="",$C46=""),"",A46*'MPTO_working_3-way'!$I45)</f>
        <v>1.7475888939303572</v>
      </c>
      <c r="F46" s="21">
        <f>IF(OR($A46="",$B46="",$C46=""),"",B46*'MPTO_working_3-way'!$I45)</f>
        <v>4.1633735414223212</v>
      </c>
      <c r="G46" s="22">
        <f>IF(OR($A46="",$B46="",$C46=""),"",C46*'MPTO_working_3-way'!$I45)</f>
        <v>5.273606485801607</v>
      </c>
      <c r="H46" s="17"/>
      <c r="I46" s="21"/>
      <c r="J46" s="22"/>
      <c r="K46" s="17"/>
      <c r="L46" s="21"/>
      <c r="M46" s="22"/>
      <c r="N46" s="23">
        <f t="shared" si="4"/>
        <v>57.221695758833931</v>
      </c>
      <c r="O46" s="24">
        <f t="shared" si="5"/>
        <v>24.018983404942638</v>
      </c>
      <c r="P46" s="24">
        <f t="shared" si="6"/>
        <v>18.962355319691557</v>
      </c>
      <c r="Q46" t="s">
        <v>225</v>
      </c>
      <c r="R46" t="s">
        <v>226</v>
      </c>
      <c r="S46" t="s">
        <v>260</v>
      </c>
      <c r="AD46" s="37"/>
      <c r="AE46" s="37"/>
      <c r="AH46" s="37"/>
      <c r="AI46" s="37"/>
      <c r="AJ46" t="s">
        <v>264</v>
      </c>
    </row>
    <row r="47" spans="1:36" s="36" customFormat="1" ht="15" x14ac:dyDescent="0.25">
      <c r="A47">
        <v>2.08</v>
      </c>
      <c r="B47">
        <v>3.59</v>
      </c>
      <c r="C47">
        <v>3.7</v>
      </c>
      <c r="D47" s="20">
        <f t="shared" si="0"/>
        <v>2.9591033072927209E-2</v>
      </c>
      <c r="E47" s="17">
        <f>IF(OR($A47="",$B47="",$C47=""),"",A47*'MPTO_working_3-way'!$I46)</f>
        <v>2.145673806295298</v>
      </c>
      <c r="F47" s="21">
        <f>IF(OR($A47="",$B47="",$C47=""),"",B47*'MPTO_working_3-way'!$I46)</f>
        <v>3.7033504637500574</v>
      </c>
      <c r="G47" s="22">
        <f>IF(OR($A47="",$B47="",$C47=""),"",C47*'MPTO_working_3-way'!$I46)</f>
        <v>3.8168235977368283</v>
      </c>
      <c r="H47" s="17"/>
      <c r="I47" s="21"/>
      <c r="J47" s="22"/>
      <c r="K47" s="17"/>
      <c r="L47" s="21"/>
      <c r="M47" s="22"/>
      <c r="N47" s="23">
        <f t="shared" si="4"/>
        <v>46.605406519203932</v>
      </c>
      <c r="O47" s="24">
        <f t="shared" si="5"/>
        <v>27.002575364886962</v>
      </c>
      <c r="P47" s="24">
        <f t="shared" si="6"/>
        <v>26.199796097282213</v>
      </c>
      <c r="Q47" t="s">
        <v>227</v>
      </c>
      <c r="R47" t="s">
        <v>228</v>
      </c>
      <c r="S47" t="s">
        <v>260</v>
      </c>
      <c r="AD47" s="37"/>
      <c r="AE47" s="37"/>
      <c r="AH47" s="37"/>
      <c r="AI47" s="37"/>
      <c r="AJ47" t="s">
        <v>264</v>
      </c>
    </row>
    <row r="48" spans="1:36" s="36" customFormat="1" ht="15" x14ac:dyDescent="0.25">
      <c r="A48">
        <v>1.64</v>
      </c>
      <c r="B48">
        <v>4.3099999999999996</v>
      </c>
      <c r="C48">
        <v>5.3</v>
      </c>
      <c r="D48" s="20">
        <f t="shared" si="0"/>
        <v>3.0453904328913373E-2</v>
      </c>
      <c r="E48" s="17">
        <f>IF(OR($A48="",$B48="",$C48=""),"",A48*'MPTO_working_3-way'!$I47)</f>
        <v>1.689332263119673</v>
      </c>
      <c r="F48" s="21">
        <f>IF(OR($A48="",$B48="",$C48=""),"",B48*'MPTO_working_3-way'!$I47)</f>
        <v>4.4396475939303599</v>
      </c>
      <c r="G48" s="22">
        <f>IF(OR($A48="",$B48="",$C48=""),"",C48*'MPTO_working_3-way'!$I47)</f>
        <v>5.4594274356916257</v>
      </c>
      <c r="H48" s="17"/>
      <c r="I48" s="21"/>
      <c r="J48" s="22"/>
      <c r="K48" s="17"/>
      <c r="L48" s="21"/>
      <c r="M48" s="22"/>
      <c r="N48" s="23">
        <f t="shared" si="4"/>
        <v>59.194986198470509</v>
      </c>
      <c r="O48" s="24">
        <f t="shared" si="5"/>
        <v>22.524310293617553</v>
      </c>
      <c r="P48" s="24">
        <f t="shared" si="6"/>
        <v>18.316939125564463</v>
      </c>
      <c r="Q48" t="s">
        <v>229</v>
      </c>
      <c r="R48" t="s">
        <v>230</v>
      </c>
      <c r="S48" t="s">
        <v>260</v>
      </c>
      <c r="AD48" s="37"/>
      <c r="AE48" s="37"/>
      <c r="AH48" s="37"/>
      <c r="AI48" s="37"/>
      <c r="AJ48" t="s">
        <v>264</v>
      </c>
    </row>
    <row r="49" spans="1:36" s="36" customFormat="1" ht="15" x14ac:dyDescent="0.25">
      <c r="A49">
        <v>1.63</v>
      </c>
      <c r="B49">
        <v>4.0999999999999996</v>
      </c>
      <c r="C49">
        <v>5.81</v>
      </c>
      <c r="D49" s="20">
        <f t="shared" si="0"/>
        <v>2.9516411126646824E-2</v>
      </c>
      <c r="E49" s="17">
        <f>IF(OR($A49="",$B49="",$C49=""),"",A49*'MPTO_working_3-way'!$I48)</f>
        <v>1.6782333839088712</v>
      </c>
      <c r="F49" s="21">
        <f>IF(OR($A49="",$B49="",$C49=""),"",B49*'MPTO_working_3-way'!$I48)</f>
        <v>4.2213232355990016</v>
      </c>
      <c r="G49" s="22">
        <f>IF(OR($A49="",$B49="",$C49=""),"",C49*'MPTO_working_3-way'!$I48)</f>
        <v>5.9819239021537065</v>
      </c>
      <c r="H49" s="17"/>
      <c r="I49" s="21"/>
      <c r="J49" s="22"/>
      <c r="K49" s="17"/>
      <c r="L49" s="21"/>
      <c r="M49" s="22"/>
      <c r="N49" s="23">
        <f t="shared" si="4"/>
        <v>59.586468103193234</v>
      </c>
      <c r="O49" s="24">
        <f t="shared" si="5"/>
        <v>23.689254392245111</v>
      </c>
      <c r="P49" s="24">
        <f t="shared" si="6"/>
        <v>16.717029777660063</v>
      </c>
      <c r="Q49" t="s">
        <v>231</v>
      </c>
      <c r="R49" t="s">
        <v>232</v>
      </c>
      <c r="S49" t="s">
        <v>260</v>
      </c>
      <c r="AD49" s="37"/>
      <c r="AE49" s="37"/>
      <c r="AH49" s="37"/>
      <c r="AI49" s="37"/>
      <c r="AJ49" t="s">
        <v>264</v>
      </c>
    </row>
    <row r="50" spans="1:36" s="36" customFormat="1" ht="15" x14ac:dyDescent="0.25">
      <c r="A50">
        <v>2.04</v>
      </c>
      <c r="B50">
        <v>3.5</v>
      </c>
      <c r="C50">
        <v>3.95</v>
      </c>
      <c r="D50" s="20">
        <f t="shared" si="0"/>
        <v>2.9074921107683505E-2</v>
      </c>
      <c r="E50" s="17">
        <f>IF(OR($A50="",$B50="",$C50=""),"",A50*'MPTO_working_3-way'!$I49)</f>
        <v>2.1021259648309831</v>
      </c>
      <c r="F50" s="21">
        <f>IF(OR($A50="",$B50="",$C50=""),"",B50*'MPTO_working_3-way'!$I49)</f>
        <v>3.6065886651511967</v>
      </c>
      <c r="G50" s="22">
        <f>IF(OR($A50="",$B50="",$C50=""),"",C50*'MPTO_working_3-way'!$I49)</f>
        <v>4.0702929220992079</v>
      </c>
      <c r="H50" s="17"/>
      <c r="I50" s="21"/>
      <c r="J50" s="22"/>
      <c r="K50" s="17"/>
      <c r="L50" s="21"/>
      <c r="M50" s="22"/>
      <c r="N50" s="23">
        <f t="shared" si="4"/>
        <v>47.570888554264293</v>
      </c>
      <c r="O50" s="24">
        <f t="shared" si="5"/>
        <v>27.727032185914048</v>
      </c>
      <c r="P50" s="24">
        <f t="shared" si="6"/>
        <v>24.568256367265604</v>
      </c>
      <c r="Q50" t="s">
        <v>233</v>
      </c>
      <c r="R50" t="s">
        <v>234</v>
      </c>
      <c r="S50" t="s">
        <v>260</v>
      </c>
      <c r="AD50" s="37"/>
      <c r="AE50" s="37"/>
      <c r="AH50" s="37"/>
      <c r="AI50" s="37"/>
      <c r="AJ50" t="s">
        <v>264</v>
      </c>
    </row>
    <row r="51" spans="1:36" s="36" customFormat="1" ht="15" x14ac:dyDescent="0.25">
      <c r="A51">
        <v>2.6</v>
      </c>
      <c r="B51">
        <v>3.4</v>
      </c>
      <c r="C51">
        <v>2.87</v>
      </c>
      <c r="D51" s="20">
        <f t="shared" si="0"/>
        <v>2.716508742333712E-2</v>
      </c>
      <c r="E51" s="17">
        <f>IF(OR($A51="",$B51="",$C51=""),"",A51*'MPTO_working_3-way'!$I50)</f>
        <v>2.6767426689292817</v>
      </c>
      <c r="F51" s="21">
        <f>IF(OR($A51="",$B51="",$C51=""),"",B51*'MPTO_working_3-way'!$I50)</f>
        <v>3.5003557978305992</v>
      </c>
      <c r="G51" s="22">
        <f>IF(OR($A51="",$B51="",$C51=""),"",C51*'MPTO_working_3-way'!$I50)</f>
        <v>2.9547120999334764</v>
      </c>
      <c r="H51" s="17"/>
      <c r="I51" s="21"/>
      <c r="J51" s="22"/>
      <c r="K51" s="17"/>
      <c r="L51" s="21"/>
      <c r="M51" s="22"/>
      <c r="N51" s="23">
        <f t="shared" si="4"/>
        <v>37.358839592899976</v>
      </c>
      <c r="O51" s="24">
        <f t="shared" si="5"/>
        <v>28.56852439457057</v>
      </c>
      <c r="P51" s="24">
        <f t="shared" si="6"/>
        <v>33.844244927365828</v>
      </c>
      <c r="Q51" t="s">
        <v>235</v>
      </c>
      <c r="R51" t="s">
        <v>236</v>
      </c>
      <c r="S51" t="s">
        <v>260</v>
      </c>
      <c r="AD51" s="37"/>
      <c r="AE51" s="37"/>
      <c r="AH51" s="37"/>
      <c r="AI51" s="37"/>
      <c r="AJ51" t="s">
        <v>264</v>
      </c>
    </row>
    <row r="52" spans="1:36" s="36" customFormat="1" ht="15" x14ac:dyDescent="0.25">
      <c r="A52">
        <v>4.1399999999999997</v>
      </c>
      <c r="B52">
        <v>3.11</v>
      </c>
      <c r="C52">
        <v>2.0699999999999998</v>
      </c>
      <c r="D52" s="20">
        <f t="shared" si="0"/>
        <v>4.6181089519548912E-2</v>
      </c>
      <c r="E52" s="17">
        <f>IF(OR($A52="",$B52="",$C52=""),"",A52*'MPTO_working_3-way'!$I51)</f>
        <v>4.2603701733858097</v>
      </c>
      <c r="F52" s="21">
        <f>IF(OR($A52="",$B52="",$C52=""),"",B52*'MPTO_working_3-way'!$I51)</f>
        <v>3.2004230046448954</v>
      </c>
      <c r="G52" s="22">
        <f>IF(OR($A52="",$B52="",$C52=""),"",C52*'MPTO_working_3-way'!$I51)</f>
        <v>2.1301850866929049</v>
      </c>
      <c r="H52" s="17"/>
      <c r="I52" s="21"/>
      <c r="J52" s="22"/>
      <c r="K52" s="17"/>
      <c r="L52" s="21"/>
      <c r="M52" s="22"/>
      <c r="N52" s="23">
        <f t="shared" si="4"/>
        <v>23.472138788477107</v>
      </c>
      <c r="O52" s="24">
        <f t="shared" si="5"/>
        <v>31.24586964125249</v>
      </c>
      <c r="P52" s="24">
        <f t="shared" si="6"/>
        <v>46.944277576954214</v>
      </c>
      <c r="Q52" t="s">
        <v>175</v>
      </c>
      <c r="R52" t="s">
        <v>178</v>
      </c>
      <c r="S52" t="s">
        <v>261</v>
      </c>
      <c r="AD52" s="37"/>
      <c r="AE52" s="37"/>
      <c r="AH52" s="37"/>
      <c r="AI52" s="37"/>
      <c r="AJ52" t="s">
        <v>211</v>
      </c>
    </row>
    <row r="53" spans="1:36" s="36" customFormat="1" ht="15" x14ac:dyDescent="0.25">
      <c r="A53">
        <v>1.86</v>
      </c>
      <c r="B53">
        <v>3.47</v>
      </c>
      <c r="C53">
        <v>4.51</v>
      </c>
      <c r="D53" s="20">
        <f t="shared" si="0"/>
        <v>4.7548336664669177E-2</v>
      </c>
      <c r="E53" s="17">
        <f>IF(OR($A53="",$B53="",$C53=""),"",A53*'MPTO_working_3-way'!$I52)</f>
        <v>1.9105270626074071</v>
      </c>
      <c r="F53" s="21">
        <f>IF(OR($A53="",$B53="",$C53=""),"",B53*'MPTO_working_3-way'!$I52)</f>
        <v>3.5642628533589802</v>
      </c>
      <c r="G53" s="22">
        <f>IF(OR($A53="",$B53="",$C53=""),"",C53*'MPTO_working_3-way'!$I52)</f>
        <v>4.6325145442792506</v>
      </c>
      <c r="H53" s="17"/>
      <c r="I53" s="21"/>
      <c r="J53" s="22"/>
      <c r="K53" s="17"/>
      <c r="L53" s="21"/>
      <c r="M53" s="22"/>
      <c r="N53" s="23">
        <f t="shared" si="4"/>
        <v>52.341577336007063</v>
      </c>
      <c r="O53" s="24">
        <f t="shared" si="5"/>
        <v>28.056292174343838</v>
      </c>
      <c r="P53" s="24">
        <f t="shared" si="6"/>
        <v>21.586548524384284</v>
      </c>
      <c r="Q53" t="s">
        <v>156</v>
      </c>
      <c r="R53" t="s">
        <v>155</v>
      </c>
      <c r="S53" t="s">
        <v>261</v>
      </c>
      <c r="AD53" s="37"/>
      <c r="AE53" s="37"/>
      <c r="AH53" s="37"/>
      <c r="AI53" s="37"/>
      <c r="AJ53" t="s">
        <v>211</v>
      </c>
    </row>
    <row r="54" spans="1:36" s="36" customFormat="1" ht="15" x14ac:dyDescent="0.25">
      <c r="A54">
        <v>3.55</v>
      </c>
      <c r="B54">
        <v>3.1</v>
      </c>
      <c r="C54">
        <v>2.27</v>
      </c>
      <c r="D54" s="20">
        <f t="shared" si="0"/>
        <v>4.4799420367594323E-2</v>
      </c>
      <c r="E54" s="17">
        <f>IF(OR($A54="",$B54="",$C54=""),"",A54*'MPTO_working_3-way'!$I53)</f>
        <v>3.7139428677943984</v>
      </c>
      <c r="F54" s="21">
        <f>IF(OR($A54="",$B54="",$C54=""),"",B54*'MPTO_working_3-way'!$I53)</f>
        <v>3.2431613775106016</v>
      </c>
      <c r="G54" s="22">
        <f>IF(OR($A54="",$B54="",$C54=""),"",C54*'MPTO_working_3-way'!$I53)</f>
        <v>2.3748310732093763</v>
      </c>
      <c r="H54" s="17"/>
      <c r="I54" s="21"/>
      <c r="J54" s="22"/>
      <c r="K54" s="17"/>
      <c r="L54" s="21"/>
      <c r="M54" s="22"/>
      <c r="N54" s="23">
        <f t="shared" si="4"/>
        <v>26.925562282380248</v>
      </c>
      <c r="O54" s="24">
        <f t="shared" si="5"/>
        <v>30.83411164595158</v>
      </c>
      <c r="P54" s="24">
        <f t="shared" si="6"/>
        <v>42.108258194911841</v>
      </c>
      <c r="Q54" t="s">
        <v>177</v>
      </c>
      <c r="R54" t="s">
        <v>202</v>
      </c>
      <c r="S54" t="s">
        <v>261</v>
      </c>
      <c r="AD54" s="37"/>
      <c r="AE54" s="37"/>
      <c r="AH54" s="37"/>
      <c r="AI54" s="37"/>
      <c r="AJ54" t="s">
        <v>211</v>
      </c>
    </row>
    <row r="55" spans="1:36" s="36" customFormat="1" ht="15" x14ac:dyDescent="0.25">
      <c r="A55">
        <v>1.47</v>
      </c>
      <c r="B55">
        <v>4.33</v>
      </c>
      <c r="C55">
        <v>7.09</v>
      </c>
      <c r="D55" s="20">
        <f t="shared" si="0"/>
        <v>5.2262714614929262E-2</v>
      </c>
      <c r="E55" s="17">
        <f>IF(OR($A55="",$B55="",$C55=""),"",A55*'MPTO_working_3-way'!$I54)</f>
        <v>1.5398960548970637</v>
      </c>
      <c r="F55" s="21">
        <f>IF(OR($A55="",$B55="",$C55=""),"",B55*'MPTO_working_3-way'!$I54)</f>
        <v>4.5358842977580176</v>
      </c>
      <c r="G55" s="22">
        <f>IF(OR($A55="",$B55="",$C55=""),"",C55*'MPTO_working_3-way'!$I54)</f>
        <v>7.4271177069525045</v>
      </c>
      <c r="H55" s="17"/>
      <c r="I55" s="21"/>
      <c r="J55" s="22"/>
      <c r="K55" s="17"/>
      <c r="L55" s="21"/>
      <c r="M55" s="22"/>
      <c r="N55" s="23">
        <f t="shared" si="4"/>
        <v>64.939448141312766</v>
      </c>
      <c r="O55" s="24">
        <f t="shared" si="5"/>
        <v>22.046417729267848</v>
      </c>
      <c r="P55" s="24">
        <f t="shared" si="6"/>
        <v>13.46417330997599</v>
      </c>
      <c r="Q55" t="s">
        <v>189</v>
      </c>
      <c r="R55" t="s">
        <v>206</v>
      </c>
      <c r="S55" t="s">
        <v>261</v>
      </c>
      <c r="AD55" s="37"/>
      <c r="AE55" s="37"/>
      <c r="AH55" s="37"/>
      <c r="AI55" s="37"/>
      <c r="AJ55" t="s">
        <v>211</v>
      </c>
    </row>
    <row r="56" spans="1:36" s="36" customFormat="1" ht="15" x14ac:dyDescent="0.25">
      <c r="A56">
        <v>2.39</v>
      </c>
      <c r="B56">
        <v>3.63</v>
      </c>
      <c r="C56">
        <v>3</v>
      </c>
      <c r="D56" s="20">
        <f t="shared" si="0"/>
        <v>2.7225468838249389E-2</v>
      </c>
      <c r="E56" s="17">
        <f>IF(OR($A56="",$B56="",$C56=""),"",A56*'MPTO_working_3-way'!$I55)</f>
        <v>2.4970706146785506</v>
      </c>
      <c r="F56" s="21">
        <f>IF(OR($A56="",$B56="",$C56=""),"",B56*'MPTO_working_3-way'!$I55)</f>
        <v>3.7926218959343672</v>
      </c>
      <c r="G56" s="22">
        <f>IF(OR($A56="",$B56="",$C56=""),"",C56*'MPTO_working_3-way'!$I55)</f>
        <v>3.134398261102783</v>
      </c>
      <c r="H56" s="17"/>
      <c r="I56" s="21"/>
      <c r="J56" s="22"/>
      <c r="K56" s="17"/>
      <c r="L56" s="21"/>
      <c r="M56" s="22"/>
      <c r="N56" s="23">
        <f t="shared" si="4"/>
        <v>40.046925149881297</v>
      </c>
      <c r="O56" s="24">
        <f t="shared" si="5"/>
        <v>26.36698377636813</v>
      </c>
      <c r="P56" s="24">
        <f t="shared" si="6"/>
        <v>31.904050369405436</v>
      </c>
      <c r="Q56" t="s">
        <v>142</v>
      </c>
      <c r="R56" t="s">
        <v>139</v>
      </c>
      <c r="S56" t="s">
        <v>261</v>
      </c>
      <c r="AD56" s="37"/>
      <c r="AE56" s="37"/>
      <c r="AH56" s="37"/>
      <c r="AI56" s="37"/>
      <c r="AJ56" t="s">
        <v>143</v>
      </c>
    </row>
    <row r="57" spans="1:36" s="36" customFormat="1" ht="15" x14ac:dyDescent="0.25">
      <c r="A57">
        <v>2.3199999999999998</v>
      </c>
      <c r="B57">
        <v>3.46</v>
      </c>
      <c r="C57">
        <v>3.25</v>
      </c>
      <c r="D57" s="20">
        <f t="shared" si="0"/>
        <v>2.7744131491390878E-2</v>
      </c>
      <c r="E57" s="17">
        <f>IF(OR($A57="",$B57="",$C57=""),"",A57*'MPTO_working_3-way'!$I56)</f>
        <v>2.4412494979066359</v>
      </c>
      <c r="F57" s="21">
        <f>IF(OR($A57="",$B57="",$C57=""),"",B57*'MPTO_working_3-way'!$I56)</f>
        <v>3.6408289925676551</v>
      </c>
      <c r="G57" s="22">
        <f>IF(OR($A57="",$B57="",$C57=""),"",C57*'MPTO_working_3-way'!$I56)</f>
        <v>3.4198538224985202</v>
      </c>
      <c r="H57" s="17"/>
      <c r="I57" s="21"/>
      <c r="J57" s="22"/>
      <c r="K57" s="17"/>
      <c r="L57" s="21"/>
      <c r="M57" s="22"/>
      <c r="N57" s="23">
        <f t="shared" si="4"/>
        <v>40.96263003259179</v>
      </c>
      <c r="O57" s="24">
        <f t="shared" si="5"/>
        <v>27.466272160581784</v>
      </c>
      <c r="P57" s="24">
        <f t="shared" si="6"/>
        <v>29.241015900188604</v>
      </c>
      <c r="Q57" t="s">
        <v>136</v>
      </c>
      <c r="R57" t="s">
        <v>237</v>
      </c>
      <c r="S57" t="s">
        <v>261</v>
      </c>
      <c r="AD57" s="37"/>
      <c r="AE57" s="37"/>
      <c r="AH57" s="37"/>
      <c r="AI57" s="37"/>
      <c r="AJ57" t="s">
        <v>143</v>
      </c>
    </row>
    <row r="58" spans="1:36" s="36" customFormat="1" ht="15" x14ac:dyDescent="0.25">
      <c r="A58">
        <v>1.52</v>
      </c>
      <c r="B58">
        <v>4.49</v>
      </c>
      <c r="C58">
        <v>6.7</v>
      </c>
      <c r="D58" s="20">
        <f t="shared" si="0"/>
        <v>2.9865617405878897E-2</v>
      </c>
      <c r="E58" s="17">
        <f>IF(OR($A58="",$B58="",$C58=""),"",A58*'MPTO_working_3-way'!$I57)</f>
        <v>1.5613827126341391</v>
      </c>
      <c r="F58" s="21">
        <f>IF(OR($A58="",$B58="",$C58=""),"",B58*'MPTO_working_3-way'!$I57)</f>
        <v>4.6122423550837404</v>
      </c>
      <c r="G58" s="22">
        <f>IF(OR($A58="",$B58="",$C58=""),"",C58*'MPTO_working_3-way'!$I57)</f>
        <v>6.8824106412162713</v>
      </c>
      <c r="H58" s="17"/>
      <c r="I58" s="21"/>
      <c r="J58" s="22"/>
      <c r="K58" s="17"/>
      <c r="L58" s="21"/>
      <c r="M58" s="22"/>
      <c r="N58" s="23">
        <f t="shared" si="4"/>
        <v>64.045796838172024</v>
      </c>
      <c r="O58" s="24">
        <f t="shared" si="5"/>
        <v>21.681427882855559</v>
      </c>
      <c r="P58" s="24">
        <f t="shared" si="6"/>
        <v>14.529792715525591</v>
      </c>
      <c r="Q58" t="s">
        <v>138</v>
      </c>
      <c r="R58" t="s">
        <v>140</v>
      </c>
      <c r="S58" t="s">
        <v>261</v>
      </c>
      <c r="AD58" s="37"/>
      <c r="AE58" s="37"/>
      <c r="AH58" s="37"/>
      <c r="AI58" s="37"/>
      <c r="AJ58" t="s">
        <v>143</v>
      </c>
    </row>
    <row r="59" spans="1:36" s="36" customFormat="1" ht="15" x14ac:dyDescent="0.25">
      <c r="A59">
        <v>3.83</v>
      </c>
      <c r="B59">
        <v>3.62</v>
      </c>
      <c r="C59">
        <v>2.0299999999999998</v>
      </c>
      <c r="D59" s="20">
        <f t="shared" si="0"/>
        <v>2.9950537105200903E-2</v>
      </c>
      <c r="E59" s="17">
        <f>IF(OR($A59="",$B59="",$C59=""),"",A59*'MPTO_working_3-way'!$I58)</f>
        <v>3.9362600236120273</v>
      </c>
      <c r="F59" s="21">
        <f>IF(OR($A59="",$B59="",$C59=""),"",B59*'MPTO_working_3-way'!$I58)</f>
        <v>3.720433755998835</v>
      </c>
      <c r="G59" s="22">
        <f>IF(OR($A59="",$B59="",$C59=""),"",C59*'MPTO_working_3-way'!$I58)</f>
        <v>2.0863205869275232</v>
      </c>
      <c r="H59" s="17"/>
      <c r="I59" s="21"/>
      <c r="J59" s="22"/>
      <c r="K59" s="17"/>
      <c r="L59" s="21"/>
      <c r="M59" s="22"/>
      <c r="N59" s="23">
        <f t="shared" si="4"/>
        <v>25.404825748334858</v>
      </c>
      <c r="O59" s="24">
        <f t="shared" si="5"/>
        <v>26.878586358044892</v>
      </c>
      <c r="P59" s="24">
        <f t="shared" si="6"/>
        <v>47.931272224690893</v>
      </c>
      <c r="Q59" t="s">
        <v>137</v>
      </c>
      <c r="R59" t="s">
        <v>134</v>
      </c>
      <c r="S59" t="s">
        <v>261</v>
      </c>
      <c r="AD59" s="37"/>
      <c r="AE59" s="37"/>
      <c r="AH59" s="37"/>
      <c r="AI59" s="37"/>
      <c r="AJ59" t="s">
        <v>143</v>
      </c>
    </row>
    <row r="60" spans="1:36" s="36" customFormat="1" ht="15" x14ac:dyDescent="0.25">
      <c r="A60">
        <v>2.34</v>
      </c>
      <c r="B60">
        <v>3.58</v>
      </c>
      <c r="C60">
        <v>3.02</v>
      </c>
      <c r="D60" s="20">
        <f t="shared" si="0"/>
        <v>3.7805864103544362E-2</v>
      </c>
      <c r="E60" s="17">
        <f>IF(OR($A60="",$B60="",$C60=""),"",A60*'MPTO_working_3-way'!$I59)</f>
        <v>2.4098855447297565</v>
      </c>
      <c r="F60" s="21">
        <f>IF(OR($A60="",$B60="",$C60=""),"",B60*'MPTO_working_3-way'!$I59)</f>
        <v>3.6869189103130466</v>
      </c>
      <c r="G60" s="22">
        <f>IF(OR($A60="",$B60="",$C60=""),"",C60*'MPTO_working_3-way'!$I59)</f>
        <v>3.1101941645657543</v>
      </c>
      <c r="H60" s="17"/>
      <c r="I60" s="21"/>
      <c r="J60" s="22"/>
      <c r="K60" s="17"/>
      <c r="L60" s="21"/>
      <c r="M60" s="22"/>
      <c r="N60" s="23">
        <f t="shared" si="4"/>
        <v>41.495746641865502</v>
      </c>
      <c r="O60" s="24">
        <f t="shared" si="5"/>
        <v>27.122918196079681</v>
      </c>
      <c r="P60" s="24">
        <f t="shared" si="6"/>
        <v>32.15233349071697</v>
      </c>
      <c r="Q60" t="s">
        <v>181</v>
      </c>
      <c r="R60" t="s">
        <v>182</v>
      </c>
      <c r="S60" t="s">
        <v>261</v>
      </c>
      <c r="AD60" s="37"/>
      <c r="AE60" s="37"/>
      <c r="AH60" s="37"/>
      <c r="AI60" s="37"/>
      <c r="AJ60" t="s">
        <v>208</v>
      </c>
    </row>
    <row r="61" spans="1:36" s="36" customFormat="1" ht="15" x14ac:dyDescent="0.25">
      <c r="A61">
        <v>2.52</v>
      </c>
      <c r="B61">
        <v>3.68</v>
      </c>
      <c r="C61">
        <v>2.7</v>
      </c>
      <c r="D61" s="20">
        <f t="shared" si="0"/>
        <v>3.8934897630549692E-2</v>
      </c>
      <c r="E61" s="17">
        <f>IF(OR($A61="",$B61="",$C61=""),"",A61*'MPTO_working_3-way'!$I60)</f>
        <v>2.5954753535051065</v>
      </c>
      <c r="F61" s="21">
        <f>IF(OR($A61="",$B61="",$C61=""),"",B61*'MPTO_working_3-way'!$I60)</f>
        <v>3.7902179765471393</v>
      </c>
      <c r="G61" s="22">
        <f>IF(OR($A61="",$B61="",$C61=""),"",C61*'MPTO_working_3-way'!$I60)</f>
        <v>2.7808664501840425</v>
      </c>
      <c r="H61" s="17"/>
      <c r="I61" s="21"/>
      <c r="J61" s="22"/>
      <c r="K61" s="17"/>
      <c r="L61" s="21"/>
      <c r="M61" s="22"/>
      <c r="N61" s="23">
        <f t="shared" si="4"/>
        <v>38.528587784489346</v>
      </c>
      <c r="O61" s="24">
        <f t="shared" si="5"/>
        <v>26.383706852422051</v>
      </c>
      <c r="P61" s="24">
        <f t="shared" si="6"/>
        <v>35.960015265523388</v>
      </c>
      <c r="Q61" t="s">
        <v>184</v>
      </c>
      <c r="R61" t="s">
        <v>196</v>
      </c>
      <c r="S61" t="s">
        <v>261</v>
      </c>
      <c r="AD61" s="37"/>
      <c r="AE61" s="37"/>
      <c r="AH61" s="37"/>
      <c r="AI61" s="37"/>
      <c r="AJ61" t="s">
        <v>208</v>
      </c>
    </row>
    <row r="62" spans="1:36" s="36" customFormat="1" ht="15" x14ac:dyDescent="0.25">
      <c r="A62">
        <v>3.93</v>
      </c>
      <c r="B62">
        <v>3.85</v>
      </c>
      <c r="C62">
        <v>1.9</v>
      </c>
      <c r="D62" s="20">
        <f t="shared" si="0"/>
        <v>4.0508975422595128E-2</v>
      </c>
      <c r="E62" s="17">
        <f>IF(OR($A62="",$B62="",$C62=""),"",A62*'MPTO_working_3-way'!$I61)</f>
        <v>4.0785770459269299</v>
      </c>
      <c r="F62" s="21">
        <f>IF(OR($A62="",$B62="",$C62=""),"",B62*'MPTO_working_3-way'!$I61)</f>
        <v>3.9955525767986457</v>
      </c>
      <c r="G62" s="22">
        <f>IF(OR($A62="",$B62="",$C62=""),"",C62*'MPTO_working_3-way'!$I61)</f>
        <v>1.9718311417967342</v>
      </c>
      <c r="H62" s="17"/>
      <c r="I62" s="21"/>
      <c r="J62" s="22"/>
      <c r="K62" s="17"/>
      <c r="L62" s="21"/>
      <c r="M62" s="22"/>
      <c r="N62" s="23">
        <f t="shared" si="4"/>
        <v>24.518355022829585</v>
      </c>
      <c r="O62" s="24">
        <f t="shared" si="5"/>
        <v>25.027827334992281</v>
      </c>
      <c r="P62" s="24">
        <f t="shared" si="6"/>
        <v>50.714281705115937</v>
      </c>
      <c r="Q62" t="s">
        <v>197</v>
      </c>
      <c r="R62" t="s">
        <v>186</v>
      </c>
      <c r="S62" t="s">
        <v>261</v>
      </c>
      <c r="AD62" s="37"/>
      <c r="AE62" s="37"/>
      <c r="AH62" s="37"/>
      <c r="AI62" s="37"/>
      <c r="AJ62" t="s">
        <v>208</v>
      </c>
    </row>
    <row r="63" spans="1:36" s="36" customFormat="1" ht="15" x14ac:dyDescent="0.25">
      <c r="A63">
        <v>3.42</v>
      </c>
      <c r="B63">
        <v>3.55</v>
      </c>
      <c r="C63">
        <v>2.15</v>
      </c>
      <c r="D63" s="20">
        <f t="shared" si="0"/>
        <v>3.9204080733551194E-2</v>
      </c>
      <c r="E63" s="17">
        <f>IF(OR($A63="",$B63="",$C63=""),"",A63*'MPTO_working_3-way'!$I62)</f>
        <v>3.5531573498964799</v>
      </c>
      <c r="F63" s="21">
        <f>IF(OR($A63="",$B63="",$C63=""),"",B63*'MPTO_working_3-way'!$I62)</f>
        <v>3.6882188865884511</v>
      </c>
      <c r="G63" s="22">
        <f>IF(OR($A63="",$B63="",$C63=""),"",C63*'MPTO_working_3-way'!$I62)</f>
        <v>2.2337100299056818</v>
      </c>
      <c r="H63" s="17"/>
      <c r="I63" s="21"/>
      <c r="J63" s="22"/>
      <c r="K63" s="17"/>
      <c r="L63" s="21"/>
      <c r="M63" s="22"/>
      <c r="N63" s="23">
        <f t="shared" si="4"/>
        <v>28.143982985418159</v>
      </c>
      <c r="O63" s="24">
        <f t="shared" si="5"/>
        <v>27.113358256374674</v>
      </c>
      <c r="P63" s="24">
        <f t="shared" si="6"/>
        <v>44.768568283781441</v>
      </c>
      <c r="Q63" t="s">
        <v>187</v>
      </c>
      <c r="R63" t="s">
        <v>180</v>
      </c>
      <c r="S63" t="s">
        <v>261</v>
      </c>
      <c r="AD63" s="37"/>
      <c r="AE63" s="37"/>
      <c r="AH63" s="37"/>
      <c r="AI63" s="37"/>
      <c r="AJ63" t="s">
        <v>208</v>
      </c>
    </row>
    <row r="64" spans="1:36" s="36" customFormat="1" ht="15" x14ac:dyDescent="0.25">
      <c r="A64">
        <v>4.6100000000000003</v>
      </c>
      <c r="B64">
        <v>4.2300000000000004</v>
      </c>
      <c r="C64">
        <v>1.74</v>
      </c>
      <c r="D64" s="20">
        <f t="shared" si="0"/>
        <v>2.8039002759816078E-2</v>
      </c>
      <c r="E64" s="17">
        <f>IF(OR($A64="",$B64="",$C64=""),"",A64*'MPTO_working_3-way'!$I63)</f>
        <v>4.7967463766981639</v>
      </c>
      <c r="F64" s="21">
        <f>IF(OR($A64="",$B64="",$C64=""),"",B64*'MPTO_working_3-way'!$I63)</f>
        <v>4.4013529660375781</v>
      </c>
      <c r="G64" s="22">
        <f>IF(OR($A64="",$B64="",$C64=""),"",C64*'MPTO_working_3-way'!$I63)</f>
        <v>1.8104856172353154</v>
      </c>
      <c r="H64" s="17"/>
      <c r="I64" s="21"/>
      <c r="J64" s="22"/>
      <c r="K64" s="17"/>
      <c r="L64" s="21"/>
      <c r="M64" s="22"/>
      <c r="N64" s="23">
        <f t="shared" si="4"/>
        <v>20.847464540919695</v>
      </c>
      <c r="O64" s="24">
        <f t="shared" si="5"/>
        <v>22.720286414572055</v>
      </c>
      <c r="P64" s="24">
        <f t="shared" si="6"/>
        <v>55.233799731976895</v>
      </c>
      <c r="Q64" t="s">
        <v>174</v>
      </c>
      <c r="R64" t="s">
        <v>170</v>
      </c>
      <c r="S64" t="s">
        <v>261</v>
      </c>
      <c r="AD64" s="37"/>
      <c r="AE64" s="37"/>
      <c r="AH64" s="37"/>
      <c r="AI64" s="37"/>
      <c r="AJ64" t="s">
        <v>210</v>
      </c>
    </row>
    <row r="65" spans="1:36" s="36" customFormat="1" ht="15" x14ac:dyDescent="0.25">
      <c r="A65">
        <v>2.3199999999999998</v>
      </c>
      <c r="B65">
        <v>3.18</v>
      </c>
      <c r="C65">
        <v>3.53</v>
      </c>
      <c r="D65" s="20">
        <f t="shared" si="0"/>
        <v>2.8786010543822016E-2</v>
      </c>
      <c r="E65" s="17">
        <f>IF(OR($A65="",$B65="",$C65=""),"",A65*'MPTO_working_3-way'!$I64)</f>
        <v>2.4109534673018387</v>
      </c>
      <c r="F65" s="21">
        <f>IF(OR($A65="",$B65="",$C65=""),"",B65*'MPTO_working_3-way'!$I64)</f>
        <v>3.3046689767326929</v>
      </c>
      <c r="G65" s="22">
        <f>IF(OR($A65="",$B65="",$C65=""),"",C65*'MPTO_working_3-way'!$I64)</f>
        <v>3.6683904049894354</v>
      </c>
      <c r="H65" s="17"/>
      <c r="I65" s="21"/>
      <c r="J65" s="22"/>
      <c r="K65" s="17"/>
      <c r="L65" s="21"/>
      <c r="M65" s="22"/>
      <c r="N65" s="23">
        <f t="shared" si="4"/>
        <v>41.477366260375248</v>
      </c>
      <c r="O65" s="24">
        <f t="shared" si="5"/>
        <v>30.260216894361815</v>
      </c>
      <c r="P65" s="24">
        <f t="shared" si="6"/>
        <v>27.259912103136141</v>
      </c>
      <c r="Q65" t="s">
        <v>120</v>
      </c>
      <c r="R65" t="s">
        <v>131</v>
      </c>
      <c r="S65" t="s">
        <v>261</v>
      </c>
      <c r="AD65" s="37"/>
      <c r="AE65" s="37"/>
      <c r="AH65" s="37"/>
      <c r="AI65" s="37"/>
      <c r="AJ65" t="s">
        <v>130</v>
      </c>
    </row>
    <row r="66" spans="1:36" s="36" customFormat="1" ht="15" x14ac:dyDescent="0.25">
      <c r="A66">
        <v>2.7</v>
      </c>
      <c r="B66">
        <v>3.19</v>
      </c>
      <c r="C66">
        <v>2.92</v>
      </c>
      <c r="D66" s="20">
        <f t="shared" si="0"/>
        <v>2.6315747619479302E-2</v>
      </c>
      <c r="E66" s="17">
        <f>IF(OR($A66="",$B66="",$C66=""),"",A66*'MPTO_working_3-way'!$I65)</f>
        <v>2.7757053074515037</v>
      </c>
      <c r="F66" s="21">
        <f>IF(OR($A66="",$B66="",$C66=""),"",B66*'MPTO_working_3-way'!$I65)</f>
        <v>3.2794444188038132</v>
      </c>
      <c r="G66" s="22">
        <f>IF(OR($A66="",$B66="",$C66=""),"",C66*'MPTO_working_3-way'!$I65)</f>
        <v>3.0018738880586628</v>
      </c>
      <c r="H66" s="17"/>
      <c r="I66" s="21"/>
      <c r="J66" s="22"/>
      <c r="K66" s="17"/>
      <c r="L66" s="21"/>
      <c r="M66" s="22"/>
      <c r="N66" s="23">
        <f t="shared" si="4"/>
        <v>36.026879269764542</v>
      </c>
      <c r="O66" s="24">
        <f t="shared" si="5"/>
        <v>30.492969914847741</v>
      </c>
      <c r="P66" s="24">
        <f t="shared" si="6"/>
        <v>33.312525352179549</v>
      </c>
      <c r="Q66" t="s">
        <v>126</v>
      </c>
      <c r="R66" t="s">
        <v>122</v>
      </c>
      <c r="S66" t="s">
        <v>261</v>
      </c>
      <c r="AD66" s="37"/>
      <c r="AE66" s="37"/>
      <c r="AH66" s="37"/>
      <c r="AI66" s="37"/>
      <c r="AJ66" t="s">
        <v>130</v>
      </c>
    </row>
    <row r="67" spans="1:36" s="36" customFormat="1" ht="15" x14ac:dyDescent="0.25">
      <c r="A67">
        <v>2.27</v>
      </c>
      <c r="B67">
        <v>3.07</v>
      </c>
      <c r="C67">
        <v>3.66</v>
      </c>
      <c r="D67" s="20">
        <f t="shared" si="0"/>
        <v>3.9485577099881652E-2</v>
      </c>
      <c r="E67" s="17">
        <f>IF(OR($A67="",$B67="",$C67=""),"",A67*'MPTO_working_3-way'!$I66)</f>
        <v>2.3353442439344758</v>
      </c>
      <c r="F67" s="21">
        <f>IF(OR($A67="",$B67="",$C67=""),"",B67*'MPTO_working_3-way'!$I66)</f>
        <v>3.1583730523695333</v>
      </c>
      <c r="G67" s="22">
        <f>IF(OR($A67="",$B67="",$C67=""),"",C67*'MPTO_working_3-way'!$I66)</f>
        <v>3.7653567985903886</v>
      </c>
      <c r="H67" s="17"/>
      <c r="I67" s="21"/>
      <c r="J67" s="22"/>
      <c r="K67" s="17"/>
      <c r="L67" s="21"/>
      <c r="M67" s="22"/>
      <c r="N67" s="23">
        <f t="shared" si="4"/>
        <v>42.82023956841789</v>
      </c>
      <c r="O67" s="24">
        <f t="shared" si="5"/>
        <v>31.661870951240591</v>
      </c>
      <c r="P67" s="24">
        <f t="shared" si="6"/>
        <v>26.557908147625302</v>
      </c>
      <c r="Q67" t="s">
        <v>107</v>
      </c>
      <c r="R67" t="s">
        <v>104</v>
      </c>
      <c r="S67" t="s">
        <v>261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2.52</v>
      </c>
      <c r="B68">
        <v>3.33</v>
      </c>
      <c r="C68">
        <v>2.94</v>
      </c>
      <c r="D68" s="20">
        <f t="shared" ref="D68:D122" si="7">IF(OR($A68="",$B68="",$C68=""),"",(1/A68)+(1/B68)+(1/C68)-1)</f>
        <v>3.7261751547465805E-2</v>
      </c>
      <c r="E68" s="17">
        <f>IF(OR($A68="",$B68="",$C68=""),"",A68*'MPTO_working_3-way'!$I67)</f>
        <v>2.5863156840010877</v>
      </c>
      <c r="F68" s="21">
        <f>IF(OR($A68="",$B68="",$C68=""),"",B68*'MPTO_working_3-way'!$I67)</f>
        <v>3.4176314395728662</v>
      </c>
      <c r="G68" s="22">
        <f>IF(OR($A68="",$B68="",$C68=""),"",C68*'MPTO_working_3-way'!$I67)</f>
        <v>3.0173682980012693</v>
      </c>
      <c r="H68" s="17"/>
      <c r="I68" s="21"/>
      <c r="J68" s="22"/>
      <c r="K68" s="17"/>
      <c r="L68" s="21"/>
      <c r="M68" s="22"/>
      <c r="N68" s="23">
        <f t="shared" si="4"/>
        <v>38.665040241838454</v>
      </c>
      <c r="O68" s="24">
        <f t="shared" si="5"/>
        <v>29.260030453283154</v>
      </c>
      <c r="P68" s="24">
        <f t="shared" si="6"/>
        <v>33.141463064432955</v>
      </c>
      <c r="Q68" t="s">
        <v>97</v>
      </c>
      <c r="R68" t="s">
        <v>101</v>
      </c>
      <c r="S68" t="s">
        <v>261</v>
      </c>
      <c r="AD68" s="37"/>
      <c r="AE68" s="37"/>
      <c r="AH68" s="37"/>
      <c r="AI68" s="37"/>
      <c r="AJ68" t="s">
        <v>93</v>
      </c>
    </row>
    <row r="69" spans="1:36" s="36" customFormat="1" ht="15" x14ac:dyDescent="0.25">
      <c r="A69">
        <v>2.17</v>
      </c>
      <c r="B69">
        <v>3.25</v>
      </c>
      <c r="C69">
        <v>3.69</v>
      </c>
      <c r="D69" s="20">
        <f t="shared" si="7"/>
        <v>3.9524510806965729E-2</v>
      </c>
      <c r="E69" s="17">
        <f>IF(OR($A69="",$B69="",$C69=""),"",A69*'MPTO_working_3-way'!$I68)</f>
        <v>2.2556837023067433</v>
      </c>
      <c r="F69" s="21">
        <f>IF(OR($A69="",$B69="",$C69=""),"",B69*'MPTO_working_3-way'!$I68)</f>
        <v>3.3783281255746154</v>
      </c>
      <c r="G69" s="22">
        <f>IF(OR($A69="",$B69="",$C69=""),"",C69*'MPTO_working_3-way'!$I68)</f>
        <v>3.8357017794985633</v>
      </c>
      <c r="H69" s="17"/>
      <c r="I69" s="21"/>
      <c r="J69" s="22"/>
      <c r="K69" s="17"/>
      <c r="L69" s="21"/>
      <c r="M69" s="22"/>
      <c r="N69" s="23">
        <f t="shared" ref="N69:N95" si="8">(1/E69)* 100</f>
        <v>44.332456672775713</v>
      </c>
      <c r="O69" s="24">
        <f t="shared" ref="O69:O95" si="9">(1/F69)* 100</f>
        <v>29.600440301514858</v>
      </c>
      <c r="P69" s="24">
        <f t="shared" ref="P69:P95" si="10">(1/G69)* 100</f>
        <v>26.070848504044253</v>
      </c>
      <c r="Q69" t="s">
        <v>105</v>
      </c>
      <c r="R69" t="s">
        <v>76</v>
      </c>
      <c r="S69" t="s">
        <v>261</v>
      </c>
      <c r="AD69" s="37"/>
      <c r="AE69" s="37"/>
      <c r="AH69" s="37"/>
      <c r="AI69" s="37"/>
      <c r="AJ69" t="s">
        <v>93</v>
      </c>
    </row>
    <row r="70" spans="1:36" s="36" customFormat="1" ht="15" x14ac:dyDescent="0.25">
      <c r="A70">
        <v>2.2599999999999998</v>
      </c>
      <c r="B70">
        <v>2.92</v>
      </c>
      <c r="C70">
        <v>3.7</v>
      </c>
      <c r="D70" s="20">
        <f t="shared" si="7"/>
        <v>5.5213899801122457E-2</v>
      </c>
      <c r="E70" s="17">
        <f>IF(OR($A70="",$B70="",$C70=""),"",A70*'MPTO_working_3-way'!$I69)</f>
        <v>2.3442115584972725</v>
      </c>
      <c r="F70" s="21">
        <f>IF(OR($A70="",$B70="",$C70=""),"",B70*'MPTO_working_3-way'!$I69)</f>
        <v>3.0288043145186001</v>
      </c>
      <c r="G70" s="22">
        <f>IF(OR($A70="",$B70="",$C70=""),"",C70*'MPTO_working_3-way'!$I69)</f>
        <v>3.8378684807256236</v>
      </c>
      <c r="H70" s="17"/>
      <c r="I70" s="21"/>
      <c r="J70" s="22"/>
      <c r="K70" s="17"/>
      <c r="L70" s="21"/>
      <c r="M70" s="22"/>
      <c r="N70" s="23">
        <f t="shared" si="8"/>
        <v>42.658265905020855</v>
      </c>
      <c r="O70" s="24">
        <f t="shared" si="9"/>
        <v>33.016329090872304</v>
      </c>
      <c r="P70" s="24">
        <f t="shared" si="10"/>
        <v>26.056129985228949</v>
      </c>
      <c r="Q70" t="s">
        <v>80</v>
      </c>
      <c r="R70" t="s">
        <v>85</v>
      </c>
      <c r="S70" t="s">
        <v>261</v>
      </c>
      <c r="AD70" s="37"/>
      <c r="AE70" s="37"/>
      <c r="AH70" s="37"/>
      <c r="AI70" s="37"/>
      <c r="AJ70" t="s">
        <v>94</v>
      </c>
    </row>
    <row r="71" spans="1:36" s="36" customFormat="1" ht="15" x14ac:dyDescent="0.25">
      <c r="A71">
        <v>2.13</v>
      </c>
      <c r="B71">
        <v>3.03</v>
      </c>
      <c r="C71">
        <v>3.9</v>
      </c>
      <c r="D71" s="20">
        <f t="shared" si="7"/>
        <v>5.5926827785703903E-2</v>
      </c>
      <c r="E71" s="17">
        <f>IF(OR($A71="",$B71="",$C71=""),"",A71*'MPTO_working_3-way'!$I70)</f>
        <v>2.2141872080188367</v>
      </c>
      <c r="F71" s="21">
        <f>IF(OR($A71="",$B71="",$C71=""),"",B71*'MPTO_working_3-way'!$I70)</f>
        <v>3.1497592677451061</v>
      </c>
      <c r="G71" s="22">
        <f>IF(OR($A71="",$B71="",$C71=""),"",C71*'MPTO_working_3-way'!$I70)</f>
        <v>4.0541455921471661</v>
      </c>
      <c r="H71" s="17"/>
      <c r="I71" s="21"/>
      <c r="J71" s="22"/>
      <c r="K71" s="17"/>
      <c r="L71" s="21"/>
      <c r="M71" s="22"/>
      <c r="N71" s="23">
        <f t="shared" si="8"/>
        <v>45.16329948878888</v>
      </c>
      <c r="O71" s="24">
        <f t="shared" si="9"/>
        <v>31.74845805647535</v>
      </c>
      <c r="P71" s="24">
        <f t="shared" si="10"/>
        <v>24.66610972080008</v>
      </c>
      <c r="Q71" t="s">
        <v>84</v>
      </c>
      <c r="R71" t="s">
        <v>82</v>
      </c>
      <c r="S71" t="s">
        <v>261</v>
      </c>
      <c r="AD71" s="37"/>
      <c r="AE71" s="37"/>
      <c r="AH71" s="37"/>
      <c r="AI71" s="37"/>
      <c r="AJ71" t="s">
        <v>94</v>
      </c>
    </row>
    <row r="72" spans="1:36" s="36" customFormat="1" ht="15" x14ac:dyDescent="0.25">
      <c r="A72">
        <v>2.4</v>
      </c>
      <c r="B72">
        <v>3.16</v>
      </c>
      <c r="C72">
        <v>3.1</v>
      </c>
      <c r="D72" s="20">
        <f t="shared" si="7"/>
        <v>5.5703008030488554E-2</v>
      </c>
      <c r="E72" s="17">
        <f>IF(OR($A72="",$B72="",$C72=""),"",A72*'MPTO_working_3-way'!$I71)</f>
        <v>2.5325133595226936</v>
      </c>
      <c r="F72" s="21">
        <f>IF(OR($A72="",$B72="",$C72=""),"",B72*'MPTO_working_3-way'!$I71)</f>
        <v>3.3344759233715471</v>
      </c>
      <c r="G72" s="22">
        <f>IF(OR($A72="",$B72="",$C72=""),"",C72*'MPTO_working_3-way'!$I71)</f>
        <v>3.2711630893834798</v>
      </c>
      <c r="H72" s="17"/>
      <c r="I72" s="21"/>
      <c r="J72" s="22"/>
      <c r="K72" s="17"/>
      <c r="L72" s="21"/>
      <c r="M72" s="22"/>
      <c r="N72" s="23">
        <f t="shared" si="8"/>
        <v>39.486464947552001</v>
      </c>
      <c r="O72" s="24">
        <f t="shared" si="9"/>
        <v>29.989720213330628</v>
      </c>
      <c r="P72" s="24">
        <f t="shared" si="10"/>
        <v>30.570166411008</v>
      </c>
      <c r="Q72" t="s">
        <v>133</v>
      </c>
      <c r="R72" t="s">
        <v>90</v>
      </c>
      <c r="S72" t="s">
        <v>261</v>
      </c>
      <c r="AD72" s="37"/>
      <c r="AE72" s="37"/>
      <c r="AH72" s="37"/>
      <c r="AI72" s="37"/>
      <c r="AJ72" t="s">
        <v>94</v>
      </c>
    </row>
    <row r="73" spans="1:36" s="36" customFormat="1" ht="15" x14ac:dyDescent="0.25">
      <c r="A73">
        <v>2.44</v>
      </c>
      <c r="B73">
        <v>3.17</v>
      </c>
      <c r="C73">
        <v>3.3</v>
      </c>
      <c r="D73" s="20">
        <f t="shared" si="7"/>
        <v>2.832378185328488E-2</v>
      </c>
      <c r="E73" s="17">
        <f>IF(OR($A73="",$B73="",$C73=""),"",A73*'MPTO_working_3-way'!$I72)</f>
        <v>2.5764614597971174</v>
      </c>
      <c r="F73" s="21">
        <f>IF(OR($A73="",$B73="",$C73=""),"",B73*'MPTO_working_3-way'!$I72)</f>
        <v>3.3472880440806811</v>
      </c>
      <c r="G73" s="22">
        <f>IF(OR($A73="",$B73="",$C73=""),"",C73*'MPTO_working_3-way'!$I72)</f>
        <v>3.4845585316928225</v>
      </c>
      <c r="H73" s="17"/>
      <c r="I73" s="21"/>
      <c r="J73" s="22"/>
      <c r="K73" s="17"/>
      <c r="L73" s="21"/>
      <c r="M73" s="22"/>
      <c r="N73" s="23">
        <f t="shared" si="8"/>
        <v>38.812922902357123</v>
      </c>
      <c r="O73" s="24">
        <f t="shared" si="9"/>
        <v>29.874931192981506</v>
      </c>
      <c r="P73" s="24">
        <f t="shared" si="10"/>
        <v>28.698039964167087</v>
      </c>
      <c r="Q73" t="s">
        <v>238</v>
      </c>
      <c r="R73" t="s">
        <v>239</v>
      </c>
      <c r="S73" t="s">
        <v>261</v>
      </c>
      <c r="AD73" s="37"/>
      <c r="AE73" s="37"/>
      <c r="AH73" s="37"/>
      <c r="AI73" s="37"/>
      <c r="AJ73" t="s">
        <v>263</v>
      </c>
    </row>
    <row r="74" spans="1:36" s="36" customFormat="1" ht="15" x14ac:dyDescent="0.25">
      <c r="A74">
        <v>1.95</v>
      </c>
      <c r="B74">
        <v>3.92</v>
      </c>
      <c r="C74">
        <v>3.8</v>
      </c>
      <c r="D74" s="20">
        <f t="shared" si="7"/>
        <v>3.1080448373681513E-2</v>
      </c>
      <c r="E74" s="17">
        <f>IF(OR($A74="",$B74="",$C74=""),"",A74*'MPTO_working_3-way'!$I73)</f>
        <v>2.0586208656594525</v>
      </c>
      <c r="F74" s="21">
        <f>IF(OR($A74="",$B74="",$C74=""),"",B74*'MPTO_working_3-way'!$I73)</f>
        <v>4.1383557914795155</v>
      </c>
      <c r="G74" s="22">
        <f>IF(OR($A74="",$B74="",$C74=""),"",C74*'MPTO_working_3-way'!$I73)</f>
        <v>4.0116714305158565</v>
      </c>
      <c r="H74" s="17"/>
      <c r="I74" s="21"/>
      <c r="J74" s="22"/>
      <c r="K74" s="17"/>
      <c r="L74" s="21"/>
      <c r="M74" s="22"/>
      <c r="N74" s="23">
        <f t="shared" si="8"/>
        <v>48.576210252277946</v>
      </c>
      <c r="O74" s="24">
        <f t="shared" si="9"/>
        <v>24.164186222434179</v>
      </c>
      <c r="P74" s="24">
        <f t="shared" si="10"/>
        <v>24.927265787353157</v>
      </c>
      <c r="Q74" t="s">
        <v>240</v>
      </c>
      <c r="R74" t="s">
        <v>241</v>
      </c>
      <c r="S74" t="s">
        <v>261</v>
      </c>
      <c r="AD74" s="37"/>
      <c r="AE74" s="37"/>
      <c r="AH74" s="37"/>
      <c r="AI74" s="37"/>
      <c r="AJ74" t="s">
        <v>263</v>
      </c>
    </row>
    <row r="75" spans="1:36" s="36" customFormat="1" ht="15" x14ac:dyDescent="0.25">
      <c r="A75">
        <v>2</v>
      </c>
      <c r="B75">
        <v>3.43</v>
      </c>
      <c r="C75">
        <v>4.21</v>
      </c>
      <c r="D75" s="20">
        <f t="shared" si="7"/>
        <v>2.9074880715774576E-2</v>
      </c>
      <c r="E75" s="17">
        <f>IF(OR($A75="",$B75="",$C75=""),"",A75*'MPTO_working_3-way'!$I74)</f>
        <v>2.0566475637065698</v>
      </c>
      <c r="F75" s="21">
        <f>IF(OR($A75="",$B75="",$C75=""),"",B75*'MPTO_working_3-way'!$I74)</f>
        <v>3.5271505717567675</v>
      </c>
      <c r="G75" s="22">
        <f>IF(OR($A75="",$B75="",$C75=""),"",C75*'MPTO_working_3-way'!$I74)</f>
        <v>4.329243121602329</v>
      </c>
      <c r="H75" s="17"/>
      <c r="I75" s="21"/>
      <c r="J75" s="22"/>
      <c r="K75" s="17"/>
      <c r="L75" s="21"/>
      <c r="M75" s="22"/>
      <c r="N75" s="23">
        <f t="shared" si="8"/>
        <v>48.622817912358371</v>
      </c>
      <c r="O75" s="24">
        <f t="shared" si="9"/>
        <v>28.351497324990298</v>
      </c>
      <c r="P75" s="24">
        <f t="shared" si="10"/>
        <v>23.098725849101363</v>
      </c>
      <c r="Q75" t="s">
        <v>242</v>
      </c>
      <c r="R75" t="s">
        <v>243</v>
      </c>
      <c r="S75" t="s">
        <v>261</v>
      </c>
      <c r="AD75" s="37"/>
      <c r="AE75" s="37"/>
      <c r="AH75" s="37"/>
      <c r="AI75" s="37"/>
      <c r="AJ75" t="s">
        <v>263</v>
      </c>
    </row>
    <row r="76" spans="1:36" s="36" customFormat="1" ht="15" x14ac:dyDescent="0.25">
      <c r="A76">
        <v>2.0299999999999998</v>
      </c>
      <c r="B76">
        <v>3.64</v>
      </c>
      <c r="C76">
        <v>3.59</v>
      </c>
      <c r="D76" s="20">
        <f t="shared" si="7"/>
        <v>4.5887644197124544E-2</v>
      </c>
      <c r="E76" s="17">
        <f>IF(OR($A76="",$B76="",$C76=""),"",A76*'MPTO_working_3-way'!$I75)</f>
        <v>2.0930933101985731</v>
      </c>
      <c r="F76" s="21">
        <f>IF(OR($A76="",$B76="",$C76=""),"",B76*'MPTO_working_3-way'!$I75)</f>
        <v>3.7531328320802007</v>
      </c>
      <c r="G76" s="22">
        <f>IF(OR($A76="",$B76="",$C76=""),"",C76*'MPTO_working_3-way'!$I75)</f>
        <v>3.7015788096615165</v>
      </c>
      <c r="H76" s="17"/>
      <c r="I76" s="21"/>
      <c r="J76" s="22"/>
      <c r="K76" s="17"/>
      <c r="L76" s="21"/>
      <c r="M76" s="22"/>
      <c r="N76" s="23">
        <f t="shared" si="8"/>
        <v>47.77617868861897</v>
      </c>
      <c r="O76" s="24">
        <f t="shared" si="9"/>
        <v>26.64440734557596</v>
      </c>
      <c r="P76" s="24">
        <f t="shared" si="10"/>
        <v>27.015499369887603</v>
      </c>
      <c r="Q76" t="s">
        <v>109</v>
      </c>
      <c r="R76" t="s">
        <v>115</v>
      </c>
      <c r="S76" t="s">
        <v>261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2.9</v>
      </c>
      <c r="B77">
        <v>3.45</v>
      </c>
      <c r="C77">
        <v>2.44</v>
      </c>
      <c r="D77" s="20">
        <f t="shared" si="7"/>
        <v>4.4518724244435148E-2</v>
      </c>
      <c r="E77" s="17">
        <f>IF(OR($A77="",$B77="",$C77=""),"",A77*'MPTO_working_3-way'!$I76)</f>
        <v>2.9843171540757463</v>
      </c>
      <c r="F77" s="21">
        <f>IF(OR($A77="",$B77="",$C77=""),"",B77*'MPTO_working_3-way'!$I76)</f>
        <v>3.5503083384694225</v>
      </c>
      <c r="G77" s="22">
        <f>IF(OR($A77="",$B77="",$C77=""),"",C77*'MPTO_working_3-way'!$I76)</f>
        <v>2.51094270894649</v>
      </c>
      <c r="H77" s="17"/>
      <c r="I77" s="21"/>
      <c r="J77" s="22"/>
      <c r="K77" s="17"/>
      <c r="L77" s="21"/>
      <c r="M77" s="22"/>
      <c r="N77" s="23">
        <f t="shared" si="8"/>
        <v>33.508502896023586</v>
      </c>
      <c r="O77" s="24">
        <f t="shared" si="9"/>
        <v>28.166567651729967</v>
      </c>
      <c r="P77" s="24">
        <f t="shared" si="10"/>
        <v>39.825679671503437</v>
      </c>
      <c r="Q77" t="s">
        <v>117</v>
      </c>
      <c r="R77" t="s">
        <v>110</v>
      </c>
      <c r="S77" t="s">
        <v>261</v>
      </c>
      <c r="AD77" s="37"/>
      <c r="AE77" s="37"/>
      <c r="AH77" s="37"/>
      <c r="AI77" s="37"/>
      <c r="AJ77" t="s">
        <v>95</v>
      </c>
    </row>
    <row r="78" spans="1:36" s="36" customFormat="1" ht="15" x14ac:dyDescent="0.25">
      <c r="A78">
        <v>2.27</v>
      </c>
      <c r="B78">
        <v>3.69</v>
      </c>
      <c r="C78">
        <v>3</v>
      </c>
      <c r="D78" s="20">
        <f t="shared" si="7"/>
        <v>4.4864677721667023E-2</v>
      </c>
      <c r="E78" s="17">
        <f>IF(OR($A78="",$B78="",$C78=""),"",A78*'MPTO_working_3-way'!$I77)</f>
        <v>2.3741649523274728</v>
      </c>
      <c r="F78" s="21">
        <f>IF(OR($A78="",$B78="",$C78=""),"",B78*'MPTO_working_3-way'!$I77)</f>
        <v>3.8593254070873897</v>
      </c>
      <c r="G78" s="22">
        <f>IF(OR($A78="",$B78="",$C78=""),"",C78*'MPTO_working_3-way'!$I77)</f>
        <v>3.1376629325913736</v>
      </c>
      <c r="H78" s="17"/>
      <c r="I78" s="21"/>
      <c r="J78" s="22"/>
      <c r="K78" s="17"/>
      <c r="L78" s="21"/>
      <c r="M78" s="22"/>
      <c r="N78" s="23">
        <f t="shared" si="8"/>
        <v>42.120072534120546</v>
      </c>
      <c r="O78" s="24">
        <f t="shared" si="9"/>
        <v>25.911264133456267</v>
      </c>
      <c r="P78" s="24">
        <f t="shared" si="10"/>
        <v>31.87085488415121</v>
      </c>
      <c r="Q78" t="s">
        <v>108</v>
      </c>
      <c r="R78" t="s">
        <v>88</v>
      </c>
      <c r="S78" t="s">
        <v>261</v>
      </c>
      <c r="AD78" s="37"/>
      <c r="AE78" s="37"/>
      <c r="AH78" s="37"/>
      <c r="AI78" s="37"/>
      <c r="AJ78" t="s">
        <v>95</v>
      </c>
    </row>
    <row r="79" spans="1:36" s="36" customFormat="1" ht="15" x14ac:dyDescent="0.25">
      <c r="A79">
        <v>2.4900000000000002</v>
      </c>
      <c r="B79">
        <v>3.36</v>
      </c>
      <c r="C79">
        <v>3.04</v>
      </c>
      <c r="D79" s="20">
        <f t="shared" si="7"/>
        <v>2.8172841742911459E-2</v>
      </c>
      <c r="E79" s="17">
        <f>IF(OR($A79="",$B79="",$C79=""),"",A79*'MPTO_working_3-way'!$I78)</f>
        <v>2.6008516233686438</v>
      </c>
      <c r="F79" s="21">
        <f>IF(OR($A79="",$B79="",$C79=""),"",B79*'MPTO_working_3-way'!$I78)</f>
        <v>3.5095829134613021</v>
      </c>
      <c r="G79" s="22">
        <f>IF(OR($A79="",$B79="",$C79=""),"",C79*'MPTO_working_3-way'!$I78)</f>
        <v>3.1753369217030829</v>
      </c>
      <c r="H79" s="17"/>
      <c r="I79" s="21"/>
      <c r="J79" s="22"/>
      <c r="K79" s="17"/>
      <c r="L79" s="21"/>
      <c r="M79" s="22"/>
      <c r="N79" s="23">
        <f t="shared" si="8"/>
        <v>38.448944607797046</v>
      </c>
      <c r="O79" s="24">
        <f t="shared" si="9"/>
        <v>28.493414307563881</v>
      </c>
      <c r="P79" s="24">
        <f t="shared" si="10"/>
        <v>31.492721076781134</v>
      </c>
      <c r="Q79" t="s">
        <v>244</v>
      </c>
      <c r="R79" t="s">
        <v>245</v>
      </c>
      <c r="S79" t="s">
        <v>261</v>
      </c>
      <c r="AD79" s="37"/>
      <c r="AE79" s="37"/>
      <c r="AH79" s="37"/>
      <c r="AI79" s="37"/>
      <c r="AJ79" t="s">
        <v>264</v>
      </c>
    </row>
    <row r="80" spans="1:36" s="36" customFormat="1" ht="15" x14ac:dyDescent="0.25">
      <c r="A80">
        <v>1.92</v>
      </c>
      <c r="B80">
        <v>3.63</v>
      </c>
      <c r="C80">
        <v>4.1900000000000004</v>
      </c>
      <c r="D80" s="20">
        <f t="shared" si="7"/>
        <v>3.4978911484118802E-2</v>
      </c>
      <c r="E80" s="17">
        <f>IF(OR($A80="",$B80="",$C80=""),"",A80*'MPTO_working_3-way'!$I79)</f>
        <v>2.0061401812256006</v>
      </c>
      <c r="F80" s="21">
        <f>IF(OR($A80="",$B80="",$C80=""),"",B80*'MPTO_working_3-way'!$I79)</f>
        <v>3.7928587801296514</v>
      </c>
      <c r="G80" s="22">
        <f>IF(OR($A80="",$B80="",$C80=""),"",C80*'MPTO_working_3-way'!$I79)</f>
        <v>4.3779829996537849</v>
      </c>
      <c r="H80" s="17"/>
      <c r="I80" s="21"/>
      <c r="J80" s="22"/>
      <c r="K80" s="17"/>
      <c r="L80" s="21"/>
      <c r="M80" s="22"/>
      <c r="N80" s="23">
        <f t="shared" si="8"/>
        <v>49.846965299756633</v>
      </c>
      <c r="O80" s="24">
        <f t="shared" si="9"/>
        <v>26.365337018053093</v>
      </c>
      <c r="P80" s="24">
        <f t="shared" si="10"/>
        <v>22.841568824709483</v>
      </c>
      <c r="Q80" t="s">
        <v>246</v>
      </c>
      <c r="R80" t="s">
        <v>247</v>
      </c>
      <c r="S80" t="s">
        <v>261</v>
      </c>
      <c r="AD80" s="37"/>
      <c r="AE80" s="37"/>
      <c r="AH80" s="37"/>
      <c r="AI80" s="37"/>
      <c r="AJ80" t="s">
        <v>264</v>
      </c>
    </row>
    <row r="81" spans="1:36" s="36" customFormat="1" ht="15" x14ac:dyDescent="0.25">
      <c r="A81">
        <v>1.83</v>
      </c>
      <c r="B81">
        <v>3.85</v>
      </c>
      <c r="C81">
        <v>4.5</v>
      </c>
      <c r="D81" s="20">
        <f t="shared" si="7"/>
        <v>2.8410569394175855E-2</v>
      </c>
      <c r="E81" s="17">
        <f>IF(OR($A81="",$B81="",$C81=""),"",A81*'MPTO_working_3-way'!$I80)</f>
        <v>1.8815563003895281</v>
      </c>
      <c r="F81" s="21">
        <f>IF(OR($A81="",$B81="",$C81=""),"",B81*'MPTO_working_3-way'!$I80)</f>
        <v>3.9584654407102091</v>
      </c>
      <c r="G81" s="22">
        <f>IF(OR($A81="",$B81="",$C81=""),"",C81*'MPTO_working_3-way'!$I80)</f>
        <v>4.6267777878431016</v>
      </c>
      <c r="H81" s="17"/>
      <c r="I81" s="21"/>
      <c r="J81" s="22"/>
      <c r="K81" s="17"/>
      <c r="L81" s="21"/>
      <c r="M81" s="22"/>
      <c r="N81" s="23">
        <f t="shared" si="8"/>
        <v>53.147492838400609</v>
      </c>
      <c r="O81" s="24">
        <f t="shared" si="9"/>
        <v>25.26231477773328</v>
      </c>
      <c r="P81" s="24">
        <f t="shared" si="10"/>
        <v>21.613313754282917</v>
      </c>
      <c r="Q81" t="s">
        <v>248</v>
      </c>
      <c r="R81" t="s">
        <v>249</v>
      </c>
      <c r="S81" t="s">
        <v>261</v>
      </c>
      <c r="AD81" s="37"/>
      <c r="AE81" s="37"/>
      <c r="AH81" s="37"/>
      <c r="AI81" s="37"/>
      <c r="AJ81" t="s">
        <v>264</v>
      </c>
    </row>
    <row r="82" spans="1:36" s="36" customFormat="1" ht="15" x14ac:dyDescent="0.25">
      <c r="A82">
        <v>2.6</v>
      </c>
      <c r="B82">
        <v>3.54</v>
      </c>
      <c r="C82">
        <v>2.77</v>
      </c>
      <c r="D82" s="20">
        <f t="shared" si="7"/>
        <v>2.8112090646509102E-2</v>
      </c>
      <c r="E82" s="17">
        <f>IF(OR($A82="",$B82="",$C82=""),"",A82*'MPTO_working_3-way'!$I81)</f>
        <v>2.690945169858709</v>
      </c>
      <c r="F82" s="21">
        <f>IF(OR($A82="",$B82="",$C82=""),"",B82*'MPTO_working_3-way'!$I81)</f>
        <v>3.6638253466537805</v>
      </c>
      <c r="G82" s="22">
        <f>IF(OR($A82="",$B82="",$C82=""),"",C82*'MPTO_working_3-way'!$I81)</f>
        <v>2.8668915848110093</v>
      </c>
      <c r="H82" s="17"/>
      <c r="I82" s="21"/>
      <c r="J82" s="22"/>
      <c r="K82" s="17"/>
      <c r="L82" s="21"/>
      <c r="M82" s="22"/>
      <c r="N82" s="23">
        <f t="shared" si="8"/>
        <v>37.161663909060849</v>
      </c>
      <c r="O82" s="24">
        <f t="shared" si="9"/>
        <v>27.293877447332825</v>
      </c>
      <c r="P82" s="24">
        <f t="shared" si="10"/>
        <v>34.880984174569754</v>
      </c>
      <c r="Q82" t="s">
        <v>250</v>
      </c>
      <c r="R82" t="s">
        <v>251</v>
      </c>
      <c r="S82" t="s">
        <v>261</v>
      </c>
      <c r="AD82" s="37"/>
      <c r="AE82" s="37"/>
      <c r="AH82" s="37"/>
      <c r="AI82" s="37"/>
      <c r="AJ82" t="s">
        <v>264</v>
      </c>
    </row>
    <row r="83" spans="1:36" s="36" customFormat="1" ht="15" x14ac:dyDescent="0.25">
      <c r="A83">
        <v>1.93</v>
      </c>
      <c r="B83">
        <v>3.36</v>
      </c>
      <c r="C83">
        <v>4.3099999999999996</v>
      </c>
      <c r="D83" s="20">
        <f t="shared" si="7"/>
        <v>4.7772324129873311E-2</v>
      </c>
      <c r="E83" s="17">
        <f>IF(OR($A83="",$B83="",$C83=""),"",A83*'MPTO_working_3-way'!$I82)</f>
        <v>1.9848323989307592</v>
      </c>
      <c r="F83" s="21">
        <f>IF(OR($A83="",$B83="",$C83=""),"",B83*'MPTO_working_3-way'!$I82)</f>
        <v>3.4554595131644308</v>
      </c>
      <c r="G83" s="22">
        <f>IF(OR($A83="",$B83="",$C83=""),"",C83*'MPTO_working_3-way'!$I82)</f>
        <v>4.4324495540888975</v>
      </c>
      <c r="H83" s="17"/>
      <c r="I83" s="21"/>
      <c r="J83" s="22"/>
      <c r="K83" s="17"/>
      <c r="L83" s="21"/>
      <c r="M83" s="22"/>
      <c r="N83" s="23">
        <f t="shared" si="8"/>
        <v>50.382087703662329</v>
      </c>
      <c r="O83" s="24">
        <f t="shared" si="9"/>
        <v>28.939711091686988</v>
      </c>
      <c r="P83" s="24">
        <f t="shared" si="10"/>
        <v>22.560888461268743</v>
      </c>
      <c r="Q83" t="s">
        <v>207</v>
      </c>
      <c r="R83" t="s">
        <v>198</v>
      </c>
      <c r="S83" t="s">
        <v>262</v>
      </c>
      <c r="AD83" s="37"/>
      <c r="AE83" s="37"/>
      <c r="AH83" s="37"/>
      <c r="AI83" s="37"/>
      <c r="AJ83" t="s">
        <v>211</v>
      </c>
    </row>
    <row r="84" spans="1:36" s="36" customFormat="1" ht="15" x14ac:dyDescent="0.25">
      <c r="A84">
        <v>2.09</v>
      </c>
      <c r="B84">
        <v>3.26</v>
      </c>
      <c r="C84">
        <v>3.62</v>
      </c>
      <c r="D84" s="20">
        <f t="shared" si="7"/>
        <v>6.1460459701851766E-2</v>
      </c>
      <c r="E84" s="17">
        <f>IF(OR($A84="",$B84="",$C84=""),"",A84*'MPTO_working_3-way'!$I83)</f>
        <v>2.1487542694512038</v>
      </c>
      <c r="F84" s="21">
        <f>IF(OR($A84="",$B84="",$C84=""),"",B84*'MPTO_working_3-way'!$I83)</f>
        <v>3.3516454155076194</v>
      </c>
      <c r="G84" s="22">
        <f>IF(OR($A84="",$B84="",$C84=""),"",C84*'MPTO_working_3-way'!$I83)</f>
        <v>3.7217657681403629</v>
      </c>
      <c r="H84" s="17"/>
      <c r="I84" s="21"/>
      <c r="J84" s="22"/>
      <c r="K84" s="17"/>
      <c r="L84" s="21"/>
      <c r="M84" s="22"/>
      <c r="N84" s="23">
        <f t="shared" si="8"/>
        <v>46.538592812448584</v>
      </c>
      <c r="O84" s="24">
        <f t="shared" si="9"/>
        <v>29.836091711048322</v>
      </c>
      <c r="P84" s="24">
        <f t="shared" si="10"/>
        <v>26.86896656851313</v>
      </c>
      <c r="Q84" t="s">
        <v>201</v>
      </c>
      <c r="R84" t="s">
        <v>188</v>
      </c>
      <c r="S84" t="s">
        <v>262</v>
      </c>
      <c r="AD84" s="37"/>
      <c r="AE84" s="37"/>
      <c r="AH84" s="37"/>
      <c r="AI84" s="37"/>
      <c r="AJ84" t="s">
        <v>211</v>
      </c>
    </row>
    <row r="85" spans="1:36" s="36" customFormat="1" ht="15" x14ac:dyDescent="0.25">
      <c r="A85">
        <v>1.49</v>
      </c>
      <c r="B85">
        <v>4.62</v>
      </c>
      <c r="C85">
        <v>6.36</v>
      </c>
      <c r="D85" s="20">
        <f t="shared" si="7"/>
        <v>4.4823860450047714E-2</v>
      </c>
      <c r="E85" s="17">
        <f>IF(OR($A85="",$B85="",$C85=""),"",A85*'MPTO_working_3-way'!$I84)</f>
        <v>1.5611807629535113</v>
      </c>
      <c r="F85" s="21">
        <f>IF(OR($A85="",$B85="",$C85=""),"",B85*'MPTO_working_3-way'!$I84)</f>
        <v>4.8407081374800152</v>
      </c>
      <c r="G85" s="22">
        <f>IF(OR($A85="",$B85="",$C85=""),"",C85*'MPTO_working_3-way'!$I84)</f>
        <v>6.6638319814659948</v>
      </c>
      <c r="H85" s="17"/>
      <c r="I85" s="21"/>
      <c r="J85" s="22"/>
      <c r="K85" s="17"/>
      <c r="L85" s="21"/>
      <c r="M85" s="22"/>
      <c r="N85" s="23">
        <f t="shared" si="8"/>
        <v>64.054081611161763</v>
      </c>
      <c r="O85" s="24">
        <f t="shared" si="9"/>
        <v>20.658134545591132</v>
      </c>
      <c r="P85" s="24">
        <f t="shared" si="10"/>
        <v>15.006380754816199</v>
      </c>
      <c r="Q85" t="s">
        <v>185</v>
      </c>
      <c r="R85" t="s">
        <v>144</v>
      </c>
      <c r="S85" t="s">
        <v>262</v>
      </c>
      <c r="AD85" s="37"/>
      <c r="AE85" s="37"/>
      <c r="AH85" s="37"/>
      <c r="AI85" s="37"/>
      <c r="AJ85" t="s">
        <v>208</v>
      </c>
    </row>
    <row r="86" spans="1:36" s="36" customFormat="1" ht="15" x14ac:dyDescent="0.25">
      <c r="A86">
        <v>2.6</v>
      </c>
      <c r="B86">
        <v>3.3</v>
      </c>
      <c r="C86">
        <v>2.9</v>
      </c>
      <c r="D86" s="20">
        <f t="shared" si="7"/>
        <v>3.2473273852584139E-2</v>
      </c>
      <c r="E86" s="17">
        <f>IF(OR($A86="",$B86="",$C86=""),"",A86*'MPTO_working_3-way'!$I85)</f>
        <v>2.7597971952248148</v>
      </c>
      <c r="F86" s="21">
        <f>IF(OR($A86="",$B86="",$C86=""),"",B86*'MPTO_working_3-way'!$I85)</f>
        <v>3.5028195170161105</v>
      </c>
      <c r="G86" s="22">
        <f>IF(OR($A86="",$B86="",$C86=""),"",C86*'MPTO_working_3-way'!$I85)</f>
        <v>3.0782353331353702</v>
      </c>
      <c r="H86" s="17"/>
      <c r="I86" s="21"/>
      <c r="J86" s="22"/>
      <c r="K86" s="17"/>
      <c r="L86" s="21"/>
      <c r="M86" s="22"/>
      <c r="N86" s="23">
        <f t="shared" si="8"/>
        <v>36.23454657212735</v>
      </c>
      <c r="O86" s="24">
        <f t="shared" si="9"/>
        <v>28.548430632585191</v>
      </c>
      <c r="P86" s="24">
        <f t="shared" si="10"/>
        <v>32.486145202596937</v>
      </c>
      <c r="Q86" t="s">
        <v>159</v>
      </c>
      <c r="R86" t="s">
        <v>149</v>
      </c>
      <c r="S86" t="s">
        <v>262</v>
      </c>
      <c r="AD86" s="37"/>
      <c r="AE86" s="37"/>
      <c r="AH86" s="37"/>
      <c r="AI86" s="37"/>
      <c r="AJ86" t="s">
        <v>209</v>
      </c>
    </row>
    <row r="87" spans="1:36" s="36" customFormat="1" ht="15" x14ac:dyDescent="0.25">
      <c r="A87">
        <v>2.46</v>
      </c>
      <c r="B87">
        <v>3.26</v>
      </c>
      <c r="C87">
        <v>3.25</v>
      </c>
      <c r="D87" s="20">
        <f t="shared" si="7"/>
        <v>2.0944838990626824E-2</v>
      </c>
      <c r="E87" s="17">
        <f>IF(OR($A87="",$B87="",$C87=""),"",A87*'MPTO_working_3-way'!$I86)</f>
        <v>2.5702666967071175</v>
      </c>
      <c r="F87" s="21">
        <f>IF(OR($A87="",$B87="",$C87=""),"",B87*'MPTO_working_3-way'!$I86)</f>
        <v>3.4061257850671551</v>
      </c>
      <c r="G87" s="22">
        <f>IF(OR($A87="",$B87="",$C87=""),"",C87*'MPTO_working_3-way'!$I86)</f>
        <v>3.3956775464626552</v>
      </c>
      <c r="H87" s="17"/>
      <c r="I87" s="21"/>
      <c r="J87" s="22"/>
      <c r="K87" s="17"/>
      <c r="L87" s="21"/>
      <c r="M87" s="22"/>
      <c r="N87" s="23">
        <f t="shared" si="8"/>
        <v>38.906468394160974</v>
      </c>
      <c r="O87" s="24">
        <f t="shared" si="9"/>
        <v>29.358868788231906</v>
      </c>
      <c r="P87" s="24">
        <f t="shared" si="10"/>
        <v>29.449203769118771</v>
      </c>
      <c r="Q87" t="s">
        <v>147</v>
      </c>
      <c r="R87" t="s">
        <v>158</v>
      </c>
      <c r="S87" t="s">
        <v>262</v>
      </c>
      <c r="AD87" s="37"/>
      <c r="AE87" s="37"/>
      <c r="AH87" s="37"/>
      <c r="AI87" s="37"/>
      <c r="AJ87" t="s">
        <v>209</v>
      </c>
    </row>
    <row r="88" spans="1:36" s="36" customFormat="1" ht="15" x14ac:dyDescent="0.25">
      <c r="A88">
        <v>1.87</v>
      </c>
      <c r="B88">
        <v>3.7</v>
      </c>
      <c r="C88">
        <v>4.5</v>
      </c>
      <c r="D88" s="20">
        <f t="shared" si="7"/>
        <v>2.7251850781262466E-2</v>
      </c>
      <c r="E88" s="17">
        <f>IF(OR($A88="",$B88="",$C88=""),"",A88*'MPTO_working_3-way'!$I87)</f>
        <v>1.9307250221043324</v>
      </c>
      <c r="F88" s="21">
        <f>IF(OR($A88="",$B88="",$C88=""),"",B88*'MPTO_working_3-way'!$I87)</f>
        <v>3.8201511132545614</v>
      </c>
      <c r="G88" s="22">
        <f>IF(OR($A88="",$B88="",$C88=""),"",C88*'MPTO_working_3-way'!$I87)</f>
        <v>4.6461297323366288</v>
      </c>
      <c r="H88" s="17"/>
      <c r="I88" s="21"/>
      <c r="J88" s="22"/>
      <c r="K88" s="17"/>
      <c r="L88" s="21"/>
      <c r="M88" s="22"/>
      <c r="N88" s="23">
        <f t="shared" si="8"/>
        <v>51.794014608568226</v>
      </c>
      <c r="O88" s="24">
        <f t="shared" si="9"/>
        <v>26.176974950816913</v>
      </c>
      <c r="P88" s="24">
        <f t="shared" si="10"/>
        <v>21.523290515116127</v>
      </c>
      <c r="Q88" t="s">
        <v>146</v>
      </c>
      <c r="R88" t="s">
        <v>150</v>
      </c>
      <c r="S88" t="s">
        <v>262</v>
      </c>
      <c r="AD88" s="37"/>
      <c r="AE88" s="37"/>
      <c r="AH88" s="37"/>
      <c r="AI88" s="37"/>
      <c r="AJ88" t="s">
        <v>209</v>
      </c>
    </row>
    <row r="89" spans="1:36" s="36" customFormat="1" ht="15" x14ac:dyDescent="0.25">
      <c r="A89">
        <v>3.45</v>
      </c>
      <c r="B89">
        <v>3.32</v>
      </c>
      <c r="C89">
        <v>2.2999999999999998</v>
      </c>
      <c r="D89" s="20">
        <f t="shared" si="7"/>
        <v>2.5842500436528804E-2</v>
      </c>
      <c r="E89" s="17">
        <f>IF(OR($A89="",$B89="",$C89=""),"",A89*'MPTO_working_3-way'!$I88)</f>
        <v>3.5222596945176625</v>
      </c>
      <c r="F89" s="21">
        <f>IF(OR($A89="",$B89="",$C89=""),"",B89*'MPTO_working_3-way'!$I88)</f>
        <v>3.3895368654488811</v>
      </c>
      <c r="G89" s="22">
        <f>IF(OR($A89="",$B89="",$C89=""),"",C89*'MPTO_working_3-way'!$I88)</f>
        <v>2.3481731296784414</v>
      </c>
      <c r="H89" s="17"/>
      <c r="I89" s="21"/>
      <c r="J89" s="22"/>
      <c r="K89" s="17"/>
      <c r="L89" s="21"/>
      <c r="M89" s="22"/>
      <c r="N89" s="23">
        <f t="shared" si="8"/>
        <v>28.390865147066897</v>
      </c>
      <c r="O89" s="24">
        <f t="shared" si="9"/>
        <v>29.502555649813488</v>
      </c>
      <c r="P89" s="24">
        <f t="shared" si="10"/>
        <v>42.586297720600349</v>
      </c>
      <c r="Q89" t="s">
        <v>153</v>
      </c>
      <c r="R89" t="s">
        <v>148</v>
      </c>
      <c r="S89" t="s">
        <v>262</v>
      </c>
      <c r="AD89" s="37"/>
      <c r="AE89" s="37"/>
      <c r="AH89" s="37"/>
      <c r="AI89" s="37"/>
      <c r="AJ89" t="s">
        <v>209</v>
      </c>
    </row>
    <row r="90" spans="1:36" s="36" customFormat="1" ht="15" x14ac:dyDescent="0.25">
      <c r="A90">
        <v>1.39</v>
      </c>
      <c r="B90">
        <v>4.8</v>
      </c>
      <c r="C90">
        <v>10</v>
      </c>
      <c r="D90" s="20">
        <f t="shared" si="7"/>
        <v>2.7757793764988214E-2</v>
      </c>
      <c r="E90" s="17">
        <f>IF(OR($A90="",$B90="",$C90=""),"",A90*'MPTO_working_3-way'!$I89)</f>
        <v>1.4278800725859546</v>
      </c>
      <c r="F90" s="21">
        <f>IF(OR($A90="",$B90="",$C90=""),"",B90*'MPTO_working_3-way'!$I89)</f>
        <v>4.9308088837500597</v>
      </c>
      <c r="G90" s="22">
        <f>IF(OR($A90="",$B90="",$C90=""),"",C90*'MPTO_working_3-way'!$I89)</f>
        <v>10.272518507812624</v>
      </c>
      <c r="H90" s="17"/>
      <c r="I90" s="21"/>
      <c r="J90" s="22"/>
      <c r="K90" s="17"/>
      <c r="L90" s="21"/>
      <c r="M90" s="22"/>
      <c r="N90" s="23">
        <f t="shared" si="8"/>
        <v>70.033892845703434</v>
      </c>
      <c r="O90" s="24">
        <f t="shared" si="9"/>
        <v>20.280648136568285</v>
      </c>
      <c r="P90" s="24">
        <f t="shared" si="10"/>
        <v>9.734711105552778</v>
      </c>
      <c r="Q90" t="s">
        <v>152</v>
      </c>
      <c r="R90" t="s">
        <v>151</v>
      </c>
      <c r="S90" t="s">
        <v>262</v>
      </c>
      <c r="AD90" s="37"/>
      <c r="AE90" s="37"/>
      <c r="AH90" s="37"/>
      <c r="AI90" s="37"/>
      <c r="AJ90" t="s">
        <v>209</v>
      </c>
    </row>
    <row r="91" spans="1:36" s="36" customFormat="1" ht="15" x14ac:dyDescent="0.25">
      <c r="A91">
        <v>2.06</v>
      </c>
      <c r="B91">
        <v>3.49</v>
      </c>
      <c r="C91">
        <v>3.89</v>
      </c>
      <c r="D91" s="20">
        <f t="shared" si="7"/>
        <v>2.9039253233641649E-2</v>
      </c>
      <c r="E91" s="17">
        <f>IF(OR($A91="",$B91="",$C91=""),"",A91*'MPTO_working_3-way'!$I90)</f>
        <v>2.1132355508992493</v>
      </c>
      <c r="F91" s="21">
        <f>IF(OR($A91="",$B91="",$C91=""),"",B91*'MPTO_working_3-way'!$I90)</f>
        <v>3.5801903265234856</v>
      </c>
      <c r="G91" s="22">
        <f>IF(OR($A91="",$B91="",$C91=""),"",C91*'MPTO_working_3-way'!$I90)</f>
        <v>3.9905273266980972</v>
      </c>
      <c r="H91" s="17"/>
      <c r="I91" s="21"/>
      <c r="J91" s="22"/>
      <c r="K91" s="17"/>
      <c r="L91" s="21"/>
      <c r="M91" s="22"/>
      <c r="N91" s="23">
        <f t="shared" si="8"/>
        <v>47.320801487296009</v>
      </c>
      <c r="O91" s="24">
        <f t="shared" si="9"/>
        <v>27.931475949521428</v>
      </c>
      <c r="P91" s="24">
        <f t="shared" si="10"/>
        <v>25.059344746485802</v>
      </c>
      <c r="Q91" t="s">
        <v>125</v>
      </c>
      <c r="R91" t="s">
        <v>128</v>
      </c>
      <c r="S91" t="s">
        <v>262</v>
      </c>
      <c r="AD91" s="37"/>
      <c r="AE91" s="37"/>
      <c r="AH91" s="37"/>
      <c r="AI91" s="37"/>
      <c r="AJ91" t="s">
        <v>130</v>
      </c>
    </row>
    <row r="92" spans="1:36" s="36" customFormat="1" ht="15" x14ac:dyDescent="0.25">
      <c r="A92">
        <v>1.73</v>
      </c>
      <c r="B92">
        <v>3.83</v>
      </c>
      <c r="C92">
        <v>4.9000000000000004</v>
      </c>
      <c r="D92" s="20">
        <f t="shared" si="7"/>
        <v>4.3212920478111316E-2</v>
      </c>
      <c r="E92" s="17">
        <f>IF(OR($A92="",$B92="",$C92=""),"",A92*'MPTO_working_3-way'!$I91)</f>
        <v>1.7780209832134295</v>
      </c>
      <c r="F92" s="21">
        <f>IF(OR($A92="",$B92="",$C92=""),"",B92*'MPTO_working_3-way'!$I91)</f>
        <v>3.9363123501199051</v>
      </c>
      <c r="G92" s="22">
        <f>IF(OR($A92="",$B92="",$C92=""),"",C92*'MPTO_working_3-way'!$I91)</f>
        <v>5.0360131894484423</v>
      </c>
      <c r="H92" s="17"/>
      <c r="I92" s="21"/>
      <c r="J92" s="22"/>
      <c r="K92" s="17"/>
      <c r="L92" s="21"/>
      <c r="M92" s="22"/>
      <c r="N92" s="23">
        <f t="shared" si="8"/>
        <v>56.242305880591644</v>
      </c>
      <c r="O92" s="24">
        <f t="shared" si="9"/>
        <v>25.404488034836429</v>
      </c>
      <c r="P92" s="24">
        <f t="shared" si="10"/>
        <v>19.856977382331333</v>
      </c>
      <c r="Q92" t="s">
        <v>106</v>
      </c>
      <c r="R92" t="s">
        <v>99</v>
      </c>
      <c r="S92" t="s">
        <v>262</v>
      </c>
      <c r="AD92" s="37"/>
      <c r="AE92" s="37"/>
      <c r="AH92" s="37"/>
      <c r="AI92" s="37"/>
      <c r="AJ92" t="s">
        <v>93</v>
      </c>
    </row>
    <row r="93" spans="1:36" s="36" customFormat="1" ht="15" x14ac:dyDescent="0.25">
      <c r="A93">
        <v>1.29</v>
      </c>
      <c r="B93">
        <v>5.99</v>
      </c>
      <c r="C93">
        <v>10.41</v>
      </c>
      <c r="D93" s="20">
        <f t="shared" si="7"/>
        <v>3.8200185976694723E-2</v>
      </c>
      <c r="E93" s="17">
        <f>IF(OR($A93="",$B93="",$C93=""),"",A93*'MPTO_working_3-way'!$I92)</f>
        <v>1.3274606366713977</v>
      </c>
      <c r="F93" s="21">
        <f>IF(OR($A93="",$B93="",$C93=""),"",B93*'MPTO_working_3-way'!$I92)</f>
        <v>6.163945126869514</v>
      </c>
      <c r="G93" s="22">
        <f>IF(OR($A93="",$B93="",$C93=""),"",C93*'MPTO_working_3-way'!$I92)</f>
        <v>10.712298626162209</v>
      </c>
      <c r="H93" s="17"/>
      <c r="I93" s="21"/>
      <c r="J93" s="22"/>
      <c r="K93" s="17"/>
      <c r="L93" s="21"/>
      <c r="M93" s="22"/>
      <c r="N93" s="23">
        <f t="shared" si="8"/>
        <v>75.331800610487107</v>
      </c>
      <c r="O93" s="24">
        <f t="shared" si="9"/>
        <v>16.223376091407072</v>
      </c>
      <c r="P93" s="24">
        <f t="shared" si="10"/>
        <v>9.3350646289652612</v>
      </c>
      <c r="Q93" t="s">
        <v>252</v>
      </c>
      <c r="R93" t="s">
        <v>253</v>
      </c>
      <c r="S93" t="s">
        <v>262</v>
      </c>
      <c r="AD93" s="37"/>
      <c r="AE93" s="37"/>
      <c r="AH93" s="37"/>
      <c r="AI93" s="37"/>
      <c r="AJ93" t="s">
        <v>263</v>
      </c>
    </row>
    <row r="94" spans="1:36" s="36" customFormat="1" ht="15" x14ac:dyDescent="0.25">
      <c r="A94">
        <v>1.94</v>
      </c>
      <c r="B94">
        <v>3.72</v>
      </c>
      <c r="C94">
        <v>4</v>
      </c>
      <c r="D94" s="20">
        <f t="shared" si="7"/>
        <v>3.4281121826848615E-2</v>
      </c>
      <c r="E94" s="17">
        <f>IF(OR($A94="",$B94="",$C94=""),"",A94*'MPTO_working_3-way'!$I93)</f>
        <v>2.0238330657275361</v>
      </c>
      <c r="F94" s="21">
        <f>IF(OR($A94="",$B94="",$C94=""),"",B94*'MPTO_working_3-way'!$I93)</f>
        <v>3.8807520641785742</v>
      </c>
      <c r="G94" s="22">
        <f>IF(OR($A94="",$B94="",$C94=""),"",C94*'MPTO_working_3-way'!$I93)</f>
        <v>4.1728516819124453</v>
      </c>
      <c r="H94" s="17"/>
      <c r="I94" s="21"/>
      <c r="J94" s="22"/>
      <c r="K94" s="17"/>
      <c r="L94" s="21"/>
      <c r="M94" s="22"/>
      <c r="N94" s="23">
        <f t="shared" si="8"/>
        <v>49.411189931345241</v>
      </c>
      <c r="O94" s="24">
        <f t="shared" si="9"/>
        <v>25.768201200755314</v>
      </c>
      <c r="P94" s="24">
        <f t="shared" si="10"/>
        <v>23.964427116702446</v>
      </c>
      <c r="Q94" t="s">
        <v>254</v>
      </c>
      <c r="R94" t="s">
        <v>255</v>
      </c>
      <c r="S94" t="s">
        <v>262</v>
      </c>
      <c r="AD94" s="37"/>
      <c r="AE94" s="37"/>
      <c r="AH94" s="37"/>
      <c r="AI94" s="37"/>
      <c r="AJ94" t="s">
        <v>264</v>
      </c>
    </row>
    <row r="95" spans="1:36" s="75" customFormat="1" ht="15" x14ac:dyDescent="0.25">
      <c r="A95" s="68">
        <v>2.06</v>
      </c>
      <c r="B95" s="68">
        <v>3.45</v>
      </c>
      <c r="C95" s="68">
        <v>3.96</v>
      </c>
      <c r="D95" s="69">
        <f t="shared" si="7"/>
        <v>2.781721819290417E-2</v>
      </c>
      <c r="E95" s="70">
        <f>IF(OR($A95="",$B95="",$C95=""),"",A95*'MPTO_working_3-way'!$I94)</f>
        <v>2.1386923831119913</v>
      </c>
      <c r="F95" s="71">
        <f>IF(OR($A95="",$B95="",$C95=""),"",B95*'MPTO_working_3-way'!$I94)</f>
        <v>3.5817906416195968</v>
      </c>
      <c r="G95" s="72">
        <f>IF(OR($A95="",$B95="",$C95=""),"",C95*'MPTO_working_3-way'!$I94)</f>
        <v>4.1112727364677113</v>
      </c>
      <c r="H95" s="70"/>
      <c r="I95" s="71"/>
      <c r="J95" s="72"/>
      <c r="K95" s="70"/>
      <c r="L95" s="71"/>
      <c r="M95" s="72"/>
      <c r="N95" s="73">
        <f t="shared" si="8"/>
        <v>46.75754250103558</v>
      </c>
      <c r="O95" s="74">
        <f t="shared" si="9"/>
        <v>27.918996391922697</v>
      </c>
      <c r="P95" s="74">
        <f t="shared" si="10"/>
        <v>24.32336806872053</v>
      </c>
      <c r="Q95" s="68" t="s">
        <v>256</v>
      </c>
      <c r="R95" s="68" t="s">
        <v>257</v>
      </c>
      <c r="S95" s="68" t="s">
        <v>262</v>
      </c>
      <c r="AD95" s="76"/>
      <c r="AE95" s="76"/>
      <c r="AH95" s="76"/>
      <c r="AI95" s="76"/>
      <c r="AJ95" s="68" t="s">
        <v>264</v>
      </c>
    </row>
    <row r="96" spans="1:36" s="36" customFormat="1" ht="15" x14ac:dyDescent="0.25">
      <c r="A96">
        <v>3.46</v>
      </c>
      <c r="B96">
        <v>2.85</v>
      </c>
      <c r="C96">
        <v>2.48</v>
      </c>
      <c r="D96" s="20">
        <f t="shared" si="7"/>
        <v>4.3120340474531504E-2</v>
      </c>
      <c r="E96" s="17">
        <f>IF(OR($A96="",$B96="",$C96=""),"",A96*'MPTO_working_3-way'!$I95)</f>
        <v>3.5786126815208963</v>
      </c>
      <c r="F96" s="21">
        <f>IF(OR($A96="",$B96="",$C96=""),"",B96*'MPTO_working_3-way'!$I95)</f>
        <v>2.9477011972065186</v>
      </c>
      <c r="G96" s="22">
        <f>IF(OR($A96="",$B96="",$C96=""),"",C96*'MPTO_working_3-way'!$I95)</f>
        <v>2.5650171821305845</v>
      </c>
      <c r="H96" s="17"/>
      <c r="I96" s="21"/>
      <c r="J96" s="22"/>
      <c r="K96" s="17"/>
      <c r="L96" s="21"/>
      <c r="M96" s="22"/>
      <c r="N96" s="23">
        <f t="shared" ref="N96:N122" si="11">(1/E96)* 100</f>
        <v>27.943789646858459</v>
      </c>
      <c r="O96" s="24">
        <f t="shared" ref="O96:O122" si="12">(1/F96)* 100</f>
        <v>33.924741115133422</v>
      </c>
      <c r="P96" s="24">
        <f t="shared" ref="P96:P122" si="13">(1/G96)* 100</f>
        <v>38.986093620213822</v>
      </c>
      <c r="Q96" t="s">
        <v>78</v>
      </c>
      <c r="R96" t="s">
        <v>79</v>
      </c>
      <c r="S96" s="58" t="s">
        <v>258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4.2699999999999996</v>
      </c>
      <c r="B97">
        <v>3.32</v>
      </c>
      <c r="C97">
        <v>1.96</v>
      </c>
      <c r="D97" s="20">
        <f t="shared" si="7"/>
        <v>4.5600938380487399E-2</v>
      </c>
      <c r="E97" s="17">
        <f>IF(OR($A97="",$B97="",$C97=""),"",A97*'MPTO_working_3-way'!$I96)</f>
        <v>4.3887795216837002</v>
      </c>
      <c r="F97" s="21">
        <f>IF(OR($A97="",$B97="",$C97=""),"",B97*'MPTO_working_3-way'!$I96)</f>
        <v>3.4123531644004417</v>
      </c>
      <c r="G97" s="22">
        <f>IF(OR($A97="",$B97="",$C97=""),"",C97*'MPTO_working_3-way'!$I96)</f>
        <v>2.0145217476580921</v>
      </c>
      <c r="H97" s="17"/>
      <c r="I97" s="21"/>
      <c r="J97" s="22"/>
      <c r="K97" s="17"/>
      <c r="L97" s="21"/>
      <c r="M97" s="22"/>
      <c r="N97" s="23">
        <f t="shared" si="11"/>
        <v>22.785377917921988</v>
      </c>
      <c r="O97" s="24">
        <f t="shared" si="12"/>
        <v>29.305290273953876</v>
      </c>
      <c r="P97" s="24">
        <f t="shared" si="13"/>
        <v>49.639573321187179</v>
      </c>
      <c r="Q97" t="s">
        <v>72</v>
      </c>
      <c r="R97" t="s">
        <v>77</v>
      </c>
      <c r="S97" s="58" t="s">
        <v>258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2.42</v>
      </c>
      <c r="B98">
        <v>2.93</v>
      </c>
      <c r="C98">
        <v>3.46</v>
      </c>
      <c r="D98" s="20">
        <f t="shared" si="7"/>
        <v>4.3537409863975141E-2</v>
      </c>
      <c r="E98" s="17">
        <f>IF(OR($A98="",$B98="",$C98=""),"",A98*'MPTO_working_3-way'!$I97)</f>
        <v>2.5243512239483663</v>
      </c>
      <c r="F98" s="21">
        <f>IF(OR($A98="",$B98="",$C98=""),"",B98*'MPTO_working_3-way'!$I97)</f>
        <v>3.0563425975903775</v>
      </c>
      <c r="G98" s="22">
        <f>IF(OR($A98="",$B98="",$C98=""),"",C98*'MPTO_working_3-way'!$I97)</f>
        <v>3.609196378041879</v>
      </c>
      <c r="H98" s="17"/>
      <c r="I98" s="21"/>
      <c r="J98" s="22"/>
      <c r="K98" s="17"/>
      <c r="L98" s="21"/>
      <c r="M98" s="22"/>
      <c r="N98" s="23">
        <f t="shared" si="11"/>
        <v>39.614138892918739</v>
      </c>
      <c r="O98" s="24">
        <f t="shared" si="12"/>
        <v>32.718845092444823</v>
      </c>
      <c r="P98" s="24">
        <f t="shared" si="13"/>
        <v>27.706998878862237</v>
      </c>
      <c r="Q98" t="s">
        <v>73</v>
      </c>
      <c r="R98" t="s">
        <v>81</v>
      </c>
      <c r="S98" s="58" t="s">
        <v>258</v>
      </c>
      <c r="AD98" s="37"/>
      <c r="AE98" s="37"/>
      <c r="AH98" s="37"/>
      <c r="AI98" s="37"/>
      <c r="AJ98" t="s">
        <v>94</v>
      </c>
    </row>
    <row r="99" spans="1:36" s="36" customFormat="1" ht="15" x14ac:dyDescent="0.25">
      <c r="A99">
        <v>3.66</v>
      </c>
      <c r="B99">
        <v>3.82</v>
      </c>
      <c r="C99">
        <v>2</v>
      </c>
      <c r="D99" s="20">
        <f t="shared" si="7"/>
        <v>3.5004148427888904E-2</v>
      </c>
      <c r="E99" s="17">
        <f>IF(OR($A99="",$B99="",$C99=""),"",A99*'MPTO_working_3-way'!$I98)</f>
        <v>3.8268994344725842</v>
      </c>
      <c r="F99" s="21">
        <f>IF(OR($A99="",$B99="",$C99=""),"",B99*'MPTO_working_3-way'!$I98)</f>
        <v>3.9941955846134616</v>
      </c>
      <c r="G99" s="22">
        <f>IF(OR($A99="",$B99="",$C99=""),"",C99*'MPTO_working_3-way'!$I98)</f>
        <v>2.0912018767609748</v>
      </c>
      <c r="H99" s="17"/>
      <c r="I99" s="21"/>
      <c r="J99" s="22"/>
      <c r="K99" s="17"/>
      <c r="L99" s="21"/>
      <c r="M99" s="22"/>
      <c r="N99" s="23">
        <f t="shared" si="11"/>
        <v>26.13081470059111</v>
      </c>
      <c r="O99" s="24">
        <f t="shared" si="12"/>
        <v>25.036330315226042</v>
      </c>
      <c r="P99" s="24">
        <f t="shared" si="13"/>
        <v>47.819390902081729</v>
      </c>
      <c r="Q99" t="s">
        <v>111</v>
      </c>
      <c r="R99" t="s">
        <v>87</v>
      </c>
      <c r="S99" s="58" t="s">
        <v>258</v>
      </c>
      <c r="AD99" s="37"/>
      <c r="AE99" s="37"/>
      <c r="AH99" s="37"/>
      <c r="AI99" s="37"/>
      <c r="AJ99" t="s">
        <v>95</v>
      </c>
    </row>
    <row r="100" spans="1:36" s="36" customFormat="1" ht="15" x14ac:dyDescent="0.25">
      <c r="A100">
        <v>2.2400000000000002</v>
      </c>
      <c r="B100">
        <v>3.37</v>
      </c>
      <c r="C100">
        <v>3.6</v>
      </c>
      <c r="D100" s="20">
        <f t="shared" si="7"/>
        <v>2.0942254250859715E-2</v>
      </c>
      <c r="E100" s="17">
        <f>IF(OR($A100="",$B100="",$C100=""),"",A100*'MPTO_working_3-way'!$I99)</f>
        <v>2.3375237980953045</v>
      </c>
      <c r="F100" s="21">
        <f>IF(OR($A100="",$B100="",$C100=""),"",B100*'MPTO_working_3-way'!$I99)</f>
        <v>3.5167210712415962</v>
      </c>
      <c r="G100" s="22">
        <f>IF(OR($A100="",$B100="",$C100=""),"",C100*'MPTO_working_3-way'!$I99)</f>
        <v>3.7567346755103106</v>
      </c>
      <c r="H100" s="17"/>
      <c r="I100" s="21"/>
      <c r="J100" s="22"/>
      <c r="K100" s="17"/>
      <c r="L100" s="21"/>
      <c r="M100" s="22"/>
      <c r="N100" s="23">
        <f t="shared" si="11"/>
        <v>42.780313116590932</v>
      </c>
      <c r="O100" s="24">
        <f t="shared" si="12"/>
        <v>28.435579044855697</v>
      </c>
      <c r="P100" s="24">
        <f t="shared" si="13"/>
        <v>26.618861494767692</v>
      </c>
      <c r="Q100" t="s">
        <v>203</v>
      </c>
      <c r="R100" t="s">
        <v>200</v>
      </c>
      <c r="S100" s="58" t="s">
        <v>259</v>
      </c>
      <c r="AD100" s="37"/>
      <c r="AE100" s="37"/>
      <c r="AH100" s="37"/>
      <c r="AI100" s="37"/>
      <c r="AJ100" t="s">
        <v>211</v>
      </c>
    </row>
    <row r="101" spans="1:36" s="36" customFormat="1" ht="15" x14ac:dyDescent="0.25">
      <c r="A101">
        <v>2.68</v>
      </c>
      <c r="B101">
        <v>3.49</v>
      </c>
      <c r="C101">
        <v>2.5</v>
      </c>
      <c r="D101" s="20">
        <f t="shared" si="7"/>
        <v>5.9667279647607208E-2</v>
      </c>
      <c r="E101" s="17">
        <f>IF(OR($A101="",$B101="",$C101=""),"",A101*'MPTO_working_3-way'!$I100)</f>
        <v>2.7738111177867424</v>
      </c>
      <c r="F101" s="21">
        <f>IF(OR($A101="",$B101="",$C101=""),"",B101*'MPTO_working_3-way'!$I100)</f>
        <v>3.6121644780133324</v>
      </c>
      <c r="G101" s="22">
        <f>IF(OR($A101="",$B101="",$C101=""),"",C101*'MPTO_working_3-way'!$I100)</f>
        <v>2.5875103710697225</v>
      </c>
      <c r="H101" s="17"/>
      <c r="I101" s="21"/>
      <c r="J101" s="22"/>
      <c r="K101" s="17"/>
      <c r="L101" s="21"/>
      <c r="M101" s="22"/>
      <c r="N101" s="23">
        <f t="shared" si="11"/>
        <v>36.051481428840482</v>
      </c>
      <c r="O101" s="24">
        <f t="shared" si="12"/>
        <v>27.684232157390397</v>
      </c>
      <c r="P101" s="24">
        <f t="shared" si="13"/>
        <v>38.647188091716991</v>
      </c>
      <c r="Q101" t="s">
        <v>265</v>
      </c>
      <c r="R101" t="s">
        <v>266</v>
      </c>
      <c r="S101" s="58" t="s">
        <v>259</v>
      </c>
      <c r="AD101" s="37"/>
      <c r="AE101" s="37"/>
      <c r="AH101" s="37"/>
      <c r="AI101" s="37"/>
      <c r="AJ101" t="s">
        <v>143</v>
      </c>
    </row>
    <row r="102" spans="1:36" s="36" customFormat="1" ht="15" x14ac:dyDescent="0.25">
      <c r="A102">
        <v>1.89</v>
      </c>
      <c r="B102">
        <v>3.83</v>
      </c>
      <c r="C102">
        <v>4.18</v>
      </c>
      <c r="D102" s="20">
        <f t="shared" si="7"/>
        <v>2.9431584605420058E-2</v>
      </c>
      <c r="E102" s="17">
        <f>IF(OR($A102="",$B102="",$C102=""),"",A102*'MPTO_working_3-way'!$I101)</f>
        <v>1.9295808605341247</v>
      </c>
      <c r="F102" s="21">
        <f>IF(OR($A102="",$B102="",$C102=""),"",B102*'MPTO_working_3-way'!$I101)</f>
        <v>3.9102088337807928</v>
      </c>
      <c r="G102" s="22">
        <f>IF(OR($A102="",$B102="",$C102=""),"",C102*'MPTO_working_3-way'!$I101)</f>
        <v>4.2675386227685932</v>
      </c>
      <c r="H102" s="17"/>
      <c r="I102" s="21"/>
      <c r="J102" s="22"/>
      <c r="K102" s="17"/>
      <c r="L102" s="21"/>
      <c r="M102" s="22"/>
      <c r="N102" s="23">
        <f t="shared" si="11"/>
        <v>51.824726315081257</v>
      </c>
      <c r="O102" s="24">
        <f t="shared" si="12"/>
        <v>25.574081654178482</v>
      </c>
      <c r="P102" s="24">
        <f t="shared" si="13"/>
        <v>23.432711180742487</v>
      </c>
      <c r="Q102" t="s">
        <v>154</v>
      </c>
      <c r="R102" t="s">
        <v>165</v>
      </c>
      <c r="S102" s="58" t="s">
        <v>259</v>
      </c>
      <c r="AD102" s="37"/>
      <c r="AE102" s="37"/>
      <c r="AH102" s="37"/>
      <c r="AI102" s="37"/>
      <c r="AJ102" t="s">
        <v>210</v>
      </c>
    </row>
    <row r="103" spans="1:36" s="36" customFormat="1" ht="15" x14ac:dyDescent="0.25">
      <c r="A103">
        <v>1.78</v>
      </c>
      <c r="B103">
        <v>4.34</v>
      </c>
      <c r="C103">
        <v>4.22</v>
      </c>
      <c r="D103" s="20">
        <f t="shared" si="7"/>
        <v>2.9179323997317486E-2</v>
      </c>
      <c r="E103" s="17">
        <f>IF(OR($A103="",$B103="",$C103=""),"",A103*'MPTO_working_3-way'!$I102)</f>
        <v>1.886207757772741</v>
      </c>
      <c r="F103" s="21">
        <f>IF(OR($A103="",$B103="",$C103=""),"",B103*'MPTO_working_3-way'!$I102)</f>
        <v>4.5989559936706152</v>
      </c>
      <c r="G103" s="22">
        <f>IF(OR($A103="",$B103="",$C103=""),"",C103*'MPTO_working_3-way'!$I102)</f>
        <v>4.4717959201129025</v>
      </c>
      <c r="H103" s="17"/>
      <c r="I103" s="21"/>
      <c r="J103" s="22"/>
      <c r="K103" s="17"/>
      <c r="L103" s="21"/>
      <c r="M103" s="22"/>
      <c r="N103" s="23">
        <f t="shared" si="11"/>
        <v>53.016429175374256</v>
      </c>
      <c r="O103" s="24">
        <f t="shared" si="12"/>
        <v>21.744065422158108</v>
      </c>
      <c r="P103" s="24">
        <f t="shared" si="13"/>
        <v>22.362380078712366</v>
      </c>
      <c r="Q103" t="s">
        <v>170</v>
      </c>
      <c r="R103" t="s">
        <v>172</v>
      </c>
      <c r="S103" s="58" t="s">
        <v>259</v>
      </c>
      <c r="AD103" s="37"/>
      <c r="AE103" s="37"/>
      <c r="AH103" s="37"/>
      <c r="AI103" s="37"/>
      <c r="AJ103" t="s">
        <v>210</v>
      </c>
    </row>
    <row r="104" spans="1:36" s="36" customFormat="1" ht="15" x14ac:dyDescent="0.25">
      <c r="A104">
        <v>1.74</v>
      </c>
      <c r="B104">
        <v>3.5</v>
      </c>
      <c r="C104">
        <v>5.88</v>
      </c>
      <c r="D104" s="20">
        <f t="shared" si="7"/>
        <v>3.0494956603331014E-2</v>
      </c>
      <c r="E104" s="17">
        <f>IF(OR($A104="",$B104="",$C104=""),"",A104*'MPTO_working_3-way'!$I103)</f>
        <v>1.7912109572134309</v>
      </c>
      <c r="F104" s="21">
        <f>IF(OR($A104="",$B104="",$C104=""),"",B104*'MPTO_working_3-way'!$I103)</f>
        <v>3.6030105461189703</v>
      </c>
      <c r="G104" s="22">
        <f>IF(OR($A104="",$B104="",$C104=""),"",C104*'MPTO_working_3-way'!$I103)</f>
        <v>6.0530577174798701</v>
      </c>
      <c r="H104" s="17"/>
      <c r="I104" s="21"/>
      <c r="J104" s="22"/>
      <c r="K104" s="17"/>
      <c r="L104" s="21"/>
      <c r="M104" s="22"/>
      <c r="N104" s="23">
        <f t="shared" si="11"/>
        <v>55.82815334915604</v>
      </c>
      <c r="O104" s="24">
        <f t="shared" si="12"/>
        <v>27.754567665008999</v>
      </c>
      <c r="P104" s="24">
        <f t="shared" si="13"/>
        <v>16.52057599107679</v>
      </c>
      <c r="Q104" t="s">
        <v>131</v>
      </c>
      <c r="R104" t="s">
        <v>119</v>
      </c>
      <c r="S104" s="58" t="s">
        <v>259</v>
      </c>
      <c r="AD104" s="37"/>
      <c r="AE104" s="37"/>
      <c r="AH104" s="37"/>
      <c r="AI104" s="37"/>
      <c r="AJ104" t="s">
        <v>130</v>
      </c>
    </row>
    <row r="105" spans="1:36" s="36" customFormat="1" ht="15" x14ac:dyDescent="0.25">
      <c r="A105">
        <v>2.5499999999999998</v>
      </c>
      <c r="B105">
        <v>3.26</v>
      </c>
      <c r="C105">
        <v>3.05</v>
      </c>
      <c r="D105" s="20">
        <f t="shared" si="7"/>
        <v>2.6774181461783231E-2</v>
      </c>
      <c r="E105" s="17">
        <f>IF(OR($A105="",$B105="",$C105=""),"",A105*'MPTO_working_3-way'!$I104)</f>
        <v>2.6244072761931596</v>
      </c>
      <c r="F105" s="21">
        <f>IF(OR($A105="",$B105="",$C105=""),"",B105*'MPTO_working_3-way'!$I104)</f>
        <v>3.3551245962312546</v>
      </c>
      <c r="G105" s="22">
        <f>IF(OR($A105="",$B105="",$C105=""),"",C105*'MPTO_working_3-way'!$I104)</f>
        <v>3.1389969381918181</v>
      </c>
      <c r="H105" s="17"/>
      <c r="I105" s="21"/>
      <c r="J105" s="22"/>
      <c r="K105" s="17"/>
      <c r="L105" s="21"/>
      <c r="M105" s="22"/>
      <c r="N105" s="23">
        <f t="shared" si="11"/>
        <v>38.10384192542525</v>
      </c>
      <c r="O105" s="24">
        <f t="shared" si="12"/>
        <v>29.805152426329574</v>
      </c>
      <c r="P105" s="24">
        <f t="shared" si="13"/>
        <v>31.857310462240783</v>
      </c>
      <c r="Q105" t="s">
        <v>267</v>
      </c>
      <c r="R105" t="s">
        <v>132</v>
      </c>
      <c r="S105" s="58" t="s">
        <v>259</v>
      </c>
      <c r="AD105" s="37"/>
      <c r="AE105" s="37"/>
      <c r="AH105" s="37"/>
      <c r="AI105" s="37"/>
      <c r="AJ105" t="s">
        <v>130</v>
      </c>
    </row>
    <row r="106" spans="1:36" s="36" customFormat="1" ht="15" x14ac:dyDescent="0.25">
      <c r="A106">
        <v>1.72</v>
      </c>
      <c r="B106">
        <v>3.71</v>
      </c>
      <c r="C106">
        <v>5.54</v>
      </c>
      <c r="D106" s="20">
        <f t="shared" si="7"/>
        <v>3.1442542975405274E-2</v>
      </c>
      <c r="E106" s="17">
        <f>IF(OR($A106="",$B106="",$C106=""),"",A106*'MPTO_working_3-way'!$I105)</f>
        <v>1.7724513253577294</v>
      </c>
      <c r="F106" s="21">
        <f>IF(OR($A106="",$B106="",$C106=""),"",B106*'MPTO_working_3-way'!$I105)</f>
        <v>3.823136288998358</v>
      </c>
      <c r="G106" s="22">
        <f>IF(OR($A106="",$B106="",$C106=""),"",C106*'MPTO_working_3-way'!$I105)</f>
        <v>5.708942059582454</v>
      </c>
      <c r="H106" s="17"/>
      <c r="I106" s="21"/>
      <c r="J106" s="22"/>
      <c r="K106" s="17"/>
      <c r="L106" s="21"/>
      <c r="M106" s="22"/>
      <c r="N106" s="23">
        <f t="shared" si="11"/>
        <v>56.419038745573026</v>
      </c>
      <c r="O106" s="24">
        <f t="shared" si="12"/>
        <v>26.156535483122806</v>
      </c>
      <c r="P106" s="24">
        <f t="shared" si="13"/>
        <v>17.516380260358414</v>
      </c>
      <c r="Q106" t="s">
        <v>122</v>
      </c>
      <c r="R106" t="s">
        <v>268</v>
      </c>
      <c r="S106" s="58" t="s">
        <v>259</v>
      </c>
      <c r="AD106" s="37"/>
      <c r="AE106" s="37"/>
      <c r="AH106" s="37"/>
      <c r="AI106" s="37"/>
      <c r="AJ106" t="s">
        <v>130</v>
      </c>
    </row>
    <row r="107" spans="1:36" s="36" customFormat="1" ht="15" x14ac:dyDescent="0.25">
      <c r="A107">
        <v>2.76</v>
      </c>
      <c r="B107">
        <v>3.21</v>
      </c>
      <c r="C107">
        <v>2.84</v>
      </c>
      <c r="D107" s="20">
        <f t="shared" si="7"/>
        <v>2.5957996386827054E-2</v>
      </c>
      <c r="E107" s="17">
        <f>IF(OR($A107="",$B107="",$C107=""),"",A107*'MPTO_working_3-way'!$I106)</f>
        <v>2.8338967408345215</v>
      </c>
      <c r="F107" s="21">
        <f>IF(OR($A107="",$B107="",$C107=""),"",B107*'MPTO_working_3-way'!$I106)</f>
        <v>3.295945122492324</v>
      </c>
      <c r="G107" s="22">
        <f>IF(OR($A107="",$B107="",$C107=""),"",C107*'MPTO_working_3-way'!$I106)</f>
        <v>2.9160386753514644</v>
      </c>
      <c r="H107" s="17"/>
      <c r="I107" s="21"/>
      <c r="J107" s="22"/>
      <c r="K107" s="17"/>
      <c r="L107" s="21"/>
      <c r="M107" s="22"/>
      <c r="N107" s="23">
        <f t="shared" si="11"/>
        <v>35.287100817425035</v>
      </c>
      <c r="O107" s="24">
        <f t="shared" si="12"/>
        <v>30.340310983206574</v>
      </c>
      <c r="P107" s="24">
        <f t="shared" si="13"/>
        <v>34.293097977497574</v>
      </c>
      <c r="Q107" t="s">
        <v>121</v>
      </c>
      <c r="R107" t="s">
        <v>124</v>
      </c>
      <c r="S107" s="58" t="s">
        <v>259</v>
      </c>
      <c r="AD107" s="37"/>
      <c r="AE107" s="37"/>
      <c r="AH107" s="37"/>
      <c r="AI107" s="37"/>
      <c r="AJ107" t="s">
        <v>130</v>
      </c>
    </row>
    <row r="108" spans="1:36" s="36" customFormat="1" ht="15" x14ac:dyDescent="0.25">
      <c r="A108">
        <v>2.82</v>
      </c>
      <c r="B108">
        <v>3.29</v>
      </c>
      <c r="C108">
        <v>2.72</v>
      </c>
      <c r="D108" s="20">
        <f t="shared" si="7"/>
        <v>2.6208355682698636E-2</v>
      </c>
      <c r="E108" s="17">
        <f>IF(OR($A108="",$B108="",$C108=""),"",A108*'MPTO_working_3-way'!$I107)</f>
        <v>2.9086679711906429</v>
      </c>
      <c r="F108" s="21">
        <f>IF(OR($A108="",$B108="",$C108=""),"",B108*'MPTO_working_3-way'!$I107)</f>
        <v>3.3934459663890832</v>
      </c>
      <c r="G108" s="22">
        <f>IF(OR($A108="",$B108="",$C108=""),"",C108*'MPTO_working_3-way'!$I107)</f>
        <v>2.8055237168931026</v>
      </c>
      <c r="H108" s="17"/>
      <c r="I108" s="21"/>
      <c r="J108" s="22"/>
      <c r="K108" s="17"/>
      <c r="L108" s="21"/>
      <c r="M108" s="22"/>
      <c r="N108" s="23">
        <f t="shared" si="11"/>
        <v>34.379998332730189</v>
      </c>
      <c r="O108" s="24">
        <f t="shared" si="12"/>
        <v>29.468569999483019</v>
      </c>
      <c r="P108" s="24">
        <f t="shared" si="13"/>
        <v>35.643968859668796</v>
      </c>
      <c r="Q108" t="s">
        <v>269</v>
      </c>
      <c r="R108" t="s">
        <v>129</v>
      </c>
      <c r="S108" s="58" t="s">
        <v>259</v>
      </c>
      <c r="AD108" s="37"/>
      <c r="AE108" s="37"/>
      <c r="AH108" s="37"/>
      <c r="AI108" s="37"/>
      <c r="AJ108" t="s">
        <v>130</v>
      </c>
    </row>
    <row r="109" spans="1:36" s="36" customFormat="1" ht="15" x14ac:dyDescent="0.25">
      <c r="A109">
        <v>1.51</v>
      </c>
      <c r="B109">
        <v>3.97</v>
      </c>
      <c r="C109">
        <v>6.15</v>
      </c>
      <c r="D109" s="20">
        <f t="shared" si="7"/>
        <v>7.6742450411142471E-2</v>
      </c>
      <c r="E109" s="17">
        <f>IF(OR($A109="",$B109="",$C109=""),"",A109*'MPTO_working_3-way'!$I108)</f>
        <v>1.5491965745441088</v>
      </c>
      <c r="F109" s="21">
        <f>IF(OR($A109="",$B109="",$C109=""),"",B109*'MPTO_working_3-way'!$I108)</f>
        <v>4.0730532456557036</v>
      </c>
      <c r="G109" s="22">
        <f>IF(OR($A109="",$B109="",$C109=""),"",C109*'MPTO_working_3-way'!$I108)</f>
        <v>6.3096416777789868</v>
      </c>
      <c r="H109" s="17"/>
      <c r="I109" s="21"/>
      <c r="J109" s="22"/>
      <c r="K109" s="17"/>
      <c r="L109" s="21"/>
      <c r="M109" s="22"/>
      <c r="N109" s="23">
        <f t="shared" si="11"/>
        <v>64.549587601191021</v>
      </c>
      <c r="O109" s="24">
        <f t="shared" si="12"/>
        <v>24.551606367203636</v>
      </c>
      <c r="P109" s="24">
        <f t="shared" si="13"/>
        <v>15.848760532975353</v>
      </c>
      <c r="Q109" t="s">
        <v>92</v>
      </c>
      <c r="R109" t="s">
        <v>89</v>
      </c>
      <c r="S109" s="58" t="s">
        <v>259</v>
      </c>
      <c r="AD109" s="37"/>
      <c r="AE109" s="37"/>
      <c r="AH109" s="37"/>
      <c r="AI109" s="37"/>
      <c r="AJ109" t="s">
        <v>94</v>
      </c>
    </row>
    <row r="110" spans="1:36" s="36" customFormat="1" ht="15" x14ac:dyDescent="0.25">
      <c r="A110">
        <v>4.42</v>
      </c>
      <c r="B110">
        <v>3.22</v>
      </c>
      <c r="C110">
        <v>1.92</v>
      </c>
      <c r="D110" s="20">
        <f t="shared" si="7"/>
        <v>5.7636683435916325E-2</v>
      </c>
      <c r="E110" s="17">
        <f>IF(OR($A110="",$B110="",$C110=""),"",A110*'MPTO_working_3-way'!$I109)</f>
        <v>4.5358409321175275</v>
      </c>
      <c r="F110" s="21">
        <f>IF(OR($A110="",$B110="",$C110=""),"",B110*'MPTO_working_3-way'!$I109)</f>
        <v>3.3043909052982898</v>
      </c>
      <c r="G110" s="22">
        <f>IF(OR($A110="",$B110="",$C110=""),"",C110*'MPTO_working_3-way'!$I109)</f>
        <v>1.9703200429107812</v>
      </c>
      <c r="H110" s="17"/>
      <c r="I110" s="21"/>
      <c r="J110" s="22"/>
      <c r="K110" s="17"/>
      <c r="L110" s="21"/>
      <c r="M110" s="22"/>
      <c r="N110" s="23">
        <f t="shared" si="11"/>
        <v>22.046628507608546</v>
      </c>
      <c r="O110" s="24">
        <f t="shared" si="12"/>
        <v>30.26276335516452</v>
      </c>
      <c r="P110" s="24">
        <f t="shared" si="13"/>
        <v>50.753176043557168</v>
      </c>
      <c r="Q110" t="s">
        <v>82</v>
      </c>
      <c r="R110" t="s">
        <v>86</v>
      </c>
      <c r="S110" s="58" t="s">
        <v>259</v>
      </c>
      <c r="AD110" s="37"/>
      <c r="AE110" s="37"/>
      <c r="AH110" s="37"/>
      <c r="AI110" s="37"/>
      <c r="AJ110" t="s">
        <v>94</v>
      </c>
    </row>
    <row r="111" spans="1:36" s="36" customFormat="1" ht="15" x14ac:dyDescent="0.25">
      <c r="A111">
        <v>4.55</v>
      </c>
      <c r="B111">
        <v>3.16</v>
      </c>
      <c r="C111">
        <v>1.92</v>
      </c>
      <c r="D111" s="20">
        <f t="shared" si="7"/>
        <v>5.7069249316084925E-2</v>
      </c>
      <c r="E111" s="17">
        <f>IF(OR($A111="",$B111="",$C111=""),"",A111*'MPTO_working_3-way'!$I110)</f>
        <v>4.8991781493706981</v>
      </c>
      <c r="F111" s="21">
        <f>IF(OR($A111="",$B111="",$C111=""),"",B111*'MPTO_working_3-way'!$I110)</f>
        <v>3.4025061432992105</v>
      </c>
      <c r="G111" s="22">
        <f>IF(OR($A111="",$B111="",$C111=""),"",C111*'MPTO_working_3-way'!$I110)</f>
        <v>2.0673455047893934</v>
      </c>
      <c r="H111" s="17"/>
      <c r="I111" s="21"/>
      <c r="J111" s="22"/>
      <c r="K111" s="17"/>
      <c r="L111" s="21"/>
      <c r="M111" s="22"/>
      <c r="N111" s="23">
        <f t="shared" si="11"/>
        <v>20.411586790907993</v>
      </c>
      <c r="O111" s="24">
        <f t="shared" si="12"/>
        <v>29.390101233744097</v>
      </c>
      <c r="P111" s="24">
        <f t="shared" si="13"/>
        <v>48.371208280537168</v>
      </c>
      <c r="Q111" t="s">
        <v>85</v>
      </c>
      <c r="R111" t="s">
        <v>91</v>
      </c>
      <c r="S111" s="58" t="s">
        <v>259</v>
      </c>
      <c r="AD111" s="37"/>
      <c r="AE111" s="37"/>
      <c r="AH111" s="37"/>
      <c r="AI111" s="37"/>
      <c r="AJ111" t="s">
        <v>94</v>
      </c>
    </row>
    <row r="112" spans="1:36" s="36" customFormat="1" ht="15" x14ac:dyDescent="0.25">
      <c r="A112">
        <v>1.85</v>
      </c>
      <c r="B112">
        <v>3.68</v>
      </c>
      <c r="C112">
        <v>4.24</v>
      </c>
      <c r="D112" s="20">
        <f t="shared" si="7"/>
        <v>4.8128727579096697E-2</v>
      </c>
      <c r="E112" s="17">
        <f>IF(OR($A112="",$B112="",$C112=""),"",A112*'MPTO_working_3-way'!$I111)</f>
        <v>1.9566278643564452</v>
      </c>
      <c r="F112" s="21">
        <f>IF(OR($A112="",$B112="",$C112=""),"",B112*'MPTO_working_3-way'!$I111)</f>
        <v>3.8921029950441723</v>
      </c>
      <c r="G112" s="22">
        <f>IF(OR($A112="",$B112="",$C112=""),"",C112*'MPTO_working_3-way'!$I111)</f>
        <v>4.4843795377682856</v>
      </c>
      <c r="H112" s="17"/>
      <c r="I112" s="21"/>
      <c r="J112" s="22"/>
      <c r="K112" s="17"/>
      <c r="L112" s="21"/>
      <c r="M112" s="22"/>
      <c r="N112" s="23">
        <f t="shared" si="11"/>
        <v>51.108338903724558</v>
      </c>
      <c r="O112" s="24">
        <f t="shared" si="12"/>
        <v>25.693050807578921</v>
      </c>
      <c r="P112" s="24">
        <f t="shared" si="13"/>
        <v>22.299629002804345</v>
      </c>
      <c r="Q112" t="s">
        <v>116</v>
      </c>
      <c r="R112" t="s">
        <v>117</v>
      </c>
      <c r="S112" s="58" t="s">
        <v>259</v>
      </c>
      <c r="AD112" s="37"/>
      <c r="AE112" s="37"/>
      <c r="AH112" s="37"/>
      <c r="AI112" s="37"/>
      <c r="AJ112" t="s">
        <v>95</v>
      </c>
    </row>
    <row r="113" spans="1:36" s="36" customFormat="1" ht="15" x14ac:dyDescent="0.25">
      <c r="A113">
        <v>3.2</v>
      </c>
      <c r="B113">
        <v>3.62</v>
      </c>
      <c r="C113">
        <v>2.19</v>
      </c>
      <c r="D113" s="20">
        <f t="shared" si="7"/>
        <v>4.5364098488861915E-2</v>
      </c>
      <c r="E113" s="17">
        <f>IF(OR($A113="",$B113="",$C113=""),"",A113*'MPTO_working_3-way'!$I112)</f>
        <v>3.3826215978114718</v>
      </c>
      <c r="F113" s="21">
        <f>IF(OR($A113="",$B113="",$C113=""),"",B113*'MPTO_working_3-way'!$I112)</f>
        <v>3.8265906825242277</v>
      </c>
      <c r="G113" s="22">
        <f>IF(OR($A113="",$B113="",$C113=""),"",C113*'MPTO_working_3-way'!$I112)</f>
        <v>2.3149816560022258</v>
      </c>
      <c r="H113" s="17"/>
      <c r="I113" s="21"/>
      <c r="J113" s="22"/>
      <c r="K113" s="17"/>
      <c r="L113" s="21"/>
      <c r="M113" s="22"/>
      <c r="N113" s="23">
        <f t="shared" si="11"/>
        <v>29.562869244582124</v>
      </c>
      <c r="O113" s="24">
        <f t="shared" si="12"/>
        <v>26.132923089133364</v>
      </c>
      <c r="P113" s="24">
        <f t="shared" si="13"/>
        <v>43.196886567425935</v>
      </c>
      <c r="Q113" t="s">
        <v>110</v>
      </c>
      <c r="R113" t="s">
        <v>108</v>
      </c>
      <c r="S113" s="58" t="s">
        <v>259</v>
      </c>
      <c r="AD113" s="37"/>
      <c r="AE113" s="37"/>
      <c r="AH113" s="37"/>
      <c r="AI113" s="37"/>
      <c r="AJ113" t="s">
        <v>95</v>
      </c>
    </row>
    <row r="114" spans="1:36" s="36" customFormat="1" ht="15" x14ac:dyDescent="0.25">
      <c r="A114">
        <v>2.34</v>
      </c>
      <c r="B114">
        <v>3.3</v>
      </c>
      <c r="C114">
        <v>3.35</v>
      </c>
      <c r="D114" s="20">
        <f t="shared" si="7"/>
        <v>2.8888193067297507E-2</v>
      </c>
      <c r="E114" s="17">
        <f>IF(OR($A114="",$B114="",$C114=""),"",A114*'MPTO_working_3-way'!$I113)</f>
        <v>2.4526212225350861</v>
      </c>
      <c r="F114" s="21">
        <f>IF(OR($A114="",$B114="",$C114=""),"",B114*'MPTO_working_3-way'!$I113)</f>
        <v>3.4588248010110187</v>
      </c>
      <c r="G114" s="22">
        <f>IF(OR($A114="",$B114="",$C114=""),"",C114*'MPTO_working_3-way'!$I113)</f>
        <v>3.5112312373899739</v>
      </c>
      <c r="H114" s="17"/>
      <c r="I114" s="21"/>
      <c r="J114" s="22"/>
      <c r="K114" s="17"/>
      <c r="L114" s="21"/>
      <c r="M114" s="22"/>
      <c r="N114" s="23">
        <f t="shared" si="11"/>
        <v>40.772704354501869</v>
      </c>
      <c r="O114" s="24">
        <f t="shared" si="12"/>
        <v>28.911553996828598</v>
      </c>
      <c r="P114" s="24">
        <f t="shared" si="13"/>
        <v>28.480038265532649</v>
      </c>
      <c r="Q114" t="s">
        <v>123</v>
      </c>
      <c r="R114" t="s">
        <v>270</v>
      </c>
      <c r="S114" s="58" t="s">
        <v>271</v>
      </c>
      <c r="AD114" s="37"/>
      <c r="AE114" s="37"/>
      <c r="AH114" s="37"/>
      <c r="AI114" s="37"/>
      <c r="AJ114" t="s">
        <v>130</v>
      </c>
    </row>
    <row r="115" spans="1:36" s="36" customFormat="1" ht="15" x14ac:dyDescent="0.25">
      <c r="A115">
        <v>2.09</v>
      </c>
      <c r="B115">
        <v>3.31</v>
      </c>
      <c r="C115">
        <v>4.04</v>
      </c>
      <c r="D115" s="20">
        <f t="shared" si="7"/>
        <v>2.8108455622156248E-2</v>
      </c>
      <c r="E115" s="17">
        <f>IF(OR($A115="",$B115="",$C115=""),"",A115*'MPTO_working_3-way'!$I114)</f>
        <v>2.1848109658417214</v>
      </c>
      <c r="F115" s="21">
        <f>IF(OR($A115="",$B115="",$C115=""),"",B115*'MPTO_working_3-way'!$I114)</f>
        <v>3.4601551659981329</v>
      </c>
      <c r="G115" s="22">
        <f>IF(OR($A115="",$B115="",$C115=""),"",C115*'MPTO_working_3-way'!$I114)</f>
        <v>4.2232709578950018</v>
      </c>
      <c r="H115" s="17"/>
      <c r="I115" s="21"/>
      <c r="J115" s="22"/>
      <c r="K115" s="17"/>
      <c r="L115" s="21"/>
      <c r="M115" s="22"/>
      <c r="N115" s="23">
        <f t="shared" si="11"/>
        <v>45.770550204774331</v>
      </c>
      <c r="O115" s="24">
        <f t="shared" si="12"/>
        <v>28.900438044706451</v>
      </c>
      <c r="P115" s="24">
        <f t="shared" si="13"/>
        <v>23.678329190093653</v>
      </c>
      <c r="Q115" t="s">
        <v>127</v>
      </c>
      <c r="R115" t="s">
        <v>125</v>
      </c>
      <c r="S115" s="58" t="s">
        <v>271</v>
      </c>
      <c r="AD115" s="37"/>
      <c r="AE115" s="37"/>
      <c r="AH115" s="37"/>
      <c r="AI115" s="37"/>
      <c r="AJ115" t="s">
        <v>130</v>
      </c>
    </row>
    <row r="116" spans="1:36" s="36" customFormat="1" ht="15" x14ac:dyDescent="0.25">
      <c r="A116">
        <v>2.73</v>
      </c>
      <c r="B116">
        <v>3.18</v>
      </c>
      <c r="C116">
        <v>2.89</v>
      </c>
      <c r="D116" s="20">
        <f t="shared" si="7"/>
        <v>2.6786536351072421E-2</v>
      </c>
      <c r="E116" s="17">
        <f>IF(OR($A116="",$B116="",$C116=""),"",A116*'MPTO_working_3-way'!$I115)</f>
        <v>2.8088647670737221</v>
      </c>
      <c r="F116" s="21">
        <f>IF(OR($A116="",$B116="",$C116=""),"",B116*'MPTO_working_3-way'!$I115)</f>
        <v>3.2718644539540063</v>
      </c>
      <c r="G116" s="22">
        <f>IF(OR($A116="",$B116="",$C116=""),"",C116*'MPTO_working_3-way'!$I115)</f>
        <v>2.9734868779644898</v>
      </c>
      <c r="H116" s="17"/>
      <c r="I116" s="21"/>
      <c r="J116" s="22"/>
      <c r="K116" s="17"/>
      <c r="L116" s="21"/>
      <c r="M116" s="22"/>
      <c r="N116" s="23">
        <f t="shared" si="11"/>
        <v>35.601571557387615</v>
      </c>
      <c r="O116" s="24">
        <f t="shared" si="12"/>
        <v>30.563613318134642</v>
      </c>
      <c r="P116" s="24">
        <f t="shared" si="13"/>
        <v>33.630550294694864</v>
      </c>
      <c r="Q116" t="s">
        <v>118</v>
      </c>
      <c r="R116" t="s">
        <v>120</v>
      </c>
      <c r="S116" s="58" t="s">
        <v>271</v>
      </c>
      <c r="AD116" s="37"/>
      <c r="AE116" s="37"/>
      <c r="AH116" s="37"/>
      <c r="AI116" s="37"/>
      <c r="AJ116" t="s">
        <v>130</v>
      </c>
    </row>
    <row r="117" spans="1:36" s="36" customFormat="1" ht="15" x14ac:dyDescent="0.25">
      <c r="A117">
        <v>2.12</v>
      </c>
      <c r="B117">
        <v>3.3</v>
      </c>
      <c r="C117">
        <v>3.95</v>
      </c>
      <c r="D117" s="20">
        <f t="shared" si="7"/>
        <v>2.7892973199875382E-2</v>
      </c>
      <c r="E117" s="17">
        <f>IF(OR($A117="",$B117="",$C117=""),"",A117*'MPTO_working_3-way'!$I116)</f>
        <v>2.1795899259189713</v>
      </c>
      <c r="F117" s="21">
        <f>IF(OR($A117="",$B117="",$C117=""),"",B117*'MPTO_working_3-way'!$I116)</f>
        <v>3.3927579035531155</v>
      </c>
      <c r="G117" s="22">
        <f>IF(OR($A117="",$B117="",$C117=""),"",C117*'MPTO_working_3-way'!$I116)</f>
        <v>4.0610283997075172</v>
      </c>
      <c r="H117" s="17"/>
      <c r="I117" s="21"/>
      <c r="J117" s="22"/>
      <c r="K117" s="17"/>
      <c r="L117" s="21"/>
      <c r="M117" s="22"/>
      <c r="N117" s="23">
        <f t="shared" si="11"/>
        <v>45.880190035213815</v>
      </c>
      <c r="O117" s="24">
        <f t="shared" si="12"/>
        <v>29.474546325652511</v>
      </c>
      <c r="P117" s="24">
        <f t="shared" si="13"/>
        <v>24.624304525228681</v>
      </c>
      <c r="Q117" t="s">
        <v>128</v>
      </c>
      <c r="R117" t="s">
        <v>126</v>
      </c>
      <c r="S117" s="58" t="s">
        <v>271</v>
      </c>
      <c r="AD117" s="37"/>
      <c r="AE117" s="37"/>
      <c r="AH117" s="37"/>
      <c r="AI117" s="37"/>
      <c r="AJ117" t="s">
        <v>130</v>
      </c>
    </row>
    <row r="118" spans="1:36" s="36" customFormat="1" ht="15" x14ac:dyDescent="0.25">
      <c r="A118">
        <v>1.88</v>
      </c>
      <c r="B118">
        <v>3.23</v>
      </c>
      <c r="C118">
        <v>4.62</v>
      </c>
      <c r="D118" s="20">
        <f t="shared" si="7"/>
        <v>5.7962633287051979E-2</v>
      </c>
      <c r="E118" s="17">
        <f>IF(OR($A118="",$B118="",$C118=""),"",A118*'MPTO_working_3-way'!$I117)</f>
        <v>1.9303586883400161</v>
      </c>
      <c r="F118" s="21">
        <f>IF(OR($A118="",$B118="",$C118=""),"",B118*'MPTO_working_3-way'!$I117)</f>
        <v>3.3165205124139638</v>
      </c>
      <c r="G118" s="22">
        <f>IF(OR($A118="",$B118="",$C118=""),"",C118*'MPTO_working_3-way'!$I117)</f>
        <v>4.7437537979419551</v>
      </c>
      <c r="H118" s="17"/>
      <c r="I118" s="21"/>
      <c r="J118" s="22"/>
      <c r="K118" s="17"/>
      <c r="L118" s="21"/>
      <c r="M118" s="22"/>
      <c r="N118" s="23">
        <f t="shared" si="11"/>
        <v>51.803843816194359</v>
      </c>
      <c r="O118" s="24">
        <f t="shared" si="12"/>
        <v>30.152082468868546</v>
      </c>
      <c r="P118" s="24">
        <f t="shared" si="13"/>
        <v>21.080352029100734</v>
      </c>
      <c r="Q118" t="s">
        <v>90</v>
      </c>
      <c r="R118" t="s">
        <v>84</v>
      </c>
      <c r="S118" s="58" t="s">
        <v>271</v>
      </c>
      <c r="AD118" s="37"/>
      <c r="AE118" s="37"/>
      <c r="AH118" s="37"/>
      <c r="AI118" s="37"/>
      <c r="AJ118" t="s">
        <v>94</v>
      </c>
    </row>
    <row r="119" spans="1:36" s="36" customFormat="1" ht="15" x14ac:dyDescent="0.25">
      <c r="A119">
        <v>4.7</v>
      </c>
      <c r="B119">
        <v>3.22</v>
      </c>
      <c r="C119">
        <v>1.81</v>
      </c>
      <c r="D119" s="20">
        <f t="shared" si="7"/>
        <v>7.5811151503292429E-2</v>
      </c>
      <c r="E119" s="17">
        <f>IF(OR($A119="",$B119="",$C119=""),"",A119*'MPTO_working_3-way'!$I118)</f>
        <v>4.8310969740394141</v>
      </c>
      <c r="F119" s="21">
        <f>IF(OR($A119="",$B119="",$C119=""),"",B119*'MPTO_working_3-way'!$I118)</f>
        <v>3.3098153737035991</v>
      </c>
      <c r="G119" s="22">
        <f>IF(OR($A119="",$B119="",$C119=""),"",C119*'MPTO_working_3-way'!$I118)</f>
        <v>1.8604862814917744</v>
      </c>
      <c r="H119" s="17"/>
      <c r="I119" s="21"/>
      <c r="J119" s="22"/>
      <c r="K119" s="17"/>
      <c r="L119" s="21"/>
      <c r="M119" s="22"/>
      <c r="N119" s="23">
        <f t="shared" si="11"/>
        <v>20.699232604388655</v>
      </c>
      <c r="O119" s="24">
        <f t="shared" si="12"/>
        <v>30.213165602679084</v>
      </c>
      <c r="P119" s="24">
        <f t="shared" si="13"/>
        <v>53.749388530732965</v>
      </c>
      <c r="Q119" t="s">
        <v>80</v>
      </c>
      <c r="R119" t="s">
        <v>133</v>
      </c>
      <c r="S119" s="58" t="s">
        <v>271</v>
      </c>
      <c r="AD119" s="37"/>
      <c r="AE119" s="37"/>
      <c r="AH119" s="37"/>
      <c r="AI119" s="37"/>
      <c r="AJ119" t="s">
        <v>94</v>
      </c>
    </row>
    <row r="120" spans="1:36" s="36" customFormat="1" ht="15" x14ac:dyDescent="0.25">
      <c r="A120">
        <v>1.99</v>
      </c>
      <c r="B120">
        <v>3.64</v>
      </c>
      <c r="C120">
        <v>3.72</v>
      </c>
      <c r="D120" s="20">
        <f t="shared" si="7"/>
        <v>4.6055041840420197E-2</v>
      </c>
      <c r="E120" s="17">
        <f>IF(OR($A120="",$B120="",$C120=""),"",A120*'MPTO_working_3-way'!$I119)</f>
        <v>2.1053456402412336</v>
      </c>
      <c r="F120" s="21">
        <f>IF(OR($A120="",$B120="",$C120=""),"",B120*'MPTO_working_3-way'!$I119)</f>
        <v>3.8509839851648695</v>
      </c>
      <c r="G120" s="22">
        <f>IF(OR($A120="",$B120="",$C120=""),"",C120*'MPTO_working_3-way'!$I119)</f>
        <v>3.9356209958278336</v>
      </c>
      <c r="H120" s="17"/>
      <c r="I120" s="21"/>
      <c r="J120" s="22"/>
      <c r="K120" s="17"/>
      <c r="L120" s="21"/>
      <c r="M120" s="22"/>
      <c r="N120" s="23">
        <f t="shared" si="11"/>
        <v>47.498139064966956</v>
      </c>
      <c r="O120" s="24">
        <f t="shared" si="12"/>
        <v>25.967389214089074</v>
      </c>
      <c r="P120" s="24">
        <f t="shared" si="13"/>
        <v>25.40895073636673</v>
      </c>
      <c r="Q120" t="s">
        <v>88</v>
      </c>
      <c r="R120" t="s">
        <v>109</v>
      </c>
      <c r="S120" s="58" t="s">
        <v>271</v>
      </c>
      <c r="AD120" s="37"/>
      <c r="AE120" s="37"/>
      <c r="AH120" s="37"/>
      <c r="AI120" s="37"/>
      <c r="AJ120" t="s">
        <v>95</v>
      </c>
    </row>
    <row r="121" spans="1:36" s="36" customFormat="1" ht="15" x14ac:dyDescent="0.25">
      <c r="A121">
        <v>2.66</v>
      </c>
      <c r="B121">
        <v>2.96</v>
      </c>
      <c r="C121">
        <v>3.03</v>
      </c>
      <c r="D121" s="20">
        <f t="shared" si="7"/>
        <v>4.3810690762227988E-2</v>
      </c>
      <c r="E121" s="17">
        <f>IF(OR($A121="",$B121="",$C121=""),"",A121*'MPTO_working_3-way'!$I120)</f>
        <v>2.8616576629987582</v>
      </c>
      <c r="F121" s="21">
        <f>IF(OR($A121="",$B121="",$C121=""),"",B121*'MPTO_working_3-way'!$I120)</f>
        <v>3.1844010084497456</v>
      </c>
      <c r="G121" s="22">
        <f>IF(OR($A121="",$B121="",$C121=""),"",C121*'MPTO_working_3-way'!$I120)</f>
        <v>3.2597077890549757</v>
      </c>
      <c r="H121" s="17"/>
      <c r="I121" s="21"/>
      <c r="J121" s="22"/>
      <c r="K121" s="17"/>
      <c r="L121" s="21"/>
      <c r="M121" s="22"/>
      <c r="N121" s="23">
        <f t="shared" si="11"/>
        <v>34.944780884520284</v>
      </c>
      <c r="O121" s="24">
        <f t="shared" si="12"/>
        <v>31.403080119197284</v>
      </c>
      <c r="P121" s="24">
        <f t="shared" si="13"/>
        <v>30.677596420073922</v>
      </c>
      <c r="Q121" t="s">
        <v>115</v>
      </c>
      <c r="R121" t="s">
        <v>114</v>
      </c>
      <c r="S121" s="58" t="s">
        <v>271</v>
      </c>
      <c r="AD121" s="37"/>
      <c r="AE121" s="37"/>
      <c r="AH121" s="37"/>
      <c r="AI121" s="37"/>
      <c r="AJ121" t="s">
        <v>95</v>
      </c>
    </row>
    <row r="122" spans="1:36" s="36" customFormat="1" ht="15" x14ac:dyDescent="0.25">
      <c r="A122">
        <v>2.4300000000000002</v>
      </c>
      <c r="B122">
        <v>3.41</v>
      </c>
      <c r="C122">
        <v>2.95</v>
      </c>
      <c r="D122" s="20">
        <f t="shared" si="7"/>
        <v>4.3760816557122828E-2</v>
      </c>
      <c r="E122" s="17">
        <f>IF(OR($A122="",$B122="",$C122=""),"",A122*'MPTO_working_3-way'!$I121)</f>
        <v>2.5419137516722214</v>
      </c>
      <c r="F122" s="21">
        <f>IF(OR($A122="",$B122="",$C122=""),"",B122*'MPTO_working_3-way'!$I121)</f>
        <v>3.5670476926758332</v>
      </c>
      <c r="G122" s="22">
        <f>IF(OR($A122="",$B122="",$C122=""),"",C122*'MPTO_working_3-way'!$I121)</f>
        <v>3.0858623734292396</v>
      </c>
      <c r="H122" s="17"/>
      <c r="I122" s="21"/>
      <c r="J122" s="22"/>
      <c r="K122" s="17"/>
      <c r="L122" s="21"/>
      <c r="M122" s="22"/>
      <c r="N122" s="23">
        <f t="shared" si="11"/>
        <v>39.340437862698558</v>
      </c>
      <c r="O122" s="24">
        <f t="shared" si="12"/>
        <v>28.03438827165909</v>
      </c>
      <c r="P122" s="24">
        <f t="shared" si="13"/>
        <v>32.405852205544917</v>
      </c>
      <c r="Q122" t="s">
        <v>204</v>
      </c>
      <c r="R122" t="s">
        <v>179</v>
      </c>
      <c r="S122" s="58" t="s">
        <v>272</v>
      </c>
      <c r="AD122" s="37"/>
      <c r="AE122" s="37"/>
      <c r="AH122" s="37"/>
      <c r="AI122" s="37"/>
      <c r="AJ122" t="s">
        <v>211</v>
      </c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 s="29"/>
      <c r="B124" s="29"/>
      <c r="C124" s="29"/>
      <c r="D124" s="30"/>
      <c r="E124" s="31"/>
      <c r="F124" s="32"/>
      <c r="G124" s="33"/>
      <c r="H124" s="31"/>
      <c r="I124" s="32"/>
      <c r="J124" s="33"/>
      <c r="K124" s="31"/>
      <c r="L124" s="32"/>
      <c r="M124" s="33"/>
      <c r="N124" s="34"/>
      <c r="O124" s="35"/>
      <c r="P124" s="35"/>
      <c r="Q124" s="29"/>
      <c r="R124" s="29"/>
      <c r="S124" s="61"/>
      <c r="AD124" s="37"/>
      <c r="AE124" s="37"/>
      <c r="AH124" s="37"/>
      <c r="AI124" s="37"/>
      <c r="AJ124" s="29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 s="29"/>
      <c r="B133" s="29"/>
      <c r="C133" s="29"/>
      <c r="D133" s="30"/>
      <c r="E133" s="31"/>
      <c r="F133" s="32"/>
      <c r="G133" s="33"/>
      <c r="H133" s="31"/>
      <c r="I133" s="32"/>
      <c r="J133" s="33"/>
      <c r="K133" s="31"/>
      <c r="L133" s="32"/>
      <c r="M133" s="33"/>
      <c r="N133" s="34"/>
      <c r="O133" s="35"/>
      <c r="P133" s="35"/>
      <c r="Q133" s="29"/>
      <c r="R133" s="29"/>
      <c r="S133" s="61"/>
      <c r="AD133" s="37"/>
      <c r="AE133" s="37"/>
      <c r="AH133" s="37"/>
      <c r="AI133" s="37"/>
      <c r="AJ133" s="29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 s="29"/>
      <c r="B169" s="29"/>
      <c r="C169" s="29"/>
      <c r="D169" s="30"/>
      <c r="E169" s="31"/>
      <c r="F169" s="32"/>
      <c r="G169" s="33"/>
      <c r="H169" s="31"/>
      <c r="I169" s="32"/>
      <c r="J169" s="33"/>
      <c r="K169" s="31"/>
      <c r="L169" s="32"/>
      <c r="M169" s="33"/>
      <c r="N169" s="34"/>
      <c r="O169" s="35"/>
      <c r="P169" s="35"/>
      <c r="Q169" s="29"/>
      <c r="R169" s="29"/>
      <c r="S169" s="61"/>
      <c r="AD169" s="37"/>
      <c r="AE169" s="37"/>
      <c r="AH169" s="37"/>
      <c r="AI169" s="37"/>
      <c r="AJ169" s="2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4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e">
        <f ca="1">IF('Log_working_3-way'!$D999="","",A991^('Log_working_3-way'!$D999))</f>
        <v>#NAME?</v>
      </c>
      <c r="O991" s="21" t="e">
        <f ca="1">IF('Log_working_3-way'!$D999="","",B991^('Log_working_3-way'!$D999))</f>
        <v>#NAME?</v>
      </c>
      <c r="P991" s="21"/>
      <c r="Q991"/>
      <c r="R991"/>
    </row>
    <row r="992" spans="1:19" x14ac:dyDescent="0.2">
      <c r="D992" s="20" t="str">
        <f t="shared" si="14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e">
        <f ca="1">IF('Log_working_3-way'!$D1000="","",A992^('Log_working_3-way'!$D1000))</f>
        <v>#NAME?</v>
      </c>
      <c r="O992" s="21" t="e">
        <f ca="1">IF('Log_working_3-way'!$D1000="","",B992^('Log_working_3-way'!$D1000))</f>
        <v>#NAME?</v>
      </c>
      <c r="P992" s="21"/>
    </row>
    <row r="993" spans="4:16" x14ac:dyDescent="0.2">
      <c r="D993" s="20" t="str">
        <f t="shared" si="14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e">
        <f ca="1">IF('Log_working_3-way'!$D1001="","",A993^('Log_working_3-way'!$D1001))</f>
        <v>#NAME?</v>
      </c>
      <c r="O993" s="21" t="e">
        <f ca="1">IF('Log_working_3-way'!$D1001="","",B993^('Log_working_3-way'!$D1001))</f>
        <v>#NAME?</v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2022-03-04T12:40:48Z</dcterms:modified>
</cp:coreProperties>
</file>