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154" i="2" l="1"/>
  <c r="R154" i="2"/>
  <c r="S154" i="2"/>
  <c r="Q153" i="2"/>
  <c r="R153" i="2"/>
  <c r="S153" i="2"/>
  <c r="Q152" i="2"/>
  <c r="R152" i="2"/>
  <c r="S152" i="2"/>
  <c r="Q151" i="2"/>
  <c r="R151" i="2"/>
  <c r="S151" i="2"/>
  <c r="Q150" i="2" l="1"/>
  <c r="R150" i="2"/>
  <c r="S150" i="2"/>
  <c r="Q149" i="2"/>
  <c r="R149" i="2"/>
  <c r="S149" i="2"/>
  <c r="Q148" i="2"/>
  <c r="R148" i="2"/>
  <c r="S148" i="2"/>
  <c r="Q147" i="2"/>
  <c r="R147" i="2"/>
  <c r="S147" i="2"/>
  <c r="Q146" i="2"/>
  <c r="R146" i="2"/>
  <c r="S146" i="2"/>
  <c r="Q145" i="2"/>
  <c r="R145" i="2"/>
  <c r="S145" i="2"/>
  <c r="Q144" i="2" l="1"/>
  <c r="R144" i="2"/>
  <c r="S144" i="2"/>
  <c r="Q143" i="2"/>
  <c r="R143" i="2"/>
  <c r="S143" i="2"/>
  <c r="Q142" i="2"/>
  <c r="R142" i="2"/>
  <c r="S142" i="2"/>
  <c r="Q141" i="2"/>
  <c r="R141" i="2"/>
  <c r="S141" i="2"/>
  <c r="Q140" i="2"/>
  <c r="R140" i="2"/>
  <c r="S140" i="2"/>
  <c r="Q139" i="2"/>
  <c r="R139" i="2"/>
  <c r="S139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45" i="11" l="1"/>
  <c r="H894" i="11"/>
  <c r="H840" i="11"/>
  <c r="H836" i="11"/>
  <c r="F295" i="11"/>
  <c r="H253" i="11"/>
  <c r="F228" i="11"/>
  <c r="F216" i="11"/>
  <c r="H205" i="11"/>
  <c r="J205" i="11" s="1"/>
  <c r="E203" i="11"/>
  <c r="H201" i="11"/>
  <c r="F200" i="11"/>
  <c r="H197" i="11"/>
  <c r="J197" i="11" s="1"/>
  <c r="F196" i="11"/>
  <c r="E195" i="11"/>
  <c r="F192" i="11"/>
  <c r="H189" i="11"/>
  <c r="J189" i="11" s="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I173" i="11" s="1"/>
  <c r="E171" i="11"/>
  <c r="F168" i="11"/>
  <c r="H165" i="11"/>
  <c r="F164" i="11"/>
  <c r="E163" i="11"/>
  <c r="F160" i="11"/>
  <c r="E159" i="11"/>
  <c r="H157" i="11"/>
  <c r="I157" i="11" s="1"/>
  <c r="F154" i="11"/>
  <c r="H974" i="11"/>
  <c r="E972" i="11"/>
  <c r="H966" i="11"/>
  <c r="F961" i="11"/>
  <c r="F953" i="11"/>
  <c r="H950" i="11"/>
  <c r="E794" i="11"/>
  <c r="H778" i="11"/>
  <c r="H770" i="11"/>
  <c r="J770" i="11" s="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I42" i="11" s="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J380" i="11" s="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I225" i="11" s="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J58" i="11" s="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I87" i="11" s="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J312" i="11" s="1"/>
  <c r="F303" i="11"/>
  <c r="E302" i="11"/>
  <c r="H292" i="11"/>
  <c r="F291" i="11"/>
  <c r="E282" i="11"/>
  <c r="H280" i="11"/>
  <c r="I280" i="11" s="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66" i="9"/>
  <c r="D98" i="9"/>
  <c r="D130" i="9"/>
  <c r="D162" i="9"/>
  <c r="D194" i="9"/>
  <c r="D226" i="9"/>
  <c r="D258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624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I37" i="11" l="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I512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I15" i="5"/>
  <c r="D14" i="5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E87" i="5"/>
  <c r="H88" i="2" s="1"/>
  <c r="Q88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99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T177" i="4" s="1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P21" i="4"/>
  <c r="N21" i="4"/>
  <c r="L20" i="4"/>
  <c r="G153" i="5" l="1"/>
  <c r="J154" i="2" s="1"/>
  <c r="I152" i="5"/>
  <c r="I148" i="5"/>
  <c r="I147" i="5"/>
  <c r="D14" i="8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E84" i="2"/>
  <c r="G84" i="2"/>
  <c r="S84" i="2" s="1"/>
  <c r="F84" i="2"/>
  <c r="R84" i="2" s="1"/>
  <c r="G92" i="2"/>
  <c r="S92" i="2" s="1"/>
  <c r="E100" i="2"/>
  <c r="G100" i="2"/>
  <c r="S100" i="2" s="1"/>
  <c r="F100" i="2"/>
  <c r="R100" i="2" s="1"/>
  <c r="G102" i="2"/>
  <c r="S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30" i="2"/>
  <c r="G46" i="2"/>
  <c r="S46" i="2" s="1"/>
  <c r="G62" i="2"/>
  <c r="S62" i="2" s="1"/>
  <c r="E70" i="2"/>
  <c r="E90" i="2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F146" i="2"/>
  <c r="E148" i="2"/>
  <c r="G148" i="2"/>
  <c r="F148" i="2"/>
  <c r="E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H127" i="2" s="1"/>
  <c r="Q127" i="2" s="1"/>
  <c r="E127" i="5"/>
  <c r="H128" i="2" s="1"/>
  <c r="Q128" i="2" s="1"/>
  <c r="E128" i="5"/>
  <c r="H129" i="2" s="1"/>
  <c r="Q129" i="2" s="1"/>
  <c r="E129" i="5"/>
  <c r="H130" i="2" s="1"/>
  <c r="Q130" i="2" s="1"/>
  <c r="E130" i="5"/>
  <c r="H131" i="2" s="1"/>
  <c r="Q131" i="2" s="1"/>
  <c r="E131" i="5"/>
  <c r="H132" i="2" s="1"/>
  <c r="Q132" i="2" s="1"/>
  <c r="E132" i="5"/>
  <c r="H133" i="2" s="1"/>
  <c r="Q133" i="2" s="1"/>
  <c r="E133" i="5"/>
  <c r="H134" i="2" s="1"/>
  <c r="Q134" i="2" s="1"/>
  <c r="E134" i="5"/>
  <c r="H135" i="2" s="1"/>
  <c r="Q135" i="2" s="1"/>
  <c r="E135" i="5"/>
  <c r="H136" i="2" s="1"/>
  <c r="Q136" i="2" s="1"/>
  <c r="E136" i="5"/>
  <c r="H137" i="2" s="1"/>
  <c r="Q137" i="2" s="1"/>
  <c r="E137" i="5"/>
  <c r="H138" i="2" s="1"/>
  <c r="Q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V21" i="4" s="1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U442" i="4" s="1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T445" i="4"/>
  <c r="S446" i="4"/>
  <c r="T449" i="4"/>
  <c r="S450" i="4"/>
  <c r="T453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S530" i="4"/>
  <c r="U530" i="4" s="1"/>
  <c r="S538" i="4"/>
  <c r="S546" i="4"/>
  <c r="S554" i="4"/>
  <c r="U554" i="4" s="1"/>
  <c r="S925" i="4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U245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5" i="4"/>
  <c r="Q647" i="4"/>
  <c r="T697" i="4"/>
  <c r="T761" i="4"/>
  <c r="T825" i="4"/>
  <c r="T889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F150" i="2" l="1"/>
  <c r="U193" i="4"/>
  <c r="T921" i="4"/>
  <c r="V921" i="4" s="1"/>
  <c r="T857" i="4"/>
  <c r="T793" i="4"/>
  <c r="V793" i="4" s="1"/>
  <c r="T729" i="4"/>
  <c r="T665" i="4"/>
  <c r="V665" i="4" s="1"/>
  <c r="E82" i="2"/>
  <c r="E66" i="2"/>
  <c r="E58" i="2"/>
  <c r="E96" i="2"/>
  <c r="V949" i="4"/>
  <c r="U949" i="4"/>
  <c r="W949" i="4" s="1"/>
  <c r="X949" i="4" s="1"/>
  <c r="Y949" i="4" s="1"/>
  <c r="V430" i="4"/>
  <c r="U414" i="4"/>
  <c r="R913" i="4"/>
  <c r="T913" i="4"/>
  <c r="R897" i="4"/>
  <c r="T897" i="4"/>
  <c r="R881" i="4"/>
  <c r="T881" i="4"/>
  <c r="R865" i="4"/>
  <c r="T865" i="4"/>
  <c r="R849" i="4"/>
  <c r="T849" i="4"/>
  <c r="R833" i="4"/>
  <c r="T833" i="4"/>
  <c r="R817" i="4"/>
  <c r="T817" i="4"/>
  <c r="R801" i="4"/>
  <c r="T801" i="4"/>
  <c r="R785" i="4"/>
  <c r="T785" i="4"/>
  <c r="R769" i="4"/>
  <c r="T769" i="4"/>
  <c r="R753" i="4"/>
  <c r="T753" i="4"/>
  <c r="R737" i="4"/>
  <c r="T737" i="4"/>
  <c r="R721" i="4"/>
  <c r="T721" i="4"/>
  <c r="R705" i="4"/>
  <c r="T705" i="4"/>
  <c r="R689" i="4"/>
  <c r="T689" i="4"/>
  <c r="R673" i="4"/>
  <c r="T673" i="4"/>
  <c r="R657" i="4"/>
  <c r="T657" i="4"/>
  <c r="R641" i="4"/>
  <c r="T641" i="4"/>
  <c r="V237" i="4"/>
  <c r="U237" i="4"/>
  <c r="W237" i="4" s="1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R967" i="4"/>
  <c r="U967" i="4" s="1"/>
  <c r="S921" i="4"/>
  <c r="S913" i="4"/>
  <c r="U913" i="4" s="1"/>
  <c r="S905" i="4"/>
  <c r="S897" i="4"/>
  <c r="U897" i="4" s="1"/>
  <c r="S889" i="4"/>
  <c r="S881" i="4"/>
  <c r="U881" i="4" s="1"/>
  <c r="S873" i="4"/>
  <c r="S865" i="4"/>
  <c r="U865" i="4" s="1"/>
  <c r="S857" i="4"/>
  <c r="S849" i="4"/>
  <c r="U849" i="4" s="1"/>
  <c r="S841" i="4"/>
  <c r="S833" i="4"/>
  <c r="U833" i="4" s="1"/>
  <c r="S825" i="4"/>
  <c r="S817" i="4"/>
  <c r="U817" i="4" s="1"/>
  <c r="S809" i="4"/>
  <c r="S801" i="4"/>
  <c r="U801" i="4" s="1"/>
  <c r="S793" i="4"/>
  <c r="S785" i="4"/>
  <c r="U785" i="4" s="1"/>
  <c r="S777" i="4"/>
  <c r="S769" i="4"/>
  <c r="U769" i="4" s="1"/>
  <c r="S761" i="4"/>
  <c r="S753" i="4"/>
  <c r="U753" i="4" s="1"/>
  <c r="S745" i="4"/>
  <c r="S737" i="4"/>
  <c r="U737" i="4" s="1"/>
  <c r="S729" i="4"/>
  <c r="S721" i="4"/>
  <c r="U721" i="4" s="1"/>
  <c r="S713" i="4"/>
  <c r="S705" i="4"/>
  <c r="U705" i="4" s="1"/>
  <c r="S697" i="4"/>
  <c r="S689" i="4"/>
  <c r="U689" i="4" s="1"/>
  <c r="S681" i="4"/>
  <c r="S673" i="4"/>
  <c r="U673" i="4" s="1"/>
  <c r="S665" i="4"/>
  <c r="S657" i="4"/>
  <c r="U657" i="4" s="1"/>
  <c r="S649" i="4"/>
  <c r="S641" i="4"/>
  <c r="U641" i="4" s="1"/>
  <c r="S633" i="4"/>
  <c r="S625" i="4"/>
  <c r="U625" i="4" s="1"/>
  <c r="S617" i="4"/>
  <c r="S609" i="4"/>
  <c r="U609" i="4" s="1"/>
  <c r="S601" i="4"/>
  <c r="S593" i="4"/>
  <c r="U593" i="4" s="1"/>
  <c r="S585" i="4"/>
  <c r="S577" i="4"/>
  <c r="U577" i="4" s="1"/>
  <c r="S569" i="4"/>
  <c r="S561" i="4"/>
  <c r="U561" i="4" s="1"/>
  <c r="V357" i="4"/>
  <c r="V349" i="4"/>
  <c r="V341" i="4"/>
  <c r="V333" i="4"/>
  <c r="V325" i="4"/>
  <c r="T905" i="4"/>
  <c r="T873" i="4"/>
  <c r="T841" i="4"/>
  <c r="T809" i="4"/>
  <c r="T777" i="4"/>
  <c r="T745" i="4"/>
  <c r="T713" i="4"/>
  <c r="T681" i="4"/>
  <c r="T649" i="4"/>
  <c r="S346" i="4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365" i="4"/>
  <c r="S955" i="4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W217" i="4" s="1"/>
  <c r="X217" i="4" s="1"/>
  <c r="Y217" i="4" s="1"/>
  <c r="T573" i="4"/>
  <c r="U937" i="4"/>
  <c r="W937" i="4" s="1"/>
  <c r="X937" i="4" s="1"/>
  <c r="Y937" i="4" s="1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W442" i="4" s="1"/>
  <c r="X442" i="4" s="1"/>
  <c r="Y442" i="4" s="1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U510" i="4"/>
  <c r="V37" i="4"/>
  <c r="D11" i="8"/>
  <c r="D8" i="8"/>
  <c r="V498" i="4"/>
  <c r="W498" i="4" s="1"/>
  <c r="X498" i="4" s="1"/>
  <c r="Y498" i="4" s="1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W165" i="4" s="1"/>
  <c r="X165" i="4" s="1"/>
  <c r="Y165" i="4" s="1"/>
  <c r="V536" i="4"/>
  <c r="W536" i="4" s="1"/>
  <c r="X536" i="4" s="1"/>
  <c r="Y536" i="4" s="1"/>
  <c r="U205" i="4"/>
  <c r="S514" i="4"/>
  <c r="V373" i="4"/>
  <c r="U173" i="4"/>
  <c r="U209" i="4"/>
  <c r="U201" i="4"/>
  <c r="U185" i="4"/>
  <c r="W185" i="4" s="1"/>
  <c r="X185" i="4" s="1"/>
  <c r="Y185" i="4" s="1"/>
  <c r="AK185" i="4" s="1"/>
  <c r="V969" i="4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W466" i="4" s="1"/>
  <c r="X466" i="4" s="1"/>
  <c r="Y466" i="4" s="1"/>
  <c r="V450" i="4"/>
  <c r="W450" i="4" s="1"/>
  <c r="X450" i="4" s="1"/>
  <c r="Y450" i="4" s="1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W147" i="4" s="1"/>
  <c r="X147" i="4" s="1"/>
  <c r="Y147" i="4" s="1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W221" i="4" s="1"/>
  <c r="X221" i="4" s="1"/>
  <c r="Y221" i="4" s="1"/>
  <c r="V213" i="4"/>
  <c r="V205" i="4"/>
  <c r="V197" i="4"/>
  <c r="V189" i="4"/>
  <c r="W189" i="4" s="1"/>
  <c r="X189" i="4" s="1"/>
  <c r="Y189" i="4" s="1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S138" i="2" s="1"/>
  <c r="F138" i="2"/>
  <c r="R138" i="2" s="1"/>
  <c r="E136" i="2"/>
  <c r="G136" i="2"/>
  <c r="S136" i="2" s="1"/>
  <c r="F136" i="2"/>
  <c r="R136" i="2" s="1"/>
  <c r="E134" i="2"/>
  <c r="G134" i="2"/>
  <c r="S134" i="2" s="1"/>
  <c r="F134" i="2"/>
  <c r="R134" i="2" s="1"/>
  <c r="E132" i="2"/>
  <c r="G132" i="2"/>
  <c r="S132" i="2" s="1"/>
  <c r="F132" i="2"/>
  <c r="R132" i="2" s="1"/>
  <c r="E130" i="2"/>
  <c r="G130" i="2"/>
  <c r="S130" i="2" s="1"/>
  <c r="F130" i="2"/>
  <c r="R130" i="2" s="1"/>
  <c r="E128" i="2"/>
  <c r="G128" i="2"/>
  <c r="S128" i="2" s="1"/>
  <c r="F128" i="2"/>
  <c r="R12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R137" i="2" s="1"/>
  <c r="E137" i="2"/>
  <c r="G137" i="2"/>
  <c r="S137" i="2" s="1"/>
  <c r="F135" i="2"/>
  <c r="R135" i="2" s="1"/>
  <c r="E135" i="2"/>
  <c r="G135" i="2"/>
  <c r="S135" i="2" s="1"/>
  <c r="F133" i="2"/>
  <c r="R133" i="2" s="1"/>
  <c r="E133" i="2"/>
  <c r="G133" i="2"/>
  <c r="S133" i="2" s="1"/>
  <c r="F131" i="2"/>
  <c r="R131" i="2" s="1"/>
  <c r="E131" i="2"/>
  <c r="G131" i="2"/>
  <c r="S131" i="2" s="1"/>
  <c r="F129" i="2"/>
  <c r="R129" i="2" s="1"/>
  <c r="E129" i="2"/>
  <c r="G129" i="2"/>
  <c r="S129" i="2" s="1"/>
  <c r="F127" i="2"/>
  <c r="R127" i="2" s="1"/>
  <c r="E127" i="2"/>
  <c r="G127" i="2"/>
  <c r="S127" i="2" s="1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W454" i="4"/>
  <c r="X454" i="4" s="1"/>
  <c r="Y454" i="4" s="1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23" i="4"/>
  <c r="X123" i="4" s="1"/>
  <c r="Y123" i="4" s="1"/>
  <c r="W109" i="4"/>
  <c r="X109" i="4" s="1"/>
  <c r="Y109" i="4" s="1"/>
  <c r="W969" i="4"/>
  <c r="X969" i="4" s="1"/>
  <c r="Y96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U354" i="4"/>
  <c r="U346" i="4"/>
  <c r="U218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T316" i="4"/>
  <c r="V316" i="4" s="1"/>
  <c r="W316" i="4" s="1"/>
  <c r="T312" i="4"/>
  <c r="T308" i="4"/>
  <c r="V308" i="4" s="1"/>
  <c r="W308" i="4" s="1"/>
  <c r="T304" i="4"/>
  <c r="T300" i="4"/>
  <c r="V300" i="4" s="1"/>
  <c r="W300" i="4" s="1"/>
  <c r="T296" i="4"/>
  <c r="T292" i="4"/>
  <c r="V292" i="4" s="1"/>
  <c r="W292" i="4" s="1"/>
  <c r="T288" i="4"/>
  <c r="T284" i="4"/>
  <c r="V284" i="4" s="1"/>
  <c r="W284" i="4" s="1"/>
  <c r="T280" i="4"/>
  <c r="T276" i="4"/>
  <c r="V276" i="4" s="1"/>
  <c r="W276" i="4" s="1"/>
  <c r="T272" i="4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25" i="4"/>
  <c r="X925" i="4" s="1"/>
  <c r="Y925" i="4" s="1"/>
  <c r="W530" i="4"/>
  <c r="X530" i="4" s="1"/>
  <c r="Y530" i="4" s="1"/>
  <c r="W458" i="4"/>
  <c r="X458" i="4" s="1"/>
  <c r="Y458" i="4" s="1"/>
  <c r="W434" i="4"/>
  <c r="X434" i="4" s="1"/>
  <c r="Y434" i="4" s="1"/>
  <c r="W390" i="4"/>
  <c r="X390" i="4" s="1"/>
  <c r="Y390" i="4" s="1"/>
  <c r="W377" i="4"/>
  <c r="X377" i="4" s="1"/>
  <c r="Y377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V200" i="4" s="1"/>
  <c r="W200" i="4" s="1"/>
  <c r="T192" i="4"/>
  <c r="T184" i="4"/>
  <c r="V184" i="4" s="1"/>
  <c r="W184" i="4" s="1"/>
  <c r="T176" i="4"/>
  <c r="T168" i="4"/>
  <c r="V168" i="4" s="1"/>
  <c r="W168" i="4" s="1"/>
  <c r="T160" i="4"/>
  <c r="T144" i="4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V853" i="4"/>
  <c r="U733" i="4"/>
  <c r="V661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921" i="4"/>
  <c r="V905" i="4"/>
  <c r="U905" i="4"/>
  <c r="V897" i="4"/>
  <c r="V889" i="4"/>
  <c r="U889" i="4"/>
  <c r="V873" i="4"/>
  <c r="U873" i="4"/>
  <c r="V865" i="4"/>
  <c r="V857" i="4"/>
  <c r="U857" i="4"/>
  <c r="V841" i="4"/>
  <c r="U841" i="4"/>
  <c r="V833" i="4"/>
  <c r="V825" i="4"/>
  <c r="U825" i="4"/>
  <c r="V809" i="4"/>
  <c r="U809" i="4"/>
  <c r="V801" i="4"/>
  <c r="U793" i="4"/>
  <c r="V777" i="4"/>
  <c r="U777" i="4"/>
  <c r="V769" i="4"/>
  <c r="V761" i="4"/>
  <c r="U761" i="4"/>
  <c r="V745" i="4"/>
  <c r="U745" i="4"/>
  <c r="V737" i="4"/>
  <c r="V729" i="4"/>
  <c r="U729" i="4"/>
  <c r="V713" i="4"/>
  <c r="U713" i="4"/>
  <c r="V705" i="4"/>
  <c r="V697" i="4"/>
  <c r="U697" i="4"/>
  <c r="V681" i="4"/>
  <c r="U681" i="4"/>
  <c r="V673" i="4"/>
  <c r="U665" i="4"/>
  <c r="V649" i="4"/>
  <c r="U649" i="4"/>
  <c r="V641" i="4"/>
  <c r="V633" i="4"/>
  <c r="U633" i="4"/>
  <c r="V617" i="4"/>
  <c r="U617" i="4"/>
  <c r="V609" i="4"/>
  <c r="V601" i="4"/>
  <c r="U601" i="4"/>
  <c r="V585" i="4"/>
  <c r="U585" i="4"/>
  <c r="V577" i="4"/>
  <c r="V569" i="4"/>
  <c r="U569" i="4"/>
  <c r="U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U981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W345" i="4" s="1"/>
  <c r="U341" i="4"/>
  <c r="V337" i="4"/>
  <c r="U333" i="4"/>
  <c r="V329" i="4"/>
  <c r="W329" i="4" s="1"/>
  <c r="U325" i="4"/>
  <c r="V321" i="4"/>
  <c r="U317" i="4"/>
  <c r="V313" i="4"/>
  <c r="W313" i="4" s="1"/>
  <c r="U309" i="4"/>
  <c r="V305" i="4"/>
  <c r="U301" i="4"/>
  <c r="V297" i="4"/>
  <c r="W297" i="4" s="1"/>
  <c r="U293" i="4"/>
  <c r="V289" i="4"/>
  <c r="U285" i="4"/>
  <c r="V281" i="4"/>
  <c r="W281" i="4" s="1"/>
  <c r="U277" i="4"/>
  <c r="V273" i="4"/>
  <c r="U269" i="4"/>
  <c r="V265" i="4"/>
  <c r="W265" i="4" s="1"/>
  <c r="U261" i="4"/>
  <c r="V257" i="4"/>
  <c r="U253" i="4"/>
  <c r="V249" i="4"/>
  <c r="W249" i="4" s="1"/>
  <c r="U58" i="4"/>
  <c r="V54" i="4"/>
  <c r="U50" i="4"/>
  <c r="V46" i="4"/>
  <c r="W46" i="4" s="1"/>
  <c r="V35" i="4"/>
  <c r="W35" i="4" s="1"/>
  <c r="V31" i="4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57" i="4"/>
  <c r="U693" i="4"/>
  <c r="U669" i="4"/>
  <c r="V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D15" i="10"/>
  <c r="D47" i="10"/>
  <c r="D79" i="10"/>
  <c r="D111" i="10"/>
  <c r="D143" i="10"/>
  <c r="D175" i="10"/>
  <c r="D207" i="10"/>
  <c r="D239" i="10"/>
  <c r="D18" i="10"/>
  <c r="D50" i="10"/>
  <c r="D82" i="10"/>
  <c r="D29" i="10"/>
  <c r="D93" i="10"/>
  <c r="D157" i="10"/>
  <c r="D221" i="10"/>
  <c r="D32" i="10"/>
  <c r="D96" i="10"/>
  <c r="D132" i="10"/>
  <c r="D164" i="10"/>
  <c r="D196" i="10"/>
  <c r="D228" i="10"/>
  <c r="D260" i="10"/>
  <c r="D288" i="10"/>
  <c r="D320" i="10"/>
  <c r="D352" i="10"/>
  <c r="D384" i="10"/>
  <c r="D416" i="10"/>
  <c r="D448" i="10"/>
  <c r="D480" i="10"/>
  <c r="D35" i="10"/>
  <c r="D99" i="10"/>
  <c r="D163" i="10"/>
  <c r="D227" i="10"/>
  <c r="D38" i="10"/>
  <c r="D102" i="10"/>
  <c r="D133" i="10"/>
  <c r="D8" i="10"/>
  <c r="D120" i="10"/>
  <c r="D184" i="10"/>
  <c r="D248" i="10"/>
  <c r="D308" i="10"/>
  <c r="D372" i="10"/>
  <c r="D436" i="10"/>
  <c r="D500" i="10"/>
  <c r="D532" i="10"/>
  <c r="D564" i="10"/>
  <c r="D596" i="10"/>
  <c r="D628" i="10"/>
  <c r="D660" i="10"/>
  <c r="D692" i="10"/>
  <c r="D724" i="10"/>
  <c r="D756" i="10"/>
  <c r="D281" i="10"/>
  <c r="D7" i="10"/>
  <c r="D39" i="10"/>
  <c r="D71" i="10"/>
  <c r="D103" i="10"/>
  <c r="D135" i="10"/>
  <c r="D167" i="10"/>
  <c r="D199" i="10"/>
  <c r="D231" i="10"/>
  <c r="D10" i="10"/>
  <c r="D42" i="10"/>
  <c r="D74" i="10"/>
  <c r="D77" i="10"/>
  <c r="D141" i="10"/>
  <c r="D205" i="10"/>
  <c r="D16" i="10"/>
  <c r="D80" i="10"/>
  <c r="D124" i="10"/>
  <c r="D156" i="10"/>
  <c r="D188" i="10"/>
  <c r="D220" i="10"/>
  <c r="D252" i="10"/>
  <c r="D280" i="10"/>
  <c r="D312" i="10"/>
  <c r="D344" i="10"/>
  <c r="D376" i="10"/>
  <c r="D408" i="10"/>
  <c r="D440" i="10"/>
  <c r="D472" i="10"/>
  <c r="D19" i="10"/>
  <c r="D83" i="10"/>
  <c r="D147" i="10"/>
  <c r="D211" i="10"/>
  <c r="D22" i="10"/>
  <c r="D86" i="10"/>
  <c r="D101" i="10"/>
  <c r="D229" i="10"/>
  <c r="D104" i="10"/>
  <c r="D168" i="10"/>
  <c r="D232" i="10"/>
  <c r="D292" i="10"/>
  <c r="D356" i="10"/>
  <c r="D420" i="10"/>
  <c r="D484" i="10"/>
  <c r="D524" i="10"/>
  <c r="D556" i="10"/>
  <c r="D588" i="10"/>
  <c r="D620" i="10"/>
  <c r="D652" i="10"/>
  <c r="D684" i="10"/>
  <c r="D716" i="10"/>
  <c r="D748" i="10"/>
  <c r="D273" i="10"/>
  <c r="D305" i="10"/>
  <c r="D337" i="10"/>
  <c r="D369" i="10"/>
  <c r="D31" i="10"/>
  <c r="D95" i="10"/>
  <c r="D159" i="10"/>
  <c r="D223" i="10"/>
  <c r="D34" i="10"/>
  <c r="D98" i="10"/>
  <c r="D125" i="10"/>
  <c r="D253" i="10"/>
  <c r="D116" i="10"/>
  <c r="D180" i="10"/>
  <c r="D244" i="10"/>
  <c r="D304" i="10"/>
  <c r="D368" i="10"/>
  <c r="D432" i="10"/>
  <c r="D496" i="10"/>
  <c r="D131" i="10"/>
  <c r="D6" i="10"/>
  <c r="D69" i="10"/>
  <c r="D72" i="10"/>
  <c r="D216" i="10"/>
  <c r="D340" i="10"/>
  <c r="D468" i="10"/>
  <c r="D548" i="10"/>
  <c r="D612" i="10"/>
  <c r="D676" i="10"/>
  <c r="D740" i="10"/>
  <c r="D3" i="10"/>
  <c r="D55" i="10"/>
  <c r="D119" i="10"/>
  <c r="D183" i="10"/>
  <c r="D247" i="10"/>
  <c r="D58" i="10"/>
  <c r="D45" i="10"/>
  <c r="D173" i="10"/>
  <c r="D48" i="10"/>
  <c r="D140" i="10"/>
  <c r="D204" i="10"/>
  <c r="D264" i="10"/>
  <c r="D328" i="10"/>
  <c r="D392" i="10"/>
  <c r="D456" i="10"/>
  <c r="D51" i="10"/>
  <c r="D179" i="10"/>
  <c r="D54" i="10"/>
  <c r="D165" i="10"/>
  <c r="D136" i="10"/>
  <c r="D257" i="10"/>
  <c r="D388" i="10"/>
  <c r="D508" i="10"/>
  <c r="D572" i="10"/>
  <c r="D636" i="10"/>
  <c r="D700" i="10"/>
  <c r="D764" i="10"/>
  <c r="D321" i="10"/>
  <c r="D385" i="10"/>
  <c r="D417" i="10"/>
  <c r="D449" i="10"/>
  <c r="D481" i="10"/>
  <c r="D513" i="10"/>
  <c r="D545" i="10"/>
  <c r="D577" i="10"/>
  <c r="D609" i="10"/>
  <c r="D641" i="10"/>
  <c r="D673" i="10"/>
  <c r="D705" i="10"/>
  <c r="D737" i="10"/>
  <c r="D769" i="10"/>
  <c r="D799" i="10"/>
  <c r="D831" i="10"/>
  <c r="D863" i="10"/>
  <c r="D895" i="10"/>
  <c r="D927" i="10"/>
  <c r="D959" i="10"/>
  <c r="D991" i="10"/>
  <c r="D790" i="10"/>
  <c r="D822" i="10"/>
  <c r="D854" i="10"/>
  <c r="D886" i="10"/>
  <c r="D918" i="10"/>
  <c r="D950" i="10"/>
  <c r="D982" i="10"/>
  <c r="D17" i="10"/>
  <c r="D81" i="10"/>
  <c r="D145" i="10"/>
  <c r="D209" i="10"/>
  <c r="D20" i="10"/>
  <c r="D84" i="10"/>
  <c r="D126" i="10"/>
  <c r="D166" i="10"/>
  <c r="D230" i="10"/>
  <c r="D290" i="10"/>
  <c r="D354" i="10"/>
  <c r="D123" i="10"/>
  <c r="D251" i="10"/>
  <c r="D53" i="10"/>
  <c r="D56" i="10"/>
  <c r="D208" i="10"/>
  <c r="D332" i="10"/>
  <c r="D460" i="10"/>
  <c r="D544" i="10"/>
  <c r="D608" i="10"/>
  <c r="D672" i="10"/>
  <c r="D736" i="10"/>
  <c r="D293" i="10"/>
  <c r="D357" i="10"/>
  <c r="D421" i="10"/>
  <c r="D485" i="10"/>
  <c r="D549" i="10"/>
  <c r="D613" i="10"/>
  <c r="D677" i="10"/>
  <c r="D741" i="10"/>
  <c r="D803" i="10"/>
  <c r="D867" i="10"/>
  <c r="D931" i="10"/>
  <c r="D995" i="10"/>
  <c r="D297" i="10"/>
  <c r="D329" i="10"/>
  <c r="D361" i="10"/>
  <c r="D393" i="10"/>
  <c r="D425" i="10"/>
  <c r="D457" i="10"/>
  <c r="D489" i="10"/>
  <c r="D521" i="10"/>
  <c r="D553" i="10"/>
  <c r="D585" i="10"/>
  <c r="D617" i="10"/>
  <c r="D649" i="10"/>
  <c r="D681" i="10"/>
  <c r="D713" i="10"/>
  <c r="D745" i="10"/>
  <c r="D775" i="10"/>
  <c r="D807" i="10"/>
  <c r="D839" i="10"/>
  <c r="D871" i="10"/>
  <c r="D903" i="10"/>
  <c r="D935" i="10"/>
  <c r="D967" i="10"/>
  <c r="D999" i="10"/>
  <c r="D798" i="10"/>
  <c r="D830" i="10"/>
  <c r="D862" i="10"/>
  <c r="D894" i="10"/>
  <c r="D926" i="10"/>
  <c r="D958" i="10"/>
  <c r="D990" i="10"/>
  <c r="D33" i="10"/>
  <c r="D97" i="10"/>
  <c r="D161" i="10"/>
  <c r="D225" i="10"/>
  <c r="D36" i="10"/>
  <c r="D100" i="10"/>
  <c r="D134" i="10"/>
  <c r="D182" i="10"/>
  <c r="D246" i="10"/>
  <c r="D306" i="10"/>
  <c r="D27" i="10"/>
  <c r="D155" i="10"/>
  <c r="D30" i="10"/>
  <c r="D117" i="10"/>
  <c r="D112" i="10"/>
  <c r="D240" i="10"/>
  <c r="D364" i="10"/>
  <c r="D492" i="10"/>
  <c r="D560" i="10"/>
  <c r="D624" i="10"/>
  <c r="D688" i="10"/>
  <c r="D752" i="10"/>
  <c r="D309" i="10"/>
  <c r="D373" i="10"/>
  <c r="D437" i="10"/>
  <c r="D501" i="10"/>
  <c r="D565" i="10"/>
  <c r="D629" i="10"/>
  <c r="D693" i="10"/>
  <c r="D757" i="10"/>
  <c r="D819" i="10"/>
  <c r="D883" i="10"/>
  <c r="D947" i="10"/>
  <c r="D778" i="10"/>
  <c r="D842" i="10"/>
  <c r="D906" i="10"/>
  <c r="D970" i="10"/>
  <c r="D57" i="10"/>
  <c r="D185" i="10"/>
  <c r="D60" i="10"/>
  <c r="D146" i="10"/>
  <c r="D266" i="10"/>
  <c r="D378" i="10"/>
  <c r="D442" i="10"/>
  <c r="D506" i="10"/>
  <c r="D570" i="10"/>
  <c r="D634" i="10"/>
  <c r="D698" i="10"/>
  <c r="D762" i="10"/>
  <c r="D319" i="10"/>
  <c r="D383" i="10"/>
  <c r="D447" i="10"/>
  <c r="D511" i="10"/>
  <c r="D575" i="10"/>
  <c r="D639" i="10"/>
  <c r="D703" i="10"/>
  <c r="D767" i="10"/>
  <c r="D829" i="10"/>
  <c r="D893" i="10"/>
  <c r="D957" i="10"/>
  <c r="D788" i="10"/>
  <c r="D852" i="10"/>
  <c r="D916" i="10"/>
  <c r="D980" i="10"/>
  <c r="D186" i="10"/>
  <c r="D250" i="10"/>
  <c r="D310" i="10"/>
  <c r="D374" i="10"/>
  <c r="D438" i="10"/>
  <c r="D502" i="10"/>
  <c r="D566" i="10"/>
  <c r="D630" i="10"/>
  <c r="D694" i="10"/>
  <c r="D758" i="10"/>
  <c r="D315" i="10"/>
  <c r="D379" i="10"/>
  <c r="D443" i="10"/>
  <c r="D507" i="10"/>
  <c r="D571" i="10"/>
  <c r="D635" i="10"/>
  <c r="D699" i="10"/>
  <c r="D763" i="10"/>
  <c r="D825" i="10"/>
  <c r="D889" i="10"/>
  <c r="D953" i="10"/>
  <c r="D784" i="10"/>
  <c r="D848" i="10"/>
  <c r="D912" i="10"/>
  <c r="D976" i="10"/>
  <c r="D43" i="10"/>
  <c r="D171" i="10"/>
  <c r="D46" i="10"/>
  <c r="D149" i="10"/>
  <c r="D128" i="10"/>
  <c r="D256" i="10"/>
  <c r="D380" i="10"/>
  <c r="D504" i="10"/>
  <c r="D568" i="10"/>
  <c r="D632" i="10"/>
  <c r="D696" i="10"/>
  <c r="D760" i="10"/>
  <c r="D317" i="10"/>
  <c r="D381" i="10"/>
  <c r="D445" i="10"/>
  <c r="D509" i="10"/>
  <c r="D573" i="10"/>
  <c r="D637" i="10"/>
  <c r="D701" i="10"/>
  <c r="D765" i="10"/>
  <c r="D5" i="10"/>
  <c r="D127" i="10"/>
  <c r="D255" i="10"/>
  <c r="D61" i="10"/>
  <c r="D64" i="10"/>
  <c r="D212" i="10"/>
  <c r="D336" i="10"/>
  <c r="D464" i="10"/>
  <c r="D195" i="10"/>
  <c r="D197" i="10"/>
  <c r="D276" i="10"/>
  <c r="D516" i="10"/>
  <c r="D644" i="10"/>
  <c r="D265" i="10"/>
  <c r="D87" i="10"/>
  <c r="D215" i="10"/>
  <c r="D90" i="10"/>
  <c r="D237" i="10"/>
  <c r="D172" i="10"/>
  <c r="D296" i="10"/>
  <c r="D424" i="10"/>
  <c r="D115" i="10"/>
  <c r="D37" i="10"/>
  <c r="D200" i="10"/>
  <c r="D452" i="10"/>
  <c r="D604" i="10"/>
  <c r="D732" i="10"/>
  <c r="D353" i="10"/>
  <c r="D433" i="10"/>
  <c r="D497" i="10"/>
  <c r="D561" i="10"/>
  <c r="D625" i="10"/>
  <c r="D689" i="10"/>
  <c r="D753" i="10"/>
  <c r="D815" i="10"/>
  <c r="D879" i="10"/>
  <c r="D943" i="10"/>
  <c r="D774" i="10"/>
  <c r="D838" i="10"/>
  <c r="D902" i="10"/>
  <c r="D966" i="10"/>
  <c r="D49" i="10"/>
  <c r="D177" i="10"/>
  <c r="D52" i="10"/>
  <c r="D142" i="10"/>
  <c r="D262" i="10"/>
  <c r="D59" i="10"/>
  <c r="D62" i="10"/>
  <c r="D144" i="10"/>
  <c r="D396" i="10"/>
  <c r="D576" i="10"/>
  <c r="D704" i="10"/>
  <c r="D325" i="10"/>
  <c r="D453" i="10"/>
  <c r="D581" i="10"/>
  <c r="D709" i="10"/>
  <c r="D835" i="10"/>
  <c r="D963" i="10"/>
  <c r="D313" i="10"/>
  <c r="D377" i="10"/>
  <c r="D441" i="10"/>
  <c r="D505" i="10"/>
  <c r="D569" i="10"/>
  <c r="D633" i="10"/>
  <c r="D697" i="10"/>
  <c r="D761" i="10"/>
  <c r="D823" i="10"/>
  <c r="D887" i="10"/>
  <c r="D951" i="10"/>
  <c r="D782" i="10"/>
  <c r="D846" i="10"/>
  <c r="D910" i="10"/>
  <c r="D974" i="10"/>
  <c r="D65" i="10"/>
  <c r="D193" i="10"/>
  <c r="D68" i="10"/>
  <c r="D150" i="10"/>
  <c r="D274" i="10"/>
  <c r="D91" i="10"/>
  <c r="D94" i="10"/>
  <c r="D176" i="10"/>
  <c r="D428" i="10"/>
  <c r="D592" i="10"/>
  <c r="D720" i="10"/>
  <c r="D341" i="10"/>
  <c r="D469" i="10"/>
  <c r="D597" i="10"/>
  <c r="D725" i="10"/>
  <c r="D851" i="10"/>
  <c r="D979" i="10"/>
  <c r="D874" i="10"/>
  <c r="D2" i="10"/>
  <c r="D249" i="10"/>
  <c r="D206" i="10"/>
  <c r="D410" i="10"/>
  <c r="D538" i="10"/>
  <c r="D666" i="10"/>
  <c r="D287" i="10"/>
  <c r="D415" i="10"/>
  <c r="D543" i="10"/>
  <c r="D671" i="10"/>
  <c r="D797" i="10"/>
  <c r="D925" i="10"/>
  <c r="D820" i="10"/>
  <c r="D948" i="10"/>
  <c r="D218" i="10"/>
  <c r="D342" i="10"/>
  <c r="D470" i="10"/>
  <c r="D598" i="10"/>
  <c r="D726" i="10"/>
  <c r="D347" i="10"/>
  <c r="D475" i="10"/>
  <c r="D603" i="10"/>
  <c r="D731" i="10"/>
  <c r="D857" i="10"/>
  <c r="D985" i="10"/>
  <c r="D880" i="10"/>
  <c r="D235" i="10"/>
  <c r="D24" i="10"/>
  <c r="D316" i="10"/>
  <c r="D536" i="10"/>
  <c r="D664" i="10"/>
  <c r="D285" i="10"/>
  <c r="D413" i="10"/>
  <c r="D541" i="10"/>
  <c r="D669" i="10"/>
  <c r="D795" i="10"/>
  <c r="D859" i="10"/>
  <c r="D923" i="10"/>
  <c r="D987" i="10"/>
  <c r="D818" i="10"/>
  <c r="D882" i="10"/>
  <c r="D946" i="10"/>
  <c r="D9" i="10"/>
  <c r="D137" i="10"/>
  <c r="D76" i="10"/>
  <c r="D158" i="10"/>
  <c r="D282" i="10"/>
  <c r="D386" i="10"/>
  <c r="D450" i="10"/>
  <c r="D514" i="10"/>
  <c r="D578" i="10"/>
  <c r="D642" i="10"/>
  <c r="D706" i="10"/>
  <c r="D263" i="10"/>
  <c r="D327" i="10"/>
  <c r="D391" i="10"/>
  <c r="D455" i="10"/>
  <c r="D519" i="10"/>
  <c r="D583" i="10"/>
  <c r="D647" i="10"/>
  <c r="D711" i="10"/>
  <c r="D773" i="10"/>
  <c r="D837" i="10"/>
  <c r="D901" i="10"/>
  <c r="D997" i="10"/>
  <c r="D892" i="10"/>
  <c r="D162" i="10"/>
  <c r="D286" i="10"/>
  <c r="D414" i="10"/>
  <c r="D542" i="10"/>
  <c r="D670" i="10"/>
  <c r="D291" i="10"/>
  <c r="D419" i="10"/>
  <c r="D547" i="10"/>
  <c r="D675" i="10"/>
  <c r="D801" i="10"/>
  <c r="D929" i="10"/>
  <c r="D824" i="10"/>
  <c r="D952" i="10"/>
  <c r="D780" i="10"/>
  <c r="D908" i="10"/>
  <c r="D178" i="10"/>
  <c r="D302" i="10"/>
  <c r="D430" i="10"/>
  <c r="D558" i="10"/>
  <c r="D686" i="10"/>
  <c r="D307" i="10"/>
  <c r="D826" i="10"/>
  <c r="D890" i="10"/>
  <c r="D954" i="10"/>
  <c r="D25" i="10"/>
  <c r="D153" i="10"/>
  <c r="D28" i="10"/>
  <c r="D130" i="10"/>
  <c r="D238" i="10"/>
  <c r="D362" i="10"/>
  <c r="D426" i="10"/>
  <c r="D490" i="10"/>
  <c r="D554" i="10"/>
  <c r="D618" i="10"/>
  <c r="D682" i="10"/>
  <c r="D746" i="10"/>
  <c r="D303" i="10"/>
  <c r="D367" i="10"/>
  <c r="D431" i="10"/>
  <c r="D495" i="10"/>
  <c r="D559" i="10"/>
  <c r="D623" i="10"/>
  <c r="D687" i="10"/>
  <c r="D751" i="10"/>
  <c r="D813" i="10"/>
  <c r="D877" i="10"/>
  <c r="D941" i="10"/>
  <c r="D772" i="10"/>
  <c r="D836" i="10"/>
  <c r="D900" i="10"/>
  <c r="D964" i="10"/>
  <c r="D170" i="10"/>
  <c r="D234" i="10"/>
  <c r="D294" i="10"/>
  <c r="D358" i="10"/>
  <c r="D422" i="10"/>
  <c r="D486" i="10"/>
  <c r="D550" i="10"/>
  <c r="D614" i="10"/>
  <c r="D678" i="10"/>
  <c r="D742" i="10"/>
  <c r="D299" i="10"/>
  <c r="D363" i="10"/>
  <c r="D427" i="10"/>
  <c r="D491" i="10"/>
  <c r="D555" i="10"/>
  <c r="D619" i="10"/>
  <c r="D683" i="10"/>
  <c r="D747" i="10"/>
  <c r="D809" i="10"/>
  <c r="D873" i="10"/>
  <c r="D937" i="10"/>
  <c r="D1001" i="10"/>
  <c r="D832" i="10"/>
  <c r="D896" i="10"/>
  <c r="D960" i="10"/>
  <c r="D11" i="10"/>
  <c r="D139" i="10"/>
  <c r="D14" i="10"/>
  <c r="D85" i="10"/>
  <c r="D88" i="10"/>
  <c r="D224" i="10"/>
  <c r="D348" i="10"/>
  <c r="D476" i="10"/>
  <c r="D552" i="10"/>
  <c r="D616" i="10"/>
  <c r="D680" i="10"/>
  <c r="D744" i="10"/>
  <c r="D301" i="10"/>
  <c r="D365" i="10"/>
  <c r="D429" i="10"/>
  <c r="D493" i="10"/>
  <c r="D557" i="10"/>
  <c r="D621" i="10"/>
  <c r="D685" i="10"/>
  <c r="D749" i="10"/>
  <c r="D811" i="10"/>
  <c r="D875" i="10"/>
  <c r="D939" i="10"/>
  <c r="D770" i="10"/>
  <c r="D834" i="10"/>
  <c r="D898" i="10"/>
  <c r="D962" i="10"/>
  <c r="D41" i="10"/>
  <c r="D169" i="10"/>
  <c r="D44" i="10"/>
  <c r="D138" i="10"/>
  <c r="D254" i="10"/>
  <c r="D370" i="10"/>
  <c r="D434" i="10"/>
  <c r="D498" i="10"/>
  <c r="D562" i="10"/>
  <c r="D626" i="10"/>
  <c r="D690" i="10"/>
  <c r="D754" i="10"/>
  <c r="D311" i="10"/>
  <c r="D375" i="10"/>
  <c r="D439" i="10"/>
  <c r="D503" i="10"/>
  <c r="D567" i="10"/>
  <c r="D631" i="10"/>
  <c r="D695" i="10"/>
  <c r="D759" i="10"/>
  <c r="D821" i="10"/>
  <c r="D885" i="10"/>
  <c r="D965" i="10"/>
  <c r="D860" i="10"/>
  <c r="D988" i="10"/>
  <c r="D258" i="10"/>
  <c r="D382" i="10"/>
  <c r="D510" i="10"/>
  <c r="D638" i="10"/>
  <c r="D766" i="10"/>
  <c r="D387" i="10"/>
  <c r="D515" i="10"/>
  <c r="D643" i="10"/>
  <c r="D768" i="10"/>
  <c r="D897" i="10"/>
  <c r="D792" i="10"/>
  <c r="D920" i="10"/>
  <c r="D981" i="10"/>
  <c r="D876" i="10"/>
  <c r="D270" i="10"/>
  <c r="D398" i="10"/>
  <c r="D654" i="10"/>
  <c r="D403" i="10"/>
  <c r="D531" i="10"/>
  <c r="D659" i="10"/>
  <c r="D785" i="10"/>
  <c r="D913" i="10"/>
  <c r="D808" i="10"/>
  <c r="D936" i="10"/>
  <c r="D590" i="10"/>
  <c r="D339" i="10"/>
  <c r="D499" i="10"/>
  <c r="D627" i="10"/>
  <c r="D755" i="10"/>
  <c r="D881" i="10"/>
  <c r="D776" i="10"/>
  <c r="D904" i="10"/>
  <c r="D191" i="10"/>
  <c r="D66" i="10"/>
  <c r="D189" i="10"/>
  <c r="D272" i="10"/>
  <c r="D67" i="10"/>
  <c r="D152" i="10"/>
  <c r="D580" i="10"/>
  <c r="D23" i="10"/>
  <c r="D26" i="10"/>
  <c r="D108" i="10"/>
  <c r="D360" i="10"/>
  <c r="D243" i="10"/>
  <c r="D324" i="10"/>
  <c r="D668" i="10"/>
  <c r="D465" i="10"/>
  <c r="D593" i="10"/>
  <c r="D721" i="10"/>
  <c r="D847" i="10"/>
  <c r="D975" i="10"/>
  <c r="D870" i="10"/>
  <c r="D998" i="10"/>
  <c r="D241" i="10"/>
  <c r="D198" i="10"/>
  <c r="D187" i="10"/>
  <c r="D268" i="10"/>
  <c r="D259" i="10"/>
  <c r="D517" i="10"/>
  <c r="D771" i="10"/>
  <c r="D899" i="10"/>
  <c r="D345" i="10"/>
  <c r="D473" i="10"/>
  <c r="D601" i="10"/>
  <c r="D729" i="10"/>
  <c r="D855" i="10"/>
  <c r="D983" i="10"/>
  <c r="D878" i="10"/>
  <c r="D4" i="10"/>
  <c r="D214" i="10"/>
  <c r="D245" i="10"/>
  <c r="D300" i="10"/>
  <c r="D656" i="10"/>
  <c r="D533" i="10"/>
  <c r="D787" i="10"/>
  <c r="D915" i="10"/>
  <c r="D938" i="10"/>
  <c r="D114" i="10"/>
  <c r="D602" i="10"/>
  <c r="D351" i="10"/>
  <c r="D607" i="10"/>
  <c r="D861" i="10"/>
  <c r="D884" i="10"/>
  <c r="D278" i="10"/>
  <c r="D534" i="10"/>
  <c r="D283" i="10"/>
  <c r="D539" i="10"/>
  <c r="D793" i="10"/>
  <c r="D816" i="10"/>
  <c r="D107" i="10"/>
  <c r="D192" i="10"/>
  <c r="D444" i="10"/>
  <c r="D728" i="10"/>
  <c r="D477" i="10"/>
  <c r="D733" i="10"/>
  <c r="D891" i="10"/>
  <c r="D786" i="10"/>
  <c r="D914" i="10"/>
  <c r="D201" i="10"/>
  <c r="D222" i="10"/>
  <c r="D418" i="10"/>
  <c r="D546" i="10"/>
  <c r="D610" i="10"/>
  <c r="D738" i="10"/>
  <c r="D359" i="10"/>
  <c r="D487" i="10"/>
  <c r="D615" i="10"/>
  <c r="D805" i="10"/>
  <c r="D933" i="10"/>
  <c r="D956" i="10"/>
  <c r="D350" i="10"/>
  <c r="D606" i="10"/>
  <c r="D355" i="10"/>
  <c r="D611" i="10"/>
  <c r="D865" i="10"/>
  <c r="D888" i="10"/>
  <c r="D844" i="10"/>
  <c r="D242" i="10"/>
  <c r="D494" i="10"/>
  <c r="D750" i="10"/>
  <c r="D858" i="10"/>
  <c r="D922" i="10"/>
  <c r="D89" i="10"/>
  <c r="D92" i="10"/>
  <c r="D298" i="10"/>
  <c r="D458" i="10"/>
  <c r="D586" i="10"/>
  <c r="D271" i="10"/>
  <c r="D463" i="10"/>
  <c r="D591" i="10"/>
  <c r="D719" i="10"/>
  <c r="D781" i="10"/>
  <c r="D909" i="10"/>
  <c r="D868" i="10"/>
  <c r="D996" i="10"/>
  <c r="D261" i="10"/>
  <c r="D390" i="10"/>
  <c r="D518" i="10"/>
  <c r="D646" i="10"/>
  <c r="D267" i="10"/>
  <c r="D395" i="10"/>
  <c r="D523" i="10"/>
  <c r="D651" i="10"/>
  <c r="D715" i="10"/>
  <c r="D905" i="10"/>
  <c r="D800" i="10"/>
  <c r="D928" i="10"/>
  <c r="D75" i="10"/>
  <c r="D78" i="10"/>
  <c r="D160" i="10"/>
  <c r="D284" i="10"/>
  <c r="D520" i="10"/>
  <c r="D648" i="10"/>
  <c r="D269" i="10"/>
  <c r="D397" i="10"/>
  <c r="D525" i="10"/>
  <c r="D653" i="10"/>
  <c r="D779" i="10"/>
  <c r="D843" i="10"/>
  <c r="D802" i="10"/>
  <c r="D930" i="10"/>
  <c r="D105" i="10"/>
  <c r="D106" i="10"/>
  <c r="D314" i="10"/>
  <c r="D466" i="10"/>
  <c r="D594" i="10"/>
  <c r="D722" i="10"/>
  <c r="D343" i="10"/>
  <c r="D471" i="10"/>
  <c r="D599" i="10"/>
  <c r="D727" i="10"/>
  <c r="D853" i="10"/>
  <c r="D796" i="10"/>
  <c r="D194" i="10"/>
  <c r="D446" i="10"/>
  <c r="D702" i="10"/>
  <c r="D451" i="10"/>
  <c r="D707" i="10"/>
  <c r="D961" i="10"/>
  <c r="D984" i="10"/>
  <c r="D940" i="10"/>
  <c r="D334" i="10"/>
  <c r="D275" i="10"/>
  <c r="D595" i="10"/>
  <c r="D849" i="10"/>
  <c r="D872" i="10"/>
  <c r="D462" i="10"/>
  <c r="D435" i="10"/>
  <c r="D691" i="10"/>
  <c r="D945" i="10"/>
  <c r="D968" i="10"/>
  <c r="D63" i="10"/>
  <c r="D148" i="10"/>
  <c r="D400" i="10"/>
  <c r="D70" i="10"/>
  <c r="D404" i="10"/>
  <c r="D708" i="10"/>
  <c r="D151" i="10"/>
  <c r="D109" i="10"/>
  <c r="D236" i="10"/>
  <c r="D488" i="10"/>
  <c r="D40" i="10"/>
  <c r="D540" i="10"/>
  <c r="D289" i="10"/>
  <c r="D401" i="10"/>
  <c r="D529" i="10"/>
  <c r="D657" i="10"/>
  <c r="D783" i="10"/>
  <c r="D911" i="10"/>
  <c r="D806" i="10"/>
  <c r="D934" i="10"/>
  <c r="D113" i="10"/>
  <c r="D110" i="10"/>
  <c r="D322" i="10"/>
  <c r="D181" i="10"/>
  <c r="D512" i="10"/>
  <c r="D640" i="10"/>
  <c r="D389" i="10"/>
  <c r="D645" i="10"/>
  <c r="D794" i="10"/>
  <c r="D409" i="10"/>
  <c r="D537" i="10"/>
  <c r="D665" i="10"/>
  <c r="D791" i="10"/>
  <c r="D919" i="10"/>
  <c r="D814" i="10"/>
  <c r="D942" i="10"/>
  <c r="D129" i="10"/>
  <c r="D118" i="10"/>
  <c r="D338" i="10"/>
  <c r="D219" i="10"/>
  <c r="D528" i="10"/>
  <c r="D277" i="10"/>
  <c r="D405" i="10"/>
  <c r="D661" i="10"/>
  <c r="D810" i="10"/>
  <c r="D121" i="10"/>
  <c r="D330" i="10"/>
  <c r="D474" i="10"/>
  <c r="D730" i="10"/>
  <c r="D479" i="10"/>
  <c r="D735" i="10"/>
  <c r="D989" i="10"/>
  <c r="D154" i="10"/>
  <c r="D406" i="10"/>
  <c r="D662" i="10"/>
  <c r="D411" i="10"/>
  <c r="D667" i="10"/>
  <c r="D921" i="10"/>
  <c r="D944" i="10"/>
  <c r="D21" i="10"/>
  <c r="D600" i="10"/>
  <c r="D349" i="10"/>
  <c r="D605" i="10"/>
  <c r="D827" i="10"/>
  <c r="D955" i="10"/>
  <c r="D850" i="10"/>
  <c r="D978" i="10"/>
  <c r="D73" i="10"/>
  <c r="D122" i="10"/>
  <c r="D346" i="10"/>
  <c r="D482" i="10"/>
  <c r="D674" i="10"/>
  <c r="D295" i="10"/>
  <c r="D423" i="10"/>
  <c r="D551" i="10"/>
  <c r="D679" i="10"/>
  <c r="D743" i="10"/>
  <c r="D869" i="10"/>
  <c r="D828" i="10"/>
  <c r="D226" i="10"/>
  <c r="D478" i="10"/>
  <c r="D734" i="10"/>
  <c r="D483" i="10"/>
  <c r="D739" i="10"/>
  <c r="D993" i="10"/>
  <c r="D949" i="10"/>
  <c r="D972" i="10"/>
  <c r="D366" i="10"/>
  <c r="D622" i="10"/>
  <c r="D371" i="10"/>
  <c r="D986" i="10"/>
  <c r="D217" i="10"/>
  <c r="D174" i="10"/>
  <c r="D394" i="10"/>
  <c r="D522" i="10"/>
  <c r="D650" i="10"/>
  <c r="D714" i="10"/>
  <c r="D335" i="10"/>
  <c r="D399" i="10"/>
  <c r="D527" i="10"/>
  <c r="D655" i="10"/>
  <c r="D845" i="10"/>
  <c r="D973" i="10"/>
  <c r="D804" i="10"/>
  <c r="D932" i="10"/>
  <c r="D202" i="10"/>
  <c r="D326" i="10"/>
  <c r="D454" i="10"/>
  <c r="D582" i="10"/>
  <c r="D710" i="10"/>
  <c r="D331" i="10"/>
  <c r="D459" i="10"/>
  <c r="D587" i="10"/>
  <c r="D777" i="10"/>
  <c r="D841" i="10"/>
  <c r="D969" i="10"/>
  <c r="D864" i="10"/>
  <c r="D992" i="10"/>
  <c r="D203" i="10"/>
  <c r="D213" i="10"/>
  <c r="D412" i="10"/>
  <c r="D584" i="10"/>
  <c r="D712" i="10"/>
  <c r="D333" i="10"/>
  <c r="D461" i="10"/>
  <c r="D589" i="10"/>
  <c r="D717" i="10"/>
  <c r="D907" i="10"/>
  <c r="D971" i="10"/>
  <c r="D866" i="10"/>
  <c r="D994" i="10"/>
  <c r="D233" i="10"/>
  <c r="D190" i="10"/>
  <c r="D402" i="10"/>
  <c r="D530" i="10"/>
  <c r="D658" i="10"/>
  <c r="D279" i="10"/>
  <c r="D407" i="10"/>
  <c r="D535" i="10"/>
  <c r="D663" i="10"/>
  <c r="D789" i="10"/>
  <c r="D917" i="10"/>
  <c r="D924" i="10"/>
  <c r="D318" i="10"/>
  <c r="D574" i="10"/>
  <c r="D323" i="10"/>
  <c r="D579" i="10"/>
  <c r="D833" i="10"/>
  <c r="D856" i="10"/>
  <c r="D812" i="10"/>
  <c r="D210" i="10"/>
  <c r="D526" i="10"/>
  <c r="D467" i="10"/>
  <c r="D723" i="10"/>
  <c r="D977" i="10"/>
  <c r="D1000" i="10"/>
  <c r="D718" i="10"/>
  <c r="D563" i="10"/>
  <c r="D817" i="10"/>
  <c r="D840" i="10"/>
  <c r="D12" i="10"/>
  <c r="D13" i="10"/>
  <c r="D4" i="3"/>
  <c r="D5" i="3"/>
  <c r="D3" i="3"/>
  <c r="D2" i="3"/>
  <c r="D6" i="3"/>
  <c r="V144" i="4" l="1"/>
  <c r="W144" i="4" s="1"/>
  <c r="W422" i="4"/>
  <c r="W233" i="4"/>
  <c r="X233" i="4" s="1"/>
  <c r="W538" i="4"/>
  <c r="X538" i="4" s="1"/>
  <c r="Y538" i="4" s="1"/>
  <c r="V561" i="4"/>
  <c r="W561" i="4" s="1"/>
  <c r="X561" i="4" s="1"/>
  <c r="V593" i="4"/>
  <c r="V625" i="4"/>
  <c r="W625" i="4" s="1"/>
  <c r="X625" i="4" s="1"/>
  <c r="V657" i="4"/>
  <c r="V689" i="4"/>
  <c r="W689" i="4" s="1"/>
  <c r="X689" i="4" s="1"/>
  <c r="V721" i="4"/>
  <c r="V753" i="4"/>
  <c r="W753" i="4" s="1"/>
  <c r="X753" i="4" s="1"/>
  <c r="V785" i="4"/>
  <c r="V817" i="4"/>
  <c r="W817" i="4" s="1"/>
  <c r="V849" i="4"/>
  <c r="V881" i="4"/>
  <c r="W881" i="4" s="1"/>
  <c r="V913" i="4"/>
  <c r="V629" i="4"/>
  <c r="W629" i="4" s="1"/>
  <c r="V885" i="4"/>
  <c r="V28" i="4"/>
  <c r="W28" i="4" s="1"/>
  <c r="V120" i="4"/>
  <c r="W120" i="4" s="1"/>
  <c r="V136" i="4"/>
  <c r="W136" i="4" s="1"/>
  <c r="V160" i="4"/>
  <c r="W160" i="4" s="1"/>
  <c r="V176" i="4"/>
  <c r="W176" i="4" s="1"/>
  <c r="V192" i="4"/>
  <c r="W192" i="4" s="1"/>
  <c r="V30" i="4"/>
  <c r="W30" i="4" s="1"/>
  <c r="X30" i="4" s="1"/>
  <c r="Y30" i="4" s="1"/>
  <c r="W365" i="4"/>
  <c r="W197" i="4"/>
  <c r="X197" i="4" s="1"/>
  <c r="W213" i="4"/>
  <c r="X213" i="4" s="1"/>
  <c r="Y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W181" i="4"/>
  <c r="X181" i="4" s="1"/>
  <c r="W131" i="4"/>
  <c r="X131" i="4" s="1"/>
  <c r="Y131" i="4" s="1"/>
  <c r="W157" i="4"/>
  <c r="X157" i="4" s="1"/>
  <c r="V589" i="4"/>
  <c r="V605" i="4"/>
  <c r="W605" i="4" s="1"/>
  <c r="V961" i="4"/>
  <c r="W961" i="4" s="1"/>
  <c r="X961" i="4" s="1"/>
  <c r="Y961" i="4" s="1"/>
  <c r="W945" i="4"/>
  <c r="X945" i="4" s="1"/>
  <c r="W201" i="4"/>
  <c r="X201" i="4" s="1"/>
  <c r="Y201" i="4" s="1"/>
  <c r="AG201" i="4" s="1"/>
  <c r="W510" i="4"/>
  <c r="X510" i="4" s="1"/>
  <c r="AU510" i="4" s="1"/>
  <c r="U605" i="4"/>
  <c r="W31" i="4"/>
  <c r="X31" i="4" s="1"/>
  <c r="Y31" i="4" s="1"/>
  <c r="W54" i="4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W353" i="4"/>
  <c r="X353" i="4" s="1"/>
  <c r="Y353" i="4" s="1"/>
  <c r="V216" i="4"/>
  <c r="W216" i="4" s="1"/>
  <c r="V90" i="4"/>
  <c r="W90" i="4" s="1"/>
  <c r="X90" i="4" s="1"/>
  <c r="V94" i="4"/>
  <c r="V210" i="4"/>
  <c r="W210" i="4" s="1"/>
  <c r="X210" i="4" s="1"/>
  <c r="W398" i="4"/>
  <c r="X398" i="4" s="1"/>
  <c r="Y398" i="4" s="1"/>
  <c r="W502" i="4"/>
  <c r="X502" i="4" s="1"/>
  <c r="W139" i="4"/>
  <c r="X139" i="4" s="1"/>
  <c r="Y139" i="4" s="1"/>
  <c r="U529" i="4"/>
  <c r="V529" i="4"/>
  <c r="U350" i="4"/>
  <c r="W350" i="4" s="1"/>
  <c r="X350" i="4" s="1"/>
  <c r="V350" i="4"/>
  <c r="V573" i="4"/>
  <c r="W573" i="4" s="1"/>
  <c r="X573" i="4" s="1"/>
  <c r="U573" i="4"/>
  <c r="V637" i="4"/>
  <c r="W637" i="4" s="1"/>
  <c r="X637" i="4" s="1"/>
  <c r="U637" i="4"/>
  <c r="J969" i="8"/>
  <c r="K969" i="8"/>
  <c r="J905" i="8"/>
  <c r="K905" i="8"/>
  <c r="J841" i="8"/>
  <c r="K841" i="8"/>
  <c r="J777" i="8"/>
  <c r="K777" i="8"/>
  <c r="J946" i="8"/>
  <c r="K946" i="8"/>
  <c r="J882" i="8"/>
  <c r="K882" i="8"/>
  <c r="J818" i="8"/>
  <c r="K818" i="8"/>
  <c r="J756" i="8"/>
  <c r="K756" i="8"/>
  <c r="J692" i="8"/>
  <c r="K692" i="8"/>
  <c r="J628" i="8"/>
  <c r="K628" i="8"/>
  <c r="J564" i="8"/>
  <c r="K564" i="8"/>
  <c r="J500" i="8"/>
  <c r="K500" i="8"/>
  <c r="J436" i="8"/>
  <c r="K436" i="8"/>
  <c r="J340" i="8"/>
  <c r="K340" i="8"/>
  <c r="J719" i="8"/>
  <c r="K719" i="8"/>
  <c r="J591" i="8"/>
  <c r="K591" i="8"/>
  <c r="K463" i="8"/>
  <c r="J463" i="8"/>
  <c r="N6" i="2"/>
  <c r="F5" i="3" s="1"/>
  <c r="O6" i="2"/>
  <c r="K5" i="3"/>
  <c r="P6" i="2"/>
  <c r="H5" i="3"/>
  <c r="J1001" i="8"/>
  <c r="K1001" i="8"/>
  <c r="J937" i="8"/>
  <c r="K937" i="8"/>
  <c r="J873" i="8"/>
  <c r="K873" i="8"/>
  <c r="J809" i="8"/>
  <c r="K809" i="8"/>
  <c r="J978" i="8"/>
  <c r="K978" i="8"/>
  <c r="J914" i="8"/>
  <c r="K914" i="8"/>
  <c r="J850" i="8"/>
  <c r="K850" i="8"/>
  <c r="J786" i="8"/>
  <c r="K786" i="8"/>
  <c r="J724" i="8"/>
  <c r="K724" i="8"/>
  <c r="J660" i="8"/>
  <c r="K660" i="8"/>
  <c r="J596" i="8"/>
  <c r="K596" i="8"/>
  <c r="J532" i="8"/>
  <c r="K532" i="8"/>
  <c r="J468" i="8"/>
  <c r="K468" i="8"/>
  <c r="J404" i="8"/>
  <c r="K404" i="8"/>
  <c r="J276" i="8"/>
  <c r="K276" i="8"/>
  <c r="J655" i="8"/>
  <c r="K655" i="8"/>
  <c r="K527" i="8"/>
  <c r="J527" i="8"/>
  <c r="K399" i="8"/>
  <c r="J399" i="8"/>
  <c r="K335" i="8"/>
  <c r="J335" i="8"/>
  <c r="K271" i="8"/>
  <c r="J271" i="8"/>
  <c r="K211" i="8"/>
  <c r="J211" i="8"/>
  <c r="N3" i="2"/>
  <c r="P3" i="2"/>
  <c r="O3" i="2"/>
  <c r="J941" i="8"/>
  <c r="K941" i="8"/>
  <c r="J877" i="8"/>
  <c r="K877" i="8"/>
  <c r="J813" i="8"/>
  <c r="K813" i="8"/>
  <c r="J982" i="8"/>
  <c r="K982" i="8"/>
  <c r="K985" i="8"/>
  <c r="J985" i="8"/>
  <c r="K921" i="8"/>
  <c r="J921" i="8"/>
  <c r="K857" i="8"/>
  <c r="J857" i="8"/>
  <c r="K793" i="8"/>
  <c r="J793" i="8"/>
  <c r="K962" i="8"/>
  <c r="J962" i="8"/>
  <c r="K898" i="8"/>
  <c r="J898" i="8"/>
  <c r="K834" i="8"/>
  <c r="J834" i="8"/>
  <c r="K769" i="8"/>
  <c r="J769" i="8"/>
  <c r="K708" i="8"/>
  <c r="J708" i="8"/>
  <c r="K644" i="8"/>
  <c r="J644" i="8"/>
  <c r="K580" i="8"/>
  <c r="J580" i="8"/>
  <c r="K516" i="8"/>
  <c r="J516" i="8"/>
  <c r="K452" i="8"/>
  <c r="J452" i="8"/>
  <c r="K388" i="8"/>
  <c r="J388" i="8"/>
  <c r="K324" i="8"/>
  <c r="J324" i="8"/>
  <c r="K767" i="8"/>
  <c r="J767" i="8"/>
  <c r="K703" i="8"/>
  <c r="J703" i="8"/>
  <c r="K639" i="8"/>
  <c r="J639" i="8"/>
  <c r="K575" i="8"/>
  <c r="J575" i="8"/>
  <c r="J511" i="8"/>
  <c r="K511" i="8"/>
  <c r="J447" i="8"/>
  <c r="K447" i="8"/>
  <c r="J383" i="8"/>
  <c r="K383" i="8"/>
  <c r="J319" i="8"/>
  <c r="K319" i="8"/>
  <c r="J259" i="8"/>
  <c r="K259" i="8"/>
  <c r="J195" i="8"/>
  <c r="K195" i="8"/>
  <c r="J989" i="8"/>
  <c r="K989" i="8"/>
  <c r="J925" i="8"/>
  <c r="K925" i="8"/>
  <c r="J861" i="8"/>
  <c r="K861" i="8"/>
  <c r="J797" i="8"/>
  <c r="K797" i="8"/>
  <c r="J966" i="8"/>
  <c r="K966" i="8"/>
  <c r="J918" i="8"/>
  <c r="K918" i="8"/>
  <c r="J886" i="8"/>
  <c r="K886" i="8"/>
  <c r="J854" i="8"/>
  <c r="K854" i="8"/>
  <c r="J822" i="8"/>
  <c r="K822" i="8"/>
  <c r="J790" i="8"/>
  <c r="K790" i="8"/>
  <c r="J760" i="8"/>
  <c r="K760" i="8"/>
  <c r="J728" i="8"/>
  <c r="K728" i="8"/>
  <c r="J696" i="8"/>
  <c r="K696" i="8"/>
  <c r="J664" i="8"/>
  <c r="K664" i="8"/>
  <c r="J632" i="8"/>
  <c r="K632" i="8"/>
  <c r="J600" i="8"/>
  <c r="K600" i="8"/>
  <c r="J568" i="8"/>
  <c r="K568" i="8"/>
  <c r="J536" i="8"/>
  <c r="K536" i="8"/>
  <c r="J504" i="8"/>
  <c r="K504" i="8"/>
  <c r="J472" i="8"/>
  <c r="K472" i="8"/>
  <c r="J440" i="8"/>
  <c r="K440" i="8"/>
  <c r="J408" i="8"/>
  <c r="K408" i="8"/>
  <c r="J376" i="8"/>
  <c r="K376" i="8"/>
  <c r="J344" i="8"/>
  <c r="K344" i="8"/>
  <c r="J312" i="8"/>
  <c r="K312" i="8"/>
  <c r="J280" i="8"/>
  <c r="K280" i="8"/>
  <c r="J755" i="8"/>
  <c r="K755" i="8"/>
  <c r="J723" i="8"/>
  <c r="K723" i="8"/>
  <c r="J691" i="8"/>
  <c r="K691" i="8"/>
  <c r="J659" i="8"/>
  <c r="K659" i="8"/>
  <c r="K627" i="8"/>
  <c r="J627" i="8"/>
  <c r="K595" i="8"/>
  <c r="J595" i="8"/>
  <c r="K563" i="8"/>
  <c r="J563" i="8"/>
  <c r="J531" i="8"/>
  <c r="K531" i="8"/>
  <c r="J499" i="8"/>
  <c r="K499" i="8"/>
  <c r="J467" i="8"/>
  <c r="K467" i="8"/>
  <c r="J435" i="8"/>
  <c r="K435" i="8"/>
  <c r="J403" i="8"/>
  <c r="K403" i="8"/>
  <c r="J371" i="8"/>
  <c r="K371" i="8"/>
  <c r="J315" i="8"/>
  <c r="K315" i="8"/>
  <c r="J255" i="8"/>
  <c r="K255" i="8"/>
  <c r="J191" i="8"/>
  <c r="K191" i="8"/>
  <c r="J139" i="8"/>
  <c r="K139" i="8"/>
  <c r="J107" i="8"/>
  <c r="K107" i="8"/>
  <c r="J45" i="8"/>
  <c r="K45" i="8"/>
  <c r="J234" i="8"/>
  <c r="K234" i="8"/>
  <c r="J170" i="8"/>
  <c r="K170" i="8"/>
  <c r="J106" i="8"/>
  <c r="K106" i="8"/>
  <c r="J42" i="8"/>
  <c r="K42" i="8"/>
  <c r="K995" i="8"/>
  <c r="J995" i="8"/>
  <c r="K963" i="8"/>
  <c r="J963" i="8"/>
  <c r="K931" i="8"/>
  <c r="J931" i="8"/>
  <c r="K899" i="8"/>
  <c r="J899" i="8"/>
  <c r="K867" i="8"/>
  <c r="J867" i="8"/>
  <c r="K835" i="8"/>
  <c r="J835" i="8"/>
  <c r="K803" i="8"/>
  <c r="J803" i="8"/>
  <c r="K771" i="8"/>
  <c r="J771" i="8"/>
  <c r="K972" i="8"/>
  <c r="J972" i="8"/>
  <c r="K940" i="8"/>
  <c r="J940" i="8"/>
  <c r="K908" i="8"/>
  <c r="J908" i="8"/>
  <c r="K876" i="8"/>
  <c r="J876" i="8"/>
  <c r="K844" i="8"/>
  <c r="J844" i="8"/>
  <c r="K812" i="8"/>
  <c r="J812" i="8"/>
  <c r="K780" i="8"/>
  <c r="J780" i="8"/>
  <c r="K750" i="8"/>
  <c r="J750" i="8"/>
  <c r="K718" i="8"/>
  <c r="J718" i="8"/>
  <c r="K686" i="8"/>
  <c r="J686" i="8"/>
  <c r="K654" i="8"/>
  <c r="J654" i="8"/>
  <c r="K622" i="8"/>
  <c r="J622" i="8"/>
  <c r="K590" i="8"/>
  <c r="J590" i="8"/>
  <c r="K558" i="8"/>
  <c r="J558" i="8"/>
  <c r="K526" i="8"/>
  <c r="J526" i="8"/>
  <c r="K494" i="8"/>
  <c r="J494" i="8"/>
  <c r="K462" i="8"/>
  <c r="J462" i="8"/>
  <c r="K430" i="8"/>
  <c r="J430" i="8"/>
  <c r="K398" i="8"/>
  <c r="J398" i="8"/>
  <c r="K366" i="8"/>
  <c r="J366" i="8"/>
  <c r="K334" i="8"/>
  <c r="J334" i="8"/>
  <c r="K302" i="8"/>
  <c r="J302" i="8"/>
  <c r="K270" i="8"/>
  <c r="J270" i="8"/>
  <c r="K745" i="8"/>
  <c r="J745" i="8"/>
  <c r="K713" i="8"/>
  <c r="J713" i="8"/>
  <c r="K681" i="8"/>
  <c r="J681" i="8"/>
  <c r="K649" i="8"/>
  <c r="J649" i="8"/>
  <c r="K617" i="8"/>
  <c r="J617" i="8"/>
  <c r="K585" i="8"/>
  <c r="J585" i="8"/>
  <c r="J553" i="8"/>
  <c r="K553" i="8"/>
  <c r="J521" i="8"/>
  <c r="K521" i="8"/>
  <c r="J477" i="8"/>
  <c r="K477" i="8"/>
  <c r="J413" i="8"/>
  <c r="K413" i="8"/>
  <c r="J349" i="8"/>
  <c r="K349" i="8"/>
  <c r="J285" i="8"/>
  <c r="K285" i="8"/>
  <c r="J225" i="8"/>
  <c r="K225" i="8"/>
  <c r="J161" i="8"/>
  <c r="K161" i="8"/>
  <c r="J89" i="8"/>
  <c r="K89" i="8"/>
  <c r="J214" i="8"/>
  <c r="K214" i="8"/>
  <c r="J86" i="8"/>
  <c r="K86" i="8"/>
  <c r="J79" i="8"/>
  <c r="K79" i="8"/>
  <c r="J15" i="8"/>
  <c r="K15" i="8"/>
  <c r="J204" i="8"/>
  <c r="K204" i="8"/>
  <c r="J140" i="8"/>
  <c r="K140" i="8"/>
  <c r="J76" i="8"/>
  <c r="K76" i="8"/>
  <c r="J12" i="8"/>
  <c r="K12" i="8"/>
  <c r="K993" i="8"/>
  <c r="J993" i="8"/>
  <c r="K961" i="8"/>
  <c r="J961" i="8"/>
  <c r="K929" i="8"/>
  <c r="J929" i="8"/>
  <c r="K897" i="8"/>
  <c r="J897" i="8"/>
  <c r="K865" i="8"/>
  <c r="J865" i="8"/>
  <c r="K833" i="8"/>
  <c r="J833" i="8"/>
  <c r="K801" i="8"/>
  <c r="J801" i="8"/>
  <c r="K1002" i="8"/>
  <c r="J1002" i="8"/>
  <c r="K970" i="8"/>
  <c r="J970" i="8"/>
  <c r="K938" i="8"/>
  <c r="J938" i="8"/>
  <c r="K906" i="8"/>
  <c r="J906" i="8"/>
  <c r="K874" i="8"/>
  <c r="J874" i="8"/>
  <c r="K842" i="8"/>
  <c r="J842" i="8"/>
  <c r="K810" i="8"/>
  <c r="J810" i="8"/>
  <c r="K778" i="8"/>
  <c r="J778" i="8"/>
  <c r="K748" i="8"/>
  <c r="J748" i="8"/>
  <c r="K716" i="8"/>
  <c r="J716" i="8"/>
  <c r="K684" i="8"/>
  <c r="J684" i="8"/>
  <c r="K652" i="8"/>
  <c r="J652" i="8"/>
  <c r="K620" i="8"/>
  <c r="J620" i="8"/>
  <c r="K588" i="8"/>
  <c r="J588" i="8"/>
  <c r="K556" i="8"/>
  <c r="J556" i="8"/>
  <c r="K524" i="8"/>
  <c r="J524" i="8"/>
  <c r="K492" i="8"/>
  <c r="J492" i="8"/>
  <c r="K460" i="8"/>
  <c r="J460" i="8"/>
  <c r="K428" i="8"/>
  <c r="J428" i="8"/>
  <c r="K396" i="8"/>
  <c r="J396" i="8"/>
  <c r="K364" i="8"/>
  <c r="J364" i="8"/>
  <c r="K332" i="8"/>
  <c r="J332" i="8"/>
  <c r="K300" i="8"/>
  <c r="J300" i="8"/>
  <c r="K268" i="8"/>
  <c r="J268" i="8"/>
  <c r="K743" i="8"/>
  <c r="J743" i="8"/>
  <c r="K711" i="8"/>
  <c r="J711" i="8"/>
  <c r="K679" i="8"/>
  <c r="J679" i="8"/>
  <c r="K647" i="8"/>
  <c r="J647" i="8"/>
  <c r="K615" i="8"/>
  <c r="J615" i="8"/>
  <c r="K583" i="8"/>
  <c r="J583" i="8"/>
  <c r="J551" i="8"/>
  <c r="K551" i="8"/>
  <c r="J519" i="8"/>
  <c r="K519" i="8"/>
  <c r="J487" i="8"/>
  <c r="K487" i="8"/>
  <c r="J455" i="8"/>
  <c r="K455" i="8"/>
  <c r="J423" i="8"/>
  <c r="K423" i="8"/>
  <c r="J391" i="8"/>
  <c r="K391" i="8"/>
  <c r="J359" i="8"/>
  <c r="K359" i="8"/>
  <c r="J327" i="8"/>
  <c r="K327" i="8"/>
  <c r="J295" i="8"/>
  <c r="K295" i="8"/>
  <c r="J262" i="8"/>
  <c r="K262" i="8"/>
  <c r="J235" i="8"/>
  <c r="K235" i="8"/>
  <c r="J203" i="8"/>
  <c r="K203" i="8"/>
  <c r="J171" i="8"/>
  <c r="K171" i="8"/>
  <c r="J997" i="8"/>
  <c r="K997" i="8"/>
  <c r="J965" i="8"/>
  <c r="K965" i="8"/>
  <c r="J933" i="8"/>
  <c r="K933" i="8"/>
  <c r="J901" i="8"/>
  <c r="K901" i="8"/>
  <c r="J869" i="8"/>
  <c r="K869" i="8"/>
  <c r="J837" i="8"/>
  <c r="K837" i="8"/>
  <c r="J805" i="8"/>
  <c r="K805" i="8"/>
  <c r="J773" i="8"/>
  <c r="K773" i="8"/>
  <c r="J974" i="8"/>
  <c r="K974" i="8"/>
  <c r="J942" i="8"/>
  <c r="K942" i="8"/>
  <c r="J910" i="8"/>
  <c r="K910" i="8"/>
  <c r="J878" i="8"/>
  <c r="K878" i="8"/>
  <c r="J846" i="8"/>
  <c r="K846" i="8"/>
  <c r="J814" i="8"/>
  <c r="K814" i="8"/>
  <c r="J782" i="8"/>
  <c r="K782" i="8"/>
  <c r="J752" i="8"/>
  <c r="K752" i="8"/>
  <c r="J720" i="8"/>
  <c r="K720" i="8"/>
  <c r="J688" i="8"/>
  <c r="K688" i="8"/>
  <c r="J656" i="8"/>
  <c r="K656" i="8"/>
  <c r="J624" i="8"/>
  <c r="K624" i="8"/>
  <c r="J592" i="8"/>
  <c r="K592" i="8"/>
  <c r="J560" i="8"/>
  <c r="K560" i="8"/>
  <c r="J528" i="8"/>
  <c r="K528" i="8"/>
  <c r="J496" i="8"/>
  <c r="K496" i="8"/>
  <c r="J464" i="8"/>
  <c r="K464" i="8"/>
  <c r="J432" i="8"/>
  <c r="K432" i="8"/>
  <c r="J400" i="8"/>
  <c r="K400" i="8"/>
  <c r="J368" i="8"/>
  <c r="K368" i="8"/>
  <c r="J336" i="8"/>
  <c r="K336" i="8"/>
  <c r="J304" i="8"/>
  <c r="K304" i="8"/>
  <c r="J272" i="8"/>
  <c r="K272" i="8"/>
  <c r="J747" i="8"/>
  <c r="K747" i="8"/>
  <c r="J715" i="8"/>
  <c r="K715" i="8"/>
  <c r="J683" i="8"/>
  <c r="K683" i="8"/>
  <c r="J651" i="8"/>
  <c r="K651" i="8"/>
  <c r="J619" i="8"/>
  <c r="K619" i="8"/>
  <c r="J587" i="8"/>
  <c r="K587" i="8"/>
  <c r="K555" i="8"/>
  <c r="J555" i="8"/>
  <c r="K523" i="8"/>
  <c r="J523" i="8"/>
  <c r="K491" i="8"/>
  <c r="J491" i="8"/>
  <c r="K459" i="8"/>
  <c r="J459" i="8"/>
  <c r="K427" i="8"/>
  <c r="J427" i="8"/>
  <c r="K395" i="8"/>
  <c r="J395" i="8"/>
  <c r="K363" i="8"/>
  <c r="J363" i="8"/>
  <c r="K299" i="8"/>
  <c r="J299" i="8"/>
  <c r="K239" i="8"/>
  <c r="J239" i="8"/>
  <c r="K175" i="8"/>
  <c r="J175" i="8"/>
  <c r="K131" i="8"/>
  <c r="J131" i="8"/>
  <c r="K93" i="8"/>
  <c r="J93" i="8"/>
  <c r="K29" i="8"/>
  <c r="J29" i="8"/>
  <c r="K218" i="8"/>
  <c r="J218" i="8"/>
  <c r="K154" i="8"/>
  <c r="J154" i="8"/>
  <c r="K90" i="8"/>
  <c r="J90" i="8"/>
  <c r="K26" i="8"/>
  <c r="J26" i="8"/>
  <c r="J987" i="8"/>
  <c r="K987" i="8"/>
  <c r="J955" i="8"/>
  <c r="K955" i="8"/>
  <c r="J923" i="8"/>
  <c r="K923" i="8"/>
  <c r="J891" i="8"/>
  <c r="K891" i="8"/>
  <c r="J859" i="8"/>
  <c r="K859" i="8"/>
  <c r="J827" i="8"/>
  <c r="K827" i="8"/>
  <c r="J372" i="8"/>
  <c r="K372" i="8"/>
  <c r="J308" i="8"/>
  <c r="K308" i="8"/>
  <c r="J751" i="8"/>
  <c r="K751" i="8"/>
  <c r="J687" i="8"/>
  <c r="K687" i="8"/>
  <c r="J623" i="8"/>
  <c r="K623" i="8"/>
  <c r="K559" i="8"/>
  <c r="J559" i="8"/>
  <c r="K495" i="8"/>
  <c r="J495" i="8"/>
  <c r="K431" i="8"/>
  <c r="J431" i="8"/>
  <c r="K367" i="8"/>
  <c r="J367" i="8"/>
  <c r="K303" i="8"/>
  <c r="J303" i="8"/>
  <c r="K243" i="8"/>
  <c r="J243" i="8"/>
  <c r="K179" i="8"/>
  <c r="J179" i="8"/>
  <c r="J973" i="8"/>
  <c r="K973" i="8"/>
  <c r="J909" i="8"/>
  <c r="K909" i="8"/>
  <c r="J845" i="8"/>
  <c r="K845" i="8"/>
  <c r="J781" i="8"/>
  <c r="K781" i="8"/>
  <c r="J950" i="8"/>
  <c r="K950" i="8"/>
  <c r="K953" i="8"/>
  <c r="J953" i="8"/>
  <c r="K889" i="8"/>
  <c r="J889" i="8"/>
  <c r="K825" i="8"/>
  <c r="J825" i="8"/>
  <c r="K994" i="8"/>
  <c r="J994" i="8"/>
  <c r="K930" i="8"/>
  <c r="J930" i="8"/>
  <c r="K866" i="8"/>
  <c r="J866" i="8"/>
  <c r="K802" i="8"/>
  <c r="J802" i="8"/>
  <c r="K740" i="8"/>
  <c r="J740" i="8"/>
  <c r="K676" i="8"/>
  <c r="J676" i="8"/>
  <c r="K612" i="8"/>
  <c r="J612" i="8"/>
  <c r="K548" i="8"/>
  <c r="J548" i="8"/>
  <c r="K484" i="8"/>
  <c r="J484" i="8"/>
  <c r="K420" i="8"/>
  <c r="J420" i="8"/>
  <c r="K356" i="8"/>
  <c r="J356" i="8"/>
  <c r="K292" i="8"/>
  <c r="J292" i="8"/>
  <c r="K735" i="8"/>
  <c r="J735" i="8"/>
  <c r="K671" i="8"/>
  <c r="J671" i="8"/>
  <c r="K607" i="8"/>
  <c r="J607" i="8"/>
  <c r="J543" i="8"/>
  <c r="K543" i="8"/>
  <c r="J479" i="8"/>
  <c r="K479" i="8"/>
  <c r="J415" i="8"/>
  <c r="K415" i="8"/>
  <c r="J351" i="8"/>
  <c r="K351" i="8"/>
  <c r="J287" i="8"/>
  <c r="K287" i="8"/>
  <c r="J227" i="8"/>
  <c r="K227" i="8"/>
  <c r="J163" i="8"/>
  <c r="K163" i="8"/>
  <c r="J957" i="8"/>
  <c r="K957" i="8"/>
  <c r="J893" i="8"/>
  <c r="K893" i="8"/>
  <c r="J829" i="8"/>
  <c r="K829" i="8"/>
  <c r="J998" i="8"/>
  <c r="K998" i="8"/>
  <c r="J934" i="8"/>
  <c r="K934" i="8"/>
  <c r="J902" i="8"/>
  <c r="K902" i="8"/>
  <c r="J870" i="8"/>
  <c r="K870" i="8"/>
  <c r="J838" i="8"/>
  <c r="K838" i="8"/>
  <c r="J806" i="8"/>
  <c r="K806" i="8"/>
  <c r="J774" i="8"/>
  <c r="K774" i="8"/>
  <c r="J744" i="8"/>
  <c r="K744" i="8"/>
  <c r="J712" i="8"/>
  <c r="K712" i="8"/>
  <c r="J680" i="8"/>
  <c r="K680" i="8"/>
  <c r="J648" i="8"/>
  <c r="K648" i="8"/>
  <c r="J616" i="8"/>
  <c r="K616" i="8"/>
  <c r="J584" i="8"/>
  <c r="K584" i="8"/>
  <c r="J552" i="8"/>
  <c r="K552" i="8"/>
  <c r="J520" i="8"/>
  <c r="K520" i="8"/>
  <c r="J488" i="8"/>
  <c r="K488" i="8"/>
  <c r="J456" i="8"/>
  <c r="K456" i="8"/>
  <c r="J424" i="8"/>
  <c r="K424" i="8"/>
  <c r="J392" i="8"/>
  <c r="K392" i="8"/>
  <c r="J360" i="8"/>
  <c r="K360" i="8"/>
  <c r="J328" i="8"/>
  <c r="K328" i="8"/>
  <c r="J296" i="8"/>
  <c r="K296" i="8"/>
  <c r="J264" i="8"/>
  <c r="K264" i="8"/>
  <c r="J739" i="8"/>
  <c r="K739" i="8"/>
  <c r="J707" i="8"/>
  <c r="K707" i="8"/>
  <c r="J675" i="8"/>
  <c r="K675" i="8"/>
  <c r="J643" i="8"/>
  <c r="K643" i="8"/>
  <c r="K611" i="8"/>
  <c r="J611" i="8"/>
  <c r="K579" i="8"/>
  <c r="J579" i="8"/>
  <c r="J547" i="8"/>
  <c r="K547" i="8"/>
  <c r="J515" i="8"/>
  <c r="K515" i="8"/>
  <c r="J483" i="8"/>
  <c r="K483" i="8"/>
  <c r="J451" i="8"/>
  <c r="K451" i="8"/>
  <c r="J419" i="8"/>
  <c r="K419" i="8"/>
  <c r="J387" i="8"/>
  <c r="K387" i="8"/>
  <c r="J347" i="8"/>
  <c r="K347" i="8"/>
  <c r="J283" i="8"/>
  <c r="K283" i="8"/>
  <c r="J223" i="8"/>
  <c r="K223" i="8"/>
  <c r="J159" i="8"/>
  <c r="K159" i="8"/>
  <c r="J123" i="8"/>
  <c r="K123" i="8"/>
  <c r="J77" i="8"/>
  <c r="K77" i="8"/>
  <c r="J13" i="8"/>
  <c r="K13" i="8"/>
  <c r="J202" i="8"/>
  <c r="K202" i="8"/>
  <c r="J138" i="8"/>
  <c r="K138" i="8"/>
  <c r="J74" i="8"/>
  <c r="K74" i="8"/>
  <c r="J10" i="8"/>
  <c r="K10" i="8"/>
  <c r="K979" i="8"/>
  <c r="J979" i="8"/>
  <c r="K947" i="8"/>
  <c r="J947" i="8"/>
  <c r="K915" i="8"/>
  <c r="J915" i="8"/>
  <c r="K883" i="8"/>
  <c r="J883" i="8"/>
  <c r="K851" i="8"/>
  <c r="J851" i="8"/>
  <c r="K819" i="8"/>
  <c r="J819" i="8"/>
  <c r="K787" i="8"/>
  <c r="J787" i="8"/>
  <c r="K988" i="8"/>
  <c r="J988" i="8"/>
  <c r="K956" i="8"/>
  <c r="J956" i="8"/>
  <c r="K924" i="8"/>
  <c r="J924" i="8"/>
  <c r="K892" i="8"/>
  <c r="J892" i="8"/>
  <c r="K860" i="8"/>
  <c r="J860" i="8"/>
  <c r="K828" i="8"/>
  <c r="J828" i="8"/>
  <c r="K796" i="8"/>
  <c r="J796" i="8"/>
  <c r="K766" i="8"/>
  <c r="J766" i="8"/>
  <c r="K734" i="8"/>
  <c r="J734" i="8"/>
  <c r="K702" i="8"/>
  <c r="J702" i="8"/>
  <c r="K670" i="8"/>
  <c r="J670" i="8"/>
  <c r="K638" i="8"/>
  <c r="J638" i="8"/>
  <c r="K606" i="8"/>
  <c r="J606" i="8"/>
  <c r="K574" i="8"/>
  <c r="J574" i="8"/>
  <c r="K542" i="8"/>
  <c r="J542" i="8"/>
  <c r="K510" i="8"/>
  <c r="J510" i="8"/>
  <c r="K478" i="8"/>
  <c r="J478" i="8"/>
  <c r="K446" i="8"/>
  <c r="J446" i="8"/>
  <c r="K414" i="8"/>
  <c r="J414" i="8"/>
  <c r="K382" i="8"/>
  <c r="J382" i="8"/>
  <c r="K350" i="8"/>
  <c r="J350" i="8"/>
  <c r="K318" i="8"/>
  <c r="J318" i="8"/>
  <c r="K286" i="8"/>
  <c r="J286" i="8"/>
  <c r="K761" i="8"/>
  <c r="J761" i="8"/>
  <c r="K729" i="8"/>
  <c r="J729" i="8"/>
  <c r="K697" i="8"/>
  <c r="J697" i="8"/>
  <c r="K665" i="8"/>
  <c r="J665" i="8"/>
  <c r="K633" i="8"/>
  <c r="J633" i="8"/>
  <c r="K601" i="8"/>
  <c r="J601" i="8"/>
  <c r="K569" i="8"/>
  <c r="J569" i="8"/>
  <c r="J537" i="8"/>
  <c r="K537" i="8"/>
  <c r="J505" i="8"/>
  <c r="K505" i="8"/>
  <c r="J445" i="8"/>
  <c r="K445" i="8"/>
  <c r="J381" i="8"/>
  <c r="K381" i="8"/>
  <c r="J317" i="8"/>
  <c r="K317" i="8"/>
  <c r="J257" i="8"/>
  <c r="K257" i="8"/>
  <c r="J193" i="8"/>
  <c r="K193" i="8"/>
  <c r="J129" i="8"/>
  <c r="K129" i="8"/>
  <c r="J25" i="8"/>
  <c r="K25" i="8"/>
  <c r="J150" i="8"/>
  <c r="K150" i="8"/>
  <c r="J22" i="8"/>
  <c r="K22" i="8"/>
  <c r="J47" i="8"/>
  <c r="K47" i="8"/>
  <c r="J236" i="8"/>
  <c r="K236" i="8"/>
  <c r="J172" i="8"/>
  <c r="K172" i="8"/>
  <c r="J108" i="8"/>
  <c r="K108" i="8"/>
  <c r="J44" i="8"/>
  <c r="K44" i="8"/>
  <c r="P5" i="2"/>
  <c r="K4" i="3"/>
  <c r="O5" i="2"/>
  <c r="I4" i="3" s="1"/>
  <c r="N5" i="2"/>
  <c r="H4" i="3" s="1"/>
  <c r="J4" i="3"/>
  <c r="K977" i="8"/>
  <c r="J977" i="8"/>
  <c r="K945" i="8"/>
  <c r="J945" i="8"/>
  <c r="K913" i="8"/>
  <c r="J913" i="8"/>
  <c r="K881" i="8"/>
  <c r="J881" i="8"/>
  <c r="K849" i="8"/>
  <c r="J849" i="8"/>
  <c r="K817" i="8"/>
  <c r="J817" i="8"/>
  <c r="K785" i="8"/>
  <c r="J785" i="8"/>
  <c r="K986" i="8"/>
  <c r="J986" i="8"/>
  <c r="K954" i="8"/>
  <c r="J954" i="8"/>
  <c r="K922" i="8"/>
  <c r="J922" i="8"/>
  <c r="K890" i="8"/>
  <c r="J890" i="8"/>
  <c r="K858" i="8"/>
  <c r="J858" i="8"/>
  <c r="K826" i="8"/>
  <c r="J826" i="8"/>
  <c r="K794" i="8"/>
  <c r="J794" i="8"/>
  <c r="K764" i="8"/>
  <c r="J764" i="8"/>
  <c r="K732" i="8"/>
  <c r="J732" i="8"/>
  <c r="K700" i="8"/>
  <c r="J700" i="8"/>
  <c r="K668" i="8"/>
  <c r="J668" i="8"/>
  <c r="K636" i="8"/>
  <c r="J636" i="8"/>
  <c r="K604" i="8"/>
  <c r="J604" i="8"/>
  <c r="K572" i="8"/>
  <c r="J572" i="8"/>
  <c r="K540" i="8"/>
  <c r="J540" i="8"/>
  <c r="K508" i="8"/>
  <c r="J508" i="8"/>
  <c r="K476" i="8"/>
  <c r="J476" i="8"/>
  <c r="K444" i="8"/>
  <c r="J444" i="8"/>
  <c r="K412" i="8"/>
  <c r="J412" i="8"/>
  <c r="K380" i="8"/>
  <c r="J380" i="8"/>
  <c r="K348" i="8"/>
  <c r="J348" i="8"/>
  <c r="K316" i="8"/>
  <c r="J316" i="8"/>
  <c r="K284" i="8"/>
  <c r="J284" i="8"/>
  <c r="K759" i="8"/>
  <c r="J759" i="8"/>
  <c r="K727" i="8"/>
  <c r="J727" i="8"/>
  <c r="K695" i="8"/>
  <c r="J695" i="8"/>
  <c r="K663" i="8"/>
  <c r="J663" i="8"/>
  <c r="K631" i="8"/>
  <c r="J631" i="8"/>
  <c r="K599" i="8"/>
  <c r="J599" i="8"/>
  <c r="K567" i="8"/>
  <c r="J567" i="8"/>
  <c r="J535" i="8"/>
  <c r="K535" i="8"/>
  <c r="J503" i="8"/>
  <c r="K503" i="8"/>
  <c r="J471" i="8"/>
  <c r="K471" i="8"/>
  <c r="J439" i="8"/>
  <c r="K439" i="8"/>
  <c r="J407" i="8"/>
  <c r="K407" i="8"/>
  <c r="J375" i="8"/>
  <c r="K375" i="8"/>
  <c r="J343" i="8"/>
  <c r="K343" i="8"/>
  <c r="J311" i="8"/>
  <c r="K311" i="8"/>
  <c r="J279" i="8"/>
  <c r="K279" i="8"/>
  <c r="J251" i="8"/>
  <c r="K251" i="8"/>
  <c r="J219" i="8"/>
  <c r="K219" i="8"/>
  <c r="J187" i="8"/>
  <c r="K187" i="8"/>
  <c r="J155" i="8"/>
  <c r="K155" i="8"/>
  <c r="J981" i="8"/>
  <c r="K981" i="8"/>
  <c r="J949" i="8"/>
  <c r="K949" i="8"/>
  <c r="J917" i="8"/>
  <c r="K917" i="8"/>
  <c r="J885" i="8"/>
  <c r="K885" i="8"/>
  <c r="J853" i="8"/>
  <c r="K853" i="8"/>
  <c r="J821" i="8"/>
  <c r="K821" i="8"/>
  <c r="J789" i="8"/>
  <c r="K789" i="8"/>
  <c r="J990" i="8"/>
  <c r="K990" i="8"/>
  <c r="J958" i="8"/>
  <c r="K958" i="8"/>
  <c r="J926" i="8"/>
  <c r="K926" i="8"/>
  <c r="J894" i="8"/>
  <c r="K894" i="8"/>
  <c r="J862" i="8"/>
  <c r="K862" i="8"/>
  <c r="J830" i="8"/>
  <c r="K830" i="8"/>
  <c r="J798" i="8"/>
  <c r="K798" i="8"/>
  <c r="J768" i="8"/>
  <c r="K768" i="8"/>
  <c r="J736" i="8"/>
  <c r="K736" i="8"/>
  <c r="J704" i="8"/>
  <c r="K704" i="8"/>
  <c r="J672" i="8"/>
  <c r="K672" i="8"/>
  <c r="J640" i="8"/>
  <c r="K640" i="8"/>
  <c r="J608" i="8"/>
  <c r="K608" i="8"/>
  <c r="J576" i="8"/>
  <c r="K576" i="8"/>
  <c r="J544" i="8"/>
  <c r="K544" i="8"/>
  <c r="J512" i="8"/>
  <c r="K512" i="8"/>
  <c r="J480" i="8"/>
  <c r="K480" i="8"/>
  <c r="J448" i="8"/>
  <c r="K448" i="8"/>
  <c r="J416" i="8"/>
  <c r="K416" i="8"/>
  <c r="J384" i="8"/>
  <c r="K384" i="8"/>
  <c r="J352" i="8"/>
  <c r="K352" i="8"/>
  <c r="J320" i="8"/>
  <c r="K320" i="8"/>
  <c r="J288" i="8"/>
  <c r="K288" i="8"/>
  <c r="J763" i="8"/>
  <c r="K763" i="8"/>
  <c r="J731" i="8"/>
  <c r="K731" i="8"/>
  <c r="J699" i="8"/>
  <c r="K699" i="8"/>
  <c r="J667" i="8"/>
  <c r="K667" i="8"/>
  <c r="J635" i="8"/>
  <c r="K635" i="8"/>
  <c r="J603" i="8"/>
  <c r="K603" i="8"/>
  <c r="J571" i="8"/>
  <c r="K571" i="8"/>
  <c r="K539" i="8"/>
  <c r="J539" i="8"/>
  <c r="K507" i="8"/>
  <c r="J507" i="8"/>
  <c r="K475" i="8"/>
  <c r="J475" i="8"/>
  <c r="K443" i="8"/>
  <c r="J443" i="8"/>
  <c r="K411" i="8"/>
  <c r="J411" i="8"/>
  <c r="K379" i="8"/>
  <c r="J379" i="8"/>
  <c r="K331" i="8"/>
  <c r="J331" i="8"/>
  <c r="K267" i="8"/>
  <c r="J267" i="8"/>
  <c r="K207" i="8"/>
  <c r="J207" i="8"/>
  <c r="J147" i="8"/>
  <c r="K147" i="8"/>
  <c r="K115" i="8"/>
  <c r="J115" i="8"/>
  <c r="K61" i="8"/>
  <c r="J61" i="8"/>
  <c r="K250" i="8"/>
  <c r="J250" i="8"/>
  <c r="K186" i="8"/>
  <c r="J186" i="8"/>
  <c r="K122" i="8"/>
  <c r="J122" i="8"/>
  <c r="K58" i="8"/>
  <c r="J58" i="8"/>
  <c r="J3" i="8"/>
  <c r="K3" i="8"/>
  <c r="J971" i="8"/>
  <c r="K971" i="8"/>
  <c r="J939" i="8"/>
  <c r="K939" i="8"/>
  <c r="J907" i="8"/>
  <c r="K907" i="8"/>
  <c r="J875" i="8"/>
  <c r="K875" i="8"/>
  <c r="J843" i="8"/>
  <c r="K843" i="8"/>
  <c r="J811" i="8"/>
  <c r="K811" i="8"/>
  <c r="J779" i="8"/>
  <c r="K779" i="8"/>
  <c r="J980" i="8"/>
  <c r="K980" i="8"/>
  <c r="J948" i="8"/>
  <c r="K948" i="8"/>
  <c r="J916" i="8"/>
  <c r="K916" i="8"/>
  <c r="J884" i="8"/>
  <c r="K884" i="8"/>
  <c r="J852" i="8"/>
  <c r="K852" i="8"/>
  <c r="J820" i="8"/>
  <c r="K820" i="8"/>
  <c r="J788" i="8"/>
  <c r="K788" i="8"/>
  <c r="J758" i="8"/>
  <c r="K758" i="8"/>
  <c r="J726" i="8"/>
  <c r="K726" i="8"/>
  <c r="J694" i="8"/>
  <c r="K694" i="8"/>
  <c r="J662" i="8"/>
  <c r="K662" i="8"/>
  <c r="J630" i="8"/>
  <c r="K630" i="8"/>
  <c r="J598" i="8"/>
  <c r="K598" i="8"/>
  <c r="J566" i="8"/>
  <c r="K566" i="8"/>
  <c r="J534" i="8"/>
  <c r="K534" i="8"/>
  <c r="J502" i="8"/>
  <c r="K502" i="8"/>
  <c r="J470" i="8"/>
  <c r="K470" i="8"/>
  <c r="J438" i="8"/>
  <c r="K438" i="8"/>
  <c r="J406" i="8"/>
  <c r="K406" i="8"/>
  <c r="J374" i="8"/>
  <c r="K374" i="8"/>
  <c r="J342" i="8"/>
  <c r="K342" i="8"/>
  <c r="J310" i="8"/>
  <c r="K310" i="8"/>
  <c r="J278" i="8"/>
  <c r="K278" i="8"/>
  <c r="J753" i="8"/>
  <c r="K753" i="8"/>
  <c r="J721" i="8"/>
  <c r="K721" i="8"/>
  <c r="J689" i="8"/>
  <c r="K689" i="8"/>
  <c r="J657" i="8"/>
  <c r="K657" i="8"/>
  <c r="J625" i="8"/>
  <c r="K625" i="8"/>
  <c r="J593" i="8"/>
  <c r="K593" i="8"/>
  <c r="K561" i="8"/>
  <c r="J561" i="8"/>
  <c r="K529" i="8"/>
  <c r="J529" i="8"/>
  <c r="K493" i="8"/>
  <c r="J493" i="8"/>
  <c r="K429" i="8"/>
  <c r="J429" i="8"/>
  <c r="K365" i="8"/>
  <c r="J365" i="8"/>
  <c r="K301" i="8"/>
  <c r="J301" i="8"/>
  <c r="K241" i="8"/>
  <c r="J241" i="8"/>
  <c r="K177" i="8"/>
  <c r="J177" i="8"/>
  <c r="K113" i="8"/>
  <c r="J113" i="8"/>
  <c r="K246" i="8"/>
  <c r="J246" i="8"/>
  <c r="K118" i="8"/>
  <c r="J118" i="8"/>
  <c r="K95" i="8"/>
  <c r="J95" i="8"/>
  <c r="K31" i="8"/>
  <c r="J31" i="8"/>
  <c r="K220" i="8"/>
  <c r="J220" i="8"/>
  <c r="K156" i="8"/>
  <c r="J156" i="8"/>
  <c r="K92" i="8"/>
  <c r="J92" i="8"/>
  <c r="K28" i="8"/>
  <c r="J28" i="8"/>
  <c r="K339" i="8"/>
  <c r="J339" i="8"/>
  <c r="K307" i="8"/>
  <c r="J307" i="8"/>
  <c r="K275" i="8"/>
  <c r="J275" i="8"/>
  <c r="K247" i="8"/>
  <c r="J247" i="8"/>
  <c r="K215" i="8"/>
  <c r="J215" i="8"/>
  <c r="K183" i="8"/>
  <c r="J183" i="8"/>
  <c r="K151" i="8"/>
  <c r="J151" i="8"/>
  <c r="K135" i="8"/>
  <c r="J135" i="8"/>
  <c r="K119" i="8"/>
  <c r="J119" i="8"/>
  <c r="K101" i="8"/>
  <c r="J101" i="8"/>
  <c r="K69" i="8"/>
  <c r="J69" i="8"/>
  <c r="K37" i="8"/>
  <c r="J37" i="8"/>
  <c r="K5" i="8"/>
  <c r="J5" i="8"/>
  <c r="K226" i="8"/>
  <c r="J226" i="8"/>
  <c r="K194" i="8"/>
  <c r="J194" i="8"/>
  <c r="K162" i="8"/>
  <c r="J162" i="8"/>
  <c r="K130" i="8"/>
  <c r="J130" i="8"/>
  <c r="K98" i="8"/>
  <c r="J98" i="8"/>
  <c r="K66" i="8"/>
  <c r="J66" i="8"/>
  <c r="K34" i="8"/>
  <c r="J34" i="8"/>
  <c r="P4" i="2"/>
  <c r="J3" i="3" s="1"/>
  <c r="K3" i="3"/>
  <c r="N4" i="2"/>
  <c r="H3" i="3" s="1"/>
  <c r="O4" i="2"/>
  <c r="I3" i="3" s="1"/>
  <c r="J991" i="8"/>
  <c r="K991" i="8"/>
  <c r="J975" i="8"/>
  <c r="K975" i="8"/>
  <c r="J959" i="8"/>
  <c r="K959" i="8"/>
  <c r="J943" i="8"/>
  <c r="K943" i="8"/>
  <c r="J927" i="8"/>
  <c r="K927" i="8"/>
  <c r="J911" i="8"/>
  <c r="K911" i="8"/>
  <c r="J895" i="8"/>
  <c r="K895" i="8"/>
  <c r="J879" i="8"/>
  <c r="K879" i="8"/>
  <c r="J863" i="8"/>
  <c r="K863" i="8"/>
  <c r="J847" i="8"/>
  <c r="K847" i="8"/>
  <c r="J831" i="8"/>
  <c r="K831" i="8"/>
  <c r="J815" i="8"/>
  <c r="K815" i="8"/>
  <c r="J799" i="8"/>
  <c r="K799" i="8"/>
  <c r="J783" i="8"/>
  <c r="K783" i="8"/>
  <c r="J1000" i="8"/>
  <c r="K1000" i="8"/>
  <c r="J984" i="8"/>
  <c r="K984" i="8"/>
  <c r="J968" i="8"/>
  <c r="K968" i="8"/>
  <c r="J952" i="8"/>
  <c r="K952" i="8"/>
  <c r="J936" i="8"/>
  <c r="K936" i="8"/>
  <c r="J920" i="8"/>
  <c r="K920" i="8"/>
  <c r="J904" i="8"/>
  <c r="K904" i="8"/>
  <c r="J888" i="8"/>
  <c r="K888" i="8"/>
  <c r="J872" i="8"/>
  <c r="K872" i="8"/>
  <c r="J856" i="8"/>
  <c r="K856" i="8"/>
  <c r="J840" i="8"/>
  <c r="K840" i="8"/>
  <c r="J824" i="8"/>
  <c r="K824" i="8"/>
  <c r="J808" i="8"/>
  <c r="K808" i="8"/>
  <c r="J792" i="8"/>
  <c r="K792" i="8"/>
  <c r="J776" i="8"/>
  <c r="K776" i="8"/>
  <c r="J762" i="8"/>
  <c r="K762" i="8"/>
  <c r="J746" i="8"/>
  <c r="K746" i="8"/>
  <c r="J730" i="8"/>
  <c r="K730" i="8"/>
  <c r="J714" i="8"/>
  <c r="K714" i="8"/>
  <c r="J698" i="8"/>
  <c r="K698" i="8"/>
  <c r="J682" i="8"/>
  <c r="K682" i="8"/>
  <c r="J666" i="8"/>
  <c r="K666" i="8"/>
  <c r="J650" i="8"/>
  <c r="K650" i="8"/>
  <c r="J634" i="8"/>
  <c r="K634" i="8"/>
  <c r="J618" i="8"/>
  <c r="K618" i="8"/>
  <c r="J602" i="8"/>
  <c r="K602" i="8"/>
  <c r="J586" i="8"/>
  <c r="K586" i="8"/>
  <c r="J570" i="8"/>
  <c r="K570" i="8"/>
  <c r="J554" i="8"/>
  <c r="K554" i="8"/>
  <c r="J538" i="8"/>
  <c r="K538" i="8"/>
  <c r="J522" i="8"/>
  <c r="K522" i="8"/>
  <c r="J506" i="8"/>
  <c r="K506" i="8"/>
  <c r="J490" i="8"/>
  <c r="K490" i="8"/>
  <c r="J474" i="8"/>
  <c r="K474" i="8"/>
  <c r="J458" i="8"/>
  <c r="K458" i="8"/>
  <c r="J442" i="8"/>
  <c r="K442" i="8"/>
  <c r="J426" i="8"/>
  <c r="K426" i="8"/>
  <c r="J410" i="8"/>
  <c r="K410" i="8"/>
  <c r="J394" i="8"/>
  <c r="K394" i="8"/>
  <c r="J378" i="8"/>
  <c r="K378" i="8"/>
  <c r="J362" i="8"/>
  <c r="K362" i="8"/>
  <c r="J346" i="8"/>
  <c r="K346" i="8"/>
  <c r="J330" i="8"/>
  <c r="K330" i="8"/>
  <c r="J314" i="8"/>
  <c r="K314" i="8"/>
  <c r="J298" i="8"/>
  <c r="K298" i="8"/>
  <c r="J795" i="8"/>
  <c r="K795" i="8"/>
  <c r="J996" i="8"/>
  <c r="K996" i="8"/>
  <c r="J964" i="8"/>
  <c r="K964" i="8"/>
  <c r="J932" i="8"/>
  <c r="K932" i="8"/>
  <c r="J900" i="8"/>
  <c r="K900" i="8"/>
  <c r="J868" i="8"/>
  <c r="K868" i="8"/>
  <c r="J836" i="8"/>
  <c r="K836" i="8"/>
  <c r="J804" i="8"/>
  <c r="K804" i="8"/>
  <c r="J772" i="8"/>
  <c r="K772" i="8"/>
  <c r="J742" i="8"/>
  <c r="K742" i="8"/>
  <c r="J710" i="8"/>
  <c r="K710" i="8"/>
  <c r="J678" i="8"/>
  <c r="K678" i="8"/>
  <c r="J646" i="8"/>
  <c r="K646" i="8"/>
  <c r="J614" i="8"/>
  <c r="K614" i="8"/>
  <c r="J582" i="8"/>
  <c r="K582" i="8"/>
  <c r="J550" i="8"/>
  <c r="K550" i="8"/>
  <c r="J518" i="8"/>
  <c r="K518" i="8"/>
  <c r="J486" i="8"/>
  <c r="K486" i="8"/>
  <c r="J454" i="8"/>
  <c r="K454" i="8"/>
  <c r="J422" i="8"/>
  <c r="K422" i="8"/>
  <c r="J390" i="8"/>
  <c r="K390" i="8"/>
  <c r="J358" i="8"/>
  <c r="K358" i="8"/>
  <c r="J326" i="8"/>
  <c r="K326" i="8"/>
  <c r="J294" i="8"/>
  <c r="K294" i="8"/>
  <c r="J260" i="8"/>
  <c r="K260" i="8"/>
  <c r="J737" i="8"/>
  <c r="K737" i="8"/>
  <c r="J705" i="8"/>
  <c r="K705" i="8"/>
  <c r="J673" i="8"/>
  <c r="K673" i="8"/>
  <c r="J641" i="8"/>
  <c r="K641" i="8"/>
  <c r="J609" i="8"/>
  <c r="K609" i="8"/>
  <c r="J577" i="8"/>
  <c r="K577" i="8"/>
  <c r="K545" i="8"/>
  <c r="J545" i="8"/>
  <c r="K513" i="8"/>
  <c r="J513" i="8"/>
  <c r="K461" i="8"/>
  <c r="J461" i="8"/>
  <c r="K397" i="8"/>
  <c r="J397" i="8"/>
  <c r="K333" i="8"/>
  <c r="J333" i="8"/>
  <c r="K269" i="8"/>
  <c r="J269" i="8"/>
  <c r="K209" i="8"/>
  <c r="J209" i="8"/>
  <c r="K145" i="8"/>
  <c r="J145" i="8"/>
  <c r="K57" i="8"/>
  <c r="J57" i="8"/>
  <c r="K182" i="8"/>
  <c r="J182" i="8"/>
  <c r="K54" i="8"/>
  <c r="J54" i="8"/>
  <c r="K63" i="8"/>
  <c r="J63" i="8"/>
  <c r="K252" i="8"/>
  <c r="J252" i="8"/>
  <c r="K188" i="8"/>
  <c r="J188" i="8"/>
  <c r="K124" i="8"/>
  <c r="J124" i="8"/>
  <c r="K60" i="8"/>
  <c r="J60" i="8"/>
  <c r="K355" i="8"/>
  <c r="J355" i="8"/>
  <c r="K323" i="8"/>
  <c r="J323" i="8"/>
  <c r="K291" i="8"/>
  <c r="J291" i="8"/>
  <c r="K263" i="8"/>
  <c r="J263" i="8"/>
  <c r="K231" i="8"/>
  <c r="J231" i="8"/>
  <c r="K199" i="8"/>
  <c r="J199" i="8"/>
  <c r="K167" i="8"/>
  <c r="J167" i="8"/>
  <c r="K143" i="8"/>
  <c r="J143" i="8"/>
  <c r="K127" i="8"/>
  <c r="J127" i="8"/>
  <c r="K111" i="8"/>
  <c r="J111" i="8"/>
  <c r="K85" i="8"/>
  <c r="J85" i="8"/>
  <c r="K53" i="8"/>
  <c r="J53" i="8"/>
  <c r="K21" i="8"/>
  <c r="J21" i="8"/>
  <c r="K242" i="8"/>
  <c r="J242" i="8"/>
  <c r="K210" i="8"/>
  <c r="J210" i="8"/>
  <c r="K178" i="8"/>
  <c r="J178" i="8"/>
  <c r="K146" i="8"/>
  <c r="J146" i="8"/>
  <c r="K114" i="8"/>
  <c r="J114" i="8"/>
  <c r="K82" i="8"/>
  <c r="J82" i="8"/>
  <c r="K50" i="8"/>
  <c r="J50" i="8"/>
  <c r="K18" i="8"/>
  <c r="J18" i="8"/>
  <c r="J999" i="8"/>
  <c r="K999" i="8"/>
  <c r="J983" i="8"/>
  <c r="K983" i="8"/>
  <c r="J967" i="8"/>
  <c r="K967" i="8"/>
  <c r="J951" i="8"/>
  <c r="K951" i="8"/>
  <c r="J935" i="8"/>
  <c r="K935" i="8"/>
  <c r="J919" i="8"/>
  <c r="K919" i="8"/>
  <c r="J903" i="8"/>
  <c r="K903" i="8"/>
  <c r="J887" i="8"/>
  <c r="K887" i="8"/>
  <c r="J871" i="8"/>
  <c r="K871" i="8"/>
  <c r="J855" i="8"/>
  <c r="K855" i="8"/>
  <c r="J839" i="8"/>
  <c r="K839" i="8"/>
  <c r="J823" i="8"/>
  <c r="K823" i="8"/>
  <c r="J807" i="8"/>
  <c r="K807" i="8"/>
  <c r="J791" i="8"/>
  <c r="K791" i="8"/>
  <c r="J775" i="8"/>
  <c r="K775" i="8"/>
  <c r="J992" i="8"/>
  <c r="K992" i="8"/>
  <c r="J976" i="8"/>
  <c r="K976" i="8"/>
  <c r="J960" i="8"/>
  <c r="K960" i="8"/>
  <c r="J944" i="8"/>
  <c r="K944" i="8"/>
  <c r="J928" i="8"/>
  <c r="K928" i="8"/>
  <c r="J912" i="8"/>
  <c r="K912" i="8"/>
  <c r="J896" i="8"/>
  <c r="K896" i="8"/>
  <c r="J880" i="8"/>
  <c r="K880" i="8"/>
  <c r="J864" i="8"/>
  <c r="K864" i="8"/>
  <c r="J848" i="8"/>
  <c r="K848" i="8"/>
  <c r="J832" i="8"/>
  <c r="K832" i="8"/>
  <c r="J816" i="8"/>
  <c r="K816" i="8"/>
  <c r="J800" i="8"/>
  <c r="K800" i="8"/>
  <c r="J784" i="8"/>
  <c r="K784" i="8"/>
  <c r="J770" i="8"/>
  <c r="K770" i="8"/>
  <c r="J754" i="8"/>
  <c r="K754" i="8"/>
  <c r="J738" i="8"/>
  <c r="K738" i="8"/>
  <c r="J722" i="8"/>
  <c r="K722" i="8"/>
  <c r="J706" i="8"/>
  <c r="K706" i="8"/>
  <c r="J690" i="8"/>
  <c r="K690" i="8"/>
  <c r="J674" i="8"/>
  <c r="K674" i="8"/>
  <c r="J658" i="8"/>
  <c r="K658" i="8"/>
  <c r="J642" i="8"/>
  <c r="K642" i="8"/>
  <c r="J626" i="8"/>
  <c r="K626" i="8"/>
  <c r="J610" i="8"/>
  <c r="K610" i="8"/>
  <c r="J594" i="8"/>
  <c r="K594" i="8"/>
  <c r="J578" i="8"/>
  <c r="K578" i="8"/>
  <c r="J562" i="8"/>
  <c r="K562" i="8"/>
  <c r="J546" i="8"/>
  <c r="K546" i="8"/>
  <c r="J530" i="8"/>
  <c r="K530" i="8"/>
  <c r="J514" i="8"/>
  <c r="K514" i="8"/>
  <c r="J498" i="8"/>
  <c r="K498" i="8"/>
  <c r="J482" i="8"/>
  <c r="K482" i="8"/>
  <c r="J466" i="8"/>
  <c r="K466" i="8"/>
  <c r="J450" i="8"/>
  <c r="K450" i="8"/>
  <c r="J434" i="8"/>
  <c r="K434" i="8"/>
  <c r="J418" i="8"/>
  <c r="K418" i="8"/>
  <c r="J402" i="8"/>
  <c r="K402" i="8"/>
  <c r="J386" i="8"/>
  <c r="K386" i="8"/>
  <c r="J370" i="8"/>
  <c r="K370" i="8"/>
  <c r="J354" i="8"/>
  <c r="K354" i="8"/>
  <c r="J338" i="8"/>
  <c r="K338" i="8"/>
  <c r="J322" i="8"/>
  <c r="K322" i="8"/>
  <c r="J306" i="8"/>
  <c r="K306" i="8"/>
  <c r="J290" i="8"/>
  <c r="K290" i="8"/>
  <c r="J274" i="8"/>
  <c r="K274" i="8"/>
  <c r="J765" i="8"/>
  <c r="K765" i="8"/>
  <c r="J749" i="8"/>
  <c r="K749" i="8"/>
  <c r="J733" i="8"/>
  <c r="K733" i="8"/>
  <c r="J717" i="8"/>
  <c r="K717" i="8"/>
  <c r="J701" i="8"/>
  <c r="K701" i="8"/>
  <c r="J685" i="8"/>
  <c r="K685" i="8"/>
  <c r="J669" i="8"/>
  <c r="K669" i="8"/>
  <c r="J653" i="8"/>
  <c r="K653" i="8"/>
  <c r="J637" i="8"/>
  <c r="K637" i="8"/>
  <c r="J621" i="8"/>
  <c r="K621" i="8"/>
  <c r="J605" i="8"/>
  <c r="K605" i="8"/>
  <c r="J589" i="8"/>
  <c r="K589" i="8"/>
  <c r="J573" i="8"/>
  <c r="K573" i="8"/>
  <c r="K557" i="8"/>
  <c r="J557" i="8"/>
  <c r="K541" i="8"/>
  <c r="J541" i="8"/>
  <c r="K525" i="8"/>
  <c r="J525" i="8"/>
  <c r="K509" i="8"/>
  <c r="J509" i="8"/>
  <c r="K485" i="8"/>
  <c r="J485" i="8"/>
  <c r="K453" i="8"/>
  <c r="J453" i="8"/>
  <c r="K421" i="8"/>
  <c r="J421" i="8"/>
  <c r="K389" i="8"/>
  <c r="J389" i="8"/>
  <c r="K357" i="8"/>
  <c r="J357" i="8"/>
  <c r="K325" i="8"/>
  <c r="J325" i="8"/>
  <c r="K293" i="8"/>
  <c r="J293" i="8"/>
  <c r="K258" i="8"/>
  <c r="J258" i="8"/>
  <c r="K233" i="8"/>
  <c r="J233" i="8"/>
  <c r="J201" i="8"/>
  <c r="K201" i="8"/>
  <c r="J169" i="8"/>
  <c r="K169" i="8"/>
  <c r="J137" i="8"/>
  <c r="K137" i="8"/>
  <c r="J105" i="8"/>
  <c r="K105" i="8"/>
  <c r="J41" i="8"/>
  <c r="K41" i="8"/>
  <c r="J230" i="8"/>
  <c r="K230" i="8"/>
  <c r="J166" i="8"/>
  <c r="K166" i="8"/>
  <c r="J102" i="8"/>
  <c r="K102" i="8"/>
  <c r="J38" i="8"/>
  <c r="K38" i="8"/>
  <c r="J87" i="8"/>
  <c r="K87" i="8"/>
  <c r="J55" i="8"/>
  <c r="K55" i="8"/>
  <c r="J23" i="8"/>
  <c r="K23" i="8"/>
  <c r="J244" i="8"/>
  <c r="K244" i="8"/>
  <c r="J212" i="8"/>
  <c r="K212" i="8"/>
  <c r="J180" i="8"/>
  <c r="K180" i="8"/>
  <c r="J148" i="8"/>
  <c r="K148" i="8"/>
  <c r="J116" i="8"/>
  <c r="K116" i="8"/>
  <c r="J84" i="8"/>
  <c r="K84" i="8"/>
  <c r="J52" i="8"/>
  <c r="K52" i="8"/>
  <c r="J20" i="8"/>
  <c r="K20" i="8"/>
  <c r="J489" i="8"/>
  <c r="K489" i="8"/>
  <c r="J473" i="8"/>
  <c r="K473" i="8"/>
  <c r="J457" i="8"/>
  <c r="K457" i="8"/>
  <c r="J441" i="8"/>
  <c r="K441" i="8"/>
  <c r="J425" i="8"/>
  <c r="K425" i="8"/>
  <c r="J409" i="8"/>
  <c r="K409" i="8"/>
  <c r="J393" i="8"/>
  <c r="K393" i="8"/>
  <c r="J377" i="8"/>
  <c r="K377" i="8"/>
  <c r="J361" i="8"/>
  <c r="K361" i="8"/>
  <c r="J345" i="8"/>
  <c r="K345" i="8"/>
  <c r="J329" i="8"/>
  <c r="K329" i="8"/>
  <c r="J313" i="8"/>
  <c r="K313" i="8"/>
  <c r="J297" i="8"/>
  <c r="K297" i="8"/>
  <c r="J281" i="8"/>
  <c r="K281" i="8"/>
  <c r="J265" i="8"/>
  <c r="K265" i="8"/>
  <c r="J253" i="8"/>
  <c r="K253" i="8"/>
  <c r="J237" i="8"/>
  <c r="K237" i="8"/>
  <c r="J221" i="8"/>
  <c r="K221" i="8"/>
  <c r="J205" i="8"/>
  <c r="K205" i="8"/>
  <c r="J189" i="8"/>
  <c r="K189" i="8"/>
  <c r="J173" i="8"/>
  <c r="K173" i="8"/>
  <c r="J157" i="8"/>
  <c r="K157" i="8"/>
  <c r="J141" i="8"/>
  <c r="K141" i="8"/>
  <c r="J125" i="8"/>
  <c r="K125" i="8"/>
  <c r="J109" i="8"/>
  <c r="K109" i="8"/>
  <c r="J81" i="8"/>
  <c r="K81" i="8"/>
  <c r="J49" i="8"/>
  <c r="K49" i="8"/>
  <c r="J17" i="8"/>
  <c r="K17" i="8"/>
  <c r="J238" i="8"/>
  <c r="K238" i="8"/>
  <c r="J206" i="8"/>
  <c r="K206" i="8"/>
  <c r="J174" i="8"/>
  <c r="K174" i="8"/>
  <c r="J142" i="8"/>
  <c r="K142" i="8"/>
  <c r="J110" i="8"/>
  <c r="K110" i="8"/>
  <c r="J78" i="8"/>
  <c r="K78" i="8"/>
  <c r="J46" i="8"/>
  <c r="K46" i="8"/>
  <c r="J14" i="8"/>
  <c r="K14" i="8"/>
  <c r="J91" i="8"/>
  <c r="K91" i="8"/>
  <c r="J75" i="8"/>
  <c r="K75" i="8"/>
  <c r="J59" i="8"/>
  <c r="K59" i="8"/>
  <c r="J43" i="8"/>
  <c r="K43" i="8"/>
  <c r="J27" i="8"/>
  <c r="K27" i="8"/>
  <c r="J11" i="8"/>
  <c r="K11" i="8"/>
  <c r="J248" i="8"/>
  <c r="K248" i="8"/>
  <c r="J232" i="8"/>
  <c r="K232" i="8"/>
  <c r="J216" i="8"/>
  <c r="K216" i="8"/>
  <c r="J200" i="8"/>
  <c r="K200" i="8"/>
  <c r="J184" i="8"/>
  <c r="K184" i="8"/>
  <c r="J168" i="8"/>
  <c r="K168" i="8"/>
  <c r="J152" i="8"/>
  <c r="K152" i="8"/>
  <c r="J136" i="8"/>
  <c r="K136" i="8"/>
  <c r="J120" i="8"/>
  <c r="K120" i="8"/>
  <c r="J104" i="8"/>
  <c r="K104" i="8"/>
  <c r="J88" i="8"/>
  <c r="K88" i="8"/>
  <c r="J72" i="8"/>
  <c r="K72" i="8"/>
  <c r="J56" i="8"/>
  <c r="K56" i="8"/>
  <c r="J40" i="8"/>
  <c r="K40" i="8"/>
  <c r="J24" i="8"/>
  <c r="K24" i="8"/>
  <c r="J8" i="8"/>
  <c r="K8" i="8"/>
  <c r="J4" i="8"/>
  <c r="K4" i="8"/>
  <c r="J282" i="8"/>
  <c r="K282" i="8"/>
  <c r="J266" i="8"/>
  <c r="K266" i="8"/>
  <c r="J757" i="8"/>
  <c r="K757" i="8"/>
  <c r="J741" i="8"/>
  <c r="K741" i="8"/>
  <c r="J725" i="8"/>
  <c r="K725" i="8"/>
  <c r="J709" i="8"/>
  <c r="K709" i="8"/>
  <c r="J693" i="8"/>
  <c r="K693" i="8"/>
  <c r="J677" i="8"/>
  <c r="K677" i="8"/>
  <c r="J661" i="8"/>
  <c r="K661" i="8"/>
  <c r="J645" i="8"/>
  <c r="K645" i="8"/>
  <c r="J629" i="8"/>
  <c r="K629" i="8"/>
  <c r="J613" i="8"/>
  <c r="K613" i="8"/>
  <c r="J597" i="8"/>
  <c r="K597" i="8"/>
  <c r="J581" i="8"/>
  <c r="K581" i="8"/>
  <c r="J565" i="8"/>
  <c r="K565" i="8"/>
  <c r="K549" i="8"/>
  <c r="J549" i="8"/>
  <c r="K533" i="8"/>
  <c r="J533" i="8"/>
  <c r="K517" i="8"/>
  <c r="J517" i="8"/>
  <c r="K501" i="8"/>
  <c r="J501" i="8"/>
  <c r="K469" i="8"/>
  <c r="J469" i="8"/>
  <c r="K437" i="8"/>
  <c r="J437" i="8"/>
  <c r="K405" i="8"/>
  <c r="J405" i="8"/>
  <c r="K373" i="8"/>
  <c r="J373" i="8"/>
  <c r="K341" i="8"/>
  <c r="J341" i="8"/>
  <c r="K309" i="8"/>
  <c r="J309" i="8"/>
  <c r="K277" i="8"/>
  <c r="J277" i="8"/>
  <c r="K249" i="8"/>
  <c r="J249" i="8"/>
  <c r="K217" i="8"/>
  <c r="J217" i="8"/>
  <c r="J185" i="8"/>
  <c r="K185" i="8"/>
  <c r="J153" i="8"/>
  <c r="K153" i="8"/>
  <c r="J121" i="8"/>
  <c r="K121" i="8"/>
  <c r="J73" i="8"/>
  <c r="K73" i="8"/>
  <c r="J9" i="8"/>
  <c r="K9" i="8"/>
  <c r="J198" i="8"/>
  <c r="K198" i="8"/>
  <c r="J134" i="8"/>
  <c r="K134" i="8"/>
  <c r="J70" i="8"/>
  <c r="K70" i="8"/>
  <c r="J103" i="8"/>
  <c r="K103" i="8"/>
  <c r="J71" i="8"/>
  <c r="K71" i="8"/>
  <c r="J39" i="8"/>
  <c r="K39" i="8"/>
  <c r="J7" i="8"/>
  <c r="K7" i="8"/>
  <c r="J228" i="8"/>
  <c r="K228" i="8"/>
  <c r="J196" i="8"/>
  <c r="K196" i="8"/>
  <c r="J164" i="8"/>
  <c r="K164" i="8"/>
  <c r="J132" i="8"/>
  <c r="K132" i="8"/>
  <c r="J100" i="8"/>
  <c r="K100" i="8"/>
  <c r="J68" i="8"/>
  <c r="K68" i="8"/>
  <c r="J36" i="8"/>
  <c r="K36" i="8"/>
  <c r="J497" i="8"/>
  <c r="K497" i="8"/>
  <c r="J481" i="8"/>
  <c r="K481" i="8"/>
  <c r="J465" i="8"/>
  <c r="K465" i="8"/>
  <c r="J449" i="8"/>
  <c r="K449" i="8"/>
  <c r="J433" i="8"/>
  <c r="K433" i="8"/>
  <c r="J417" i="8"/>
  <c r="K417" i="8"/>
  <c r="J401" i="8"/>
  <c r="K401" i="8"/>
  <c r="J385" i="8"/>
  <c r="K385" i="8"/>
  <c r="J369" i="8"/>
  <c r="K369" i="8"/>
  <c r="J353" i="8"/>
  <c r="K353" i="8"/>
  <c r="J337" i="8"/>
  <c r="K337" i="8"/>
  <c r="J321" i="8"/>
  <c r="K321" i="8"/>
  <c r="J305" i="8"/>
  <c r="K305" i="8"/>
  <c r="J289" i="8"/>
  <c r="K289" i="8"/>
  <c r="J273" i="8"/>
  <c r="K273" i="8"/>
  <c r="J261" i="8"/>
  <c r="K261" i="8"/>
  <c r="J245" i="8"/>
  <c r="K245" i="8"/>
  <c r="J229" i="8"/>
  <c r="K229" i="8"/>
  <c r="J213" i="8"/>
  <c r="K213" i="8"/>
  <c r="J197" i="8"/>
  <c r="K197" i="8"/>
  <c r="J181" i="8"/>
  <c r="K181" i="8"/>
  <c r="J165" i="8"/>
  <c r="K165" i="8"/>
  <c r="J149" i="8"/>
  <c r="K149" i="8"/>
  <c r="J133" i="8"/>
  <c r="K133" i="8"/>
  <c r="J117" i="8"/>
  <c r="K117" i="8"/>
  <c r="J97" i="8"/>
  <c r="K97" i="8"/>
  <c r="J65" i="8"/>
  <c r="K65" i="8"/>
  <c r="J33" i="8"/>
  <c r="K33" i="8"/>
  <c r="J254" i="8"/>
  <c r="K254" i="8"/>
  <c r="J222" i="8"/>
  <c r="K222" i="8"/>
  <c r="J190" i="8"/>
  <c r="K190" i="8"/>
  <c r="J158" i="8"/>
  <c r="K158" i="8"/>
  <c r="J126" i="8"/>
  <c r="K126" i="8"/>
  <c r="J94" i="8"/>
  <c r="K94" i="8"/>
  <c r="J62" i="8"/>
  <c r="K62" i="8"/>
  <c r="J30" i="8"/>
  <c r="K30" i="8"/>
  <c r="J99" i="8"/>
  <c r="K99" i="8"/>
  <c r="J83" i="8"/>
  <c r="K83" i="8"/>
  <c r="J67" i="8"/>
  <c r="K67" i="8"/>
  <c r="J51" i="8"/>
  <c r="K51" i="8"/>
  <c r="J35" i="8"/>
  <c r="K35" i="8"/>
  <c r="J19" i="8"/>
  <c r="K19" i="8"/>
  <c r="J256" i="8"/>
  <c r="K256" i="8"/>
  <c r="J240" i="8"/>
  <c r="K240" i="8"/>
  <c r="J224" i="8"/>
  <c r="K224" i="8"/>
  <c r="J208" i="8"/>
  <c r="K208" i="8"/>
  <c r="J192" i="8"/>
  <c r="K192" i="8"/>
  <c r="J176" i="8"/>
  <c r="K176" i="8"/>
  <c r="J160" i="8"/>
  <c r="K160" i="8"/>
  <c r="J144" i="8"/>
  <c r="K144" i="8"/>
  <c r="J128" i="8"/>
  <c r="K128" i="8"/>
  <c r="J112" i="8"/>
  <c r="K112" i="8"/>
  <c r="J96" i="8"/>
  <c r="K96" i="8"/>
  <c r="J80" i="8"/>
  <c r="K80" i="8"/>
  <c r="J64" i="8"/>
  <c r="K64" i="8"/>
  <c r="J48" i="8"/>
  <c r="K48" i="8"/>
  <c r="J32" i="8"/>
  <c r="K32" i="8"/>
  <c r="J16" i="8"/>
  <c r="K16" i="8"/>
  <c r="J6" i="8"/>
  <c r="K6" i="8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N7" i="2"/>
  <c r="P7" i="2"/>
  <c r="O7" i="2"/>
  <c r="Y506" i="4"/>
  <c r="X506" i="4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X1001" i="4" s="1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J5" i="3"/>
  <c r="Y510" i="4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I5" i="3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97" i="4"/>
  <c r="X697" i="4" s="1"/>
  <c r="W705" i="4"/>
  <c r="X705" i="4" s="1"/>
  <c r="W713" i="4"/>
  <c r="Y713" i="4" s="1"/>
  <c r="W721" i="4"/>
  <c r="X721" i="4" s="1"/>
  <c r="W729" i="4"/>
  <c r="X729" i="4" s="1"/>
  <c r="W737" i="4"/>
  <c r="X737" i="4" s="1"/>
  <c r="W745" i="4"/>
  <c r="Y745" i="4" s="1"/>
  <c r="W761" i="4"/>
  <c r="W769" i="4"/>
  <c r="W777" i="4"/>
  <c r="W785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61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85" i="4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X509" i="4"/>
  <c r="W346" i="4"/>
  <c r="X346" i="4" s="1"/>
  <c r="W226" i="4"/>
  <c r="X226" i="4" s="1"/>
  <c r="W82" i="4"/>
  <c r="X82" i="4" s="1"/>
  <c r="U6" i="4"/>
  <c r="V6" i="4"/>
  <c r="U16" i="4"/>
  <c r="V16" i="4"/>
  <c r="W997" i="4"/>
  <c r="X997" i="4" s="1"/>
  <c r="AI478" i="4"/>
  <c r="AI494" i="4"/>
  <c r="W15" i="4"/>
  <c r="W94" i="4"/>
  <c r="X94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G143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557" i="4"/>
  <c r="X557" i="4" s="1"/>
  <c r="W589" i="4"/>
  <c r="X589" i="4" s="1"/>
  <c r="W709" i="4"/>
  <c r="X7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56" i="4"/>
  <c r="Y156" i="4" s="1"/>
  <c r="X188" i="4"/>
  <c r="Y188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124" i="4"/>
  <c r="X256" i="4"/>
  <c r="X272" i="4"/>
  <c r="X296" i="4"/>
  <c r="X304" i="4"/>
  <c r="X320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61" i="4"/>
  <c r="AH969" i="4"/>
  <c r="AI123" i="4"/>
  <c r="AI131" i="4"/>
  <c r="AI139" i="4"/>
  <c r="AI147" i="4"/>
  <c r="W981" i="4"/>
  <c r="X981" i="4" s="1"/>
  <c r="AI165" i="4"/>
  <c r="AI217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151" i="4"/>
  <c r="Y151" i="4" s="1"/>
  <c r="AJ151" i="4" s="1"/>
  <c r="X605" i="4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9" i="4"/>
  <c r="AK189" i="4"/>
  <c r="AH201" i="4"/>
  <c r="AK201" i="4"/>
  <c r="AH213" i="4"/>
  <c r="AK213" i="4"/>
  <c r="AH225" i="4"/>
  <c r="AK225" i="4"/>
  <c r="AJ438" i="4"/>
  <c r="AJ454" i="4"/>
  <c r="AF454" i="4"/>
  <c r="AJ462" i="4"/>
  <c r="AF462" i="4"/>
  <c r="AJ482" i="4"/>
  <c r="AF482" i="4"/>
  <c r="AH135" i="4"/>
  <c r="AK135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74" i="4"/>
  <c r="W547" i="4"/>
  <c r="W946" i="4"/>
  <c r="W529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9" i="4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46" i="4"/>
  <c r="Y46" i="4" s="1"/>
  <c r="X54" i="4"/>
  <c r="Y54" i="4" s="1"/>
  <c r="X249" i="4"/>
  <c r="Y249" i="4" s="1"/>
  <c r="X265" i="4"/>
  <c r="Y265" i="4" s="1"/>
  <c r="X273" i="4"/>
  <c r="Y273" i="4" s="1"/>
  <c r="X281" i="4"/>
  <c r="Y281" i="4" s="1"/>
  <c r="X297" i="4"/>
  <c r="Y297" i="4" s="1"/>
  <c r="X305" i="4"/>
  <c r="Y305" i="4" s="1"/>
  <c r="X313" i="4"/>
  <c r="Y313" i="4" s="1"/>
  <c r="X329" i="4"/>
  <c r="Y329" i="4" s="1"/>
  <c r="X337" i="4"/>
  <c r="Y337" i="4" s="1"/>
  <c r="X345" i="4"/>
  <c r="Y345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61" i="4"/>
  <c r="AC161" i="4"/>
  <c r="AE161" i="4"/>
  <c r="AQ161" i="4" s="1"/>
  <c r="AS161" i="4"/>
  <c r="AW161" i="4"/>
  <c r="Z161" i="4"/>
  <c r="AB161" i="4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Z193" i="4"/>
  <c r="AB193" i="4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C139" i="4"/>
  <c r="AB139" i="4"/>
  <c r="AA147" i="4"/>
  <c r="AC147" i="4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E165" i="4"/>
  <c r="AQ165" i="4" s="1"/>
  <c r="AW165" i="4"/>
  <c r="Z165" i="4"/>
  <c r="AB165" i="4"/>
  <c r="AD165" i="4"/>
  <c r="AT165" i="4"/>
  <c r="AA217" i="4"/>
  <c r="AC217" i="4"/>
  <c r="AE217" i="4"/>
  <c r="Z217" i="4"/>
  <c r="AB217" i="4"/>
  <c r="AN217" i="4" s="1"/>
  <c r="AD217" i="4"/>
  <c r="AT217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Y577" i="4"/>
  <c r="X585" i="4"/>
  <c r="Y609" i="4"/>
  <c r="Y633" i="4"/>
  <c r="Y641" i="4"/>
  <c r="X649" i="4"/>
  <c r="X665" i="4"/>
  <c r="Y665" i="4"/>
  <c r="Y673" i="4"/>
  <c r="X681" i="4"/>
  <c r="Y681" i="4"/>
  <c r="Y689" i="4"/>
  <c r="Y697" i="4"/>
  <c r="Y705" i="4"/>
  <c r="X713" i="4"/>
  <c r="Y721" i="4"/>
  <c r="Y729" i="4"/>
  <c r="Y737" i="4"/>
  <c r="X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217" i="4"/>
  <c r="AF217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J139" i="4" l="1"/>
  <c r="AD139" i="4"/>
  <c r="Z139" i="4"/>
  <c r="AE139" i="4"/>
  <c r="AA139" i="4"/>
  <c r="AH139" i="4"/>
  <c r="AN139" i="4" s="1"/>
  <c r="AT139" i="4" s="1"/>
  <c r="AK139" i="4"/>
  <c r="AG139" i="4"/>
  <c r="Y542" i="4"/>
  <c r="X542" i="4"/>
  <c r="X569" i="4"/>
  <c r="Y569" i="4"/>
  <c r="AJ506" i="4"/>
  <c r="AC506" i="4"/>
  <c r="Y446" i="4"/>
  <c r="AJ446" i="4"/>
  <c r="AC446" i="4"/>
  <c r="AU446" i="4"/>
  <c r="AB446" i="4"/>
  <c r="Y418" i="4"/>
  <c r="Y406" i="4"/>
  <c r="Z406" i="4"/>
  <c r="Y502" i="4"/>
  <c r="AI502" i="4"/>
  <c r="AW502" i="4"/>
  <c r="AT502" i="4"/>
  <c r="Y945" i="4"/>
  <c r="AF945" i="4"/>
  <c r="AJ945" i="4"/>
  <c r="Z945" i="4"/>
  <c r="AL945" i="4" s="1"/>
  <c r="AR945" i="4" s="1"/>
  <c r="AD945" i="4"/>
  <c r="AV945" i="4"/>
  <c r="AA945" i="4"/>
  <c r="Y181" i="4"/>
  <c r="AD181" i="4"/>
  <c r="Y414" i="4"/>
  <c r="AG414" i="4"/>
  <c r="AH414" i="4"/>
  <c r="AC414" i="4"/>
  <c r="AO414" i="4" s="1"/>
  <c r="AU414" i="4" s="1"/>
  <c r="Z414" i="4"/>
  <c r="AD414" i="4"/>
  <c r="AP414" i="4" s="1"/>
  <c r="AV414" i="4" s="1"/>
  <c r="Y197" i="4"/>
  <c r="AH197" i="4"/>
  <c r="AI197" i="4"/>
  <c r="AC197" i="4"/>
  <c r="AU197" i="4"/>
  <c r="AB197" i="4"/>
  <c r="AN197" i="4" s="1"/>
  <c r="AT197" i="4"/>
  <c r="Y233" i="4"/>
  <c r="AB233" i="4"/>
  <c r="AS233" i="4"/>
  <c r="AI414" i="4"/>
  <c r="AJ414" i="4"/>
  <c r="AI233" i="4"/>
  <c r="AK506" i="4"/>
  <c r="AG446" i="4"/>
  <c r="AH446" i="4"/>
  <c r="AJ181" i="4"/>
  <c r="AF197" i="4"/>
  <c r="AG945" i="4"/>
  <c r="AJ418" i="4"/>
  <c r="Y617" i="4"/>
  <c r="X601" i="4"/>
  <c r="AA502" i="4"/>
  <c r="AM494" i="4"/>
  <c r="AS494" i="4" s="1"/>
  <c r="AT406" i="4"/>
  <c r="AU406" i="4"/>
  <c r="AQ217" i="4"/>
  <c r="AW217" i="4" s="1"/>
  <c r="AM217" i="4"/>
  <c r="AS217" i="4" s="1"/>
  <c r="Z197" i="4"/>
  <c r="AA197" i="4"/>
  <c r="AM165" i="4"/>
  <c r="AS165" i="4" s="1"/>
  <c r="AE945" i="4"/>
  <c r="AT945" i="4"/>
  <c r="AT414" i="4"/>
  <c r="AE414" i="4"/>
  <c r="AC233" i="4"/>
  <c r="AD446" i="4"/>
  <c r="AE446" i="4"/>
  <c r="AK414" i="4"/>
  <c r="AW418" i="4"/>
  <c r="X518" i="4"/>
  <c r="Y518" i="4"/>
  <c r="AG197" i="4"/>
  <c r="AN221" i="4"/>
  <c r="AN193" i="4"/>
  <c r="AQ193" i="4"/>
  <c r="AW193" i="4" s="1"/>
  <c r="AN161" i="4"/>
  <c r="AM161" i="4"/>
  <c r="AP105" i="4"/>
  <c r="AV105" i="4" s="1"/>
  <c r="Y561" i="4"/>
  <c r="Y534" i="4"/>
  <c r="AO139" i="4"/>
  <c r="AU139" i="4" s="1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K502" i="4"/>
  <c r="AK546" i="4"/>
  <c r="W383" i="4"/>
  <c r="F4" i="3"/>
  <c r="AP554" i="4"/>
  <c r="AL554" i="4"/>
  <c r="AR554" i="4" s="1"/>
  <c r="AP965" i="4"/>
  <c r="AV965" i="4" s="1"/>
  <c r="AL965" i="4"/>
  <c r="AR965" i="4" s="1"/>
  <c r="AQ949" i="4"/>
  <c r="AW949" i="4" s="1"/>
  <c r="AL925" i="4"/>
  <c r="AR925" i="4" s="1"/>
  <c r="AP530" i="4"/>
  <c r="AL245" i="4"/>
  <c r="AR245" i="4" s="1"/>
  <c r="AL109" i="4"/>
  <c r="AR109" i="4" s="1"/>
  <c r="AE418" i="4"/>
  <c r="AE37" i="4"/>
  <c r="AH418" i="4"/>
  <c r="W391" i="4"/>
  <c r="F3" i="3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H7" i="3" s="1"/>
  <c r="P8" i="2"/>
  <c r="O8" i="2"/>
  <c r="Y115" i="4"/>
  <c r="AG115" i="4" s="1"/>
  <c r="AI506" i="4"/>
  <c r="AF506" i="4"/>
  <c r="AA506" i="4"/>
  <c r="AE506" i="4"/>
  <c r="AQ506" i="4" s="1"/>
  <c r="AW506" i="4" s="1"/>
  <c r="AB506" i="4"/>
  <c r="AG506" i="4"/>
  <c r="AH506" i="4"/>
  <c r="AJ115" i="4"/>
  <c r="AN377" i="4"/>
  <c r="AN241" i="4"/>
  <c r="AO221" i="4"/>
  <c r="AL105" i="4"/>
  <c r="AR105" i="4" s="1"/>
  <c r="AM143" i="4"/>
  <c r="AS143" i="4" s="1"/>
  <c r="Z506" i="4"/>
  <c r="AL506" i="4" s="1"/>
  <c r="AR506" i="4" s="1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S147" i="4" s="1"/>
  <c r="AN123" i="4"/>
  <c r="AT123" i="4" s="1"/>
  <c r="AQ123" i="4"/>
  <c r="AW123" i="4" s="1"/>
  <c r="AQ937" i="4"/>
  <c r="AW937" i="4" s="1"/>
  <c r="AL538" i="4"/>
  <c r="AR538" i="4" s="1"/>
  <c r="F538" i="4" s="1"/>
  <c r="J538" i="4" s="1"/>
  <c r="AL377" i="4"/>
  <c r="AR377" i="4" s="1"/>
  <c r="AP369" i="4"/>
  <c r="AL369" i="4"/>
  <c r="AR369" i="4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T147" i="4" s="1"/>
  <c r="AQ147" i="4"/>
  <c r="AW147" i="4" s="1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 s="1"/>
  <c r="AN494" i="4"/>
  <c r="AO494" i="4"/>
  <c r="AQ478" i="4"/>
  <c r="AM478" i="4"/>
  <c r="AP969" i="4"/>
  <c r="AL969" i="4"/>
  <c r="AR969" i="4" s="1"/>
  <c r="F969" i="4" s="1"/>
  <c r="J969" i="4" s="1"/>
  <c r="AL961" i="4"/>
  <c r="AR961" i="4" s="1"/>
  <c r="E961" i="4" s="1"/>
  <c r="I961" i="4" s="1"/>
  <c r="AP937" i="4"/>
  <c r="AP929" i="4"/>
  <c r="AL929" i="4"/>
  <c r="AR929" i="4" s="1"/>
  <c r="D929" i="4" s="1"/>
  <c r="H929" i="4" s="1"/>
  <c r="AQ241" i="4"/>
  <c r="AW241" i="4" s="1"/>
  <c r="AN229" i="4"/>
  <c r="AN209" i="4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N390" i="4"/>
  <c r="X973" i="4"/>
  <c r="Y973" i="4"/>
  <c r="Z973" i="4" s="1"/>
  <c r="AN478" i="4"/>
  <c r="AO217" i="4"/>
  <c r="AU217" i="4" s="1"/>
  <c r="AO165" i="4"/>
  <c r="AU165" i="4" s="1"/>
  <c r="AK1001" i="4"/>
  <c r="AO147" i="4"/>
  <c r="AU147" i="4" s="1"/>
  <c r="AN131" i="4"/>
  <c r="AT131" i="4" s="1"/>
  <c r="AP961" i="4"/>
  <c r="AP945" i="4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Q135" i="4"/>
  <c r="AW135" i="4" s="1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AN466" i="4"/>
  <c r="AN450" i="4"/>
  <c r="X927" i="4"/>
  <c r="AF927" i="4" s="1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G1001" i="4"/>
  <c r="AI1001" i="4"/>
  <c r="AO123" i="4"/>
  <c r="AU123" i="4" s="1"/>
  <c r="AN969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Y877" i="4"/>
  <c r="Y861" i="4"/>
  <c r="Y837" i="4"/>
  <c r="Y821" i="4"/>
  <c r="Y805" i="4"/>
  <c r="AH805" i="4" s="1"/>
  <c r="Y789" i="4"/>
  <c r="Y773" i="4"/>
  <c r="Y757" i="4"/>
  <c r="Y741" i="4"/>
  <c r="AH741" i="4" s="1"/>
  <c r="Y725" i="4"/>
  <c r="Y709" i="4"/>
  <c r="AI709" i="4" s="1"/>
  <c r="Y693" i="4"/>
  <c r="Y685" i="4"/>
  <c r="AG685" i="4" s="1"/>
  <c r="Y669" i="4"/>
  <c r="Y653" i="4"/>
  <c r="Y637" i="4"/>
  <c r="Y621" i="4"/>
  <c r="Y605" i="4"/>
  <c r="Y589" i="4"/>
  <c r="AI589" i="4" s="1"/>
  <c r="Y573" i="4"/>
  <c r="Y557" i="4"/>
  <c r="AG557" i="4" s="1"/>
  <c r="Y967" i="4"/>
  <c r="Y959" i="4"/>
  <c r="Y947" i="4"/>
  <c r="Y939" i="4"/>
  <c r="Y931" i="4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G538" i="4"/>
  <c r="D377" i="4"/>
  <c r="H377" i="4" s="1"/>
  <c r="K378" i="2" s="1"/>
  <c r="G369" i="4"/>
  <c r="D43" i="4"/>
  <c r="H43" i="4" s="1"/>
  <c r="K44" i="2" s="1"/>
  <c r="G43" i="4"/>
  <c r="F462" i="4"/>
  <c r="J462" i="4" s="1"/>
  <c r="M463" i="2" s="1"/>
  <c r="E153" i="4"/>
  <c r="I153" i="4" s="1"/>
  <c r="L154" i="2" s="1"/>
  <c r="F965" i="4"/>
  <c r="J965" i="4" s="1"/>
  <c r="D965" i="4"/>
  <c r="H965" i="4" s="1"/>
  <c r="F949" i="4"/>
  <c r="J949" i="4" s="1"/>
  <c r="D949" i="4"/>
  <c r="H949" i="4" s="1"/>
  <c r="F933" i="4"/>
  <c r="J933" i="4" s="1"/>
  <c r="E245" i="4"/>
  <c r="I245" i="4" s="1"/>
  <c r="L246" i="2" s="1"/>
  <c r="F245" i="4"/>
  <c r="J245" i="4" s="1"/>
  <c r="M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G969" i="4"/>
  <c r="G961" i="4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54" i="4"/>
  <c r="H554" i="4" s="1"/>
  <c r="D536" i="4"/>
  <c r="H536" i="4" s="1"/>
  <c r="F957" i="4"/>
  <c r="J957" i="4" s="1"/>
  <c r="E957" i="4"/>
  <c r="I957" i="4" s="1"/>
  <c r="G925" i="4"/>
  <c r="D925" i="4"/>
  <c r="H925" i="4" s="1"/>
  <c r="D530" i="4"/>
  <c r="H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AE869" i="4" s="1"/>
  <c r="Y853" i="4"/>
  <c r="Z853" i="4" s="1"/>
  <c r="Y845" i="4"/>
  <c r="Y829" i="4"/>
  <c r="Z829" i="4" s="1"/>
  <c r="Y813" i="4"/>
  <c r="Y797" i="4"/>
  <c r="Z797" i="4" s="1"/>
  <c r="Y781" i="4"/>
  <c r="AD781" i="4" s="1"/>
  <c r="Y765" i="4"/>
  <c r="AB765" i="4" s="1"/>
  <c r="Y749" i="4"/>
  <c r="Y733" i="4"/>
  <c r="AB733" i="4" s="1"/>
  <c r="Y717" i="4"/>
  <c r="Y701" i="4"/>
  <c r="AB701" i="4" s="1"/>
  <c r="Y677" i="4"/>
  <c r="Z677" i="4" s="1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AE152" i="4" s="1"/>
  <c r="Y148" i="4"/>
  <c r="AC148" i="4" s="1"/>
  <c r="Y110" i="4"/>
  <c r="AA110" i="4" s="1"/>
  <c r="Y106" i="4"/>
  <c r="AA106" i="4" s="1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U352" i="4"/>
  <c r="AD352" i="4"/>
  <c r="AC320" i="4"/>
  <c r="AH288" i="4"/>
  <c r="AA272" i="4"/>
  <c r="AD256" i="4"/>
  <c r="AF196" i="4"/>
  <c r="AG164" i="4"/>
  <c r="AH124" i="4"/>
  <c r="AD74" i="4"/>
  <c r="X302" i="4"/>
  <c r="Y302" i="4" s="1"/>
  <c r="AH302" i="4" s="1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AG210" i="4"/>
  <c r="W84" i="4"/>
  <c r="AF344" i="4"/>
  <c r="W92" i="4"/>
  <c r="AG350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AU192" i="4"/>
  <c r="Z176" i="4"/>
  <c r="AD176" i="4"/>
  <c r="AC176" i="4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AN201" i="4"/>
  <c r="AT20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E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AD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A550" i="4"/>
  <c r="Z534" i="4"/>
  <c r="AD534" i="4"/>
  <c r="AE534" i="4"/>
  <c r="Z518" i="4"/>
  <c r="AD518" i="4"/>
  <c r="AE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E893" i="4"/>
  <c r="AB877" i="4"/>
  <c r="AD877" i="4"/>
  <c r="AT877" i="4"/>
  <c r="AA877" i="4"/>
  <c r="AE877" i="4"/>
  <c r="AU877" i="4"/>
  <c r="AC877" i="4"/>
  <c r="AS877" i="4"/>
  <c r="AD861" i="4"/>
  <c r="AS861" i="4"/>
  <c r="Z837" i="4"/>
  <c r="AB837" i="4"/>
  <c r="AD837" i="4"/>
  <c r="AT837" i="4"/>
  <c r="AA837" i="4"/>
  <c r="AE837" i="4"/>
  <c r="AC837" i="4"/>
  <c r="AS837" i="4"/>
  <c r="AA821" i="4"/>
  <c r="AS821" i="4"/>
  <c r="Z805" i="4"/>
  <c r="AB805" i="4"/>
  <c r="AD805" i="4"/>
  <c r="AT805" i="4"/>
  <c r="AA805" i="4"/>
  <c r="AE805" i="4"/>
  <c r="AC805" i="4"/>
  <c r="AS805" i="4"/>
  <c r="AD789" i="4"/>
  <c r="AS789" i="4"/>
  <c r="Z773" i="4"/>
  <c r="AB773" i="4"/>
  <c r="AD773" i="4"/>
  <c r="AT773" i="4"/>
  <c r="AA773" i="4"/>
  <c r="AE773" i="4"/>
  <c r="AC773" i="4"/>
  <c r="AS773" i="4"/>
  <c r="AA757" i="4"/>
  <c r="AS757" i="4"/>
  <c r="Z741" i="4"/>
  <c r="AB741" i="4"/>
  <c r="AD741" i="4"/>
  <c r="AT741" i="4"/>
  <c r="AA741" i="4"/>
  <c r="AE741" i="4"/>
  <c r="AC741" i="4"/>
  <c r="AS741" i="4"/>
  <c r="AD725" i="4"/>
  <c r="Z709" i="4"/>
  <c r="AB709" i="4"/>
  <c r="AD709" i="4"/>
  <c r="AT709" i="4"/>
  <c r="AA709" i="4"/>
  <c r="AE709" i="4"/>
  <c r="AU709" i="4"/>
  <c r="AC709" i="4"/>
  <c r="AS709" i="4"/>
  <c r="AA693" i="4"/>
  <c r="AS693" i="4"/>
  <c r="Z685" i="4"/>
  <c r="AB685" i="4"/>
  <c r="AD685" i="4"/>
  <c r="AT685" i="4"/>
  <c r="AA685" i="4"/>
  <c r="AE685" i="4"/>
  <c r="AC685" i="4"/>
  <c r="AS685" i="4"/>
  <c r="AD669" i="4"/>
  <c r="Z653" i="4"/>
  <c r="AB653" i="4"/>
  <c r="AD653" i="4"/>
  <c r="AT653" i="4"/>
  <c r="AA653" i="4"/>
  <c r="AE653" i="4"/>
  <c r="AU653" i="4"/>
  <c r="AC653" i="4"/>
  <c r="AS653" i="4"/>
  <c r="AA637" i="4"/>
  <c r="AS637" i="4"/>
  <c r="Z621" i="4"/>
  <c r="AB621" i="4"/>
  <c r="AD621" i="4"/>
  <c r="AT621" i="4"/>
  <c r="AA621" i="4"/>
  <c r="AE621" i="4"/>
  <c r="AC621" i="4"/>
  <c r="AS621" i="4"/>
  <c r="AD605" i="4"/>
  <c r="Z589" i="4"/>
  <c r="AB589" i="4"/>
  <c r="AD589" i="4"/>
  <c r="AT589" i="4"/>
  <c r="AA589" i="4"/>
  <c r="AE589" i="4"/>
  <c r="AU589" i="4"/>
  <c r="AC589" i="4"/>
  <c r="AS589" i="4"/>
  <c r="AA573" i="4"/>
  <c r="AS573" i="4"/>
  <c r="Z557" i="4"/>
  <c r="AB557" i="4"/>
  <c r="AD557" i="4"/>
  <c r="AT557" i="4"/>
  <c r="AA557" i="4"/>
  <c r="AE557" i="4"/>
  <c r="AC557" i="4"/>
  <c r="AS557" i="4"/>
  <c r="AD967" i="4"/>
  <c r="Z959" i="4"/>
  <c r="AB959" i="4"/>
  <c r="AD959" i="4"/>
  <c r="AT959" i="4"/>
  <c r="AC959" i="4"/>
  <c r="AA959" i="4"/>
  <c r="AE959" i="4"/>
  <c r="AC947" i="4"/>
  <c r="AU947" i="4"/>
  <c r="Z939" i="4"/>
  <c r="AB939" i="4"/>
  <c r="AD939" i="4"/>
  <c r="AT939" i="4"/>
  <c r="AC939" i="4"/>
  <c r="AA939" i="4"/>
  <c r="AE939" i="4"/>
  <c r="AB931" i="4"/>
  <c r="AE931" i="4"/>
  <c r="Z927" i="4"/>
  <c r="AB927" i="4"/>
  <c r="AD927" i="4"/>
  <c r="AT927" i="4"/>
  <c r="AV927" i="4"/>
  <c r="AC927" i="4"/>
  <c r="AA927" i="4"/>
  <c r="AE927" i="4"/>
  <c r="AT542" i="4"/>
  <c r="AE542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Z65" i="4"/>
  <c r="AB65" i="4"/>
  <c r="AD65" i="4"/>
  <c r="AP65" i="4" s="1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S1001" i="4"/>
  <c r="Z985" i="4"/>
  <c r="AL985" i="4" s="1"/>
  <c r="AR985" i="4" s="1"/>
  <c r="AB985" i="4"/>
  <c r="AD985" i="4"/>
  <c r="AT985" i="4"/>
  <c r="AV985" i="4"/>
  <c r="AA985" i="4"/>
  <c r="AE985" i="4"/>
  <c r="AC985" i="4"/>
  <c r="AS985" i="4"/>
  <c r="AW985" i="4"/>
  <c r="AB973" i="4"/>
  <c r="AT973" i="4"/>
  <c r="AV973" i="4"/>
  <c r="AA973" i="4"/>
  <c r="AC973" i="4"/>
  <c r="AW973" i="4"/>
  <c r="AP42" i="4"/>
  <c r="AV42" i="4" s="1"/>
  <c r="AO42" i="4"/>
  <c r="AU4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I601" i="4"/>
  <c r="AG593" i="4"/>
  <c r="AI593" i="4"/>
  <c r="AH593" i="4"/>
  <c r="AG585" i="4"/>
  <c r="AI585" i="4"/>
  <c r="AH585" i="4"/>
  <c r="AG577" i="4"/>
  <c r="AI577" i="4"/>
  <c r="AH577" i="4"/>
  <c r="AI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48" i="4"/>
  <c r="AD148" i="4"/>
  <c r="Z106" i="4"/>
  <c r="AI875" i="4"/>
  <c r="AH771" i="4"/>
  <c r="AI731" i="4"/>
  <c r="AI623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P135" i="4"/>
  <c r="AV135" i="4" s="1"/>
  <c r="AL135" i="4"/>
  <c r="AR135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J601" i="4"/>
  <c r="AK593" i="4"/>
  <c r="AJ593" i="4"/>
  <c r="AF593" i="4"/>
  <c r="AK585" i="4"/>
  <c r="AJ585" i="4"/>
  <c r="AF585" i="4"/>
  <c r="AK577" i="4"/>
  <c r="AJ577" i="4"/>
  <c r="AF577" i="4"/>
  <c r="AJ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D152" i="4" l="1"/>
  <c r="AA152" i="4"/>
  <c r="AQ151" i="4"/>
  <c r="AW151" i="4" s="1"/>
  <c r="AE148" i="4"/>
  <c r="AQ148" i="4" s="1"/>
  <c r="AW148" i="4" s="1"/>
  <c r="AB148" i="4"/>
  <c r="Z148" i="4"/>
  <c r="AH931" i="4"/>
  <c r="Z931" i="4"/>
  <c r="AD931" i="4"/>
  <c r="AA931" i="4"/>
  <c r="AH947" i="4"/>
  <c r="AN947" i="4" s="1"/>
  <c r="AT947" i="4" s="1"/>
  <c r="Z947" i="4"/>
  <c r="AD947" i="4"/>
  <c r="AA947" i="4"/>
  <c r="AH967" i="4"/>
  <c r="AN967" i="4" s="1"/>
  <c r="AT967" i="4" s="1"/>
  <c r="AB967" i="4"/>
  <c r="AC967" i="4"/>
  <c r="AE967" i="4"/>
  <c r="AH573" i="4"/>
  <c r="AN573" i="4" s="1"/>
  <c r="AT573" i="4" s="1"/>
  <c r="AI573" i="4"/>
  <c r="Z573" i="4"/>
  <c r="AD573" i="4"/>
  <c r="AE573" i="4"/>
  <c r="AH605" i="4"/>
  <c r="AB605" i="4"/>
  <c r="AN605" i="4" s="1"/>
  <c r="AT605" i="4" s="1"/>
  <c r="AA605" i="4"/>
  <c r="AC605" i="4"/>
  <c r="AH637" i="4"/>
  <c r="Z637" i="4"/>
  <c r="AD637" i="4"/>
  <c r="AE637" i="4"/>
  <c r="AH669" i="4"/>
  <c r="AB669" i="4"/>
  <c r="AN669" i="4" s="1"/>
  <c r="AT669" i="4" s="1"/>
  <c r="AA669" i="4"/>
  <c r="AC669" i="4"/>
  <c r="AH693" i="4"/>
  <c r="Z693" i="4"/>
  <c r="AD693" i="4"/>
  <c r="AE693" i="4"/>
  <c r="AH725" i="4"/>
  <c r="AB725" i="4"/>
  <c r="AA725" i="4"/>
  <c r="AC725" i="4"/>
  <c r="AH757" i="4"/>
  <c r="Z757" i="4"/>
  <c r="AD757" i="4"/>
  <c r="AE757" i="4"/>
  <c r="AH789" i="4"/>
  <c r="AB789" i="4"/>
  <c r="AN789" i="4" s="1"/>
  <c r="AT789" i="4" s="1"/>
  <c r="AA789" i="4"/>
  <c r="AC789" i="4"/>
  <c r="AH821" i="4"/>
  <c r="Z821" i="4"/>
  <c r="AD821" i="4"/>
  <c r="AE821" i="4"/>
  <c r="AH861" i="4"/>
  <c r="AB861" i="4"/>
  <c r="AN861" i="4" s="1"/>
  <c r="AT861" i="4" s="1"/>
  <c r="AA861" i="4"/>
  <c r="AC861" i="4"/>
  <c r="AH893" i="4"/>
  <c r="AB893" i="4"/>
  <c r="AN893" i="4" s="1"/>
  <c r="AT893" i="4" s="1"/>
  <c r="AA893" i="4"/>
  <c r="AC893" i="4"/>
  <c r="F105" i="4"/>
  <c r="J105" i="4" s="1"/>
  <c r="M106" i="2" s="1"/>
  <c r="G105" i="4"/>
  <c r="AF470" i="4"/>
  <c r="AB470" i="4"/>
  <c r="AK470" i="4"/>
  <c r="AQ418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AI181" i="4"/>
  <c r="AB181" i="4"/>
  <c r="AN181" i="4" s="1"/>
  <c r="AT181" i="4" s="1"/>
  <c r="D945" i="4"/>
  <c r="H945" i="4" s="1"/>
  <c r="E945" i="4"/>
  <c r="I945" i="4" s="1"/>
  <c r="AH406" i="4"/>
  <c r="AI406" i="4"/>
  <c r="AC406" i="4"/>
  <c r="AO406" i="4" s="1"/>
  <c r="AB406" i="4"/>
  <c r="AJ406" i="4"/>
  <c r="AK406" i="4"/>
  <c r="AE406" i="4"/>
  <c r="AQ406" i="4" s="1"/>
  <c r="AW406" i="4" s="1"/>
  <c r="AD406" i="4"/>
  <c r="AG406" i="4"/>
  <c r="AG418" i="4"/>
  <c r="AF418" i="4"/>
  <c r="AK418" i="4"/>
  <c r="AB418" i="4"/>
  <c r="AN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AD542" i="4"/>
  <c r="AP542" i="4" s="1"/>
  <c r="AV542" i="4"/>
  <c r="AF569" i="4"/>
  <c r="AK569" i="4"/>
  <c r="AF601" i="4"/>
  <c r="AK601" i="4"/>
  <c r="AG591" i="4"/>
  <c r="AG715" i="4"/>
  <c r="AH747" i="4"/>
  <c r="AG859" i="4"/>
  <c r="AH891" i="4"/>
  <c r="AH569" i="4"/>
  <c r="AG569" i="4"/>
  <c r="AM569" i="4" s="1"/>
  <c r="AS569" i="4" s="1"/>
  <c r="AH601" i="4"/>
  <c r="AG601" i="4"/>
  <c r="AM601" i="4" s="1"/>
  <c r="AS601" i="4" s="1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N542" i="4" s="1"/>
  <c r="AC931" i="4"/>
  <c r="AE947" i="4"/>
  <c r="AB947" i="4"/>
  <c r="AA967" i="4"/>
  <c r="Z967" i="4"/>
  <c r="AC573" i="4"/>
  <c r="AO573" i="4" s="1"/>
  <c r="AU573" i="4" s="1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AN112" i="4"/>
  <c r="AT112" i="4" s="1"/>
  <c r="AQ144" i="4"/>
  <c r="AW144" i="4" s="1"/>
  <c r="AL184" i="4"/>
  <c r="AR184" i="4" s="1"/>
  <c r="X380" i="4"/>
  <c r="Y380" i="4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M154" i="2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K370" i="2" s="1"/>
  <c r="F369" i="4"/>
  <c r="J369" i="4" s="1"/>
  <c r="M370" i="2" s="1"/>
  <c r="F377" i="4"/>
  <c r="J377" i="4" s="1"/>
  <c r="M378" i="2" s="1"/>
  <c r="E377" i="4"/>
  <c r="I377" i="4" s="1"/>
  <c r="L378" i="2" s="1"/>
  <c r="AJ470" i="4"/>
  <c r="AD418" i="4"/>
  <c r="AP418" i="4" s="1"/>
  <c r="AV418" i="4" s="1"/>
  <c r="G245" i="4"/>
  <c r="D245" i="4"/>
  <c r="H245" i="4" s="1"/>
  <c r="K246" i="2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C181" i="4"/>
  <c r="AO181" i="4" s="1"/>
  <c r="AU181" i="4" s="1"/>
  <c r="AE502" i="4"/>
  <c r="AQ502" i="4" s="1"/>
  <c r="AD502" i="4"/>
  <c r="AP502" i="4" s="1"/>
  <c r="AV502" i="4" s="1"/>
  <c r="AJ502" i="4"/>
  <c r="AH502" i="4"/>
  <c r="AC502" i="4"/>
  <c r="AO502" i="4" s="1"/>
  <c r="AU502" i="4" s="1"/>
  <c r="AB502" i="4"/>
  <c r="AN502" i="4" s="1"/>
  <c r="AF502" i="4"/>
  <c r="Z502" i="4"/>
  <c r="AL502" i="4" s="1"/>
  <c r="AR502" i="4" s="1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T144" i="4" s="1"/>
  <c r="AO506" i="4"/>
  <c r="AU506" i="4" s="1"/>
  <c r="AM197" i="4"/>
  <c r="AS197" i="4" s="1"/>
  <c r="AK197" i="4"/>
  <c r="AE197" i="4"/>
  <c r="AQ197" i="4" s="1"/>
  <c r="AW197" i="4" s="1"/>
  <c r="AD197" i="4"/>
  <c r="AJ197" i="4"/>
  <c r="AA414" i="4"/>
  <c r="AM414" i="4" s="1"/>
  <c r="AS414" i="4" s="1"/>
  <c r="AB414" i="4"/>
  <c r="AN414" i="4" s="1"/>
  <c r="AF414" i="4"/>
  <c r="AL414" i="4" s="1"/>
  <c r="AR414" i="4" s="1"/>
  <c r="AK945" i="4"/>
  <c r="AQ945" i="4" s="1"/>
  <c r="AW945" i="4" s="1"/>
  <c r="AH945" i="4"/>
  <c r="AB945" i="4"/>
  <c r="AN945" i="4" s="1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L927" i="4"/>
  <c r="AR927" i="4" s="1"/>
  <c r="AI55" i="4"/>
  <c r="AO55" i="4" s="1"/>
  <c r="AU55" i="4" s="1"/>
  <c r="AG387" i="4"/>
  <c r="AJ74" i="4"/>
  <c r="AJ222" i="4"/>
  <c r="AH338" i="4"/>
  <c r="AG222" i="4"/>
  <c r="AF338" i="4"/>
  <c r="Z232" i="4"/>
  <c r="AC387" i="4"/>
  <c r="AB342" i="4"/>
  <c r="AD124" i="4"/>
  <c r="AP124" i="4" s="1"/>
  <c r="AV124" i="4" s="1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L470" i="4" s="1"/>
  <c r="AR470" i="4" s="1"/>
  <c r="AG470" i="4"/>
  <c r="AA470" i="4"/>
  <c r="AN128" i="4"/>
  <c r="AT128" i="4" s="1"/>
  <c r="AA115" i="4"/>
  <c r="AM115" i="4" s="1"/>
  <c r="AS115" i="4" s="1"/>
  <c r="AC115" i="4"/>
  <c r="AB232" i="4"/>
  <c r="AI232" i="4"/>
  <c r="AC55" i="4"/>
  <c r="AB387" i="4"/>
  <c r="AC222" i="4"/>
  <c r="Z342" i="4"/>
  <c r="AJ124" i="4"/>
  <c r="AE164" i="4"/>
  <c r="AQ164" i="4" s="1"/>
  <c r="AW164" i="4" s="1"/>
  <c r="AF164" i="4"/>
  <c r="AG196" i="4"/>
  <c r="Z228" i="4"/>
  <c r="AJ228" i="4"/>
  <c r="AB256" i="4"/>
  <c r="AC272" i="4"/>
  <c r="AH272" i="4"/>
  <c r="AA288" i="4"/>
  <c r="AM288" i="4" s="1"/>
  <c r="AS288" i="4" s="1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86" i="4"/>
  <c r="AL86" i="4" s="1"/>
  <c r="AR86" i="4" s="1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O74" i="4" s="1"/>
  <c r="AU74" i="4" s="1"/>
  <c r="AI82" i="4"/>
  <c r="AJ90" i="4"/>
  <c r="AJ102" i="4"/>
  <c r="AK222" i="4"/>
  <c r="AQ222" i="4" s="1"/>
  <c r="AW222" i="4" s="1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Q288" i="4" s="1"/>
  <c r="AW288" i="4" s="1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AO625" i="4" s="1"/>
  <c r="AU625" i="4" s="1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M214" i="4" s="1"/>
  <c r="AS214" i="4" s="1"/>
  <c r="AK214" i="4"/>
  <c r="AD230" i="4"/>
  <c r="AF230" i="4"/>
  <c r="AJ230" i="4"/>
  <c r="AB350" i="4"/>
  <c r="AE350" i="4"/>
  <c r="AB140" i="4"/>
  <c r="AD140" i="4"/>
  <c r="AH212" i="4"/>
  <c r="Z212" i="4"/>
  <c r="AL212" i="4" s="1"/>
  <c r="AR212" i="4" s="1"/>
  <c r="AI264" i="4"/>
  <c r="AF264" i="4"/>
  <c r="AJ296" i="4"/>
  <c r="Z296" i="4"/>
  <c r="AF312" i="4"/>
  <c r="AB312" i="4"/>
  <c r="AE210" i="4"/>
  <c r="AA210" i="4"/>
  <c r="AM210" i="4" s="1"/>
  <c r="AS210" i="4" s="1"/>
  <c r="AJ210" i="4"/>
  <c r="AA226" i="4"/>
  <c r="AF226" i="4"/>
  <c r="AK226" i="4"/>
  <c r="AD346" i="4"/>
  <c r="AJ346" i="4"/>
  <c r="AP346" i="4" s="1"/>
  <c r="AV346" i="4" s="1"/>
  <c r="AA346" i="4"/>
  <c r="AG346" i="4"/>
  <c r="AM346" i="4" s="1"/>
  <c r="AS346" i="4" s="1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M157" i="4" s="1"/>
  <c r="AS157" i="4" s="1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L645" i="4" s="1"/>
  <c r="AR645" i="4" s="1"/>
  <c r="AD677" i="4"/>
  <c r="AP677" i="4" s="1"/>
  <c r="AV677" i="4" s="1"/>
  <c r="AE677" i="4"/>
  <c r="AQ677" i="4" s="1"/>
  <c r="AW677" i="4" s="1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L901" i="4" s="1"/>
  <c r="AR901" i="4" s="1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M232" i="4" s="1"/>
  <c r="AS232" i="4" s="1"/>
  <c r="AD55" i="4"/>
  <c r="AE55" i="4"/>
  <c r="AQ55" i="4" s="1"/>
  <c r="AW55" i="4" s="1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H342" i="4"/>
  <c r="Z124" i="4"/>
  <c r="AC124" i="4"/>
  <c r="AG124" i="4"/>
  <c r="AB124" i="4"/>
  <c r="AK124" i="4"/>
  <c r="AI124" i="4"/>
  <c r="AJ164" i="4"/>
  <c r="AH164" i="4"/>
  <c r="AK164" i="4"/>
  <c r="AA164" i="4"/>
  <c r="Z164" i="4"/>
  <c r="AC164" i="4"/>
  <c r="AO164" i="4" s="1"/>
  <c r="AU164" i="4" s="1"/>
  <c r="AJ196" i="4"/>
  <c r="AH196" i="4"/>
  <c r="AK196" i="4"/>
  <c r="AA196" i="4"/>
  <c r="AM196" i="4" s="1"/>
  <c r="AS196" i="4" s="1"/>
  <c r="Z196" i="4"/>
  <c r="AL196" i="4" s="1"/>
  <c r="AR196" i="4" s="1"/>
  <c r="AC196" i="4"/>
  <c r="AO196" i="4" s="1"/>
  <c r="AU196" i="4" s="1"/>
  <c r="AF228" i="4"/>
  <c r="AI228" i="4"/>
  <c r="AO228" i="4" s="1"/>
  <c r="AU228" i="4" s="1"/>
  <c r="AG228" i="4"/>
  <c r="AB228" i="4"/>
  <c r="AN228" i="4" s="1"/>
  <c r="AT228" i="4" s="1"/>
  <c r="AE228" i="4"/>
  <c r="AD228" i="4"/>
  <c r="AP228" i="4" s="1"/>
  <c r="AV228" i="4" s="1"/>
  <c r="AJ256" i="4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J304" i="4"/>
  <c r="AH304" i="4"/>
  <c r="AN304" i="4" s="1"/>
  <c r="AT304" i="4" s="1"/>
  <c r="AK304" i="4"/>
  <c r="AA304" i="4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I336" i="4"/>
  <c r="AA336" i="4"/>
  <c r="Z336" i="4"/>
  <c r="AC336" i="4"/>
  <c r="AO336" i="4" s="1"/>
  <c r="AU336" i="4" s="1"/>
  <c r="AI352" i="4"/>
  <c r="AB352" i="4"/>
  <c r="AE352" i="4"/>
  <c r="AQ352" i="4" s="1"/>
  <c r="AW352" i="4" s="1"/>
  <c r="Z352" i="4"/>
  <c r="AC352" i="4"/>
  <c r="AO352" i="4" s="1"/>
  <c r="AA218" i="4"/>
  <c r="AM218" i="4" s="1"/>
  <c r="AS218" i="4" s="1"/>
  <c r="Z218" i="4"/>
  <c r="AL218" i="4" s="1"/>
  <c r="AR218" i="4" s="1"/>
  <c r="AC218" i="4"/>
  <c r="AO218" i="4" s="1"/>
  <c r="AU218" i="4" s="1"/>
  <c r="AI218" i="4"/>
  <c r="AK218" i="4"/>
  <c r="AQ218" i="4" s="1"/>
  <c r="AW218" i="4" s="1"/>
  <c r="AJ218" i="4"/>
  <c r="AA338" i="4"/>
  <c r="AM338" i="4" s="1"/>
  <c r="AS338" i="4" s="1"/>
  <c r="Z338" i="4"/>
  <c r="AC338" i="4"/>
  <c r="AO338" i="4" s="1"/>
  <c r="AU338" i="4" s="1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N493" i="4" s="1"/>
  <c r="AT493" i="4" s="1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N80" i="4" s="1"/>
  <c r="AT80" i="4" s="1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Q645" i="4" s="1"/>
  <c r="AW645" i="4" s="1"/>
  <c r="AE717" i="4"/>
  <c r="AQ717" i="4" s="1"/>
  <c r="AW717" i="4" s="1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P350" i="4" s="1"/>
  <c r="AV350" i="4" s="1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M344" i="4" s="1"/>
  <c r="AS344" i="4" s="1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N485" i="4" s="1"/>
  <c r="AT485" i="4" s="1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L145" i="2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O395" i="4" s="1"/>
  <c r="AU395" i="4" s="1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O226" i="4" s="1"/>
  <c r="AU226" i="4" s="1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G789" i="4"/>
  <c r="AM789" i="4" s="1"/>
  <c r="AI821" i="4"/>
  <c r="AG861" i="4"/>
  <c r="AM861" i="4" s="1"/>
  <c r="AI893" i="4"/>
  <c r="AK485" i="4"/>
  <c r="AH493" i="4"/>
  <c r="AJ493" i="4"/>
  <c r="AD485" i="4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Q256" i="4"/>
  <c r="AW256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F967" i="4"/>
  <c r="AL967" i="4" s="1"/>
  <c r="AR967" i="4" s="1"/>
  <c r="AK967" i="4"/>
  <c r="AQ967" i="4" s="1"/>
  <c r="AW967" i="4" s="1"/>
  <c r="AJ967" i="4"/>
  <c r="AP967" i="4" s="1"/>
  <c r="AV967" i="4" s="1"/>
  <c r="AF573" i="4"/>
  <c r="AK573" i="4"/>
  <c r="AQ573" i="4" s="1"/>
  <c r="AW573" i="4" s="1"/>
  <c r="AJ573" i="4"/>
  <c r="AP573" i="4" s="1"/>
  <c r="AV573" i="4" s="1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P637" i="4" s="1"/>
  <c r="AV637" i="4" s="1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P693" i="4" s="1"/>
  <c r="AV693" i="4" s="1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P757" i="4" s="1"/>
  <c r="AV757" i="4" s="1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P821" i="4" s="1"/>
  <c r="AV821" i="4" s="1"/>
  <c r="AF861" i="4"/>
  <c r="AL861" i="4" s="1"/>
  <c r="AR861" i="4" s="1"/>
  <c r="AK861" i="4"/>
  <c r="AJ861" i="4"/>
  <c r="AP861" i="4" s="1"/>
  <c r="AV861" i="4" s="1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725" i="4"/>
  <c r="AT725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M164" i="4"/>
  <c r="AS164" i="4" s="1"/>
  <c r="AM304" i="4"/>
  <c r="AS304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G18" i="4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G184" i="4"/>
  <c r="E184" i="4"/>
  <c r="I184" i="4" s="1"/>
  <c r="L18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65" i="4"/>
  <c r="J65" i="4" s="1"/>
  <c r="M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G144" i="4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F200" i="4"/>
  <c r="J200" i="4" s="1"/>
  <c r="M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G418" i="4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F502" i="4"/>
  <c r="J502" i="4" s="1"/>
  <c r="AF336" i="4"/>
  <c r="AL336" i="4" s="1"/>
  <c r="AR336" i="4" s="1"/>
  <c r="AG336" i="4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AG364" i="4" s="1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Y255" i="4"/>
  <c r="Y271" i="4"/>
  <c r="Y287" i="4"/>
  <c r="AI287" i="4" s="1"/>
  <c r="Y303" i="4"/>
  <c r="AB303" i="4" s="1"/>
  <c r="Y319" i="4"/>
  <c r="Y335" i="4"/>
  <c r="AF335" i="4" s="1"/>
  <c r="Y351" i="4"/>
  <c r="AI351" i="4" s="1"/>
  <c r="Y392" i="4"/>
  <c r="Y408" i="4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Y309" i="4"/>
  <c r="AF309" i="4" s="1"/>
  <c r="Y341" i="4"/>
  <c r="AI341" i="4" s="1"/>
  <c r="Y20" i="4"/>
  <c r="Y360" i="4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O232" i="4"/>
  <c r="AU232" i="4" s="1"/>
  <c r="AQ140" i="4"/>
  <c r="AW140" i="4" s="1"/>
  <c r="AL228" i="4"/>
  <c r="AR228" i="4" s="1"/>
  <c r="AL256" i="4"/>
  <c r="AR256" i="4" s="1"/>
  <c r="AL272" i="4"/>
  <c r="AR272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O350" i="4"/>
  <c r="AU350" i="4" s="1"/>
  <c r="AN124" i="4"/>
  <c r="AT124" i="4" s="1"/>
  <c r="AL124" i="4"/>
  <c r="AR124" i="4" s="1"/>
  <c r="AP164" i="4"/>
  <c r="AV164" i="4" s="1"/>
  <c r="AN164" i="4"/>
  <c r="AT164" i="4" s="1"/>
  <c r="AL180" i="4"/>
  <c r="AR180" i="4" s="1"/>
  <c r="AN196" i="4"/>
  <c r="AT196" i="4" s="1"/>
  <c r="AP256" i="4"/>
  <c r="AV256" i="4" s="1"/>
  <c r="AP288" i="4"/>
  <c r="AV288" i="4" s="1"/>
  <c r="AP304" i="4"/>
  <c r="AV304" i="4" s="1"/>
  <c r="AP320" i="4"/>
  <c r="AV320" i="4" s="1"/>
  <c r="AQ344" i="4"/>
  <c r="AW344" i="4" s="1"/>
  <c r="AQ210" i="4"/>
  <c r="AW210" i="4" s="1"/>
  <c r="AN218" i="4"/>
  <c r="AT218" i="4" s="1"/>
  <c r="AQ226" i="4"/>
  <c r="AW226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E250" i="4"/>
  <c r="AB266" i="4"/>
  <c r="AA266" i="4"/>
  <c r="AE266" i="4"/>
  <c r="AD266" i="4"/>
  <c r="AC266" i="4"/>
  <c r="Z266" i="4"/>
  <c r="AC282" i="4"/>
  <c r="AB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66" i="4"/>
  <c r="AH266" i="4"/>
  <c r="AJ266" i="4"/>
  <c r="AH298" i="4"/>
  <c r="AK330" i="4"/>
  <c r="AH330" i="4"/>
  <c r="AJ330" i="4"/>
  <c r="AP387" i="4"/>
  <c r="AV387" i="4" s="1"/>
  <c r="AM395" i="4"/>
  <c r="AS395" i="4" s="1"/>
  <c r="AM15" i="4"/>
  <c r="AS1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22" i="4"/>
  <c r="AS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L344" i="4"/>
  <c r="AR344" i="4" s="1"/>
  <c r="AN210" i="4"/>
  <c r="AT210" i="4" s="1"/>
  <c r="AM226" i="4"/>
  <c r="AS226" i="4" s="1"/>
  <c r="AN346" i="4"/>
  <c r="AT346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B364" i="4"/>
  <c r="AH133" i="4"/>
  <c r="Z183" i="4"/>
  <c r="Z251" i="4"/>
  <c r="AB315" i="4"/>
  <c r="AH412" i="4"/>
  <c r="AH476" i="4"/>
  <c r="Z285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E763" i="4"/>
  <c r="AQ763" i="4" s="1"/>
  <c r="AW763" i="4" s="1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915" i="4"/>
  <c r="AE44" i="4"/>
  <c r="AC121" i="4"/>
  <c r="AK137" i="4"/>
  <c r="AI179" i="4"/>
  <c r="AE211" i="4"/>
  <c r="AK227" i="4"/>
  <c r="AI255" i="4"/>
  <c r="AC271" i="4"/>
  <c r="AK287" i="4"/>
  <c r="AI319" i="4"/>
  <c r="AE351" i="4"/>
  <c r="AK392" i="4"/>
  <c r="AI408" i="4"/>
  <c r="AC424" i="4"/>
  <c r="AK440" i="4"/>
  <c r="AI472" i="4"/>
  <c r="AE504" i="4"/>
  <c r="AK556" i="4"/>
  <c r="AB366" i="4"/>
  <c r="AF515" i="4"/>
  <c r="Z539" i="4"/>
  <c r="AB926" i="4"/>
  <c r="AB942" i="4"/>
  <c r="AH954" i="4"/>
  <c r="AB970" i="4"/>
  <c r="Z545" i="4"/>
  <c r="Z978" i="4"/>
  <c r="AI986" i="4"/>
  <c r="AB994" i="4"/>
  <c r="AJ994" i="4"/>
  <c r="Z159" i="4"/>
  <c r="AJ159" i="4"/>
  <c r="AE191" i="4"/>
  <c r="AF191" i="4"/>
  <c r="Z223" i="4"/>
  <c r="AJ223" i="4"/>
  <c r="AD275" i="4"/>
  <c r="Z307" i="4"/>
  <c r="AJ307" i="4"/>
  <c r="AE339" i="4"/>
  <c r="AF339" i="4"/>
  <c r="Z388" i="4"/>
  <c r="AJ388" i="4"/>
  <c r="AD420" i="4"/>
  <c r="Z452" i="4"/>
  <c r="AJ452" i="4"/>
  <c r="AE484" i="4"/>
  <c r="AF484" i="4"/>
  <c r="Z58" i="4"/>
  <c r="AH58" i="4"/>
  <c r="AD277" i="4"/>
  <c r="Z309" i="4"/>
  <c r="AH309" i="4"/>
  <c r="AE341" i="4"/>
  <c r="AK341" i="4"/>
  <c r="Z20" i="4"/>
  <c r="AA380" i="4"/>
  <c r="AE380" i="4"/>
  <c r="AD380" i="4"/>
  <c r="AU380" i="4"/>
  <c r="AB38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AE360" i="4"/>
  <c r="Z527" i="4"/>
  <c r="Z543" i="4"/>
  <c r="AD936" i="4"/>
  <c r="AC944" i="4"/>
  <c r="AE952" i="4"/>
  <c r="Z517" i="4"/>
  <c r="Z533" i="4"/>
  <c r="AD558" i="4"/>
  <c r="AC560" i="4"/>
  <c r="AE562" i="4"/>
  <c r="Z568" i="4"/>
  <c r="Z570" i="4"/>
  <c r="AD574" i="4"/>
  <c r="AC576" i="4"/>
  <c r="AE578" i="4"/>
  <c r="AB582" i="4"/>
  <c r="Z584" i="4"/>
  <c r="AB586" i="4"/>
  <c r="AB588" i="4"/>
  <c r="AE590" i="4"/>
  <c r="AC592" i="4"/>
  <c r="AE594" i="4"/>
  <c r="AC598" i="4"/>
  <c r="Z598" i="4"/>
  <c r="Z600" i="4"/>
  <c r="AC602" i="4"/>
  <c r="Z602" i="4"/>
  <c r="AB604" i="4"/>
  <c r="AA606" i="4"/>
  <c r="AD606" i="4"/>
  <c r="AC608" i="4"/>
  <c r="AA610" i="4"/>
  <c r="AD610" i="4"/>
  <c r="AB612" i="4"/>
  <c r="AC614" i="4"/>
  <c r="Z614" i="4"/>
  <c r="AB616" i="4"/>
  <c r="AA618" i="4"/>
  <c r="AD618" i="4"/>
  <c r="AB620" i="4"/>
  <c r="AC622" i="4"/>
  <c r="Z622" i="4"/>
  <c r="AB624" i="4"/>
  <c r="AA626" i="4"/>
  <c r="AE626" i="4"/>
  <c r="AD626" i="4"/>
  <c r="AC628" i="4"/>
  <c r="Z628" i="4"/>
  <c r="AA630" i="4"/>
  <c r="AE630" i="4"/>
  <c r="AD630" i="4"/>
  <c r="AB632" i="4"/>
  <c r="AC634" i="4"/>
  <c r="AB634" i="4"/>
  <c r="Z634" i="4"/>
  <c r="AC636" i="4"/>
  <c r="Z636" i="4"/>
  <c r="AC638" i="4"/>
  <c r="AB638" i="4"/>
  <c r="Z638" i="4"/>
  <c r="AC640" i="4"/>
  <c r="AB640" i="4"/>
  <c r="Z640" i="4"/>
  <c r="AA642" i="4"/>
  <c r="AE642" i="4"/>
  <c r="AD642" i="4"/>
  <c r="AC644" i="4"/>
  <c r="AB644" i="4"/>
  <c r="Z644" i="4"/>
  <c r="AC646" i="4"/>
  <c r="AB646" i="4"/>
  <c r="Z646" i="4"/>
  <c r="AC648" i="4"/>
  <c r="AB648" i="4"/>
  <c r="Z648" i="4"/>
  <c r="AA650" i="4"/>
  <c r="AE650" i="4"/>
  <c r="AD650" i="4"/>
  <c r="AC652" i="4"/>
  <c r="AB652" i="4"/>
  <c r="Z652" i="4"/>
  <c r="AC654" i="4"/>
  <c r="AB654" i="4"/>
  <c r="Z654" i="4"/>
  <c r="AC656" i="4"/>
  <c r="AB656" i="4"/>
  <c r="Z656" i="4"/>
  <c r="AA658" i="4"/>
  <c r="AE658" i="4"/>
  <c r="AD658" i="4"/>
  <c r="AC660" i="4"/>
  <c r="AB660" i="4"/>
  <c r="Z660" i="4"/>
  <c r="AC662" i="4"/>
  <c r="AB662" i="4"/>
  <c r="Z662" i="4"/>
  <c r="AC664" i="4"/>
  <c r="AB664" i="4"/>
  <c r="Z664" i="4"/>
  <c r="AA666" i="4"/>
  <c r="AE666" i="4"/>
  <c r="AD666" i="4"/>
  <c r="AC668" i="4"/>
  <c r="AB668" i="4"/>
  <c r="Z668" i="4"/>
  <c r="AC670" i="4"/>
  <c r="AB670" i="4"/>
  <c r="Z670" i="4"/>
  <c r="AC672" i="4"/>
  <c r="AB672" i="4"/>
  <c r="Z672" i="4"/>
  <c r="AA674" i="4"/>
  <c r="AE674" i="4"/>
  <c r="AD674" i="4"/>
  <c r="AC676" i="4"/>
  <c r="AB676" i="4"/>
  <c r="Z676" i="4"/>
  <c r="AC678" i="4"/>
  <c r="AB678" i="4"/>
  <c r="Z678" i="4"/>
  <c r="AC680" i="4"/>
  <c r="AB680" i="4"/>
  <c r="Z680" i="4"/>
  <c r="AA682" i="4"/>
  <c r="AE682" i="4"/>
  <c r="AD682" i="4"/>
  <c r="AC684" i="4"/>
  <c r="AB684" i="4"/>
  <c r="Z684" i="4"/>
  <c r="AC686" i="4"/>
  <c r="AB686" i="4"/>
  <c r="Z686" i="4"/>
  <c r="AC688" i="4"/>
  <c r="AB688" i="4"/>
  <c r="Z688" i="4"/>
  <c r="AA690" i="4"/>
  <c r="AE690" i="4"/>
  <c r="AD690" i="4"/>
  <c r="AC692" i="4"/>
  <c r="AB692" i="4"/>
  <c r="Z692" i="4"/>
  <c r="AC694" i="4"/>
  <c r="AB694" i="4"/>
  <c r="Z694" i="4"/>
  <c r="AC696" i="4"/>
  <c r="AB696" i="4"/>
  <c r="Z696" i="4"/>
  <c r="AA698" i="4"/>
  <c r="AE698" i="4"/>
  <c r="AD698" i="4"/>
  <c r="AC700" i="4"/>
  <c r="AB700" i="4"/>
  <c r="Z700" i="4"/>
  <c r="AC702" i="4"/>
  <c r="AB702" i="4"/>
  <c r="Z702" i="4"/>
  <c r="AC704" i="4"/>
  <c r="AB704" i="4"/>
  <c r="Z704" i="4"/>
  <c r="AA706" i="4"/>
  <c r="AE706" i="4"/>
  <c r="AD706" i="4"/>
  <c r="AC708" i="4"/>
  <c r="AB708" i="4"/>
  <c r="Z708" i="4"/>
  <c r="AC710" i="4"/>
  <c r="AB710" i="4"/>
  <c r="Z710" i="4"/>
  <c r="AC712" i="4"/>
  <c r="AB712" i="4"/>
  <c r="Z712" i="4"/>
  <c r="AA714" i="4"/>
  <c r="AE714" i="4"/>
  <c r="AD714" i="4"/>
  <c r="AC716" i="4"/>
  <c r="AB716" i="4"/>
  <c r="Z716" i="4"/>
  <c r="AC718" i="4"/>
  <c r="AB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C752" i="4"/>
  <c r="AB752" i="4"/>
  <c r="Z752" i="4"/>
  <c r="AA754" i="4"/>
  <c r="AC754" i="4"/>
  <c r="AE754" i="4"/>
  <c r="AB754" i="4"/>
  <c r="AD754" i="4"/>
  <c r="Z754" i="4"/>
  <c r="AC756" i="4"/>
  <c r="AB756" i="4"/>
  <c r="Z756" i="4"/>
  <c r="AA758" i="4"/>
  <c r="AC758" i="4"/>
  <c r="AE758" i="4"/>
  <c r="AB758" i="4"/>
  <c r="AD758" i="4"/>
  <c r="Z758" i="4"/>
  <c r="AC760" i="4"/>
  <c r="AB760" i="4"/>
  <c r="Z760" i="4"/>
  <c r="AA762" i="4"/>
  <c r="AC762" i="4"/>
  <c r="AE762" i="4"/>
  <c r="AB762" i="4"/>
  <c r="AD762" i="4"/>
  <c r="Z762" i="4"/>
  <c r="AC764" i="4"/>
  <c r="AB764" i="4"/>
  <c r="Z764" i="4"/>
  <c r="AA766" i="4"/>
  <c r="AC766" i="4"/>
  <c r="AE766" i="4"/>
  <c r="AB766" i="4"/>
  <c r="AD766" i="4"/>
  <c r="Z766" i="4"/>
  <c r="AC768" i="4"/>
  <c r="AB768" i="4"/>
  <c r="Z768" i="4"/>
  <c r="AA770" i="4"/>
  <c r="AC770" i="4"/>
  <c r="AE770" i="4"/>
  <c r="AB770" i="4"/>
  <c r="AD770" i="4"/>
  <c r="Z770" i="4"/>
  <c r="AC772" i="4"/>
  <c r="AB772" i="4"/>
  <c r="Z772" i="4"/>
  <c r="AA774" i="4"/>
  <c r="AC774" i="4"/>
  <c r="AE774" i="4"/>
  <c r="AB774" i="4"/>
  <c r="AD774" i="4"/>
  <c r="Z774" i="4"/>
  <c r="AC776" i="4"/>
  <c r="AB776" i="4"/>
  <c r="Z776" i="4"/>
  <c r="AA778" i="4"/>
  <c r="AC778" i="4"/>
  <c r="AE778" i="4"/>
  <c r="AB778" i="4"/>
  <c r="AD778" i="4"/>
  <c r="Z778" i="4"/>
  <c r="AC780" i="4"/>
  <c r="AB780" i="4"/>
  <c r="Z780" i="4"/>
  <c r="AA782" i="4"/>
  <c r="AC782" i="4"/>
  <c r="AE782" i="4"/>
  <c r="AB782" i="4"/>
  <c r="AD782" i="4"/>
  <c r="Z782" i="4"/>
  <c r="AC784" i="4"/>
  <c r="AB784" i="4"/>
  <c r="Z784" i="4"/>
  <c r="AA786" i="4"/>
  <c r="AC786" i="4"/>
  <c r="AE786" i="4"/>
  <c r="AB786" i="4"/>
  <c r="AD786" i="4"/>
  <c r="Z786" i="4"/>
  <c r="AC788" i="4"/>
  <c r="AB788" i="4"/>
  <c r="Z788" i="4"/>
  <c r="AA790" i="4"/>
  <c r="AC790" i="4"/>
  <c r="AE790" i="4"/>
  <c r="AB790" i="4"/>
  <c r="AD790" i="4"/>
  <c r="Z790" i="4"/>
  <c r="AC792" i="4"/>
  <c r="AB792" i="4"/>
  <c r="Z792" i="4"/>
  <c r="AA794" i="4"/>
  <c r="AC794" i="4"/>
  <c r="AE794" i="4"/>
  <c r="AB794" i="4"/>
  <c r="AD794" i="4"/>
  <c r="Z794" i="4"/>
  <c r="AC796" i="4"/>
  <c r="AB796" i="4"/>
  <c r="Z796" i="4"/>
  <c r="AA798" i="4"/>
  <c r="AC798" i="4"/>
  <c r="AE798" i="4"/>
  <c r="AB798" i="4"/>
  <c r="AD798" i="4"/>
  <c r="Z798" i="4"/>
  <c r="AC800" i="4"/>
  <c r="AB800" i="4"/>
  <c r="Z800" i="4"/>
  <c r="AA802" i="4"/>
  <c r="AC802" i="4"/>
  <c r="AE802" i="4"/>
  <c r="AB802" i="4"/>
  <c r="AD802" i="4"/>
  <c r="Z802" i="4"/>
  <c r="AC804" i="4"/>
  <c r="AB804" i="4"/>
  <c r="Z804" i="4"/>
  <c r="AA806" i="4"/>
  <c r="AC806" i="4"/>
  <c r="AE806" i="4"/>
  <c r="AB806" i="4"/>
  <c r="AD806" i="4"/>
  <c r="Z806" i="4"/>
  <c r="AC808" i="4"/>
  <c r="AB808" i="4"/>
  <c r="Z808" i="4"/>
  <c r="AA810" i="4"/>
  <c r="AC810" i="4"/>
  <c r="AE810" i="4"/>
  <c r="AB810" i="4"/>
  <c r="AD810" i="4"/>
  <c r="Z810" i="4"/>
  <c r="AC812" i="4"/>
  <c r="AB812" i="4"/>
  <c r="Z812" i="4"/>
  <c r="AA814" i="4"/>
  <c r="AC814" i="4"/>
  <c r="AE814" i="4"/>
  <c r="AB814" i="4"/>
  <c r="AD814" i="4"/>
  <c r="Z814" i="4"/>
  <c r="AC816" i="4"/>
  <c r="AB816" i="4"/>
  <c r="Z816" i="4"/>
  <c r="AA818" i="4"/>
  <c r="AC818" i="4"/>
  <c r="AE818" i="4"/>
  <c r="AB818" i="4"/>
  <c r="AD818" i="4"/>
  <c r="Z818" i="4"/>
  <c r="AC820" i="4"/>
  <c r="AB820" i="4"/>
  <c r="Z820" i="4"/>
  <c r="AA822" i="4"/>
  <c r="AC822" i="4"/>
  <c r="AE822" i="4"/>
  <c r="AB822" i="4"/>
  <c r="AD822" i="4"/>
  <c r="Z822" i="4"/>
  <c r="AC824" i="4"/>
  <c r="AB824" i="4"/>
  <c r="Z824" i="4"/>
  <c r="AA826" i="4"/>
  <c r="AC826" i="4"/>
  <c r="AE826" i="4"/>
  <c r="AB826" i="4"/>
  <c r="AD826" i="4"/>
  <c r="Z826" i="4"/>
  <c r="AC828" i="4"/>
  <c r="AB828" i="4"/>
  <c r="Z828" i="4"/>
  <c r="AA830" i="4"/>
  <c r="AC830" i="4"/>
  <c r="AE830" i="4"/>
  <c r="AB830" i="4"/>
  <c r="AD830" i="4"/>
  <c r="Z830" i="4"/>
  <c r="AC832" i="4"/>
  <c r="AB832" i="4"/>
  <c r="Z832" i="4"/>
  <c r="AA834" i="4"/>
  <c r="AC834" i="4"/>
  <c r="AE834" i="4"/>
  <c r="AB834" i="4"/>
  <c r="AD834" i="4"/>
  <c r="Z834" i="4"/>
  <c r="AC836" i="4"/>
  <c r="AB836" i="4"/>
  <c r="Z836" i="4"/>
  <c r="AA838" i="4"/>
  <c r="AC838" i="4"/>
  <c r="AE838" i="4"/>
  <c r="AB838" i="4"/>
  <c r="AD838" i="4"/>
  <c r="Z838" i="4"/>
  <c r="AC840" i="4"/>
  <c r="AB840" i="4"/>
  <c r="Z840" i="4"/>
  <c r="AA842" i="4"/>
  <c r="AC842" i="4"/>
  <c r="AE842" i="4"/>
  <c r="AB842" i="4"/>
  <c r="AD842" i="4"/>
  <c r="Z842" i="4"/>
  <c r="AC844" i="4"/>
  <c r="AB844" i="4"/>
  <c r="Z844" i="4"/>
  <c r="AA846" i="4"/>
  <c r="AC846" i="4"/>
  <c r="AE846" i="4"/>
  <c r="AB846" i="4"/>
  <c r="AD846" i="4"/>
  <c r="Z846" i="4"/>
  <c r="AC848" i="4"/>
  <c r="AB848" i="4"/>
  <c r="Z848" i="4"/>
  <c r="AA850" i="4"/>
  <c r="AC850" i="4"/>
  <c r="AE850" i="4"/>
  <c r="AB850" i="4"/>
  <c r="AD850" i="4"/>
  <c r="Z850" i="4"/>
  <c r="AC852" i="4"/>
  <c r="AB852" i="4"/>
  <c r="Z852" i="4"/>
  <c r="AA854" i="4"/>
  <c r="AC854" i="4"/>
  <c r="AE854" i="4"/>
  <c r="AB854" i="4"/>
  <c r="AD854" i="4"/>
  <c r="Z854" i="4"/>
  <c r="AC856" i="4"/>
  <c r="AB856" i="4"/>
  <c r="Z856" i="4"/>
  <c r="AA858" i="4"/>
  <c r="AC858" i="4"/>
  <c r="AE858" i="4"/>
  <c r="AB858" i="4"/>
  <c r="AD858" i="4"/>
  <c r="Z858" i="4"/>
  <c r="AC860" i="4"/>
  <c r="AB860" i="4"/>
  <c r="Z860" i="4"/>
  <c r="AA862" i="4"/>
  <c r="AC862" i="4"/>
  <c r="AE862" i="4"/>
  <c r="AB862" i="4"/>
  <c r="AD862" i="4"/>
  <c r="Z862" i="4"/>
  <c r="AC864" i="4"/>
  <c r="AB864" i="4"/>
  <c r="Z864" i="4"/>
  <c r="AA866" i="4"/>
  <c r="AC866" i="4"/>
  <c r="AE866" i="4"/>
  <c r="AB866" i="4"/>
  <c r="AD866" i="4"/>
  <c r="Z866" i="4"/>
  <c r="AC868" i="4"/>
  <c r="AB868" i="4"/>
  <c r="Z868" i="4"/>
  <c r="AA870" i="4"/>
  <c r="AC870" i="4"/>
  <c r="AE870" i="4"/>
  <c r="AB870" i="4"/>
  <c r="AD870" i="4"/>
  <c r="Z870" i="4"/>
  <c r="AC872" i="4"/>
  <c r="AB872" i="4"/>
  <c r="Z872" i="4"/>
  <c r="AA874" i="4"/>
  <c r="AC874" i="4"/>
  <c r="AE874" i="4"/>
  <c r="AB874" i="4"/>
  <c r="AD874" i="4"/>
  <c r="Z874" i="4"/>
  <c r="AC876" i="4"/>
  <c r="AB876" i="4"/>
  <c r="Z876" i="4"/>
  <c r="AA878" i="4"/>
  <c r="AC878" i="4"/>
  <c r="AE878" i="4"/>
  <c r="AB878" i="4"/>
  <c r="AD878" i="4"/>
  <c r="Z878" i="4"/>
  <c r="AC880" i="4"/>
  <c r="AB880" i="4"/>
  <c r="Z880" i="4"/>
  <c r="AA882" i="4"/>
  <c r="AC882" i="4"/>
  <c r="AE882" i="4"/>
  <c r="AB882" i="4"/>
  <c r="AD882" i="4"/>
  <c r="Z882" i="4"/>
  <c r="AC884" i="4"/>
  <c r="AB884" i="4"/>
  <c r="Z884" i="4"/>
  <c r="AA886" i="4"/>
  <c r="AC886" i="4"/>
  <c r="AE886" i="4"/>
  <c r="AB886" i="4"/>
  <c r="AD886" i="4"/>
  <c r="Z886" i="4"/>
  <c r="AC888" i="4"/>
  <c r="AB888" i="4"/>
  <c r="Z888" i="4"/>
  <c r="AA890" i="4"/>
  <c r="AC890" i="4"/>
  <c r="AE890" i="4"/>
  <c r="AB890" i="4"/>
  <c r="AD890" i="4"/>
  <c r="Z890" i="4"/>
  <c r="AC892" i="4"/>
  <c r="AB892" i="4"/>
  <c r="Z892" i="4"/>
  <c r="AA894" i="4"/>
  <c r="AC894" i="4"/>
  <c r="AE894" i="4"/>
  <c r="AB894" i="4"/>
  <c r="AD894" i="4"/>
  <c r="Z894" i="4"/>
  <c r="AC896" i="4"/>
  <c r="AB896" i="4"/>
  <c r="Z896" i="4"/>
  <c r="AA898" i="4"/>
  <c r="AC898" i="4"/>
  <c r="AE898" i="4"/>
  <c r="AB898" i="4"/>
  <c r="AD898" i="4"/>
  <c r="Z898" i="4"/>
  <c r="AC900" i="4"/>
  <c r="AB900" i="4"/>
  <c r="Z900" i="4"/>
  <c r="AA902" i="4"/>
  <c r="AC902" i="4"/>
  <c r="AE902" i="4"/>
  <c r="AB902" i="4"/>
  <c r="AD902" i="4"/>
  <c r="Z902" i="4"/>
  <c r="AC904" i="4"/>
  <c r="AB904" i="4"/>
  <c r="Z904" i="4"/>
  <c r="AA906" i="4"/>
  <c r="AC906" i="4"/>
  <c r="AE906" i="4"/>
  <c r="AB906" i="4"/>
  <c r="AD906" i="4"/>
  <c r="Z906" i="4"/>
  <c r="AC908" i="4"/>
  <c r="AB908" i="4"/>
  <c r="Z908" i="4"/>
  <c r="AA910" i="4"/>
  <c r="AC910" i="4"/>
  <c r="AE910" i="4"/>
  <c r="AB910" i="4"/>
  <c r="AD910" i="4"/>
  <c r="Z910" i="4"/>
  <c r="AC912" i="4"/>
  <c r="AB912" i="4"/>
  <c r="Z912" i="4"/>
  <c r="AA914" i="4"/>
  <c r="AM914" i="4" s="1"/>
  <c r="AC914" i="4"/>
  <c r="AE914" i="4"/>
  <c r="AQ914" i="4" s="1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L916" i="4" s="1"/>
  <c r="AR916" i="4" s="1"/>
  <c r="AT916" i="4"/>
  <c r="AA918" i="4"/>
  <c r="AM918" i="4" s="1"/>
  <c r="AC918" i="4"/>
  <c r="AE918" i="4"/>
  <c r="AQ918" i="4" s="1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A150" i="4"/>
  <c r="AM150" i="4" s="1"/>
  <c r="AS150" i="4" s="1"/>
  <c r="AC150" i="4"/>
  <c r="AE150" i="4"/>
  <c r="AQ150" i="4" s="1"/>
  <c r="AW150" i="4" s="1"/>
  <c r="Z150" i="4"/>
  <c r="AL150" i="4" s="1"/>
  <c r="AR150" i="4" s="1"/>
  <c r="AD150" i="4"/>
  <c r="AT150" i="4"/>
  <c r="AB150" i="4"/>
  <c r="AN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F587" i="4"/>
  <c r="AK603" i="4"/>
  <c r="AJ603" i="4"/>
  <c r="AF603" i="4"/>
  <c r="AK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M140" i="4" l="1"/>
  <c r="AS140" i="4" s="1"/>
  <c r="AL140" i="4"/>
  <c r="AR140" i="4" s="1"/>
  <c r="E406" i="4"/>
  <c r="I406" i="4" s="1"/>
  <c r="L407" i="2" s="1"/>
  <c r="G406" i="4"/>
  <c r="D406" i="4"/>
  <c r="H406" i="4" s="1"/>
  <c r="K407" i="2" s="1"/>
  <c r="F406" i="4"/>
  <c r="J406" i="4" s="1"/>
  <c r="M407" i="2" s="1"/>
  <c r="AA579" i="4"/>
  <c r="AC579" i="4"/>
  <c r="AO102" i="4"/>
  <c r="AU102" i="4" s="1"/>
  <c r="AB298" i="4"/>
  <c r="AC298" i="4"/>
  <c r="G232" i="4"/>
  <c r="D232" i="4"/>
  <c r="H232" i="4" s="1"/>
  <c r="K233" i="2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Q314" i="4" s="1"/>
  <c r="AW314" i="4" s="1"/>
  <c r="AK314" i="4"/>
  <c r="AF282" i="4"/>
  <c r="AI282" i="4"/>
  <c r="AE282" i="4"/>
  <c r="AJ282" i="4"/>
  <c r="AB250" i="4"/>
  <c r="AC250" i="4"/>
  <c r="AK250" i="4"/>
  <c r="AQ250" i="4" s="1"/>
  <c r="AW250" i="4" s="1"/>
  <c r="E502" i="4"/>
  <c r="I502" i="4" s="1"/>
  <c r="G502" i="4"/>
  <c r="AP150" i="4"/>
  <c r="AV150" i="4" s="1"/>
  <c r="AO150" i="4"/>
  <c r="AU150" i="4" s="1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P380" i="4"/>
  <c r="AV380" i="4" s="1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O714" i="4" s="1"/>
  <c r="AU714" i="4" s="1"/>
  <c r="AB714" i="4"/>
  <c r="Z714" i="4"/>
  <c r="AA710" i="4"/>
  <c r="AE710" i="4"/>
  <c r="AD710" i="4"/>
  <c r="AC706" i="4"/>
  <c r="AB706" i="4"/>
  <c r="Z706" i="4"/>
  <c r="AL706" i="4" s="1"/>
  <c r="AR706" i="4" s="1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L690" i="4" s="1"/>
  <c r="AR690" i="4" s="1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L674" i="4" s="1"/>
  <c r="AR674" i="4" s="1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L658" i="4" s="1"/>
  <c r="AR658" i="4" s="1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L642" i="4" s="1"/>
  <c r="AR642" i="4" s="1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M277" i="4" s="1"/>
  <c r="AS277" i="4" s="1"/>
  <c r="AC420" i="4"/>
  <c r="AI420" i="4"/>
  <c r="AC275" i="4"/>
  <c r="AI275" i="4"/>
  <c r="AO275" i="4" s="1"/>
  <c r="AU275" i="4" s="1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M233" i="2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L201" i="2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K343" i="2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K185" i="2" s="1"/>
  <c r="F184" i="4"/>
  <c r="J184" i="4" s="1"/>
  <c r="M185" i="2" s="1"/>
  <c r="E418" i="4"/>
  <c r="I418" i="4" s="1"/>
  <c r="L419" i="2" s="1"/>
  <c r="F418" i="4"/>
  <c r="J418" i="4" s="1"/>
  <c r="M41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K339" i="2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H380" i="4"/>
  <c r="AN380" i="4" s="1"/>
  <c r="AT380" i="4" s="1"/>
  <c r="AM542" i="4"/>
  <c r="AP406" i="4"/>
  <c r="AV406" i="4" s="1"/>
  <c r="AN406" i="4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L233" i="2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K321" i="2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Q700" i="4" s="1"/>
  <c r="AW700" i="4" s="1"/>
  <c r="AD696" i="4"/>
  <c r="AE696" i="4"/>
  <c r="AD692" i="4"/>
  <c r="AE692" i="4"/>
  <c r="AQ692" i="4" s="1"/>
  <c r="AW692" i="4" s="1"/>
  <c r="AD688" i="4"/>
  <c r="AE688" i="4"/>
  <c r="AD684" i="4"/>
  <c r="AE684" i="4"/>
  <c r="AQ684" i="4" s="1"/>
  <c r="AW684" i="4" s="1"/>
  <c r="AD680" i="4"/>
  <c r="AE680" i="4"/>
  <c r="AD676" i="4"/>
  <c r="AE676" i="4"/>
  <c r="AQ676" i="4" s="1"/>
  <c r="AW676" i="4" s="1"/>
  <c r="AD672" i="4"/>
  <c r="AE672" i="4"/>
  <c r="AD668" i="4"/>
  <c r="AE668" i="4"/>
  <c r="AQ668" i="4" s="1"/>
  <c r="AW668" i="4" s="1"/>
  <c r="AD664" i="4"/>
  <c r="AE664" i="4"/>
  <c r="AD660" i="4"/>
  <c r="AE660" i="4"/>
  <c r="AQ660" i="4" s="1"/>
  <c r="AW660" i="4" s="1"/>
  <c r="AD656" i="4"/>
  <c r="AE656" i="4"/>
  <c r="AD652" i="4"/>
  <c r="AE652" i="4"/>
  <c r="AQ652" i="4" s="1"/>
  <c r="AW652" i="4" s="1"/>
  <c r="AD648" i="4"/>
  <c r="AE648" i="4"/>
  <c r="AD644" i="4"/>
  <c r="AE644" i="4"/>
  <c r="AQ644" i="4" s="1"/>
  <c r="AW644" i="4" s="1"/>
  <c r="AD640" i="4"/>
  <c r="AE640" i="4"/>
  <c r="Z632" i="4"/>
  <c r="Z624" i="4"/>
  <c r="AL624" i="4" s="1"/>
  <c r="AR624" i="4" s="1"/>
  <c r="Z620" i="4"/>
  <c r="Z616" i="4"/>
  <c r="AL616" i="4" s="1"/>
  <c r="AR616" i="4" s="1"/>
  <c r="Z612" i="4"/>
  <c r="Z608" i="4"/>
  <c r="AL608" i="4" s="1"/>
  <c r="AR608" i="4" s="1"/>
  <c r="AC600" i="4"/>
  <c r="Z592" i="4"/>
  <c r="AC584" i="4"/>
  <c r="Z576" i="4"/>
  <c r="AL576" i="4" s="1"/>
  <c r="AR576" i="4" s="1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Q287" i="4" s="1"/>
  <c r="AW287" i="4" s="1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M215" i="2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K287" i="2" s="1"/>
  <c r="AO206" i="4"/>
  <c r="AL190" i="4"/>
  <c r="AR190" i="4" s="1"/>
  <c r="G190" i="4" s="1"/>
  <c r="AL158" i="4"/>
  <c r="AR158" i="4" s="1"/>
  <c r="AM158" i="4"/>
  <c r="AS158" i="4" s="1"/>
  <c r="AB455" i="4"/>
  <c r="AC423" i="4"/>
  <c r="AO423" i="4" s="1"/>
  <c r="AU423" i="4" s="1"/>
  <c r="F128" i="4"/>
  <c r="J128" i="4" s="1"/>
  <c r="M129" i="2" s="1"/>
  <c r="D136" i="4"/>
  <c r="H136" i="4" s="1"/>
  <c r="K137" i="2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L277" i="4" s="1"/>
  <c r="AR277" i="4" s="1"/>
  <c r="AF277" i="4"/>
  <c r="AH277" i="4"/>
  <c r="AA484" i="4"/>
  <c r="AB484" i="4"/>
  <c r="AH484" i="4"/>
  <c r="Z420" i="4"/>
  <c r="AL420" i="4" s="1"/>
  <c r="AR420" i="4" s="1"/>
  <c r="AK420" i="4"/>
  <c r="AJ420" i="4"/>
  <c r="AP420" i="4" s="1"/>
  <c r="AV420" i="4" s="1"/>
  <c r="AA339" i="4"/>
  <c r="AB339" i="4"/>
  <c r="AH339" i="4"/>
  <c r="Z275" i="4"/>
  <c r="AL275" i="4" s="1"/>
  <c r="AR275" i="4" s="1"/>
  <c r="AK275" i="4"/>
  <c r="AJ275" i="4"/>
  <c r="AP275" i="4" s="1"/>
  <c r="AV275" i="4" s="1"/>
  <c r="AA191" i="4"/>
  <c r="AB191" i="4"/>
  <c r="AH191" i="4"/>
  <c r="Z125" i="4"/>
  <c r="AL125" i="4" s="1"/>
  <c r="AR125" i="4" s="1"/>
  <c r="AK125" i="4"/>
  <c r="AJ125" i="4"/>
  <c r="AP125" i="4" s="1"/>
  <c r="AV125" i="4" s="1"/>
  <c r="AB986" i="4"/>
  <c r="AH986" i="4"/>
  <c r="AC545" i="4"/>
  <c r="AG545" i="4"/>
  <c r="Z954" i="4"/>
  <c r="AF954" i="4"/>
  <c r="AL954" i="4" s="1"/>
  <c r="AR954" i="4" s="1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M420" i="4" s="1"/>
  <c r="AS420" i="4" s="1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M275" i="4" s="1"/>
  <c r="AS275" i="4" s="1"/>
  <c r="AH275" i="4"/>
  <c r="AF275" i="4"/>
  <c r="AC191" i="4"/>
  <c r="Z191" i="4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L926" i="4" s="1"/>
  <c r="AR926" i="4" s="1"/>
  <c r="AH926" i="4"/>
  <c r="AF926" i="4"/>
  <c r="AC515" i="4"/>
  <c r="Z515" i="4"/>
  <c r="AG515" i="4"/>
  <c r="AA556" i="4"/>
  <c r="AM556" i="4" s="1"/>
  <c r="AS556" i="4" s="1"/>
  <c r="AD556" i="4"/>
  <c r="AH556" i="4"/>
  <c r="AC488" i="4"/>
  <c r="AD488" i="4"/>
  <c r="AP488" i="4" s="1"/>
  <c r="AV488" i="4" s="1"/>
  <c r="AG488" i="4"/>
  <c r="AE456" i="4"/>
  <c r="AQ456" i="4" s="1"/>
  <c r="AW456" i="4" s="1"/>
  <c r="AI456" i="4"/>
  <c r="AK456" i="4"/>
  <c r="Z424" i="4"/>
  <c r="AF424" i="4"/>
  <c r="AH424" i="4"/>
  <c r="AA392" i="4"/>
  <c r="AM392" i="4" s="1"/>
  <c r="AS392" i="4" s="1"/>
  <c r="AB392" i="4"/>
  <c r="AJ392" i="4"/>
  <c r="AC335" i="4"/>
  <c r="AD335" i="4"/>
  <c r="AP335" i="4" s="1"/>
  <c r="AV335" i="4" s="1"/>
  <c r="AG335" i="4"/>
  <c r="AE303" i="4"/>
  <c r="AQ303" i="4" s="1"/>
  <c r="AW303" i="4" s="1"/>
  <c r="AI303" i="4"/>
  <c r="AK303" i="4"/>
  <c r="Z271" i="4"/>
  <c r="AF271" i="4"/>
  <c r="AH271" i="4"/>
  <c r="AA227" i="4"/>
  <c r="AM227" i="4" s="1"/>
  <c r="AS227" i="4" s="1"/>
  <c r="AB227" i="4"/>
  <c r="AJ227" i="4"/>
  <c r="AC195" i="4"/>
  <c r="AD195" i="4"/>
  <c r="AP195" i="4" s="1"/>
  <c r="AV195" i="4" s="1"/>
  <c r="AG195" i="4"/>
  <c r="AE163" i="4"/>
  <c r="AQ163" i="4" s="1"/>
  <c r="AW163" i="4" s="1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L335" i="2" s="1"/>
  <c r="AM302" i="4"/>
  <c r="AS302" i="4" s="1"/>
  <c r="AL302" i="4"/>
  <c r="AR302" i="4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K400" i="2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N978" i="4" s="1"/>
  <c r="AT978" i="4" s="1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M545" i="4" s="1"/>
  <c r="AS545" i="4" s="1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P926" i="4" s="1"/>
  <c r="AV926" i="4" s="1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N488" i="4" s="1"/>
  <c r="AT488" i="4" s="1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AO227" i="4" s="1"/>
  <c r="AU227" i="4" s="1"/>
  <c r="Z227" i="4"/>
  <c r="AD227" i="4"/>
  <c r="AP227" i="4" s="1"/>
  <c r="AV227" i="4" s="1"/>
  <c r="AF227" i="4"/>
  <c r="AG227" i="4"/>
  <c r="AH227" i="4"/>
  <c r="AA195" i="4"/>
  <c r="AE195" i="4"/>
  <c r="AB195" i="4"/>
  <c r="AN195" i="4" s="1"/>
  <c r="AT195" i="4" s="1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N183" i="4" s="1"/>
  <c r="AT183" i="4" s="1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L244" i="4" s="1"/>
  <c r="AR244" i="4" s="1"/>
  <c r="AB244" i="4"/>
  <c r="AB635" i="4"/>
  <c r="AN635" i="4" s="1"/>
  <c r="AT635" i="4" s="1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G509" i="4"/>
  <c r="E509" i="4"/>
  <c r="I509" i="4" s="1"/>
  <c r="G312" i="4"/>
  <c r="E312" i="4"/>
  <c r="I312" i="4" s="1"/>
  <c r="L313" i="2" s="1"/>
  <c r="G248" i="4"/>
  <c r="AD819" i="4"/>
  <c r="AE755" i="4"/>
  <c r="AQ755" i="4" s="1"/>
  <c r="AW755" i="4" s="1"/>
  <c r="Z755" i="4"/>
  <c r="AC691" i="4"/>
  <c r="AB691" i="4"/>
  <c r="AA607" i="4"/>
  <c r="AD627" i="4"/>
  <c r="AK349" i="4"/>
  <c r="AI349" i="4"/>
  <c r="AE349" i="4"/>
  <c r="AG476" i="4"/>
  <c r="AD476" i="4"/>
  <c r="AC476" i="4"/>
  <c r="AO476" i="4" s="1"/>
  <c r="AU476" i="4" s="1"/>
  <c r="AK315" i="4"/>
  <c r="AI315" i="4"/>
  <c r="AE315" i="4"/>
  <c r="AG183" i="4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P620" i="4" s="1"/>
  <c r="AV620" i="4" s="1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Q600" i="4" s="1"/>
  <c r="AW600" i="4" s="1"/>
  <c r="AD600" i="4"/>
  <c r="AA596" i="4"/>
  <c r="AE596" i="4"/>
  <c r="AD596" i="4"/>
  <c r="AA592" i="4"/>
  <c r="AE592" i="4"/>
  <c r="AQ592" i="4" s="1"/>
  <c r="AW592" i="4" s="1"/>
  <c r="AD592" i="4"/>
  <c r="AA588" i="4"/>
  <c r="AE588" i="4"/>
  <c r="AD588" i="4"/>
  <c r="AA584" i="4"/>
  <c r="AE584" i="4"/>
  <c r="AQ584" i="4" s="1"/>
  <c r="AW584" i="4" s="1"/>
  <c r="AD584" i="4"/>
  <c r="AA580" i="4"/>
  <c r="AE580" i="4"/>
  <c r="AD580" i="4"/>
  <c r="AA576" i="4"/>
  <c r="AE576" i="4"/>
  <c r="AQ576" i="4" s="1"/>
  <c r="AW576" i="4" s="1"/>
  <c r="AD576" i="4"/>
  <c r="AA572" i="4"/>
  <c r="AE572" i="4"/>
  <c r="AD572" i="4"/>
  <c r="AA568" i="4"/>
  <c r="AE568" i="4"/>
  <c r="AQ568" i="4" s="1"/>
  <c r="AW568" i="4" s="1"/>
  <c r="AD568" i="4"/>
  <c r="AA564" i="4"/>
  <c r="AE564" i="4"/>
  <c r="AD564" i="4"/>
  <c r="AA560" i="4"/>
  <c r="AE560" i="4"/>
  <c r="AD560" i="4"/>
  <c r="AA549" i="4"/>
  <c r="AE549" i="4"/>
  <c r="AD549" i="4"/>
  <c r="AP549" i="4" s="1"/>
  <c r="AV549" i="4" s="1"/>
  <c r="AA517" i="4"/>
  <c r="AE517" i="4"/>
  <c r="AD517" i="4"/>
  <c r="AA960" i="4"/>
  <c r="AE960" i="4"/>
  <c r="AD960" i="4"/>
  <c r="AP960" i="4" s="1"/>
  <c r="AV960" i="4" s="1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M452" i="4" s="1"/>
  <c r="AS452" i="4" s="1"/>
  <c r="AE452" i="4"/>
  <c r="AQ452" i="4" s="1"/>
  <c r="AW452" i="4" s="1"/>
  <c r="AB452" i="4"/>
  <c r="AN452" i="4" s="1"/>
  <c r="AT452" i="4" s="1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N307" i="4" s="1"/>
  <c r="AT307" i="4" s="1"/>
  <c r="AG307" i="4"/>
  <c r="AH307" i="4"/>
  <c r="AF307" i="4"/>
  <c r="AA223" i="4"/>
  <c r="AM223" i="4" s="1"/>
  <c r="AS223" i="4" s="1"/>
  <c r="AE223" i="4"/>
  <c r="AQ223" i="4" s="1"/>
  <c r="AW223" i="4" s="1"/>
  <c r="AB223" i="4"/>
  <c r="AG223" i="4"/>
  <c r="AH223" i="4"/>
  <c r="AF223" i="4"/>
  <c r="AA159" i="4"/>
  <c r="AM159" i="4" s="1"/>
  <c r="AS159" i="4" s="1"/>
  <c r="AE159" i="4"/>
  <c r="AQ159" i="4" s="1"/>
  <c r="AW159" i="4" s="1"/>
  <c r="AB159" i="4"/>
  <c r="AN159" i="4" s="1"/>
  <c r="AT159" i="4" s="1"/>
  <c r="AG159" i="4"/>
  <c r="AH159" i="4"/>
  <c r="AF159" i="4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L504" i="4" s="1"/>
  <c r="AR504" i="4" s="1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L440" i="4" s="1"/>
  <c r="AR440" i="4" s="1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AO319" i="4" s="1"/>
  <c r="AU319" i="4" s="1"/>
  <c r="Z319" i="4"/>
  <c r="AD319" i="4"/>
  <c r="AP319" i="4" s="1"/>
  <c r="AV319" i="4" s="1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Z255" i="4"/>
  <c r="AD255" i="4"/>
  <c r="AP255" i="4" s="1"/>
  <c r="AV255" i="4" s="1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L211" i="4" s="1"/>
  <c r="AR211" i="4" s="1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M915" i="4" s="1"/>
  <c r="AS915" i="4" s="1"/>
  <c r="AC915" i="4"/>
  <c r="AD915" i="4"/>
  <c r="AP915" i="4" s="1"/>
  <c r="AV915" i="4" s="1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P659" i="4" s="1"/>
  <c r="AV659" i="4" s="1"/>
  <c r="AB995" i="4"/>
  <c r="AA995" i="4"/>
  <c r="AM995" i="4" s="1"/>
  <c r="AS995" i="4" s="1"/>
  <c r="AC995" i="4"/>
  <c r="Z995" i="4"/>
  <c r="AE995" i="4"/>
  <c r="AB563" i="4"/>
  <c r="AA563" i="4"/>
  <c r="AC563" i="4"/>
  <c r="AD563" i="4"/>
  <c r="AA285" i="4"/>
  <c r="AM285" i="4" s="1"/>
  <c r="AS285" i="4" s="1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Q412" i="4" s="1"/>
  <c r="AW412" i="4" s="1"/>
  <c r="AB412" i="4"/>
  <c r="AI412" i="4"/>
  <c r="AJ412" i="4"/>
  <c r="AK412" i="4"/>
  <c r="AC412" i="4"/>
  <c r="AD412" i="4"/>
  <c r="AP412" i="4" s="1"/>
  <c r="AV412" i="4" s="1"/>
  <c r="AG412" i="4"/>
  <c r="AA251" i="4"/>
  <c r="AE251" i="4"/>
  <c r="AB251" i="4"/>
  <c r="AN251" i="4" s="1"/>
  <c r="AT251" i="4" s="1"/>
  <c r="AI251" i="4"/>
  <c r="AJ251" i="4"/>
  <c r="AP251" i="4" s="1"/>
  <c r="AV251" i="4" s="1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L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K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972" i="4"/>
  <c r="H972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F194" i="4"/>
  <c r="J194" i="4" s="1"/>
  <c r="M195" i="2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L287" i="2" s="1"/>
  <c r="D206" i="4"/>
  <c r="H206" i="4" s="1"/>
  <c r="K207" i="2" s="1"/>
  <c r="F190" i="4"/>
  <c r="J190" i="4" s="1"/>
  <c r="M191" i="2" s="1"/>
  <c r="E190" i="4"/>
  <c r="I190" i="4" s="1"/>
  <c r="L191" i="2" s="1"/>
  <c r="F451" i="4"/>
  <c r="J451" i="4" s="1"/>
  <c r="M452" i="2" s="1"/>
  <c r="E443" i="4"/>
  <c r="I443" i="4" s="1"/>
  <c r="L444" i="2" s="1"/>
  <c r="D352" i="4"/>
  <c r="H352" i="4" s="1"/>
  <c r="K353" i="2" s="1"/>
  <c r="F352" i="4"/>
  <c r="J352" i="4" s="1"/>
  <c r="M353" i="2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E250" i="4"/>
  <c r="I250" i="4" s="1"/>
  <c r="L251" i="2" s="1"/>
  <c r="F326" i="4"/>
  <c r="J326" i="4" s="1"/>
  <c r="M327" i="2" s="1"/>
  <c r="E326" i="4"/>
  <c r="I326" i="4" s="1"/>
  <c r="L327" i="2" s="1"/>
  <c r="G441" i="4"/>
  <c r="G409" i="4"/>
  <c r="D76" i="4"/>
  <c r="H76" i="4" s="1"/>
  <c r="K77" i="2" s="1"/>
  <c r="D100" i="4"/>
  <c r="H100" i="4" s="1"/>
  <c r="K101" i="2" s="1"/>
  <c r="D318" i="4"/>
  <c r="H318" i="4" s="1"/>
  <c r="K319" i="2" s="1"/>
  <c r="F318" i="4"/>
  <c r="J318" i="4" s="1"/>
  <c r="M319" i="2" s="1"/>
  <c r="D270" i="4"/>
  <c r="H270" i="4" s="1"/>
  <c r="K271" i="2" s="1"/>
  <c r="G254" i="4"/>
  <c r="E254" i="4"/>
  <c r="I254" i="4" s="1"/>
  <c r="L255" i="2" s="1"/>
  <c r="F174" i="4"/>
  <c r="J174" i="4" s="1"/>
  <c r="M175" i="2" s="1"/>
  <c r="E158" i="4"/>
  <c r="I158" i="4" s="1"/>
  <c r="L159" i="2" s="1"/>
  <c r="E427" i="4"/>
  <c r="I427" i="4" s="1"/>
  <c r="L428" i="2" s="1"/>
  <c r="D427" i="4"/>
  <c r="H427" i="4" s="1"/>
  <c r="K428" i="2" s="1"/>
  <c r="G142" i="4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M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F346" i="4"/>
  <c r="J346" i="4" s="1"/>
  <c r="M347" i="2" s="1"/>
  <c r="G338" i="4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D230" i="4"/>
  <c r="H230" i="4" s="1"/>
  <c r="K231" i="2" s="1"/>
  <c r="G214" i="4"/>
  <c r="D214" i="4"/>
  <c r="H214" i="4" s="1"/>
  <c r="K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D226" i="4"/>
  <c r="H226" i="4" s="1"/>
  <c r="K227" i="2" s="1"/>
  <c r="G342" i="4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G320" i="4"/>
  <c r="E320" i="4"/>
  <c r="I320" i="4" s="1"/>
  <c r="L321" i="2" s="1"/>
  <c r="F288" i="4"/>
  <c r="J288" i="4" s="1"/>
  <c r="M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G164" i="4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N624" i="4" s="1"/>
  <c r="AT624" i="4" s="1"/>
  <c r="AG620" i="4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O624" i="4"/>
  <c r="AU624" i="4" s="1"/>
  <c r="AL620" i="4"/>
  <c r="AR620" i="4" s="1"/>
  <c r="AO620" i="4"/>
  <c r="AU620" i="4" s="1"/>
  <c r="AO616" i="4"/>
  <c r="AU616" i="4" s="1"/>
  <c r="AL612" i="4"/>
  <c r="AR612" i="4" s="1"/>
  <c r="AO612" i="4"/>
  <c r="AU612" i="4" s="1"/>
  <c r="AO608" i="4"/>
  <c r="AU608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O576" i="4"/>
  <c r="AU576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O928" i="4"/>
  <c r="AU928" i="4" s="1"/>
  <c r="AM851" i="4"/>
  <c r="AS851" i="4" s="1"/>
  <c r="AM659" i="4"/>
  <c r="AS659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L379" i="2" s="1"/>
  <c r="D362" i="4"/>
  <c r="H362" i="4" s="1"/>
  <c r="K363" i="2" s="1"/>
  <c r="E362" i="4"/>
  <c r="I362" i="4" s="1"/>
  <c r="L363" i="2" s="1"/>
  <c r="F238" i="4"/>
  <c r="J238" i="4" s="1"/>
  <c r="M239" i="2" s="1"/>
  <c r="E238" i="4"/>
  <c r="I238" i="4" s="1"/>
  <c r="L239" i="2" s="1"/>
  <c r="G110" i="4"/>
  <c r="F110" i="4"/>
  <c r="J110" i="4" s="1"/>
  <c r="M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L694" i="4"/>
  <c r="AR694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L678" i="4"/>
  <c r="AR678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L662" i="4"/>
  <c r="AR662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L646" i="4"/>
  <c r="AR646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4" i="4"/>
  <c r="AR634" i="4" s="1"/>
  <c r="AL630" i="4"/>
  <c r="AR630" i="4" s="1"/>
  <c r="AL626" i="4"/>
  <c r="AR626" i="4" s="1"/>
  <c r="AL622" i="4"/>
  <c r="AR622" i="4" s="1"/>
  <c r="AN620" i="4"/>
  <c r="AT620" i="4" s="1"/>
  <c r="AP612" i="4"/>
  <c r="AV612" i="4" s="1"/>
  <c r="AL610" i="4"/>
  <c r="AR610" i="4" s="1"/>
  <c r="AL606" i="4"/>
  <c r="AR606" i="4" s="1"/>
  <c r="AL602" i="4"/>
  <c r="AR602" i="4" s="1"/>
  <c r="AL598" i="4"/>
  <c r="AR598" i="4" s="1"/>
  <c r="AL594" i="4"/>
  <c r="AR594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L562" i="4"/>
  <c r="AR562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C202" i="4"/>
  <c r="AC495" i="4"/>
  <c r="AJ495" i="4"/>
  <c r="AI495" i="4"/>
  <c r="AB463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L191" i="4"/>
  <c r="AR191" i="4" s="1"/>
  <c r="AM191" i="4"/>
  <c r="AS191" i="4" s="1"/>
  <c r="AO159" i="4"/>
  <c r="AU159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Q227" i="4"/>
  <c r="AW227" i="4" s="1"/>
  <c r="AN211" i="4"/>
  <c r="AT211" i="4" s="1"/>
  <c r="AL195" i="4"/>
  <c r="AR195" i="4" s="1"/>
  <c r="AQ195" i="4"/>
  <c r="AW195" i="4" s="1"/>
  <c r="AN179" i="4"/>
  <c r="AT179" i="4" s="1"/>
  <c r="AP163" i="4"/>
  <c r="AV163" i="4" s="1"/>
  <c r="AM163" i="4"/>
  <c r="AS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Q244" i="4"/>
  <c r="AW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P159" i="4"/>
  <c r="AV159" i="4" s="1"/>
  <c r="AL159" i="4"/>
  <c r="AR159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L287" i="4"/>
  <c r="AR287" i="4" s="1"/>
  <c r="AN271" i="4"/>
  <c r="AT271" i="4" s="1"/>
  <c r="AQ255" i="4"/>
  <c r="AW255" i="4" s="1"/>
  <c r="AN227" i="4"/>
  <c r="AT227" i="4" s="1"/>
  <c r="AP211" i="4"/>
  <c r="AV211" i="4" s="1"/>
  <c r="AQ211" i="4"/>
  <c r="AW211" i="4" s="1"/>
  <c r="AP179" i="4"/>
  <c r="AV179" i="4" s="1"/>
  <c r="AM179" i="4"/>
  <c r="AS179" i="4" s="1"/>
  <c r="AN163" i="4"/>
  <c r="AT163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M251" i="4"/>
  <c r="AS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E152" i="4" l="1"/>
  <c r="I152" i="4" s="1"/>
  <c r="L153" i="2" s="1"/>
  <c r="F415" i="4"/>
  <c r="J415" i="4" s="1"/>
  <c r="M416" i="2" s="1"/>
  <c r="G415" i="4"/>
  <c r="D415" i="4"/>
  <c r="H415" i="4" s="1"/>
  <c r="K416" i="2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K154" i="4"/>
  <c r="F152" i="4"/>
  <c r="J152" i="4" s="1"/>
  <c r="M153" i="2" s="1"/>
  <c r="D238" i="4"/>
  <c r="H238" i="4" s="1"/>
  <c r="K239" i="2" s="1"/>
  <c r="F362" i="4"/>
  <c r="J362" i="4" s="1"/>
  <c r="M363" i="2" s="1"/>
  <c r="D378" i="4"/>
  <c r="H378" i="4" s="1"/>
  <c r="K379" i="2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M321" i="2" s="1"/>
  <c r="F342" i="4"/>
  <c r="J342" i="4" s="1"/>
  <c r="M343" i="2" s="1"/>
  <c r="E90" i="4"/>
  <c r="I90" i="4" s="1"/>
  <c r="L91" i="2" s="1"/>
  <c r="E214" i="4"/>
  <c r="I214" i="4" s="1"/>
  <c r="L215" i="2" s="1"/>
  <c r="D210" i="4"/>
  <c r="H210" i="4" s="1"/>
  <c r="K211" i="2" s="1"/>
  <c r="F338" i="4"/>
  <c r="J338" i="4" s="1"/>
  <c r="M339" i="2" s="1"/>
  <c r="E246" i="4"/>
  <c r="I246" i="4" s="1"/>
  <c r="L247" i="2" s="1"/>
  <c r="F521" i="4"/>
  <c r="J521" i="4" s="1"/>
  <c r="E988" i="4"/>
  <c r="I988" i="4" s="1"/>
  <c r="E996" i="4"/>
  <c r="I996" i="4" s="1"/>
  <c r="E174" i="4"/>
  <c r="I174" i="4" s="1"/>
  <c r="L175" i="2" s="1"/>
  <c r="F270" i="4"/>
  <c r="J270" i="4" s="1"/>
  <c r="M271" i="2" s="1"/>
  <c r="E318" i="4"/>
  <c r="I318" i="4" s="1"/>
  <c r="L319" i="2" s="1"/>
  <c r="E76" i="4"/>
  <c r="I76" i="4" s="1"/>
  <c r="L77" i="2" s="1"/>
  <c r="E282" i="4"/>
  <c r="I282" i="4" s="1"/>
  <c r="L283" i="2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L353" i="2" s="1"/>
  <c r="D190" i="4"/>
  <c r="H190" i="4" s="1"/>
  <c r="K191" i="2" s="1"/>
  <c r="G206" i="4"/>
  <c r="F286" i="4"/>
  <c r="J286" i="4" s="1"/>
  <c r="M287" i="2" s="1"/>
  <c r="D491" i="4"/>
  <c r="H491" i="4" s="1"/>
  <c r="E162" i="4"/>
  <c r="I162" i="4" s="1"/>
  <c r="L163" i="2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L297" i="2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M234" i="2" s="1"/>
  <c r="D233" i="4"/>
  <c r="H233" i="4" s="1"/>
  <c r="K234" i="2" s="1"/>
  <c r="G233" i="4"/>
  <c r="E233" i="4"/>
  <c r="I233" i="4" s="1"/>
  <c r="L234" i="2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K267" i="2" s="1"/>
  <c r="E266" i="4"/>
  <c r="I266" i="4" s="1"/>
  <c r="L267" i="2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K251" i="2" s="1"/>
  <c r="G250" i="4"/>
  <c r="F399" i="4"/>
  <c r="J399" i="4" s="1"/>
  <c r="M400" i="2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K195" i="2" s="1"/>
  <c r="D298" i="4"/>
  <c r="H298" i="4" s="1"/>
  <c r="K299" i="2" s="1"/>
  <c r="G298" i="4"/>
  <c r="D302" i="4"/>
  <c r="H302" i="4" s="1"/>
  <c r="K303" i="2" s="1"/>
  <c r="E302" i="4"/>
  <c r="I302" i="4" s="1"/>
  <c r="L303" i="2" s="1"/>
  <c r="D334" i="4"/>
  <c r="H334" i="4" s="1"/>
  <c r="K335" i="2" s="1"/>
  <c r="G334" i="4"/>
  <c r="G178" i="4"/>
  <c r="E178" i="4"/>
  <c r="I178" i="4" s="1"/>
  <c r="L179" i="2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K315" i="2" s="1"/>
  <c r="G314" i="4"/>
  <c r="G699" i="4"/>
  <c r="F230" i="4"/>
  <c r="J230" i="4" s="1"/>
  <c r="M231" i="2" s="1"/>
  <c r="E230" i="4"/>
  <c r="I230" i="4" s="1"/>
  <c r="L231" i="2" s="1"/>
  <c r="F226" i="4"/>
  <c r="J226" i="4" s="1"/>
  <c r="M227" i="2" s="1"/>
  <c r="E226" i="4"/>
  <c r="I226" i="4" s="1"/>
  <c r="L227" i="2" s="1"/>
  <c r="F938" i="4"/>
  <c r="J938" i="4" s="1"/>
  <c r="E938" i="4"/>
  <c r="I938" i="4" s="1"/>
  <c r="G158" i="4"/>
  <c r="D158" i="4"/>
  <c r="H158" i="4" s="1"/>
  <c r="K159" i="2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L347" i="2" s="1"/>
  <c r="D110" i="4"/>
  <c r="H110" i="4" s="1"/>
  <c r="K111" i="2" s="1"/>
  <c r="E110" i="4"/>
  <c r="I110" i="4" s="1"/>
  <c r="L111" i="2" s="1"/>
  <c r="F164" i="4"/>
  <c r="J164" i="4" s="1"/>
  <c r="M165" i="2" s="1"/>
  <c r="E164" i="4"/>
  <c r="I164" i="4" s="1"/>
  <c r="L165" i="2" s="1"/>
  <c r="G288" i="4"/>
  <c r="E288" i="4"/>
  <c r="I288" i="4" s="1"/>
  <c r="L289" i="2" s="1"/>
  <c r="G264" i="4"/>
  <c r="D264" i="4"/>
  <c r="H264" i="4" s="1"/>
  <c r="K265" i="2" s="1"/>
  <c r="E264" i="4"/>
  <c r="I264" i="4" s="1"/>
  <c r="L265" i="2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K165" i="2" s="1"/>
  <c r="D288" i="4"/>
  <c r="H288" i="4" s="1"/>
  <c r="K289" i="2" s="1"/>
  <c r="G226" i="4"/>
  <c r="G230" i="4"/>
  <c r="D346" i="4"/>
  <c r="H346" i="4" s="1"/>
  <c r="K347" i="2" s="1"/>
  <c r="G555" i="4"/>
  <c r="G553" i="4"/>
  <c r="D447" i="4"/>
  <c r="H447" i="4" s="1"/>
  <c r="K448" i="2" s="1"/>
  <c r="F158" i="4"/>
  <c r="J158" i="4" s="1"/>
  <c r="M159" i="2" s="1"/>
  <c r="E100" i="4"/>
  <c r="I100" i="4" s="1"/>
  <c r="L101" i="2" s="1"/>
  <c r="D467" i="4"/>
  <c r="H467" i="4" s="1"/>
  <c r="D499" i="4"/>
  <c r="H499" i="4" s="1"/>
  <c r="E314" i="4"/>
  <c r="I314" i="4" s="1"/>
  <c r="L315" i="2" s="1"/>
  <c r="E699" i="4"/>
  <c r="I699" i="4" s="1"/>
  <c r="E739" i="4"/>
  <c r="I739" i="4" s="1"/>
  <c r="E535" i="4"/>
  <c r="I535" i="4" s="1"/>
  <c r="E924" i="4"/>
  <c r="I924" i="4" s="1"/>
  <c r="E407" i="4"/>
  <c r="I407" i="4" s="1"/>
  <c r="L408" i="2" s="1"/>
  <c r="G451" i="4"/>
  <c r="G302" i="4"/>
  <c r="E475" i="4"/>
  <c r="I475" i="4" s="1"/>
  <c r="F178" i="4"/>
  <c r="J178" i="4" s="1"/>
  <c r="M179" i="2" s="1"/>
  <c r="E298" i="4"/>
  <c r="I298" i="4" s="1"/>
  <c r="L299" i="2" s="1"/>
  <c r="D948" i="4"/>
  <c r="H948" i="4" s="1"/>
  <c r="F525" i="4"/>
  <c r="J525" i="4" s="1"/>
  <c r="F142" i="4"/>
  <c r="J142" i="4" s="1"/>
  <c r="M143" i="2" s="1"/>
  <c r="E142" i="4"/>
  <c r="I142" i="4" s="1"/>
  <c r="L143" i="2" s="1"/>
  <c r="D409" i="4"/>
  <c r="H409" i="4" s="1"/>
  <c r="K410" i="2" s="1"/>
  <c r="F409" i="4"/>
  <c r="J409" i="4" s="1"/>
  <c r="M410" i="2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M138" i="2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L304" i="2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O479" i="4" s="1"/>
  <c r="AU479" i="4" s="1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G423" i="4"/>
  <c r="E423" i="4"/>
  <c r="I423" i="4" s="1"/>
  <c r="L424" i="2" s="1"/>
  <c r="F423" i="4"/>
  <c r="J423" i="4" s="1"/>
  <c r="M424" i="2" s="1"/>
  <c r="G439" i="4"/>
  <c r="F439" i="4"/>
  <c r="J439" i="4" s="1"/>
  <c r="M440" i="2" s="1"/>
  <c r="AD240" i="4"/>
  <c r="AK182" i="4"/>
  <c r="AQ182" i="4" s="1"/>
  <c r="AW182" i="4" s="1"/>
  <c r="AB182" i="4"/>
  <c r="AB278" i="4"/>
  <c r="AN278" i="4" s="1"/>
  <c r="AT278" i="4" s="1"/>
  <c r="AK463" i="4"/>
  <c r="Z463" i="4"/>
  <c r="AL463" i="4" s="1"/>
  <c r="AR463" i="4" s="1"/>
  <c r="AK495" i="4"/>
  <c r="AB495" i="4"/>
  <c r="Z495" i="4"/>
  <c r="AK202" i="4"/>
  <c r="AB202" i="4"/>
  <c r="AK306" i="4"/>
  <c r="AQ306" i="4" s="1"/>
  <c r="AW306" i="4" s="1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L170" i="4" s="1"/>
  <c r="AR170" i="4" s="1"/>
  <c r="AI274" i="4"/>
  <c r="AJ274" i="4"/>
  <c r="AP274" i="4" s="1"/>
  <c r="AV274" i="4" s="1"/>
  <c r="AE274" i="4"/>
  <c r="AG403" i="4"/>
  <c r="AM403" i="4" s="1"/>
  <c r="AS403" i="4" s="1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D137" i="4"/>
  <c r="H137" i="4" s="1"/>
  <c r="K138" i="2" s="1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K367" i="2" s="1"/>
  <c r="E366" i="4"/>
  <c r="I366" i="4" s="1"/>
  <c r="L367" i="2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P154" i="4" l="1"/>
  <c r="AV154" i="4" s="1"/>
  <c r="E698" i="4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M304" i="2" s="1"/>
  <c r="D163" i="4"/>
  <c r="H163" i="4" s="1"/>
  <c r="K164" i="2" s="1"/>
  <c r="G942" i="4"/>
  <c r="F366" i="4"/>
  <c r="J366" i="4" s="1"/>
  <c r="M367" i="2" s="1"/>
  <c r="E255" i="4"/>
  <c r="I255" i="4" s="1"/>
  <c r="L256" i="2" s="1"/>
  <c r="E137" i="4"/>
  <c r="I137" i="4" s="1"/>
  <c r="L138" i="2" s="1"/>
  <c r="E936" i="4"/>
  <c r="I936" i="4" s="1"/>
  <c r="F360" i="4"/>
  <c r="J360" i="4" s="1"/>
  <c r="M361" i="2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K304" i="2" s="1"/>
  <c r="E163" i="4"/>
  <c r="I163" i="4" s="1"/>
  <c r="L164" i="2" s="1"/>
  <c r="D942" i="4"/>
  <c r="H942" i="4" s="1"/>
  <c r="E408" i="4"/>
  <c r="I408" i="4" s="1"/>
  <c r="L409" i="2" s="1"/>
  <c r="D255" i="4"/>
  <c r="H255" i="4" s="1"/>
  <c r="K256" i="2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I132" i="3" s="1"/>
  <c r="N133" i="2"/>
  <c r="H132" i="3" s="1"/>
  <c r="P133" i="2"/>
  <c r="J132" i="3" s="1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H135" i="3" s="1"/>
  <c r="P136" i="2"/>
  <c r="J135" i="3" s="1"/>
  <c r="O136" i="2"/>
  <c r="I135" i="3" s="1"/>
  <c r="K135" i="3"/>
  <c r="D136" i="3"/>
  <c r="F135" i="3" l="1"/>
  <c r="O137" i="2"/>
  <c r="I136" i="3" s="1"/>
  <c r="N137" i="2"/>
  <c r="H136" i="3" s="1"/>
  <c r="P137" i="2"/>
  <c r="J136" i="3" s="1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I138" i="3" s="1"/>
  <c r="N139" i="2"/>
  <c r="H138" i="3" s="1"/>
  <c r="P139" i="2"/>
  <c r="J138" i="3" s="1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P146" i="2"/>
  <c r="J145" i="3" s="1"/>
  <c r="O146" i="2"/>
  <c r="I145" i="3" s="1"/>
  <c r="H145" i="3"/>
  <c r="K145" i="3"/>
  <c r="D146" i="3"/>
  <c r="F145" i="3" l="1"/>
  <c r="O147" i="2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N149" i="2"/>
  <c r="H148" i="3" s="1"/>
  <c r="P149" i="2"/>
  <c r="J148" i="3" s="1"/>
  <c r="K148" i="3"/>
  <c r="D149" i="3"/>
  <c r="F148" i="3" l="1"/>
  <c r="I148" i="3"/>
  <c r="N150" i="2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<sst xmlns="http://schemas.openxmlformats.org/spreadsheetml/2006/main" count="621" uniqueCount="275">
  <si>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</si>
  <si>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</si>
  <si>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</si>
  <si>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</si>
  <si>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</si>
  <si>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</si>
  <si>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</si>
  <si>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</si>
  <si>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</si>
  <si>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</si>
  <si>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</si>
  <si>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</si>
  <si>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</si>
  <si>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</si>
  <si>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</si>
  <si>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</si>
  <si>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</si>
  <si>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</si>
  <si>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</si>
  <si>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</si>
  <si>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</si>
  <si>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</si>
  <si>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</si>
  <si>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</si>
  <si>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</si>
  <si>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</si>
  <si>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</si>
  <si>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</si>
  <si>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</si>
  <si>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</si>
  <si>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</si>
  <si>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</si>
  <si>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</si>
  <si>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</si>
  <si>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</si>
  <si>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</si>
  <si>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</si>
  <si>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</si>
  <si>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</si>
  <si>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</si>
  <si>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</si>
  <si>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</si>
  <si>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</si>
  <si>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</si>
  <si>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</si>
  <si>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</si>
  <si>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</si>
  <si>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</si>
  <si>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</si>
  <si>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</si>
  <si>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</si>
  <si>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</si>
  <si>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</si>
  <si>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</si>
  <si>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</si>
  <si>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</si>
  <si>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</si>
  <si>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</si>
  <si>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</si>
  <si>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</si>
  <si>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</si>
  <si>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</si>
  <si>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</si>
  <si>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</si>
  <si>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</si>
  <si>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</si>
  <si>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</si>
  <si>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</si>
  <si>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</si>
  <si>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</si>
  <si>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</si>
  <si>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</si>
  <si>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</si>
  <si>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</si>
  <si>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</si>
  <si>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</si>
  <si>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</si>
  <si>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</si>
  <si>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</si>
  <si>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</si>
  <si>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</si>
  <si>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</si>
  <si>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</si>
  <si>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</si>
  <si>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</si>
  <si>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</si>
  <si>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</si>
  <si>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</si>
  <si>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</si>
  <si>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</si>
  <si>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</si>
  <si>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</si>
  <si>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</si>
  <si>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</si>
  <si>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</si>
  <si>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</si>
  <si>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</si>
  <si>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</si>
  <si>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</si>
  <si>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</si>
  <si>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</si>
  <si>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</si>
  <si>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</si>
  <si>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</si>
  <si>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</si>
  <si>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</si>
  <si>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</si>
  <si>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</si>
  <si>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</si>
  <si>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</si>
  <si>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</si>
  <si>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</si>
  <si>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</si>
  <si>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</si>
  <si>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</si>
  <si>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</si>
  <si>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</si>
  <si>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</si>
  <si>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</si>
  <si>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</si>
  <si>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</si>
  <si>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</si>
  <si>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</si>
  <si>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</si>
  <si>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</si>
  <si>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</si>
  <si>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</si>
  <si>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</si>
  <si>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</si>
  <si>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</si>
  <si>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</si>
  <si>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</si>
  <si>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</si>
  <si>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</si>
  <si>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</si>
  <si>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</si>
  <si>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</si>
  <si>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</si>
  <si>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</si>
  <si>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</si>
  <si>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</si>
  <si>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</si>
  <si>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</si>
  <si>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</si>
  <si>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</si>
  <si>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</si>
  <si>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</si>
  <si>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</si>
  <si>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</si>
  <si>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</si>
  <si>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</si>
  <si>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</si>
  <si>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</si>
  <si>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</si>
  <si>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</si>
  <si>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</si>
  <si>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</si>
  <si>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</si>
  <si>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</si>
  <si>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</si>
  <si>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</si>
  <si>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</si>
  <si>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</si>
  <si>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</si>
  <si>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</si>
  <si>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</si>
  <si>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</si>
  <si>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</si>
  <si>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</si>
  <si>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</si>
  <si>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</si>
  <si>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</si>
  <si>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</si>
  <si>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</si>
  <si>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</si>
  <si>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</si>
  <si>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</si>
  <si>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</si>
  <si>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</si>
  <si>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</si>
  <si>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</si>
  <si>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</si>
  <si>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</si>
  <si>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</si>
  <si>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</si>
  <si>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</si>
  <si>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</si>
  <si>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</si>
  <si>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</si>
  <si>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</si>
  <si>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</si>
  <si>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</si>
  <si>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millwall</t>
  </si>
  <si>
    <t>Valencia</t>
  </si>
  <si>
    <t>Nurnberg</t>
  </si>
  <si>
    <t>Osnabruck</t>
  </si>
  <si>
    <t>Marseille</t>
  </si>
  <si>
    <t>Amiens</t>
  </si>
  <si>
    <t>Le havre</t>
  </si>
  <si>
    <t>Auxerre</t>
  </si>
  <si>
    <t>Niort</t>
  </si>
  <si>
    <t>Nancy</t>
  </si>
  <si>
    <t>Clermont</t>
  </si>
  <si>
    <t>Sochaux</t>
  </si>
  <si>
    <t>Troyes</t>
  </si>
  <si>
    <t>Chambly</t>
  </si>
  <si>
    <t>Le mans</t>
  </si>
  <si>
    <t>Grenoble</t>
  </si>
  <si>
    <t>Valenciennes</t>
  </si>
  <si>
    <t>Chateroux</t>
  </si>
  <si>
    <t>Caen</t>
  </si>
  <si>
    <t>Man city</t>
  </si>
  <si>
    <t>West ham</t>
  </si>
  <si>
    <t>Cadiz</t>
  </si>
  <si>
    <t>Rodez</t>
  </si>
  <si>
    <t>Guingamp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</si>
  <si>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</si>
  <si>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</si>
  <si>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</si>
  <si>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</si>
  <si>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</si>
  <si>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</si>
  <si>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</si>
  <si>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</si>
  <si>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</si>
  <si>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</si>
  <si>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</si>
  <si>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</si>
  <si>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</si>
  <si>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</si>
  <si>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</si>
  <si>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</si>
  <si>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</si>
  <si>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</si>
  <si>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</si>
  <si>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</si>
  <si>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</si>
  <si>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</si>
  <si>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</si>
  <si>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</si>
  <si>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</si>
  <si>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</si>
  <si>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</si>
  <si>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</si>
  <si>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</si>
  <si>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</si>
  <si>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</si>
  <si>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</si>
  <si>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</si>
  <si>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</si>
  <si>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</si>
  <si>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</si>
  <si>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</si>
  <si>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</si>
  <si>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</si>
  <si>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</si>
  <si>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</si>
  <si>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</si>
  <si>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</si>
  <si>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</si>
  <si>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</si>
  <si>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</si>
  <si>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</si>
  <si>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</si>
  <si>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</si>
  <si>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</si>
  <si>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</si>
  <si>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</si>
  <si>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</si>
  <si>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N1</t>
  </si>
  <si>
    <t>For sittad</t>
  </si>
  <si>
    <t>Zwolle</t>
  </si>
  <si>
    <t>Birmingham</t>
  </si>
  <si>
    <t>Shefield weds</t>
  </si>
  <si>
    <t>Wigan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</si>
</sst>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1.0499512641407924</v>
      </c>
      <c r="F132" s="6">
        <f>IF('Log_working_3-way'!D132="","",1/'True_Odds_Calculator_3-way'!N133+1/'True_Odds_Calculator_3-way'!O133+1/'True_Odds_Calculator_3-way'!P133-1)</f>
        <v>4.1588954502458364E-13</v>
      </c>
      <c r="H132" s="6">
        <f>IF('Log_working_3-way'!$D132="","",'True_Odds_Calculator_3-way'!N133/'True_Odds_Calculator_3-way'!A133-1)</f>
        <v>4.6937968394283214E-2</v>
      </c>
      <c r="I132" s="6">
        <f>IF('Log_working_3-way'!$D132="","",'True_Odds_Calculator_3-way'!O133/'True_Odds_Calculator_3-way'!B133-1)</f>
        <v>5.8887646466473154E-2</v>
      </c>
      <c r="J132" s="6">
        <f>IF('Log_working_3-way'!$D132="","",'True_Odds_Calculator_3-way'!P133/'True_Odds_Calculator_3-way'!C133-1)</f>
        <v>5.5969252563873084E-2</v>
      </c>
      <c r="K132" s="6">
        <f>IF('Log_working_3-way'!$D132="","",1/'True_Odds_Calculator_3-way'!A133+1/'True_Odds_Calculator_3-way'!B133+1/'True_Odds_Calculator_3-way'!C133-1)</f>
        <v>5.3402208348714009E-2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1.0520918878695804</v>
      </c>
      <c r="F133" s="6">
        <f>IF('Log_working_3-way'!D133="","",1/'True_Odds_Calculator_3-way'!N134+1/'True_Odds_Calculator_3-way'!O134+1/'True_Odds_Calculator_3-way'!P134-1)</f>
        <v>7.1520567246352584E-13</v>
      </c>
      <c r="H133" s="6">
        <f>IF('Log_working_3-way'!$D133="","",'True_Odds_Calculator_3-way'!N134/'True_Odds_Calculator_3-way'!A134-1)</f>
        <v>3.6496454706045345E-2</v>
      </c>
      <c r="I133" s="6">
        <f>IF('Log_working_3-way'!$D133="","",'True_Odds_Calculator_3-way'!O134/'True_Odds_Calculator_3-way'!B134-1)</f>
        <v>6.931136877312305E-2</v>
      </c>
      <c r="J133" s="6">
        <f>IF('Log_working_3-way'!$D133="","",'True_Odds_Calculator_3-way'!P134/'True_Odds_Calculator_3-way'!C134-1)</f>
        <v>6.9618314134826997E-2</v>
      </c>
      <c r="K133" s="6">
        <f>IF('Log_working_3-way'!$D133="","",1/'True_Odds_Calculator_3-way'!A134+1/'True_Odds_Calculator_3-way'!B134+1/'True_Odds_Calculator_3-way'!C134-1)</f>
        <v>5.3480931461996839E-2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1.0621330366616113</v>
      </c>
      <c r="F134" s="6">
        <f>IF('Log_working_3-way'!D134="","",1/'True_Odds_Calculator_3-way'!N135+1/'True_Odds_Calculator_3-way'!O135+1/'True_Odds_Calculator_3-way'!P135-1)</f>
        <v>5.5471183202371321E-12</v>
      </c>
      <c r="H134" s="6">
        <f>IF('Log_working_3-way'!$D134="","",'True_Odds_Calculator_3-way'!N135/'True_Odds_Calculator_3-way'!A135-1)</f>
        <v>2.760423725268546E-2</v>
      </c>
      <c r="I134" s="6">
        <f>IF('Log_working_3-way'!$D134="","",'True_Odds_Calculator_3-way'!O135/'True_Odds_Calculator_3-way'!B135-1)</f>
        <v>8.9613704535900451E-2</v>
      </c>
      <c r="J134" s="6">
        <f>IF('Log_working_3-way'!$D134="","",'True_Odds_Calculator_3-way'!P135/'True_Odds_Calculator_3-way'!C135-1)</f>
        <v>0.12115447744703278</v>
      </c>
      <c r="K134" s="6">
        <f>IF('Log_working_3-way'!$D134="","",1/'True_Odds_Calculator_3-way'!A135+1/'True_Odds_Calculator_3-way'!B135+1/'True_Odds_Calculator_3-way'!C135-1)</f>
        <v>5.5147730459774502E-2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1.051276209028448</v>
      </c>
      <c r="F135" s="6">
        <f>IF('Log_working_3-way'!D135="","",1/'True_Odds_Calculator_3-way'!N136+1/'True_Odds_Calculator_3-way'!O136+1/'True_Odds_Calculator_3-way'!P136-1)</f>
        <v>5.8131277569373196E-13</v>
      </c>
      <c r="H135" s="6">
        <f>IF('Log_working_3-way'!$D135="","",'True_Odds_Calculator_3-way'!N136/'True_Odds_Calculator_3-way'!A136-1)</f>
        <v>3.9682424697330854E-2</v>
      </c>
      <c r="I135" s="6">
        <f>IF('Log_working_3-way'!$D135="","",'True_Odds_Calculator_3-way'!O136/'True_Odds_Calculator_3-way'!B136-1)</f>
        <v>5.7859092538264711E-2</v>
      </c>
      <c r="J135" s="6">
        <f>IF('Log_working_3-way'!$D135="","",'True_Odds_Calculator_3-way'!P136/'True_Odds_Calculator_3-way'!C136-1)</f>
        <v>7.3395399989410137E-2</v>
      </c>
      <c r="K135" s="6">
        <f>IF('Log_working_3-way'!$D135="","",1/'True_Odds_Calculator_3-way'!A136+1/'True_Odds_Calculator_3-way'!B136+1/'True_Odds_Calculator_3-way'!C136-1)</f>
        <v>5.3310891775126823E-2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1.0472301214304205</v>
      </c>
      <c r="F136" s="6">
        <f>IF('Log_working_3-way'!D136="","",1/'True_Odds_Calculator_3-way'!N137+1/'True_Odds_Calculator_3-way'!O137+1/'True_Odds_Calculator_3-way'!P137-1)</f>
        <v>2.6645352591003757E-13</v>
      </c>
      <c r="H136" s="6">
        <f>IF('Log_working_3-way'!$D136="","",'True_Odds_Calculator_3-way'!N137/'True_Odds_Calculator_3-way'!A137-1)</f>
        <v>5.3752441330076506E-2</v>
      </c>
      <c r="I136" s="6">
        <f>IF('Log_working_3-way'!$D136="","",'True_Odds_Calculator_3-way'!O137/'True_Odds_Calculator_3-way'!B137-1)</f>
        <v>4.9386238738998056E-2</v>
      </c>
      <c r="J136" s="6">
        <f>IF('Log_working_3-way'!$D136="","",'True_Odds_Calculator_3-way'!P137/'True_Odds_Calculator_3-way'!C137-1)</f>
        <v>4.9386238738998056E-2</v>
      </c>
      <c r="K136" s="6">
        <f>IF('Log_working_3-way'!$D136="","",1/'True_Odds_Calculator_3-way'!A137+1/'True_Odds_Calculator_3-way'!B137+1/'True_Odds_Calculator_3-way'!C137-1)</f>
        <v>5.0753724021050939E-2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1.0540826686270695</v>
      </c>
      <c r="F137" s="6">
        <f>IF('Log_working_3-way'!D137="","",1/'True_Odds_Calculator_3-way'!N138+1/'True_Odds_Calculator_3-way'!O138+1/'True_Odds_Calculator_3-way'!P138-1)</f>
        <v>1.0436096431476471E-12</v>
      </c>
      <c r="H137" s="6">
        <f>IF('Log_working_3-way'!$D137="","",'True_Odds_Calculator_3-way'!N138/'True_Odds_Calculator_3-way'!A138-1)</f>
        <v>3.546987262021184E-2</v>
      </c>
      <c r="I137" s="6">
        <f>IF('Log_working_3-way'!$D137="","",'True_Odds_Calculator_3-way'!O138/'True_Odds_Calculator_3-way'!B138-1)</f>
        <v>6.4202833457631003E-2</v>
      </c>
      <c r="J137" s="6">
        <f>IF('Log_working_3-way'!$D137="","",'True_Odds_Calculator_3-way'!P138/'True_Odds_Calculator_3-way'!C138-1)</f>
        <v>8.7298642307819252E-2</v>
      </c>
      <c r="K137" s="6">
        <f>IF('Log_working_3-way'!$D137="","",1/'True_Odds_Calculator_3-way'!A138+1/'True_Odds_Calculator_3-way'!B138+1/'True_Odds_Calculator_3-way'!C138-1)</f>
        <v>5.4156036851439993E-2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1.0543763833377051</v>
      </c>
      <c r="F138" s="6">
        <f>IF('Log_working_3-way'!D138="","",1/'True_Odds_Calculator_3-way'!N139+1/'True_Odds_Calculator_3-way'!O139+1/'True_Odds_Calculator_3-way'!P139-1)</f>
        <v>1.1513012765362873E-12</v>
      </c>
      <c r="H138" s="6">
        <f>IF('Log_working_3-way'!$D138="","",'True_Odds_Calculator_3-way'!N139/'True_Odds_Calculator_3-way'!A139-1)</f>
        <v>3.4199441146694598E-2</v>
      </c>
      <c r="I138" s="6">
        <f>IF('Log_working_3-way'!$D138="","",'True_Odds_Calculator_3-way'!O139/'True_Odds_Calculator_3-way'!B139-1)</f>
        <v>6.4836696398777427E-2</v>
      </c>
      <c r="J138" s="6">
        <f>IF('Log_working_3-way'!$D138="","",'True_Odds_Calculator_3-way'!P139/'True_Odds_Calculator_3-way'!C139-1)</f>
        <v>9.1459086846428228E-2</v>
      </c>
      <c r="K138" s="6">
        <f>IF('Log_working_3-way'!$D138="","",1/'True_Odds_Calculator_3-way'!A139+1/'True_Odds_Calculator_3-way'!B139+1/'True_Odds_Calculator_3-way'!C139-1)</f>
        <v>5.3753733369535706E-2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1.0504694554957863</v>
      </c>
      <c r="F139" s="6">
        <f>IF('Log_working_3-way'!D139="","",1/'True_Odds_Calculator_3-way'!N140+1/'True_Odds_Calculator_3-way'!O140+1/'True_Odds_Calculator_3-way'!P140-1)</f>
        <v>4.5141668181258865E-13</v>
      </c>
      <c r="H139" s="6">
        <f>IF('Log_working_3-way'!$D139="","",'True_Odds_Calculator_3-way'!N140/'True_Odds_Calculator_3-way'!A140-1)</f>
        <v>4.7012599246336606E-2</v>
      </c>
      <c r="I139" s="6">
        <f>IF('Log_working_3-way'!$D139="","",'True_Odds_Calculator_3-way'!O140/'True_Odds_Calculator_3-way'!B140-1)</f>
        <v>5.6116095223819107E-2</v>
      </c>
      <c r="J139" s="6">
        <f>IF('Log_working_3-way'!$D139="","",'True_Odds_Calculator_3-way'!P140/'True_Odds_Calculator_3-way'!C140-1)</f>
        <v>6.0460860857004306E-2</v>
      </c>
      <c r="K139" s="6">
        <f>IF('Log_working_3-way'!$D139="","",1/'True_Odds_Calculator_3-way'!A140+1/'True_Odds_Calculator_3-way'!B140+1/'True_Odds_Calculator_3-way'!C140-1)</f>
        <v>5.3897537768986759E-2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1.0510856368705499</v>
      </c>
      <c r="F140" s="6">
        <f>IF('Log_working_3-way'!D140="","",1/'True_Odds_Calculator_3-way'!N141+1/'True_Odds_Calculator_3-way'!O141+1/'True_Odds_Calculator_3-way'!P141-1)</f>
        <v>5.844214001626824E-13</v>
      </c>
      <c r="H140" s="6">
        <f>IF('Log_working_3-way'!$D140="","",'True_Odds_Calculator_3-way'!N141/'True_Odds_Calculator_3-way'!A141-1)</f>
        <v>3.8376562352044452E-2</v>
      </c>
      <c r="I140" s="6">
        <f>IF('Log_working_3-way'!$D140="","",'True_Odds_Calculator_3-way'!O141/'True_Odds_Calculator_3-way'!B141-1)</f>
        <v>5.7094181325541227E-2</v>
      </c>
      <c r="J140" s="6">
        <f>IF('Log_working_3-way'!$D140="","",'True_Odds_Calculator_3-way'!P141/'True_Odds_Calculator_3-way'!C141-1)</f>
        <v>7.6327619522018164E-2</v>
      </c>
      <c r="K140" s="6">
        <f>IF('Log_working_3-way'!$D140="","",1/'True_Odds_Calculator_3-way'!A141+1/'True_Odds_Calculator_3-way'!B141+1/'True_Odds_Calculator_3-way'!C141-1)</f>
        <v>5.2703852327969702E-2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1.0492326089926185</v>
      </c>
      <c r="F141" s="6">
        <f>IF('Log_working_3-way'!D141="","",1/'True_Odds_Calculator_3-way'!N142+1/'True_Odds_Calculator_3-way'!O142+1/'True_Odds_Calculator_3-way'!P142-1)</f>
        <v>3.659295089164516E-13</v>
      </c>
      <c r="H141" s="6">
        <f>IF('Log_working_3-way'!$D141="","",'True_Odds_Calculator_3-way'!N142/'True_Odds_Calculator_3-way'!A142-1)</f>
        <v>5.660663388509124E-2</v>
      </c>
      <c r="I141" s="6">
        <f>IF('Log_working_3-way'!$D141="","",'True_Odds_Calculator_3-way'!O142/'True_Odds_Calculator_3-way'!B142-1)</f>
        <v>5.2292774783816887E-2</v>
      </c>
      <c r="J141" s="6">
        <f>IF('Log_working_3-way'!$D141="","",'True_Odds_Calculator_3-way'!P142/'True_Odds_Calculator_3-way'!C142-1)</f>
        <v>5.0039082486407427E-2</v>
      </c>
      <c r="K141" s="6">
        <f>IF('Log_working_3-way'!$D141="","",1/'True_Odds_Calculator_3-way'!A142+1/'True_Odds_Calculator_3-way'!B142+1/'True_Odds_Calculator_3-way'!C142-1)</f>
        <v>5.2830903290189468E-2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1.049991034083432</v>
      </c>
      <c r="F142" s="6">
        <f>IF('Log_working_3-way'!D142="","",1/'True_Odds_Calculator_3-way'!N143+1/'True_Odds_Calculator_3-way'!O143+1/'True_Odds_Calculator_3-way'!P143-1)</f>
        <v>4.2388315080188477E-13</v>
      </c>
      <c r="H142" s="6">
        <f>IF('Log_working_3-way'!$D142="","",'True_Odds_Calculator_3-way'!N143/'True_Odds_Calculator_3-way'!A143-1)</f>
        <v>5.903682049000758E-2</v>
      </c>
      <c r="I142" s="6">
        <f>IF('Log_working_3-way'!$D142="","",'True_Odds_Calculator_3-way'!O143/'True_Odds_Calculator_3-way'!B143-1)</f>
        <v>5.7847722850393524E-2</v>
      </c>
      <c r="J142" s="6">
        <f>IF('Log_working_3-way'!$D142="","",'True_Odds_Calculator_3-way'!P143/'True_Odds_Calculator_3-way'!C143-1)</f>
        <v>4.5429420869153025E-2</v>
      </c>
      <c r="K142" s="6">
        <f>IF('Log_working_3-way'!$D142="","",1/'True_Odds_Calculator_3-way'!A143+1/'True_Odds_Calculator_3-way'!B143+1/'True_Odds_Calculator_3-way'!C143-1)</f>
        <v>5.3319852661958045E-2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1.0497689116179965</v>
      </c>
      <c r="F143" s="6">
        <f>IF('Log_working_3-way'!D143="","",1/'True_Odds_Calculator_3-way'!N144+1/'True_Odds_Calculator_3-way'!O144+1/'True_Odds_Calculator_3-way'!P144-1)</f>
        <v>4.1389114358025836E-13</v>
      </c>
      <c r="H143" s="6">
        <f>IF('Log_working_3-way'!$D143="","",'True_Odds_Calculator_3-way'!N144/'True_Odds_Calculator_3-way'!A144-1)</f>
        <v>4.5180273968978391E-2</v>
      </c>
      <c r="I143" s="6">
        <f>IF('Log_working_3-way'!$D143="","",'True_Odds_Calculator_3-way'!O144/'True_Odds_Calculator_3-way'!B144-1)</f>
        <v>6.3109252833077889E-2</v>
      </c>
      <c r="J143" s="6">
        <f>IF('Log_working_3-way'!$D143="","",'True_Odds_Calculator_3-way'!P144/'True_Odds_Calculator_3-way'!C144-1)</f>
        <v>5.3781561188644966E-2</v>
      </c>
      <c r="K143" s="6">
        <f>IF('Log_working_3-way'!$D143="","",1/'True_Odds_Calculator_3-way'!A144+1/'True_Odds_Calculator_3-way'!B144+1/'True_Odds_Calculator_3-way'!C144-1)</f>
        <v>5.296043417962526E-2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1.0510371271354171</v>
      </c>
      <c r="F144" s="6">
        <f>IF('Log_working_3-way'!D144="","",1/'True_Odds_Calculator_3-way'!N145+1/'True_Odds_Calculator_3-way'!O145+1/'True_Odds_Calculator_3-way'!P145-1)</f>
        <v>5.7087667926225549E-13</v>
      </c>
      <c r="H144" s="6">
        <f>IF('Log_working_3-way'!$D144="","",'True_Odds_Calculator_3-way'!N145/'True_Odds_Calculator_3-way'!A145-1)</f>
        <v>6.4449732236877777E-2</v>
      </c>
      <c r="I144" s="6">
        <f>IF('Log_working_3-way'!$D144="","",'True_Odds_Calculator_3-way'!O145/'True_Odds_Calculator_3-way'!B145-1)</f>
        <v>6.725598380204123E-2</v>
      </c>
      <c r="J144" s="6">
        <f>IF('Log_working_3-way'!$D144="","",'True_Odds_Calculator_3-way'!P145/'True_Odds_Calculator_3-way'!C145-1)</f>
        <v>3.8212507342982871E-2</v>
      </c>
      <c r="K144" s="6">
        <f>IF('Log_working_3-way'!$D144="","",1/'True_Odds_Calculator_3-way'!A145+1/'True_Odds_Calculator_3-way'!B145+1/'True_Odds_Calculator_3-way'!C145-1)</f>
        <v>5.3063562951807475E-2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1.0511425970159449</v>
      </c>
      <c r="F145" s="6">
        <f>IF('Log_working_3-way'!D145="","",1/'True_Odds_Calculator_3-way'!N146+1/'True_Odds_Calculator_3-way'!O146+1/'True_Odds_Calculator_3-way'!P146-1)</f>
        <v>5.6155080585540418E-13</v>
      </c>
      <c r="H145" s="6">
        <f>IF('Log_working_3-way'!$D145="","",'True_Odds_Calculator_3-way'!N146/'True_Odds_Calculator_3-way'!A146-1)</f>
        <v>6.6477288401929568E-2</v>
      </c>
      <c r="I145" s="6">
        <f>IF('Log_working_3-way'!$D145="","",'True_Odds_Calculator_3-way'!O146/'True_Odds_Calculator_3-way'!B146-1)</f>
        <v>6.329153154220668E-2</v>
      </c>
      <c r="J145" s="6">
        <f>IF('Log_working_3-way'!$D145="","",'True_Odds_Calculator_3-way'!P146/'True_Odds_Calculator_3-way'!C146-1)</f>
        <v>3.9577003310412806E-2</v>
      </c>
      <c r="K145" s="6">
        <f>IF('Log_working_3-way'!$D145="","",1/'True_Odds_Calculator_3-way'!A146+1/'True_Odds_Calculator_3-way'!B146+1/'True_Odds_Calculator_3-way'!C146-1)</f>
        <v>5.3460522375508246E-2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1.050321876607202</v>
      </c>
      <c r="F146" s="6">
        <f>IF('Log_working_3-way'!D146="","",1/'True_Odds_Calculator_3-way'!N147+1/'True_Odds_Calculator_3-way'!O147+1/'True_Odds_Calculator_3-way'!P147-1)</f>
        <v>4.6118664442929003E-13</v>
      </c>
      <c r="H146" s="6">
        <f>IF('Log_working_3-way'!$D146="","",'True_Odds_Calculator_3-way'!N147/'True_Odds_Calculator_3-way'!A147-1)</f>
        <v>4.3145503120896711E-2</v>
      </c>
      <c r="I146" s="6">
        <f>IF('Log_working_3-way'!$D146="","",'True_Odds_Calculator_3-way'!O147/'True_Odds_Calculator_3-way'!B147-1)</f>
        <v>6.3832357837463327E-2</v>
      </c>
      <c r="J146" s="6">
        <f>IF('Log_working_3-way'!$D146="","",'True_Odds_Calculator_3-way'!P147/'True_Odds_Calculator_3-way'!C147-1)</f>
        <v>5.7545605414268008E-2</v>
      </c>
      <c r="K146" s="6">
        <f>IF('Log_working_3-way'!$D146="","",1/'True_Odds_Calculator_3-way'!A147+1/'True_Odds_Calculator_3-way'!B147+1/'True_Odds_Calculator_3-way'!C147-1)</f>
        <v>5.3310472004344911E-2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1.0519696630781041</v>
      </c>
      <c r="F147" s="6">
        <f>IF('Log_working_3-way'!D147="","",1/'True_Odds_Calculator_3-way'!N148+1/'True_Odds_Calculator_3-way'!O148+1/'True_Odds_Calculator_3-way'!P148-1)</f>
        <v>6.4104277441856539E-13</v>
      </c>
      <c r="H147" s="6">
        <f>IF('Log_working_3-way'!$D147="","",'True_Odds_Calculator_3-way'!N148/'True_Odds_Calculator_3-way'!A148-1)</f>
        <v>3.96957541138101E-2</v>
      </c>
      <c r="I147" s="6">
        <f>IF('Log_working_3-way'!$D147="","",'True_Odds_Calculator_3-way'!O148/'True_Odds_Calculator_3-way'!B148-1)</f>
        <v>6.6313141235225803E-2</v>
      </c>
      <c r="J147" s="6">
        <f>IF('Log_working_3-way'!$D147="","",'True_Odds_Calculator_3-way'!P148/'True_Odds_Calculator_3-way'!C148-1)</f>
        <v>6.6313141235225803E-2</v>
      </c>
      <c r="K147" s="6">
        <f>IF('Log_working_3-way'!$D147="","",1/'True_Odds_Calculator_3-way'!A148+1/'True_Odds_Calculator_3-way'!B148+1/'True_Odds_Calculator_3-way'!C148-1)</f>
        <v>5.420858760789482E-2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1.0626075338946712</v>
      </c>
      <c r="F148" s="6">
        <f>IF('Log_working_3-way'!D148="","",1/'True_Odds_Calculator_3-way'!N149+1/'True_Odds_Calculator_3-way'!O149+1/'True_Odds_Calculator_3-way'!P149-1)</f>
        <v>5.7325255653495333E-12</v>
      </c>
      <c r="H148" s="6">
        <f>IF('Log_working_3-way'!$D148="","",'True_Odds_Calculator_3-way'!N149/'True_Odds_Calculator_3-way'!A149-1)</f>
        <v>2.8231856173376757E-2</v>
      </c>
      <c r="I148" s="6">
        <f>IF('Log_working_3-way'!$D148="","",'True_Odds_Calculator_3-way'!O149/'True_Odds_Calculator_3-way'!B149-1)</f>
        <v>9.2690578038694182E-2</v>
      </c>
      <c r="J148" s="6">
        <f>IF('Log_working_3-way'!$D148="","",'True_Odds_Calculator_3-way'!P149/'True_Odds_Calculator_3-way'!C149-1)</f>
        <v>0.11633963394897084</v>
      </c>
      <c r="K148" s="6">
        <f>IF('Log_working_3-way'!$D148="","",1/'True_Odds_Calculator_3-way'!A149+1/'True_Odds_Calculator_3-way'!B149+1/'True_Odds_Calculator_3-way'!C149-1)</f>
        <v>5.6157880731031007E-2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1.0503474457376285</v>
      </c>
      <c r="F149" s="6">
        <f>IF('Log_working_3-way'!D149="","",1/'True_Odds_Calculator_3-way'!N150+1/'True_Odds_Calculator_3-way'!O150+1/'True_Odds_Calculator_3-way'!P150-1)</f>
        <v>4.4231285301066237E-13</v>
      </c>
      <c r="H149" s="6">
        <f>IF('Log_working_3-way'!$D149="","",'True_Odds_Calculator_3-way'!N150/'True_Odds_Calculator_3-way'!A150-1)</f>
        <v>5.5068259789210483E-2</v>
      </c>
      <c r="I149" s="6">
        <f>IF('Log_working_3-way'!$D149="","",'True_Odds_Calculator_3-way'!O150/'True_Odds_Calculator_3-way'!B150-1)</f>
        <v>6.0643038776042157E-2</v>
      </c>
      <c r="J149" s="6">
        <f>IF('Log_working_3-way'!$D149="","",'True_Odds_Calculator_3-way'!P150/'True_Odds_Calculator_3-way'!C150-1)</f>
        <v>4.7424072790160254E-2</v>
      </c>
      <c r="K149" s="6">
        <f>IF('Log_working_3-way'!$D149="","",1/'True_Odds_Calculator_3-way'!A150+1/'True_Odds_Calculator_3-way'!B150+1/'True_Odds_Calculator_3-way'!C150-1)</f>
        <v>5.3792966920068741E-2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1.0709930614586816</v>
      </c>
      <c r="F150" s="6">
        <f>IF('Log_working_3-way'!D150="","",1/'True_Odds_Calculator_3-way'!N151+1/'True_Odds_Calculator_3-way'!O151+1/'True_Odds_Calculator_3-way'!P151-1)</f>
        <v>2.7359003951232808E-11</v>
      </c>
      <c r="H150" s="6">
        <f>IF('Log_working_3-way'!$D150="","",'True_Odds_Calculator_3-way'!N151/'True_Odds_Calculator_3-way'!A151-1)</f>
        <v>2.3339371076748439E-2</v>
      </c>
      <c r="I150" s="6">
        <f>IF('Log_working_3-way'!$D150="","",'True_Odds_Calculator_3-way'!O151/'True_Odds_Calculator_3-way'!B151-1)</f>
        <v>0.11680043218076119</v>
      </c>
      <c r="J150" s="6">
        <f>IF('Log_working_3-way'!$D150="","",'True_Odds_Calculator_3-way'!P151/'True_Odds_Calculator_3-way'!C151-1)</f>
        <v>0.16111288094398457</v>
      </c>
      <c r="K150" s="6">
        <f>IF('Log_working_3-way'!$D150="","",1/'True_Odds_Calculator_3-way'!A151+1/'True_Odds_Calculator_3-way'!B151+1/'True_Odds_Calculator_3-way'!C151-1)</f>
        <v>5.5465036248372401E-2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1.0509565757109893</v>
      </c>
      <c r="F151" s="6">
        <f>IF('Log_working_3-way'!D151="","",1/'True_Odds_Calculator_3-way'!N152+1/'True_Odds_Calculator_3-way'!O152+1/'True_Odds_Calculator_3-way'!P152-1)</f>
        <v>5.6954441163270531E-13</v>
      </c>
      <c r="H151" s="6">
        <f>IF('Log_working_3-way'!$D151="","",'True_Odds_Calculator_3-way'!N152/'True_Odds_Calculator_3-way'!A152-1)</f>
        <v>3.776917545094971E-2</v>
      </c>
      <c r="I151" s="6">
        <f>IF('Log_working_3-way'!$D151="","",'True_Odds_Calculator_3-way'!O152/'True_Odds_Calculator_3-way'!B152-1)</f>
        <v>6.6227654697096572E-2</v>
      </c>
      <c r="J151" s="6">
        <f>IF('Log_working_3-way'!$D151="","",'True_Odds_Calculator_3-way'!P152/'True_Odds_Calculator_3-way'!C152-1)</f>
        <v>6.5918118683644389E-2</v>
      </c>
      <c r="K151" s="6">
        <f>IF('Log_working_3-way'!$D151="","",1/'True_Odds_Calculator_3-way'!A152+1/'True_Odds_Calculator_3-way'!B152+1/'True_Odds_Calculator_3-way'!C152-1)</f>
        <v>5.2896982244808211E-2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1.0601245487543989</v>
      </c>
      <c r="F152" s="6">
        <f>IF('Log_working_3-way'!D152="","",1/'True_Odds_Calculator_3-way'!N153+1/'True_Odds_Calculator_3-way'!O153+1/'True_Odds_Calculator_3-way'!P153-1)</f>
        <v>3.9639402871216589E-12</v>
      </c>
      <c r="H152" s="6">
        <f>IF('Log_working_3-way'!$D152="","",'True_Odds_Calculator_3-way'!N153/'True_Odds_Calculator_3-way'!A153-1)</f>
        <v>2.8040418855956206E-2</v>
      </c>
      <c r="I152" s="6">
        <f>IF('Log_working_3-way'!$D152="","",'True_Odds_Calculator_3-way'!O153/'True_Odds_Calculator_3-way'!B153-1)</f>
        <v>8.459674566159614E-2</v>
      </c>
      <c r="J152" s="6">
        <f>IF('Log_working_3-way'!$D152="","",'True_Odds_Calculator_3-way'!P153/'True_Odds_Calculator_3-way'!C153-1)</f>
        <v>0.1148529874347235</v>
      </c>
      <c r="K152" s="6">
        <f>IF('Log_working_3-way'!$D152="","",1/'True_Odds_Calculator_3-way'!A153+1/'True_Odds_Calculator_3-way'!B153+1/'True_Odds_Calculator_3-way'!C153-1)</f>
        <v>5.4314915055592827E-2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1.0560704057423813</v>
      </c>
      <c r="F153" s="6">
        <f>IF('Log_working_3-way'!D153="","",1/'True_Odds_Calculator_3-way'!N154+1/'True_Odds_Calculator_3-way'!O154+1/'True_Odds_Calculator_3-way'!P154-1)</f>
        <v>1.709077324107966E-12</v>
      </c>
      <c r="H153" s="6">
        <f>IF('Log_working_3-way'!$D153="","",'True_Odds_Calculator_3-way'!N154/'True_Odds_Calculator_3-way'!A154-1)</f>
        <v>3.1410741600734315E-2</v>
      </c>
      <c r="I153" s="6">
        <f>IF('Log_working_3-way'!$D153="","",'True_Odds_Calculator_3-way'!O154/'True_Odds_Calculator_3-way'!B154-1)</f>
        <v>7.7408008862333899E-2</v>
      </c>
      <c r="J153" s="6">
        <f>IF('Log_working_3-way'!$D153="","",'True_Odds_Calculator_3-way'!P154/'True_Odds_Calculator_3-way'!C154-1)</f>
        <v>9.0387732856392011E-2</v>
      </c>
      <c r="K153" s="6">
        <f>IF('Log_working_3-way'!$D153="","",1/'True_Odds_Calculator_3-way'!A154+1/'True_Odds_Calculator_3-way'!B154+1/'True_Odds_Calculator_3-way'!C154-1)</f>
        <v>5.4262344584925515E-2</v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26"/>
        <v>0.55949966416637276</v>
      </c>
      <c r="E102" s="9">
        <f t="shared" si="27"/>
        <v>0.2544175060525955</v>
      </c>
      <c r="F102" s="9">
        <f t="shared" si="28"/>
        <v>0.18608282978103191</v>
      </c>
      <c r="G102" s="9">
        <f t="shared" si="29"/>
        <v>1.0934877376605943</v>
      </c>
      <c r="H102" s="9">
        <f t="shared" si="30"/>
        <v>1.7873111711156275</v>
      </c>
      <c r="I102" s="9">
        <f t="shared" si="31"/>
        <v>3.9305471369303921</v>
      </c>
      <c r="J102" s="9">
        <f t="shared" si="32"/>
        <v>5.373950950642377</v>
      </c>
      <c r="K102" s="11">
        <f t="shared" si="33"/>
        <v>0.58139534883720934</v>
      </c>
      <c r="L102" s="11">
        <f t="shared" si="34"/>
        <v>0.27173913043478259</v>
      </c>
      <c r="M102" s="11">
        <f t="shared" si="35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36"/>
        <v>0</v>
      </c>
      <c r="S102" s="11">
        <f t="shared" si="37"/>
        <v>-0.95874792703150891</v>
      </c>
      <c r="T102" s="11">
        <f t="shared" si="38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26"/>
        <v>0.31215830285970281</v>
      </c>
      <c r="E103" s="9">
        <f t="shared" si="27"/>
        <v>0.28958976102679701</v>
      </c>
      <c r="F103" s="9">
        <f t="shared" si="28"/>
        <v>0.39825193611350035</v>
      </c>
      <c r="G103" s="9">
        <f t="shared" si="29"/>
        <v>1.0854693639388366</v>
      </c>
      <c r="H103" s="9">
        <f t="shared" si="30"/>
        <v>3.2035028087958386</v>
      </c>
      <c r="I103" s="9">
        <f t="shared" si="31"/>
        <v>3.4531607625017711</v>
      </c>
      <c r="J103" s="9">
        <f t="shared" si="32"/>
        <v>2.5109733546028603</v>
      </c>
      <c r="K103" s="11">
        <f t="shared" si="33"/>
        <v>0.33003300330033003</v>
      </c>
      <c r="L103" s="11">
        <f t="shared" si="34"/>
        <v>0.30674846625766872</v>
      </c>
      <c r="M103" s="11">
        <f t="shared" si="35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36"/>
        <v>0</v>
      </c>
      <c r="S103" s="11">
        <f t="shared" si="37"/>
        <v>-0.88972853039019506</v>
      </c>
      <c r="T103" s="11">
        <f t="shared" si="38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26"/>
        <v>0.3405053925348277</v>
      </c>
      <c r="E104" s="9">
        <f t="shared" si="27"/>
        <v>0.27635898294972272</v>
      </c>
      <c r="F104" s="9">
        <f t="shared" si="28"/>
        <v>0.38313562451544986</v>
      </c>
      <c r="G104" s="9">
        <f t="shared" si="29"/>
        <v>1.0820173473845078</v>
      </c>
      <c r="H104" s="9">
        <f t="shared" si="30"/>
        <v>2.9368110518182693</v>
      </c>
      <c r="I104" s="9">
        <f t="shared" si="31"/>
        <v>3.6184819806705089</v>
      </c>
      <c r="J104" s="9">
        <f t="shared" si="32"/>
        <v>2.6100418129081473</v>
      </c>
      <c r="K104" s="11">
        <f t="shared" si="33"/>
        <v>0.35842293906810035</v>
      </c>
      <c r="L104" s="11">
        <f t="shared" si="34"/>
        <v>0.29239766081871343</v>
      </c>
      <c r="M104" s="11">
        <f t="shared" si="35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36"/>
        <v>0</v>
      </c>
      <c r="S104" s="11">
        <f t="shared" si="37"/>
        <v>-0.8839976626965268</v>
      </c>
      <c r="T104" s="11">
        <f t="shared" si="38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26"/>
        <v>0.43107485963621428</v>
      </c>
      <c r="E105" s="9">
        <f t="shared" si="27"/>
        <v>0.27088069794182945</v>
      </c>
      <c r="F105" s="9">
        <f t="shared" si="28"/>
        <v>0.2980444424219561</v>
      </c>
      <c r="G105" s="9">
        <f t="shared" si="29"/>
        <v>1.08534761171864</v>
      </c>
      <c r="H105" s="9">
        <f t="shared" si="30"/>
        <v>2.3197826958498666</v>
      </c>
      <c r="I105" s="9">
        <f t="shared" si="31"/>
        <v>3.6916620770622277</v>
      </c>
      <c r="J105" s="9">
        <f t="shared" si="32"/>
        <v>3.355204317429449</v>
      </c>
      <c r="K105" s="11">
        <f t="shared" si="33"/>
        <v>0.45126353790613716</v>
      </c>
      <c r="L105" s="11">
        <f t="shared" si="34"/>
        <v>0.28735632183908044</v>
      </c>
      <c r="M105" s="11">
        <f t="shared" si="35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36"/>
        <v>0</v>
      </c>
      <c r="S105" s="11">
        <f t="shared" si="37"/>
        <v>-0.89639013637110454</v>
      </c>
      <c r="T105" s="11">
        <f t="shared" si="38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26"/>
        <v>0.43977752860069264</v>
      </c>
      <c r="E106" s="9">
        <f t="shared" si="27"/>
        <v>0.27415431201222756</v>
      </c>
      <c r="F106" s="9">
        <f t="shared" si="28"/>
        <v>0.2860681593870798</v>
      </c>
      <c r="G106" s="9">
        <f t="shared" si="29"/>
        <v>1.0850740912852301</v>
      </c>
      <c r="H106" s="9">
        <f t="shared" si="30"/>
        <v>2.2738769831688601</v>
      </c>
      <c r="I106" s="9">
        <f t="shared" si="31"/>
        <v>3.6475807827359614</v>
      </c>
      <c r="J106" s="9">
        <f t="shared" si="32"/>
        <v>3.4956704099560292</v>
      </c>
      <c r="K106" s="11">
        <f t="shared" si="33"/>
        <v>0.45998160073597055</v>
      </c>
      <c r="L106" s="11">
        <f t="shared" si="34"/>
        <v>0.29069767441860467</v>
      </c>
      <c r="M106" s="11">
        <f t="shared" si="35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36"/>
        <v>0</v>
      </c>
      <c r="S106" s="11">
        <f t="shared" si="37"/>
        <v>-0.8976262839061101</v>
      </c>
      <c r="T106" s="11">
        <f t="shared" si="38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26"/>
        <v>0.24832898630040692</v>
      </c>
      <c r="E107" s="9">
        <f t="shared" si="27"/>
        <v>0.2640350467590053</v>
      </c>
      <c r="F107" s="9">
        <f t="shared" si="28"/>
        <v>0.48763596694058747</v>
      </c>
      <c r="G107" s="9">
        <f t="shared" si="29"/>
        <v>1.0888187511037621</v>
      </c>
      <c r="H107" s="9">
        <f t="shared" si="30"/>
        <v>4.0269161280684589</v>
      </c>
      <c r="I107" s="9">
        <f t="shared" si="31"/>
        <v>3.7873760028256309</v>
      </c>
      <c r="J107" s="9">
        <f t="shared" si="32"/>
        <v>2.0507100948151304</v>
      </c>
      <c r="K107" s="11">
        <f t="shared" si="33"/>
        <v>0.26455026455026459</v>
      </c>
      <c r="L107" s="11">
        <f t="shared" si="34"/>
        <v>0.2808988764044944</v>
      </c>
      <c r="M107" s="11">
        <f t="shared" si="35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36"/>
        <v>0</v>
      </c>
      <c r="S107" s="11">
        <f t="shared" si="37"/>
        <v>-0.91806412383046998</v>
      </c>
      <c r="T107" s="11">
        <f t="shared" si="38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26"/>
        <v>0.43944794805293813</v>
      </c>
      <c r="E108" s="9">
        <f t="shared" si="27"/>
        <v>0.26012691855702369</v>
      </c>
      <c r="F108" s="9">
        <f t="shared" si="28"/>
        <v>0.30042513339003779</v>
      </c>
      <c r="G108" s="9">
        <f t="shared" si="29"/>
        <v>1.0856020109751185</v>
      </c>
      <c r="H108" s="9">
        <f t="shared" si="30"/>
        <v>2.2755823628957641</v>
      </c>
      <c r="I108" s="9">
        <f t="shared" si="31"/>
        <v>3.8442772687548104</v>
      </c>
      <c r="J108" s="9">
        <f t="shared" si="32"/>
        <v>3.3286163135416298</v>
      </c>
      <c r="K108" s="11">
        <f t="shared" si="33"/>
        <v>0.45977011494252878</v>
      </c>
      <c r="L108" s="11">
        <f t="shared" si="34"/>
        <v>0.27624309392265195</v>
      </c>
      <c r="M108" s="11">
        <f t="shared" si="35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36"/>
        <v>0</v>
      </c>
      <c r="S108" s="11">
        <f t="shared" si="37"/>
        <v>-0.89953898626953765</v>
      </c>
      <c r="T108" s="11">
        <f t="shared" si="38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26"/>
        <v>0.28050060322318393</v>
      </c>
      <c r="E109" s="9">
        <f t="shared" si="27"/>
        <v>0.2822214350219619</v>
      </c>
      <c r="F109" s="9">
        <f t="shared" si="28"/>
        <v>0.43727796175485434</v>
      </c>
      <c r="G109" s="9">
        <f t="shared" si="29"/>
        <v>1.086887594000332</v>
      </c>
      <c r="H109" s="9">
        <f t="shared" si="30"/>
        <v>3.5650547218407835</v>
      </c>
      <c r="I109" s="9">
        <f t="shared" si="31"/>
        <v>3.5433169699607756</v>
      </c>
      <c r="J109" s="9">
        <f t="shared" si="32"/>
        <v>2.2868749112963931</v>
      </c>
      <c r="K109" s="11">
        <f t="shared" si="33"/>
        <v>0.29761904761904762</v>
      </c>
      <c r="L109" s="11">
        <f t="shared" si="34"/>
        <v>0.29940119760479045</v>
      </c>
      <c r="M109" s="11">
        <f t="shared" si="35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36"/>
        <v>0</v>
      </c>
      <c r="S109" s="11">
        <f t="shared" si="37"/>
        <v>-0.89989761599931062</v>
      </c>
      <c r="T109" s="11">
        <f t="shared" si="38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26"/>
        <v>0.43265706367306078</v>
      </c>
      <c r="E110" s="9">
        <f t="shared" si="27"/>
        <v>0.29326904274400217</v>
      </c>
      <c r="F110" s="9">
        <f t="shared" si="28"/>
        <v>0.2740738935829371</v>
      </c>
      <c r="G110" s="9">
        <f t="shared" si="29"/>
        <v>1.0855127260095134</v>
      </c>
      <c r="H110" s="9">
        <f t="shared" si="30"/>
        <v>2.3112993730194926</v>
      </c>
      <c r="I110" s="9">
        <f t="shared" si="31"/>
        <v>3.4098382517411197</v>
      </c>
      <c r="J110" s="9">
        <f t="shared" si="32"/>
        <v>3.6486510514632124</v>
      </c>
      <c r="K110" s="11">
        <f t="shared" si="33"/>
        <v>0.45289855072463764</v>
      </c>
      <c r="L110" s="11">
        <f t="shared" si="34"/>
        <v>0.3105590062111801</v>
      </c>
      <c r="M110" s="11">
        <f t="shared" si="35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36"/>
        <v>0</v>
      </c>
      <c r="S110" s="11">
        <f t="shared" si="37"/>
        <v>-0.89676855228912544</v>
      </c>
      <c r="T110" s="11">
        <f t="shared" si="38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26"/>
        <v>0.5246836613065996</v>
      </c>
      <c r="E111" s="9">
        <f t="shared" si="27"/>
        <v>0.26205710518016068</v>
      </c>
      <c r="F111" s="9">
        <f t="shared" si="28"/>
        <v>0.21325923351323972</v>
      </c>
      <c r="G111" s="9">
        <f t="shared" si="29"/>
        <v>1.0914582058002553</v>
      </c>
      <c r="H111" s="9">
        <f t="shared" si="30"/>
        <v>1.9059103108142119</v>
      </c>
      <c r="I111" s="9">
        <f t="shared" si="31"/>
        <v>3.8159621709646592</v>
      </c>
      <c r="J111" s="9">
        <f t="shared" si="32"/>
        <v>4.6891287356048634</v>
      </c>
      <c r="K111" s="11">
        <f t="shared" si="33"/>
        <v>0.54644808743169393</v>
      </c>
      <c r="L111" s="11">
        <f t="shared" si="34"/>
        <v>0.27932960893854747</v>
      </c>
      <c r="M111" s="11">
        <f t="shared" si="35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36"/>
        <v>0</v>
      </c>
      <c r="S111" s="11">
        <f t="shared" si="37"/>
        <v>-0.93811326218593916</v>
      </c>
      <c r="T111" s="11">
        <f t="shared" si="38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26"/>
        <v>0.54542302361086026</v>
      </c>
      <c r="E112" s="9">
        <f t="shared" si="27"/>
        <v>0.26063574687194585</v>
      </c>
      <c r="F112" s="9">
        <f t="shared" si="28"/>
        <v>0.19394122951719392</v>
      </c>
      <c r="G112" s="9">
        <f t="shared" si="29"/>
        <v>1.0995241264848337</v>
      </c>
      <c r="H112" s="9">
        <f t="shared" si="30"/>
        <v>1.8334392878755044</v>
      </c>
      <c r="I112" s="9">
        <f t="shared" si="31"/>
        <v>3.8367722463308711</v>
      </c>
      <c r="J112" s="9">
        <f t="shared" si="32"/>
        <v>5.1562011981126723</v>
      </c>
      <c r="K112" s="11">
        <f t="shared" si="33"/>
        <v>0.56882821387940841</v>
      </c>
      <c r="L112" s="11">
        <f t="shared" si="34"/>
        <v>0.27932960893854747</v>
      </c>
      <c r="M112" s="11">
        <f t="shared" si="35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36"/>
        <v>0</v>
      </c>
      <c r="S112" s="11">
        <f t="shared" si="37"/>
        <v>-0.96289132103494623</v>
      </c>
      <c r="T112" s="11">
        <f t="shared" si="38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26"/>
        <v>0.27458616704409422</v>
      </c>
      <c r="E113" s="9">
        <f t="shared" si="27"/>
        <v>0.31918653321122126</v>
      </c>
      <c r="F113" s="9">
        <f t="shared" si="28"/>
        <v>0.40622729974468441</v>
      </c>
      <c r="G113" s="9">
        <f t="shared" si="29"/>
        <v>1.0827229733087571</v>
      </c>
      <c r="H113" s="9">
        <f t="shared" si="30"/>
        <v>3.6418440548733679</v>
      </c>
      <c r="I113" s="9">
        <f t="shared" si="31"/>
        <v>3.1329642574182519</v>
      </c>
      <c r="J113" s="9">
        <f t="shared" si="32"/>
        <v>2.4616760139668217</v>
      </c>
      <c r="K113" s="11">
        <f t="shared" si="33"/>
        <v>0.29069767441860467</v>
      </c>
      <c r="L113" s="11">
        <f t="shared" si="34"/>
        <v>0.33670033670033667</v>
      </c>
      <c r="M113" s="11">
        <f t="shared" si="35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36"/>
        <v>0</v>
      </c>
      <c r="S113" s="11">
        <f t="shared" si="37"/>
        <v>-0.88763141105655885</v>
      </c>
      <c r="T113" s="11">
        <f t="shared" si="38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26"/>
        <v>0.40844040808719739</v>
      </c>
      <c r="E114" s="9">
        <f t="shared" si="27"/>
        <v>0.27763864730119081</v>
      </c>
      <c r="F114" s="9">
        <f t="shared" si="28"/>
        <v>0.31392094461161191</v>
      </c>
      <c r="G114" s="9">
        <f t="shared" si="29"/>
        <v>1.0840850144011858</v>
      </c>
      <c r="H114" s="9">
        <f t="shared" si="30"/>
        <v>2.448337579239984</v>
      </c>
      <c r="I114" s="9">
        <f t="shared" si="31"/>
        <v>3.6018040345628459</v>
      </c>
      <c r="J114" s="9">
        <f t="shared" si="32"/>
        <v>3.1855153890327905</v>
      </c>
      <c r="K114" s="11">
        <f t="shared" si="33"/>
        <v>0.42808219178082196</v>
      </c>
      <c r="L114" s="11">
        <f t="shared" si="34"/>
        <v>0.29411764705882354</v>
      </c>
      <c r="M114" s="11">
        <f t="shared" si="35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36"/>
        <v>0</v>
      </c>
      <c r="S114" s="11">
        <f t="shared" si="37"/>
        <v>-0.88983738871463425</v>
      </c>
      <c r="T114" s="11">
        <f t="shared" si="38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26"/>
        <v>0.23239584154791967</v>
      </c>
      <c r="E115" s="9">
        <f t="shared" si="27"/>
        <v>0.3217671522491336</v>
      </c>
      <c r="F115" s="9">
        <f t="shared" si="28"/>
        <v>0.44583700620294653</v>
      </c>
      <c r="G115" s="9">
        <f t="shared" si="29"/>
        <v>1.0865141399692522</v>
      </c>
      <c r="H115" s="9">
        <f t="shared" si="30"/>
        <v>4.3030029855065264</v>
      </c>
      <c r="I115" s="9">
        <f t="shared" si="31"/>
        <v>3.1078374315403496</v>
      </c>
      <c r="J115" s="9">
        <f t="shared" si="32"/>
        <v>2.2429721761248249</v>
      </c>
      <c r="K115" s="11">
        <f t="shared" si="33"/>
        <v>0.24752475247524752</v>
      </c>
      <c r="L115" s="11">
        <f t="shared" si="34"/>
        <v>0.3401360544217687</v>
      </c>
      <c r="M115" s="11">
        <f t="shared" si="35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36"/>
        <v>0</v>
      </c>
      <c r="S115" s="11">
        <f t="shared" si="37"/>
        <v>-0.90768225263613234</v>
      </c>
      <c r="T115" s="11">
        <f t="shared" si="38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26"/>
        <v>0.3450620009353299</v>
      </c>
      <c r="E116" s="9">
        <f t="shared" si="27"/>
        <v>0.30210742440628596</v>
      </c>
      <c r="F116" s="9">
        <f t="shared" si="28"/>
        <v>0.35283057465838424</v>
      </c>
      <c r="G116" s="9">
        <f t="shared" si="29"/>
        <v>1.0814985250173481</v>
      </c>
      <c r="H116" s="9">
        <f t="shared" si="30"/>
        <v>2.898029911405446</v>
      </c>
      <c r="I116" s="9">
        <f t="shared" si="31"/>
        <v>3.3100808494370551</v>
      </c>
      <c r="J116" s="9">
        <f t="shared" si="32"/>
        <v>2.8342214984294225</v>
      </c>
      <c r="K116" s="11">
        <f t="shared" si="33"/>
        <v>0.36297640653357532</v>
      </c>
      <c r="L116" s="11">
        <f t="shared" si="34"/>
        <v>0.31887755102040816</v>
      </c>
      <c r="M116" s="11">
        <f t="shared" si="35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36"/>
        <v>0</v>
      </c>
      <c r="S116" s="11">
        <f t="shared" si="37"/>
        <v>-0.87876844598984372</v>
      </c>
      <c r="T116" s="11">
        <f t="shared" si="38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26"/>
        <v>0.15084132628848326</v>
      </c>
      <c r="E117" s="9">
        <f t="shared" si="27"/>
        <v>0.22726199954269863</v>
      </c>
      <c r="F117" s="9">
        <f t="shared" si="28"/>
        <v>0.621896674168818</v>
      </c>
      <c r="G117" s="9">
        <f t="shared" si="29"/>
        <v>1.1258965889593213</v>
      </c>
      <c r="H117" s="9">
        <f t="shared" si="30"/>
        <v>6.6294829447966075</v>
      </c>
      <c r="I117" s="9">
        <f t="shared" si="31"/>
        <v>4.400207698657149</v>
      </c>
      <c r="J117" s="9">
        <f t="shared" si="32"/>
        <v>1.6079841580380334</v>
      </c>
      <c r="K117" s="11">
        <f t="shared" si="33"/>
        <v>0.16666666666666666</v>
      </c>
      <c r="L117" s="11">
        <f t="shared" si="34"/>
        <v>0.24875621890547267</v>
      </c>
      <c r="M117" s="11">
        <f t="shared" si="35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36"/>
        <v>0</v>
      </c>
      <c r="S117" s="11">
        <f t="shared" si="37"/>
        <v>-1.0497915133676732</v>
      </c>
      <c r="T117" s="11">
        <f t="shared" si="38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26"/>
        <v>0.82285045103934573</v>
      </c>
      <c r="E118" s="9">
        <f t="shared" si="27"/>
        <v>0.11882886248145018</v>
      </c>
      <c r="F118" s="9">
        <f t="shared" si="28"/>
        <v>5.8320686479204256E-2</v>
      </c>
      <c r="G118" s="9">
        <f t="shared" si="29"/>
        <v>1.1960425611354086</v>
      </c>
      <c r="H118" s="9">
        <f t="shared" si="30"/>
        <v>1.2152876610043732</v>
      </c>
      <c r="I118" s="9">
        <f t="shared" si="31"/>
        <v>8.4154638790395335</v>
      </c>
      <c r="J118" s="9">
        <f t="shared" si="32"/>
        <v>17.146574575328014</v>
      </c>
      <c r="K118" s="11">
        <f t="shared" si="33"/>
        <v>0.84745762711864414</v>
      </c>
      <c r="L118" s="11">
        <f t="shared" si="34"/>
        <v>0.1388888888888889</v>
      </c>
      <c r="M118" s="11">
        <f t="shared" si="35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36"/>
        <v>0</v>
      </c>
      <c r="S118" s="11">
        <f t="shared" si="37"/>
        <v>-1.3195274127173775</v>
      </c>
      <c r="T118" s="11">
        <f t="shared" si="38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26"/>
        <v>0.4057038156175144</v>
      </c>
      <c r="E119" s="9">
        <f t="shared" si="27"/>
        <v>0.29523199333864508</v>
      </c>
      <c r="F119" s="9">
        <f t="shared" si="28"/>
        <v>0.29906419104384074</v>
      </c>
      <c r="G119" s="9">
        <f t="shared" si="29"/>
        <v>1.0850758087370425</v>
      </c>
      <c r="H119" s="9">
        <f t="shared" si="30"/>
        <v>2.4648523417950066</v>
      </c>
      <c r="I119" s="9">
        <f t="shared" si="31"/>
        <v>3.3871667792214937</v>
      </c>
      <c r="J119" s="9">
        <f t="shared" si="32"/>
        <v>3.3437637468720114</v>
      </c>
      <c r="K119" s="11">
        <f t="shared" si="33"/>
        <v>0.42553191489361702</v>
      </c>
      <c r="L119" s="11">
        <f t="shared" si="34"/>
        <v>0.3125</v>
      </c>
      <c r="M119" s="11">
        <f t="shared" si="35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36"/>
        <v>0</v>
      </c>
      <c r="S119" s="11">
        <f t="shared" si="37"/>
        <v>-0.89007357525876019</v>
      </c>
      <c r="T119" s="11">
        <f t="shared" si="38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26"/>
        <v>0.5338893066141408</v>
      </c>
      <c r="E120" s="9">
        <f t="shared" si="27"/>
        <v>0.25479596519408521</v>
      </c>
      <c r="F120" s="9">
        <f t="shared" si="28"/>
        <v>0.21131472819177383</v>
      </c>
      <c r="G120" s="9">
        <f t="shared" si="29"/>
        <v>1.0913093023483529</v>
      </c>
      <c r="H120" s="9">
        <f t="shared" si="30"/>
        <v>1.8730474418786824</v>
      </c>
      <c r="I120" s="9">
        <f t="shared" si="31"/>
        <v>3.9247089302935865</v>
      </c>
      <c r="J120" s="9">
        <f t="shared" si="32"/>
        <v>4.7322778140313675</v>
      </c>
      <c r="K120" s="11">
        <f t="shared" si="33"/>
        <v>0.55555555555555558</v>
      </c>
      <c r="L120" s="11">
        <f t="shared" si="34"/>
        <v>0.27173913043478259</v>
      </c>
      <c r="M120" s="11">
        <f t="shared" si="35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36"/>
        <v>0</v>
      </c>
      <c r="S120" s="11">
        <f t="shared" si="37"/>
        <v>-0.94101859125425491</v>
      </c>
      <c r="T120" s="11">
        <f t="shared" si="38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26"/>
        <v>0.39515586935630603</v>
      </c>
      <c r="E121" s="9">
        <f t="shared" si="27"/>
        <v>0.28776243871381263</v>
      </c>
      <c r="F121" s="9">
        <f t="shared" si="28"/>
        <v>0.31708169192988134</v>
      </c>
      <c r="G121" s="9">
        <f t="shared" si="29"/>
        <v>1.0855652207327668</v>
      </c>
      <c r="H121" s="9">
        <f t="shared" si="30"/>
        <v>2.5306469612332019</v>
      </c>
      <c r="I121" s="9">
        <f t="shared" si="31"/>
        <v>3.4750887032707092</v>
      </c>
      <c r="J121" s="9">
        <f t="shared" si="32"/>
        <v>3.1537613979338093</v>
      </c>
      <c r="K121" s="11">
        <f t="shared" si="33"/>
        <v>0.41493775933609955</v>
      </c>
      <c r="L121" s="11">
        <f t="shared" si="34"/>
        <v>0.3048780487804878</v>
      </c>
      <c r="M121" s="11">
        <f t="shared" si="35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36"/>
        <v>0</v>
      </c>
      <c r="S121" s="11">
        <f t="shared" si="37"/>
        <v>-0.8895978077199399</v>
      </c>
      <c r="T121" s="11">
        <f t="shared" si="38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26"/>
        <v>0.64506875793066554</v>
      </c>
      <c r="E122" s="9">
        <f t="shared" si="27"/>
        <v>0.20956955788277393</v>
      </c>
      <c r="F122" s="9">
        <f t="shared" si="28"/>
        <v>0.14536168418656034</v>
      </c>
      <c r="G122" s="9">
        <f t="shared" si="29"/>
        <v>1.1093192358082142</v>
      </c>
      <c r="H122" s="9">
        <f t="shared" si="30"/>
        <v>1.5502223409608744</v>
      </c>
      <c r="I122" s="9">
        <f t="shared" si="31"/>
        <v>4.7716854017479289</v>
      </c>
      <c r="J122" s="9">
        <f t="shared" si="32"/>
        <v>6.8793919497835363</v>
      </c>
      <c r="K122" s="11">
        <f t="shared" si="33"/>
        <v>0.66844919786096257</v>
      </c>
      <c r="L122" s="11">
        <f t="shared" si="34"/>
        <v>0.22727272727272727</v>
      </c>
      <c r="M122" s="11">
        <f t="shared" si="35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36"/>
        <v>0</v>
      </c>
      <c r="S122" s="11">
        <f t="shared" si="37"/>
        <v>-1.0288747270058363</v>
      </c>
      <c r="T122" s="11">
        <f t="shared" si="38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26"/>
        <v>0.42232074095236066</v>
      </c>
      <c r="E123" s="9">
        <f t="shared" si="27"/>
        <v>0.28792668671757554</v>
      </c>
      <c r="F123" s="9">
        <f t="shared" si="28"/>
        <v>0.2897525723300638</v>
      </c>
      <c r="G123" s="9">
        <f t="shared" si="29"/>
        <v>1.0942948390267269</v>
      </c>
      <c r="H123" s="9">
        <f t="shared" si="30"/>
        <v>2.3678685487834086</v>
      </c>
      <c r="I123" s="9">
        <f t="shared" si="31"/>
        <v>3.4731063362004031</v>
      </c>
      <c r="J123" s="9">
        <f t="shared" si="32"/>
        <v>3.4512204394198687</v>
      </c>
      <c r="K123" s="11">
        <f t="shared" si="33"/>
        <v>0.44444444444444442</v>
      </c>
      <c r="L123" s="11">
        <f t="shared" si="34"/>
        <v>0.30674846625766872</v>
      </c>
      <c r="M123" s="11">
        <f t="shared" si="35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36"/>
        <v>0</v>
      </c>
      <c r="S123" s="11">
        <f t="shared" si="37"/>
        <v>-0.90865992414665009</v>
      </c>
      <c r="T123" s="11">
        <f t="shared" si="38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26"/>
        <v>0.41605531155759717</v>
      </c>
      <c r="E124" s="9">
        <f t="shared" si="27"/>
        <v>0.28201330939180141</v>
      </c>
      <c r="F124" s="9">
        <f t="shared" si="28"/>
        <v>0.30193137905060125</v>
      </c>
      <c r="G124" s="9">
        <f t="shared" si="29"/>
        <v>1.0880051006282505</v>
      </c>
      <c r="H124" s="9">
        <f t="shared" si="30"/>
        <v>2.4035265798104435</v>
      </c>
      <c r="I124" s="9">
        <f t="shared" si="31"/>
        <v>3.5459319354701053</v>
      </c>
      <c r="J124" s="9">
        <f t="shared" si="32"/>
        <v>3.3120108388350324</v>
      </c>
      <c r="K124" s="11">
        <f t="shared" si="33"/>
        <v>0.4366812227074236</v>
      </c>
      <c r="L124" s="11">
        <f t="shared" si="34"/>
        <v>0.29940119760479045</v>
      </c>
      <c r="M124" s="11">
        <f t="shared" si="35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36"/>
        <v>0</v>
      </c>
      <c r="S124" s="11">
        <f t="shared" si="37"/>
        <v>-0.8971825661292151</v>
      </c>
      <c r="T124" s="11">
        <f t="shared" si="38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26"/>
        <v>0.53987958615658294</v>
      </c>
      <c r="E125" s="9">
        <f t="shared" si="27"/>
        <v>0.27943516961705239</v>
      </c>
      <c r="F125" s="9">
        <f t="shared" si="28"/>
        <v>0.18068524422636478</v>
      </c>
      <c r="G125" s="9">
        <f t="shared" si="29"/>
        <v>1.0926472894917527</v>
      </c>
      <c r="H125" s="9">
        <f t="shared" si="30"/>
        <v>1.8522648858035669</v>
      </c>
      <c r="I125" s="9">
        <f t="shared" si="31"/>
        <v>3.5786476032005368</v>
      </c>
      <c r="J125" s="9">
        <f t="shared" si="32"/>
        <v>5.5344862513907733</v>
      </c>
      <c r="K125" s="11">
        <f t="shared" si="33"/>
        <v>0.5617977528089888</v>
      </c>
      <c r="L125" s="11">
        <f t="shared" si="34"/>
        <v>0.29761904761904762</v>
      </c>
      <c r="M125" s="11">
        <f t="shared" si="35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36"/>
        <v>0</v>
      </c>
      <c r="S125" s="11">
        <f t="shared" si="37"/>
        <v>-0.95427341700570212</v>
      </c>
      <c r="T125" s="11">
        <f t="shared" si="38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26"/>
        <v>0.34182609454057278</v>
      </c>
      <c r="E126" s="9">
        <f t="shared" si="27"/>
        <v>0.30525571472109986</v>
      </c>
      <c r="F126" s="9">
        <f t="shared" si="28"/>
        <v>0.35291819073832742</v>
      </c>
      <c r="G126" s="9">
        <f t="shared" si="29"/>
        <v>1.081721457051412</v>
      </c>
      <c r="H126" s="9">
        <f t="shared" si="30"/>
        <v>2.9254641935515129</v>
      </c>
      <c r="I126" s="9">
        <f t="shared" si="31"/>
        <v>3.2759419456361716</v>
      </c>
      <c r="J126" s="9">
        <f t="shared" si="32"/>
        <v>2.8335178697021428</v>
      </c>
      <c r="K126" s="11">
        <f t="shared" si="33"/>
        <v>0.35971223021582738</v>
      </c>
      <c r="L126" s="11">
        <f t="shared" si="34"/>
        <v>0.32216494845360821</v>
      </c>
      <c r="M126" s="11">
        <f t="shared" si="35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36"/>
        <v>0</v>
      </c>
      <c r="S126" s="11">
        <f t="shared" si="37"/>
        <v>-0.87886247376015036</v>
      </c>
      <c r="T126" s="11">
        <f t="shared" si="38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26"/>
        <v>0.12402103298118421</v>
      </c>
      <c r="E127" s="9">
        <f t="shared" si="27"/>
        <v>0.20125515803057845</v>
      </c>
      <c r="F127" s="9">
        <f t="shared" si="28"/>
        <v>0.67472380898823703</v>
      </c>
      <c r="G127" s="9">
        <f t="shared" si="29"/>
        <v>1.1211346747956221</v>
      </c>
      <c r="H127" s="9">
        <f t="shared" si="30"/>
        <v>8.0631484512124203</v>
      </c>
      <c r="I127" s="9">
        <f t="shared" si="31"/>
        <v>4.9688167487765025</v>
      </c>
      <c r="J127" s="9">
        <f t="shared" si="32"/>
        <v>1.4820879101621176</v>
      </c>
      <c r="K127" s="11">
        <f t="shared" si="33"/>
        <v>0.13698630136986301</v>
      </c>
      <c r="L127" s="11">
        <f t="shared" si="34"/>
        <v>0.22026431718061673</v>
      </c>
      <c r="M127" s="11">
        <f t="shared" si="35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36"/>
        <v>0</v>
      </c>
      <c r="S127" s="11">
        <f t="shared" si="37"/>
        <v>-1.0709228289046981</v>
      </c>
      <c r="T127" s="11">
        <f t="shared" si="38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26"/>
        <v>0.53993302812868826</v>
      </c>
      <c r="E128" s="9">
        <f t="shared" si="27"/>
        <v>0.25180282608815791</v>
      </c>
      <c r="F128" s="9">
        <f t="shared" si="28"/>
        <v>0.20826414578315389</v>
      </c>
      <c r="G128" s="9">
        <f t="shared" si="29"/>
        <v>1.0924122444617073</v>
      </c>
      <c r="H128" s="9">
        <f t="shared" si="30"/>
        <v>1.8520815506801314</v>
      </c>
      <c r="I128" s="9">
        <f t="shared" si="31"/>
        <v>3.9713613049358432</v>
      </c>
      <c r="J128" s="9">
        <f t="shared" si="32"/>
        <v>4.8015946107267409</v>
      </c>
      <c r="K128" s="11">
        <f t="shared" si="33"/>
        <v>0.5617977528089888</v>
      </c>
      <c r="L128" s="11">
        <f t="shared" si="34"/>
        <v>0.26881720430107525</v>
      </c>
      <c r="M128" s="11">
        <f t="shared" si="35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36"/>
        <v>0</v>
      </c>
      <c r="S128" s="11">
        <f t="shared" si="37"/>
        <v>-0.94539363048490854</v>
      </c>
      <c r="T128" s="11">
        <f t="shared" si="38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26"/>
        <v>0.34521189159563193</v>
      </c>
      <c r="E129" s="9">
        <f t="shared" si="27"/>
        <v>0.3095762168087362</v>
      </c>
      <c r="F129" s="9">
        <f t="shared" si="28"/>
        <v>0.34521189159563193</v>
      </c>
      <c r="G129" s="9">
        <f t="shared" si="29"/>
        <v>1.0826321859004664</v>
      </c>
      <c r="H129" s="9">
        <f t="shared" si="30"/>
        <v>2.8967715896976167</v>
      </c>
      <c r="I129" s="9">
        <f t="shared" si="31"/>
        <v>3.2302223029549606</v>
      </c>
      <c r="J129" s="9">
        <f t="shared" si="32"/>
        <v>2.8967715896976167</v>
      </c>
      <c r="K129" s="11">
        <f t="shared" si="33"/>
        <v>0.36337209302325585</v>
      </c>
      <c r="L129" s="11">
        <f t="shared" si="34"/>
        <v>0.32679738562091504</v>
      </c>
      <c r="M129" s="11">
        <f t="shared" si="35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36"/>
        <v>0</v>
      </c>
      <c r="S129" s="11">
        <f t="shared" si="37"/>
        <v>-0.87993723865041706</v>
      </c>
      <c r="T129" s="11">
        <f t="shared" si="38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26"/>
        <v>0.40773647058421753</v>
      </c>
      <c r="E130" s="9">
        <f t="shared" si="27"/>
        <v>0.30420591023386512</v>
      </c>
      <c r="F130" s="9">
        <f t="shared" si="28"/>
        <v>0.28805761918191725</v>
      </c>
      <c r="G130" s="9">
        <f t="shared" si="29"/>
        <v>1.084003370819262</v>
      </c>
      <c r="H130" s="9">
        <f t="shared" si="30"/>
        <v>2.452564516897811</v>
      </c>
      <c r="I130" s="9">
        <f t="shared" si="31"/>
        <v>3.2872471124286426</v>
      </c>
      <c r="J130" s="9">
        <f t="shared" si="32"/>
        <v>3.4715276854679176</v>
      </c>
      <c r="K130" s="11">
        <f t="shared" si="33"/>
        <v>0.42735042735042739</v>
      </c>
      <c r="L130" s="11">
        <f t="shared" si="34"/>
        <v>0.32154340836012862</v>
      </c>
      <c r="M130" s="11">
        <f t="shared" si="35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36"/>
        <v>0</v>
      </c>
      <c r="S130" s="11">
        <f t="shared" si="37"/>
        <v>-0.88885827783010651</v>
      </c>
      <c r="T130" s="11">
        <f t="shared" si="38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26"/>
        <v>0.35838878016790265</v>
      </c>
      <c r="E131" s="9">
        <f t="shared" si="27"/>
        <v>0.30278283684201857</v>
      </c>
      <c r="F131" s="9">
        <f t="shared" si="28"/>
        <v>0.33882838299007889</v>
      </c>
      <c r="G131" s="9">
        <f t="shared" si="29"/>
        <v>1.0810784550955597</v>
      </c>
      <c r="H131" s="9">
        <f t="shared" si="30"/>
        <v>2.7902659216382468</v>
      </c>
      <c r="I131" s="9">
        <f t="shared" si="31"/>
        <v>3.3026971093535424</v>
      </c>
      <c r="J131" s="9">
        <f t="shared" si="32"/>
        <v>2.9513466114474851</v>
      </c>
      <c r="K131" s="11">
        <f t="shared" si="33"/>
        <v>0.37650602409638551</v>
      </c>
      <c r="L131" s="11">
        <f t="shared" si="34"/>
        <v>0.31948881789137379</v>
      </c>
      <c r="M131" s="11">
        <f t="shared" si="35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36"/>
        <v>0</v>
      </c>
      <c r="S131" s="11">
        <f t="shared" si="37"/>
        <v>-0.87815736919318954</v>
      </c>
      <c r="T131" s="11">
        <f t="shared" si="38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9">
        <f t="shared" ref="D132:D195" si="39">(K132/(AR132+K132-(AR132*K132)))</f>
        <v>0.38029420501096939</v>
      </c>
      <c r="E132" s="9">
        <f t="shared" ref="E132:E195" si="40">(L132/(AR132+L132-(AR132*L132)))</f>
        <v>0.30107584757794165</v>
      </c>
      <c r="F132" s="9">
        <f t="shared" ref="F132:F195" si="41">(M132/(AR132+M132-(AR132*M132)))</f>
        <v>0.31862994741108908</v>
      </c>
      <c r="G132" s="9">
        <f t="shared" ref="G132:G195" si="42">AR132</f>
        <v>1.0827528855491388</v>
      </c>
      <c r="H132" s="9">
        <f t="shared" ref="H132:H195" si="43">IF(A132="","",1/D132)</f>
        <v>2.629543092751454</v>
      </c>
      <c r="I132" s="9">
        <f t="shared" ref="I132:I195" si="44">IF(B132="","",1/E132)</f>
        <v>3.3214221866173537</v>
      </c>
      <c r="J132" s="9">
        <f t="shared" ref="J132:J195" si="45">IF(C132="","",1/F132)</f>
        <v>3.1384369489595492</v>
      </c>
      <c r="K132" s="11">
        <f t="shared" ref="K132:K195" si="46">1/A132</f>
        <v>0.39920159680638723</v>
      </c>
      <c r="L132" s="11">
        <f t="shared" ref="L132:L195" si="47">1/B132</f>
        <v>0.31806615776081426</v>
      </c>
      <c r="M132" s="11">
        <f t="shared" ref="M132:M195" si="48">1/C132</f>
        <v>0.33613445378151258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-0.27198887660989957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0.24003140894638542</v>
      </c>
      <c r="Q132" s="11">
        <f>2*'OddsRatio_working_3-way'!K132*'OddsRatio_working_3-way'!L132*'OddsRatio_working_3-way'!M132</f>
        <v>8.5359676012228103E-2</v>
      </c>
      <c r="R132" s="11">
        <f t="shared" ref="R132:R195" si="49">O132/N132</f>
        <v>0</v>
      </c>
      <c r="S132" s="11">
        <f t="shared" ref="S132:S195" si="50">P132/N132</f>
        <v>-0.88250450510390099</v>
      </c>
      <c r="T132" s="11">
        <f t="shared" ref="T132:T195" si="51">Q132/N132</f>
        <v>-0.31383517251205584</v>
      </c>
      <c r="U132" s="11">
        <f>'OddsRatio_working_3-way'!S132-'OddsRatio_working_3-way'!R132^2/3</f>
        <v>-0.88250450510390099</v>
      </c>
      <c r="V132" s="11">
        <f>'OddsRatio_working_3-way'!S132*'OddsRatio_working_3-way'!R132/3-2*'OddsRatio_working_3-way'!R132^3/27-'OddsRatio_working_3-way'!T132</f>
        <v>0.31383517251205584</v>
      </c>
      <c r="W132" s="11">
        <f>'OddsRatio_working_3-way'!V132^2+4*'OddsRatio_working_3-way'!U132^3/27</f>
        <v>-3.3307498999516488E-3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0.15954878987759788</v>
      </c>
      <c r="Y132" s="11">
        <f>IF('OddsRatio_working_3-way'!W132&gt;=0,IF('OddsRatio_working_3-way'!V132+SQRT('OddsRatio_working_3-way'!W132)&gt;0,0,PI()),ACOS('OddsRatio_working_3-way'!V132/(2*'OddsRatio_working_3-way'!X132)))</f>
        <v>0.181862907837673</v>
      </c>
      <c r="Z132" s="11">
        <f>'OddsRatio_working_3-way'!X132^(1/3)*COS('OddsRatio_working_3-way'!Y132/3)</f>
        <v>0.54137644277456942</v>
      </c>
      <c r="AA132" s="11">
        <f>'OddsRatio_working_3-way'!X132^(1/3)*COS(('OddsRatio_working_3-way'!Y132+2*PI())/3)</f>
        <v>-0.2991449724762667</v>
      </c>
      <c r="AB132" s="11">
        <f>'OddsRatio_working_3-way'!X132^(1/3)*COS(('OddsRatio_working_3-way'!Y132+4*PI())/3)</f>
        <v>-0.24223147029830303</v>
      </c>
      <c r="AC132" s="11">
        <f>'OddsRatio_working_3-way'!X132^(1/3)*SIN('OddsRatio_working_3-way'!Y132/3)</f>
        <v>3.285902580297187E-2</v>
      </c>
      <c r="AD132" s="11">
        <f>'OddsRatio_working_3-way'!X132^(1/3)*SIN(('OddsRatio_working_3-way'!Y132+2*PI())/3)</f>
        <v>0.45241623955174359</v>
      </c>
      <c r="AE132" s="11">
        <f>'OddsRatio_working_3-way'!X132^(1/3)*SIN(('OddsRatio_working_3-way'!Y132+4*PI())/3)</f>
        <v>-0.48527526535471527</v>
      </c>
      <c r="AF132" s="11">
        <f>-'OddsRatio_working_3-way'!U132/(3*'OddsRatio_working_3-way'!X132^(1/3))*COS(('OddsRatio_working_3-way'!Y132)/3)</f>
        <v>0.54137644277456942</v>
      </c>
      <c r="AG132" s="11">
        <f>-'OddsRatio_working_3-way'!U132/(3*'OddsRatio_working_3-way'!X132^(1/3))*COS(('OddsRatio_working_3-way'!Y132+2*PI())/3)</f>
        <v>-0.2991449724762667</v>
      </c>
      <c r="AH132" s="11">
        <f>-'OddsRatio_working_3-way'!U132/(3*'OddsRatio_working_3-way'!X132^(1/3))*COS(('OddsRatio_working_3-way'!Y132+4*PI())/3)</f>
        <v>-0.24223147029830303</v>
      </c>
      <c r="AI132" s="11">
        <f>'OddsRatio_working_3-way'!U132/(3*'OddsRatio_working_3-way'!X132^(1/3))*SIN(('OddsRatio_working_3-way'!Y132)/3)</f>
        <v>-3.285902580297187E-2</v>
      </c>
      <c r="AJ132" s="11">
        <f>'OddsRatio_working_3-way'!U132/(3*'OddsRatio_working_3-way'!X132^(1/3))*SIN(('OddsRatio_working_3-way'!Y132+2*PI())/3)</f>
        <v>-0.45241623955174359</v>
      </c>
      <c r="AK132" s="11">
        <f>'OddsRatio_working_3-way'!U132/(3*'OddsRatio_working_3-way'!X132^(1/3))*SIN(('OddsRatio_working_3-way'!Y132+4*PI())/3)</f>
        <v>0.48527526535471527</v>
      </c>
      <c r="AL132" s="11">
        <f>'OddsRatio_working_3-way'!Z132+'OddsRatio_working_3-way'!AF132</f>
        <v>1.0827528855491388</v>
      </c>
      <c r="AM132" s="11">
        <f>'OddsRatio_working_3-way'!AA132+'OddsRatio_working_3-way'!AG132</f>
        <v>-0.5982899449525334</v>
      </c>
      <c r="AN132" s="11">
        <f>'OddsRatio_working_3-way'!AB132+'OddsRatio_working_3-way'!AH132</f>
        <v>-0.48446294059660605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1.0827528855491388</v>
      </c>
      <c r="AS132" s="11">
        <f>IF(('OddsRatio_working_3-way'!X132=0),IF(Q132&gt;0,-Q132^(1/3),(-Q132)^(1/3)),'OddsRatio_working_3-way'!AM132-'OddsRatio_working_3-way'!R132/3)</f>
        <v>-0.5982899449525334</v>
      </c>
      <c r="AT132" s="11">
        <f>IF(('OddsRatio_working_3-way'!X132=0),IF(Q132&gt;0,-Q132^(1/3),(-Q132)^(1/3)),'OddsRatio_working_3-way'!AN132-'OddsRatio_working_3-way'!R132/3)</f>
        <v>-0.48446294059660605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9">
        <f t="shared" si="39"/>
        <v>0.48167958309001557</v>
      </c>
      <c r="E133" s="9">
        <f t="shared" si="40"/>
        <v>0.25989023403577527</v>
      </c>
      <c r="F133" s="9">
        <f t="shared" si="41"/>
        <v>0.25843018287420938</v>
      </c>
      <c r="G133" s="9">
        <f t="shared" si="42"/>
        <v>1.0869382781767407</v>
      </c>
      <c r="H133" s="9">
        <f t="shared" si="43"/>
        <v>2.0760688953949735</v>
      </c>
      <c r="I133" s="9">
        <f t="shared" si="44"/>
        <v>3.8477782888230601</v>
      </c>
      <c r="J133" s="9">
        <f t="shared" si="45"/>
        <v>3.8695170543865958</v>
      </c>
      <c r="K133" s="11">
        <f t="shared" si="46"/>
        <v>0.50251256281407031</v>
      </c>
      <c r="L133" s="11">
        <f t="shared" si="47"/>
        <v>0.27624309392265195</v>
      </c>
      <c r="M133" s="11">
        <f t="shared" si="48"/>
        <v>0.27472527472527469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-0.2611423946275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0.23835100461325504</v>
      </c>
      <c r="Q133" s="11">
        <f>2*'OddsRatio_working_3-way'!K133*'OddsRatio_working_3-way'!L133*'OddsRatio_working_3-way'!M133</f>
        <v>7.627232147624162E-2</v>
      </c>
      <c r="R133" s="11">
        <f t="shared" si="49"/>
        <v>0</v>
      </c>
      <c r="S133" s="11">
        <f t="shared" si="50"/>
        <v>-0.91272428191234456</v>
      </c>
      <c r="T133" s="11">
        <f t="shared" si="51"/>
        <v>-0.2920717702119503</v>
      </c>
      <c r="U133" s="11">
        <f>'OddsRatio_working_3-way'!S133-'OddsRatio_working_3-way'!R133^2/3</f>
        <v>-0.91272428191234456</v>
      </c>
      <c r="V133" s="11">
        <f>'OddsRatio_working_3-way'!S133*'OddsRatio_working_3-way'!R133/3-2*'OddsRatio_working_3-way'!R133^3/27-'OddsRatio_working_3-way'!T133</f>
        <v>0.2920717702119503</v>
      </c>
      <c r="W133" s="11">
        <f>'OddsRatio_working_3-way'!V133^2+4*'OddsRatio_working_3-way'!U133^3/27</f>
        <v>-2.7339890681889384E-2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0.16781374320703868</v>
      </c>
      <c r="Y133" s="11">
        <f>IF('OddsRatio_working_3-way'!W133&gt;=0,IF('OddsRatio_working_3-way'!V133+SQRT('OddsRatio_working_3-way'!W133)&gt;0,0,PI()),ACOS('OddsRatio_working_3-way'!V133/(2*'OddsRatio_working_3-way'!X133)))</f>
        <v>0.51513541938448681</v>
      </c>
      <c r="Z133" s="11">
        <f>'OddsRatio_working_3-way'!X133^(1/3)*COS('OddsRatio_working_3-way'!Y133/3)</f>
        <v>0.54346913908837036</v>
      </c>
      <c r="AA133" s="11">
        <f>'OddsRatio_working_3-way'!X133^(1/3)*COS(('OddsRatio_working_3-way'!Y133+2*PI())/3)</f>
        <v>-0.35335590022431668</v>
      </c>
      <c r="AB133" s="11">
        <f>'OddsRatio_working_3-way'!X133^(1/3)*COS(('OddsRatio_working_3-way'!Y133+4*PI())/3)</f>
        <v>-0.19011323886405371</v>
      </c>
      <c r="AC133" s="11">
        <f>'OddsRatio_working_3-way'!X133^(1/3)*SIN('OddsRatio_working_3-way'!Y133/3)</f>
        <v>9.4248194479578773E-2</v>
      </c>
      <c r="AD133" s="11">
        <f>'OddsRatio_working_3-way'!X133^(1/3)*SIN(('OddsRatio_working_3-way'!Y133+2*PI())/3)</f>
        <v>0.42353398338359777</v>
      </c>
      <c r="AE133" s="11">
        <f>'OddsRatio_working_3-way'!X133^(1/3)*SIN(('OddsRatio_working_3-way'!Y133+4*PI())/3)</f>
        <v>-0.51778217786317648</v>
      </c>
      <c r="AF133" s="11">
        <f>-'OddsRatio_working_3-way'!U133/(3*'OddsRatio_working_3-way'!X133^(1/3))*COS(('OddsRatio_working_3-way'!Y133)/3)</f>
        <v>0.54346913908837025</v>
      </c>
      <c r="AG133" s="11">
        <f>-'OddsRatio_working_3-way'!U133/(3*'OddsRatio_working_3-way'!X133^(1/3))*COS(('OddsRatio_working_3-way'!Y133+2*PI())/3)</f>
        <v>-0.35335590022431662</v>
      </c>
      <c r="AH133" s="11">
        <f>-'OddsRatio_working_3-way'!U133/(3*'OddsRatio_working_3-way'!X133^(1/3))*COS(('OddsRatio_working_3-way'!Y133+4*PI())/3)</f>
        <v>-0.19011323886405368</v>
      </c>
      <c r="AI133" s="11">
        <f>'OddsRatio_working_3-way'!U133/(3*'OddsRatio_working_3-way'!X133^(1/3))*SIN(('OddsRatio_working_3-way'!Y133)/3)</f>
        <v>-9.4248194479578745E-2</v>
      </c>
      <c r="AJ133" s="11">
        <f>'OddsRatio_working_3-way'!U133/(3*'OddsRatio_working_3-way'!X133^(1/3))*SIN(('OddsRatio_working_3-way'!Y133+2*PI())/3)</f>
        <v>-0.42353398338359766</v>
      </c>
      <c r="AK133" s="11">
        <f>'OddsRatio_working_3-way'!U133/(3*'OddsRatio_working_3-way'!X133^(1/3))*SIN(('OddsRatio_working_3-way'!Y133+4*PI())/3)</f>
        <v>0.51778217786317637</v>
      </c>
      <c r="AL133" s="11">
        <f>'OddsRatio_working_3-way'!Z133+'OddsRatio_working_3-way'!AF133</f>
        <v>1.0869382781767407</v>
      </c>
      <c r="AM133" s="11">
        <f>'OddsRatio_working_3-way'!AA133+'OddsRatio_working_3-way'!AG133</f>
        <v>-0.70671180044863324</v>
      </c>
      <c r="AN133" s="11">
        <f>'OddsRatio_working_3-way'!AB133+'OddsRatio_working_3-way'!AH133</f>
        <v>-0.38022647772810736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1.0869382781767407</v>
      </c>
      <c r="AS133" s="11">
        <f>IF(('OddsRatio_working_3-way'!X133=0),IF(Q133&gt;0,-Q133^(1/3),(-Q133)^(1/3)),'OddsRatio_working_3-way'!AM133-'OddsRatio_working_3-way'!R133/3)</f>
        <v>-0.70671180044863324</v>
      </c>
      <c r="AT133" s="11">
        <f>IF(('OddsRatio_working_3-way'!X133=0),IF(Q133&gt;0,-Q133^(1/3),(-Q133)^(1/3)),'OddsRatio_working_3-way'!AN133-'OddsRatio_working_3-way'!R133/3)</f>
        <v>-0.38022647772810736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9">
        <f t="shared" si="39"/>
        <v>0.62164779128779024</v>
      </c>
      <c r="E134" s="9">
        <f t="shared" si="40"/>
        <v>0.23268493729101536</v>
      </c>
      <c r="F134" s="9">
        <f t="shared" si="41"/>
        <v>0.14566727142119471</v>
      </c>
      <c r="G134" s="9">
        <f t="shared" si="42"/>
        <v>1.1065962372751441</v>
      </c>
      <c r="H134" s="9">
        <f t="shared" si="43"/>
        <v>1.6086279305013289</v>
      </c>
      <c r="I134" s="9">
        <f t="shared" si="44"/>
        <v>4.29765678707993</v>
      </c>
      <c r="J134" s="9">
        <f t="shared" si="45"/>
        <v>6.8649600575582639</v>
      </c>
      <c r="K134" s="11">
        <f t="shared" si="46"/>
        <v>0.64516129032258063</v>
      </c>
      <c r="L134" s="11">
        <f t="shared" si="47"/>
        <v>0.25125628140703515</v>
      </c>
      <c r="M134" s="11">
        <f t="shared" si="48"/>
        <v>0.15873015873015872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-0.22351130974894962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0.22719846029944907</v>
      </c>
      <c r="Q134" s="11">
        <f>2*'OddsRatio_working_3-way'!K134*'OddsRatio_working_3-way'!L134*'OddsRatio_working_3-way'!M134</f>
        <v>5.1460579909274988E-2</v>
      </c>
      <c r="R134" s="11">
        <f t="shared" si="49"/>
        <v>0</v>
      </c>
      <c r="S134" s="11">
        <f t="shared" si="50"/>
        <v>-1.0164964831293812</v>
      </c>
      <c r="T134" s="11">
        <f t="shared" si="51"/>
        <v>-0.23023702902137741</v>
      </c>
      <c r="U134" s="11">
        <f>'OddsRatio_working_3-way'!S134-'OddsRatio_working_3-way'!R134^2/3</f>
        <v>-1.0164964831293812</v>
      </c>
      <c r="V134" s="11">
        <f>'OddsRatio_working_3-way'!S134*'OddsRatio_working_3-way'!R134/3-2*'OddsRatio_working_3-way'!R134^3/27-'OddsRatio_working_3-way'!T134</f>
        <v>0.23023702902137741</v>
      </c>
      <c r="W134" s="11">
        <f>'OddsRatio_working_3-way'!V134^2+4*'OddsRatio_working_3-way'!U134^3/27</f>
        <v>-0.10259244239455986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0.19723180012814265</v>
      </c>
      <c r="Y134" s="11">
        <f>IF('OddsRatio_working_3-way'!W134&gt;=0,IF('OddsRatio_working_3-way'!V134+SQRT('OddsRatio_working_3-way'!W134)&gt;0,0,PI()),ACOS('OddsRatio_working_3-way'!V134/(2*'OddsRatio_working_3-way'!X134)))</f>
        <v>0.9475537499402239</v>
      </c>
      <c r="Z134" s="11">
        <f>'OddsRatio_working_3-way'!X134^(1/3)*COS('OddsRatio_working_3-way'!Y134/3)</f>
        <v>0.55329811863757206</v>
      </c>
      <c r="AA134" s="11">
        <f>'OddsRatio_working_3-way'!X134^(1/3)*COS(('OddsRatio_working_3-way'!Y134+2*PI())/3)</f>
        <v>-0.43323773935804583</v>
      </c>
      <c r="AB134" s="11">
        <f>'OddsRatio_working_3-way'!X134^(1/3)*COS(('OddsRatio_working_3-way'!Y134+4*PI())/3)</f>
        <v>-0.12006037927952611</v>
      </c>
      <c r="AC134" s="11">
        <f>'OddsRatio_working_3-way'!X134^(1/3)*SIN('OddsRatio_working_3-way'!Y134/3)</f>
        <v>0.18081303314542974</v>
      </c>
      <c r="AD134" s="11">
        <f>'OddsRatio_working_3-way'!X134^(1/3)*SIN(('OddsRatio_working_3-way'!Y134+2*PI())/3)</f>
        <v>0.38876371003355881</v>
      </c>
      <c r="AE134" s="11">
        <f>'OddsRatio_working_3-way'!X134^(1/3)*SIN(('OddsRatio_working_3-way'!Y134+4*PI())/3)</f>
        <v>-0.56957674317898843</v>
      </c>
      <c r="AF134" s="11">
        <f>-'OddsRatio_working_3-way'!U134/(3*'OddsRatio_working_3-way'!X134^(1/3))*COS(('OddsRatio_working_3-way'!Y134)/3)</f>
        <v>0.55329811863757217</v>
      </c>
      <c r="AG134" s="11">
        <f>-'OddsRatio_working_3-way'!U134/(3*'OddsRatio_working_3-way'!X134^(1/3))*COS(('OddsRatio_working_3-way'!Y134+2*PI())/3)</f>
        <v>-0.43323773935804594</v>
      </c>
      <c r="AH134" s="11">
        <f>-'OddsRatio_working_3-way'!U134/(3*'OddsRatio_working_3-way'!X134^(1/3))*COS(('OddsRatio_working_3-way'!Y134+4*PI())/3)</f>
        <v>-0.12006037927952613</v>
      </c>
      <c r="AI134" s="11">
        <f>'OddsRatio_working_3-way'!U134/(3*'OddsRatio_working_3-way'!X134^(1/3))*SIN(('OddsRatio_working_3-way'!Y134)/3)</f>
        <v>-0.18081303314542976</v>
      </c>
      <c r="AJ134" s="11">
        <f>'OddsRatio_working_3-way'!U134/(3*'OddsRatio_working_3-way'!X134^(1/3))*SIN(('OddsRatio_working_3-way'!Y134+2*PI())/3)</f>
        <v>-0.38876371003355886</v>
      </c>
      <c r="AK134" s="11">
        <f>'OddsRatio_working_3-way'!U134/(3*'OddsRatio_working_3-way'!X134^(1/3))*SIN(('OddsRatio_working_3-way'!Y134+4*PI())/3)</f>
        <v>0.56957674317898854</v>
      </c>
      <c r="AL134" s="11">
        <f>'OddsRatio_working_3-way'!Z134+'OddsRatio_working_3-way'!AF134</f>
        <v>1.1065962372751441</v>
      </c>
      <c r="AM134" s="11">
        <f>'OddsRatio_working_3-way'!AA134+'OddsRatio_working_3-way'!AG134</f>
        <v>-0.86647547871609176</v>
      </c>
      <c r="AN134" s="11">
        <f>'OddsRatio_working_3-way'!AB134+'OddsRatio_working_3-way'!AH134</f>
        <v>-0.24012075855905224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1.1065962372751441</v>
      </c>
      <c r="AS134" s="11">
        <f>IF(('OddsRatio_working_3-way'!X134=0),IF(Q134&gt;0,-Q134^(1/3),(-Q134)^(1/3)),'OddsRatio_working_3-way'!AM134-'OddsRatio_working_3-way'!R134/3)</f>
        <v>-0.86647547871609176</v>
      </c>
      <c r="AT134" s="11">
        <f>IF(('OddsRatio_working_3-way'!X134=0),IF(Q134&gt;0,-Q134^(1/3),(-Q134)^(1/3)),'OddsRatio_working_3-way'!AN134-'OddsRatio_working_3-way'!R134/3)</f>
        <v>-0.24012075855905224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9">
        <f t="shared" si="39"/>
        <v>0.44786374134317897</v>
      </c>
      <c r="E135" s="9">
        <f t="shared" si="40"/>
        <v>0.3159522665697152</v>
      </c>
      <c r="F135" s="9">
        <f t="shared" si="41"/>
        <v>0.23618399208710589</v>
      </c>
      <c r="G135" s="9">
        <f t="shared" si="42"/>
        <v>1.0852306049621481</v>
      </c>
      <c r="H135" s="9">
        <f t="shared" si="43"/>
        <v>2.2328219672370007</v>
      </c>
      <c r="I135" s="9">
        <f t="shared" si="44"/>
        <v>3.1650350568994856</v>
      </c>
      <c r="J135" s="9">
        <f t="shared" si="45"/>
        <v>4.2339872027872012</v>
      </c>
      <c r="K135" s="11">
        <f t="shared" si="46"/>
        <v>0.46816479400749061</v>
      </c>
      <c r="L135" s="11">
        <f t="shared" si="47"/>
        <v>0.333889816360601</v>
      </c>
      <c r="M135" s="11">
        <f t="shared" si="48"/>
        <v>0.25125628140703515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-0.26525058373218924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0.2400109945537181</v>
      </c>
      <c r="Q135" s="11">
        <f>2*'OddsRatio_working_3-way'!K135*'OddsRatio_working_3-way'!L135*'OddsRatio_working_3-way'!M135</f>
        <v>7.8550480953597804E-2</v>
      </c>
      <c r="R135" s="11">
        <f t="shared" si="49"/>
        <v>0</v>
      </c>
      <c r="S135" s="11">
        <f t="shared" si="50"/>
        <v>-0.90484624454604656</v>
      </c>
      <c r="T135" s="11">
        <f t="shared" si="51"/>
        <v>-0.29613688252202469</v>
      </c>
      <c r="U135" s="11">
        <f>'OddsRatio_working_3-way'!S135-'OddsRatio_working_3-way'!R135^2/3</f>
        <v>-0.90484624454604656</v>
      </c>
      <c r="V135" s="11">
        <f>'OddsRatio_working_3-way'!S135*'OddsRatio_working_3-way'!R135/3-2*'OddsRatio_working_3-way'!R135^3/27-'OddsRatio_working_3-way'!T135</f>
        <v>0.29613688252202469</v>
      </c>
      <c r="W135" s="11">
        <f>'OddsRatio_working_3-way'!V135^2+4*'OddsRatio_working_3-way'!U135^3/27</f>
        <v>-2.2057006143314406E-2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0.1656457510269867</v>
      </c>
      <c r="Y135" s="11">
        <f>IF('OddsRatio_working_3-way'!W135&gt;=0,IF('OddsRatio_working_3-way'!V135+SQRT('OddsRatio_working_3-way'!W135)&gt;0,0,PI()),ACOS('OddsRatio_working_3-way'!V135/(2*'OddsRatio_working_3-way'!X135)))</f>
        <v>0.46485597234908904</v>
      </c>
      <c r="Z135" s="11">
        <f>'OddsRatio_working_3-way'!X135^(1/3)*COS('OddsRatio_working_3-way'!Y135/3)</f>
        <v>0.54261530248107404</v>
      </c>
      <c r="AA135" s="11">
        <f>'OddsRatio_working_3-way'!X135^(1/3)*COS(('OddsRatio_working_3-way'!Y135+2*PI())/3)</f>
        <v>-0.34471089552538486</v>
      </c>
      <c r="AB135" s="11">
        <f>'OddsRatio_working_3-way'!X135^(1/3)*COS(('OddsRatio_working_3-way'!Y135+4*PI())/3)</f>
        <v>-0.19790440695568953</v>
      </c>
      <c r="AC135" s="11">
        <f>'OddsRatio_working_3-way'!X135^(1/3)*SIN('OddsRatio_working_3-way'!Y135/3)</f>
        <v>8.4758765694497529E-2</v>
      </c>
      <c r="AD135" s="11">
        <f>'OddsRatio_working_3-way'!X135^(1/3)*SIN(('OddsRatio_working_3-way'!Y135+2*PI())/3)</f>
        <v>0.42753925358353873</v>
      </c>
      <c r="AE135" s="11">
        <f>'OddsRatio_working_3-way'!X135^(1/3)*SIN(('OddsRatio_working_3-way'!Y135+4*PI())/3)</f>
        <v>-0.51229801927803609</v>
      </c>
      <c r="AF135" s="11">
        <f>-'OddsRatio_working_3-way'!U135/(3*'OddsRatio_working_3-way'!X135^(1/3))*COS(('OddsRatio_working_3-way'!Y135)/3)</f>
        <v>0.54261530248107404</v>
      </c>
      <c r="AG135" s="11">
        <f>-'OddsRatio_working_3-way'!U135/(3*'OddsRatio_working_3-way'!X135^(1/3))*COS(('OddsRatio_working_3-way'!Y135+2*PI())/3)</f>
        <v>-0.34471089552538486</v>
      </c>
      <c r="AH135" s="11">
        <f>-'OddsRatio_working_3-way'!U135/(3*'OddsRatio_working_3-way'!X135^(1/3))*COS(('OddsRatio_working_3-way'!Y135+4*PI())/3)</f>
        <v>-0.19790440695568953</v>
      </c>
      <c r="AI135" s="11">
        <f>'OddsRatio_working_3-way'!U135/(3*'OddsRatio_working_3-way'!X135^(1/3))*SIN(('OddsRatio_working_3-way'!Y135)/3)</f>
        <v>-8.4758765694497529E-2</v>
      </c>
      <c r="AJ135" s="11">
        <f>'OddsRatio_working_3-way'!U135/(3*'OddsRatio_working_3-way'!X135^(1/3))*SIN(('OddsRatio_working_3-way'!Y135+2*PI())/3)</f>
        <v>-0.42753925358353873</v>
      </c>
      <c r="AK135" s="11">
        <f>'OddsRatio_working_3-way'!U135/(3*'OddsRatio_working_3-way'!X135^(1/3))*SIN(('OddsRatio_working_3-way'!Y135+4*PI())/3)</f>
        <v>0.51229801927803609</v>
      </c>
      <c r="AL135" s="11">
        <f>'OddsRatio_working_3-way'!Z135+'OddsRatio_working_3-way'!AF135</f>
        <v>1.0852306049621481</v>
      </c>
      <c r="AM135" s="11">
        <f>'OddsRatio_working_3-way'!AA135+'OddsRatio_working_3-way'!AG135</f>
        <v>-0.68942179105076973</v>
      </c>
      <c r="AN135" s="11">
        <f>'OddsRatio_working_3-way'!AB135+'OddsRatio_working_3-way'!AH135</f>
        <v>-0.39580881391137906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1.0852306049621481</v>
      </c>
      <c r="AS135" s="11">
        <f>IF(('OddsRatio_working_3-way'!X135=0),IF(Q135&gt;0,-Q135^(1/3),(-Q135)^(1/3)),'OddsRatio_working_3-way'!AM135-'OddsRatio_working_3-way'!R135/3)</f>
        <v>-0.68942179105076973</v>
      </c>
      <c r="AT135" s="11">
        <f>IF(('OddsRatio_working_3-way'!X135=0),IF(Q135&gt;0,-Q135^(1/3),(-Q135)^(1/3)),'OddsRatio_working_3-way'!AN135-'OddsRatio_working_3-way'!R135/3)</f>
        <v>-0.39580881391137906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9">
        <f t="shared" si="39"/>
        <v>0.31360592954190325</v>
      </c>
      <c r="E136" s="9">
        <f t="shared" si="40"/>
        <v>0.34319703522904832</v>
      </c>
      <c r="F136" s="9">
        <f t="shared" si="41"/>
        <v>0.34319703522904832</v>
      </c>
      <c r="G136" s="9">
        <f t="shared" si="42"/>
        <v>1.0781848364762885</v>
      </c>
      <c r="H136" s="9">
        <f t="shared" si="43"/>
        <v>3.1887152180468656</v>
      </c>
      <c r="I136" s="9">
        <f t="shared" si="44"/>
        <v>2.9137780847454118</v>
      </c>
      <c r="J136" s="9">
        <f t="shared" si="45"/>
        <v>2.9137780847454118</v>
      </c>
      <c r="K136" s="11">
        <f t="shared" si="46"/>
        <v>0.33003300330033003</v>
      </c>
      <c r="L136" s="11">
        <f t="shared" si="47"/>
        <v>0.3603603603603604</v>
      </c>
      <c r="M136" s="11">
        <f t="shared" si="48"/>
        <v>0.3603603603603604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-0.27410953902792257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0.23914736250834728</v>
      </c>
      <c r="Q136" s="11">
        <f>2*'OddsRatio_working_3-way'!K136*'OddsRatio_working_3-way'!L136*'OddsRatio_working_3-way'!M136</f>
        <v>8.5715900540626278E-2</v>
      </c>
      <c r="R136" s="11">
        <f t="shared" si="49"/>
        <v>0</v>
      </c>
      <c r="S136" s="11">
        <f t="shared" si="50"/>
        <v>-0.87245180651661369</v>
      </c>
      <c r="T136" s="11">
        <f t="shared" si="51"/>
        <v>-0.31270674068695836</v>
      </c>
      <c r="U136" s="11">
        <f>'OddsRatio_working_3-way'!S136-'OddsRatio_working_3-way'!R136^2/3</f>
        <v>-0.87245180651661369</v>
      </c>
      <c r="V136" s="11">
        <f>'OddsRatio_working_3-way'!S136*'OddsRatio_working_3-way'!R136/3-2*'OddsRatio_working_3-way'!R136^3/27-'OddsRatio_working_3-way'!T136</f>
        <v>0.31270674068695836</v>
      </c>
      <c r="W136" s="11">
        <f>'OddsRatio_working_3-way'!V136^2+4*'OddsRatio_working_3-way'!U136^3/27</f>
        <v>-5.9760861531170384E-4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0.15683041341395834</v>
      </c>
      <c r="Y136" s="11">
        <f>IF('OddsRatio_working_3-way'!W136&gt;=0,IF('OddsRatio_working_3-way'!V136+SQRT('OddsRatio_working_3-way'!W136)&gt;0,0,PI()),ACOS('OddsRatio_working_3-way'!V136/(2*'OddsRatio_working_3-way'!X136)))</f>
        <v>7.8016919292882125E-2</v>
      </c>
      <c r="Z136" s="11">
        <f>'OddsRatio_working_3-way'!X136^(1/3)*COS('OddsRatio_working_3-way'!Y136/3)</f>
        <v>0.53909241823814436</v>
      </c>
      <c r="AA136" s="11">
        <f>'OddsRatio_working_3-way'!X136^(1/3)*COS(('OddsRatio_working_3-way'!Y136+2*PI())/3)</f>
        <v>-0.28169014084507082</v>
      </c>
      <c r="AB136" s="11">
        <f>'OddsRatio_working_3-way'!X136^(1/3)*COS(('OddsRatio_working_3-way'!Y136+4*PI())/3)</f>
        <v>-0.25740227739307342</v>
      </c>
      <c r="AC136" s="11">
        <f>'OddsRatio_working_3-way'!X136^(1/3)*SIN('OddsRatio_working_3-way'!Y136/3)</f>
        <v>1.4022604502051615E-2</v>
      </c>
      <c r="AD136" s="11">
        <f>'OddsRatio_working_3-way'!X136^(1/3)*SIN(('OddsRatio_working_3-way'!Y136+2*PI())/3)</f>
        <v>0.45985642693079271</v>
      </c>
      <c r="AE136" s="11">
        <f>'OddsRatio_working_3-way'!X136^(1/3)*SIN(('OddsRatio_working_3-way'!Y136+4*PI())/3)</f>
        <v>-0.47387903143284421</v>
      </c>
      <c r="AF136" s="11">
        <f>-'OddsRatio_working_3-way'!U136/(3*'OddsRatio_working_3-way'!X136^(1/3))*COS(('OddsRatio_working_3-way'!Y136)/3)</f>
        <v>0.53909241823814424</v>
      </c>
      <c r="AG136" s="11">
        <f>-'OddsRatio_working_3-way'!U136/(3*'OddsRatio_working_3-way'!X136^(1/3))*COS(('OddsRatio_working_3-way'!Y136+2*PI())/3)</f>
        <v>-0.28169014084507077</v>
      </c>
      <c r="AH136" s="11">
        <f>-'OddsRatio_working_3-way'!U136/(3*'OddsRatio_working_3-way'!X136^(1/3))*COS(('OddsRatio_working_3-way'!Y136+4*PI())/3)</f>
        <v>-0.25740227739307336</v>
      </c>
      <c r="AI136" s="11">
        <f>'OddsRatio_working_3-way'!U136/(3*'OddsRatio_working_3-way'!X136^(1/3))*SIN(('OddsRatio_working_3-way'!Y136)/3)</f>
        <v>-1.4022604502051613E-2</v>
      </c>
      <c r="AJ136" s="11">
        <f>'OddsRatio_working_3-way'!U136/(3*'OddsRatio_working_3-way'!X136^(1/3))*SIN(('OddsRatio_working_3-way'!Y136+2*PI())/3)</f>
        <v>-0.45985642693079259</v>
      </c>
      <c r="AK136" s="11">
        <f>'OddsRatio_working_3-way'!U136/(3*'OddsRatio_working_3-way'!X136^(1/3))*SIN(('OddsRatio_working_3-way'!Y136+4*PI())/3)</f>
        <v>0.4738790314328441</v>
      </c>
      <c r="AL136" s="11">
        <f>'OddsRatio_working_3-way'!Z136+'OddsRatio_working_3-way'!AF136</f>
        <v>1.0781848364762885</v>
      </c>
      <c r="AM136" s="11">
        <f>'OddsRatio_working_3-way'!AA136+'OddsRatio_working_3-way'!AG136</f>
        <v>-0.56338028169014165</v>
      </c>
      <c r="AN136" s="11">
        <f>'OddsRatio_working_3-way'!AB136+'OddsRatio_working_3-way'!AH136</f>
        <v>-0.51480455478614684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1.0781848364762885</v>
      </c>
      <c r="AS136" s="11">
        <f>IF(('OddsRatio_working_3-way'!X136=0),IF(Q136&gt;0,-Q136^(1/3),(-Q136)^(1/3)),'OddsRatio_working_3-way'!AM136-'OddsRatio_working_3-way'!R136/3)</f>
        <v>-0.56338028169014165</v>
      </c>
      <c r="AT136" s="11">
        <f>IF(('OddsRatio_working_3-way'!X136=0),IF(Q136&gt;0,-Q136^(1/3),(-Q136)^(1/3)),'OddsRatio_working_3-way'!AN136-'OddsRatio_working_3-way'!R136/3)</f>
        <v>-0.51480455478614684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9">
        <f t="shared" si="39"/>
        <v>0.50332362617571491</v>
      </c>
      <c r="E137" s="9">
        <f t="shared" si="40"/>
        <v>0.29804310894380776</v>
      </c>
      <c r="F137" s="9">
        <f t="shared" si="41"/>
        <v>0.19863326488047689</v>
      </c>
      <c r="G137" s="9">
        <f t="shared" si="42"/>
        <v>1.0903793189760189</v>
      </c>
      <c r="H137" s="9">
        <f t="shared" si="43"/>
        <v>1.9867932836732978</v>
      </c>
      <c r="I137" s="9">
        <f t="shared" si="44"/>
        <v>3.3552193289882011</v>
      </c>
      <c r="J137" s="9">
        <f t="shared" si="45"/>
        <v>5.0344034802112709</v>
      </c>
      <c r="K137" s="11">
        <f t="shared" si="46"/>
        <v>0.52493438320209973</v>
      </c>
      <c r="L137" s="11">
        <f t="shared" si="47"/>
        <v>0.31645569620253161</v>
      </c>
      <c r="M137" s="11">
        <f t="shared" si="48"/>
        <v>0.21276595744680851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-0.25563724814495126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0.23910457193389473</v>
      </c>
      <c r="Q137" s="11">
        <f>2*'OddsRatio_working_3-way'!K137*'OddsRatio_working_3-way'!L137*'OddsRatio_working_3-way'!M137</f>
        <v>7.0688713062496591E-2</v>
      </c>
      <c r="R137" s="11">
        <f t="shared" si="49"/>
        <v>0</v>
      </c>
      <c r="S137" s="11">
        <f t="shared" si="50"/>
        <v>-0.93532759278615696</v>
      </c>
      <c r="T137" s="11">
        <f t="shared" si="51"/>
        <v>-0.27651961353618831</v>
      </c>
      <c r="U137" s="11">
        <f>'OddsRatio_working_3-way'!S137-'OddsRatio_working_3-way'!R137^2/3</f>
        <v>-0.93532759278615696</v>
      </c>
      <c r="V137" s="11">
        <f>'OddsRatio_working_3-way'!S137*'OddsRatio_working_3-way'!R137/3-2*'OddsRatio_working_3-way'!R137^3/27-'OddsRatio_working_3-way'!T137</f>
        <v>0.27651961353618831</v>
      </c>
      <c r="W137" s="11">
        <f>'OddsRatio_working_3-way'!V137^2+4*'OddsRatio_working_3-way'!U137^3/27</f>
        <v>-4.4760584140148094E-2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0.17408595636233198</v>
      </c>
      <c r="Y137" s="11">
        <f>IF('OddsRatio_working_3-way'!W137&gt;=0,IF('OddsRatio_working_3-way'!V137+SQRT('OddsRatio_working_3-way'!W137)&gt;0,0,PI()),ACOS('OddsRatio_working_3-way'!V137/(2*'OddsRatio_working_3-way'!X137)))</f>
        <v>0.65309941816885364</v>
      </c>
      <c r="Z137" s="11">
        <f>'OddsRatio_working_3-way'!X137^(1/3)*COS('OddsRatio_working_3-way'!Y137/3)</f>
        <v>0.54518965948800957</v>
      </c>
      <c r="AA137" s="11">
        <f>'OddsRatio_working_3-way'!X137^(1/3)*COS(('OddsRatio_working_3-way'!Y137+2*PI())/3)</f>
        <v>-0.37703655793274393</v>
      </c>
      <c r="AB137" s="11">
        <f>'OddsRatio_working_3-way'!X137^(1/3)*COS(('OddsRatio_working_3-way'!Y137+4*PI())/3)</f>
        <v>-0.16815310155526578</v>
      </c>
      <c r="AC137" s="11">
        <f>'OddsRatio_working_3-way'!X137^(1/3)*SIN('OddsRatio_working_3-way'!Y137/3)</f>
        <v>0.12059891976879671</v>
      </c>
      <c r="AD137" s="11">
        <f>'OddsRatio_working_3-way'!X137^(1/3)*SIN(('OddsRatio_working_3-way'!Y137+2*PI())/3)</f>
        <v>0.41184863511280584</v>
      </c>
      <c r="AE137" s="11">
        <f>'OddsRatio_working_3-way'!X137^(1/3)*SIN(('OddsRatio_working_3-way'!Y137+4*PI())/3)</f>
        <v>-0.53244755488160234</v>
      </c>
      <c r="AF137" s="11">
        <f>-'OddsRatio_working_3-way'!U137/(3*'OddsRatio_working_3-way'!X137^(1/3))*COS(('OddsRatio_working_3-way'!Y137)/3)</f>
        <v>0.54518965948800935</v>
      </c>
      <c r="AG137" s="11">
        <f>-'OddsRatio_working_3-way'!U137/(3*'OddsRatio_working_3-way'!X137^(1/3))*COS(('OddsRatio_working_3-way'!Y137+2*PI())/3)</f>
        <v>-0.37703655793274377</v>
      </c>
      <c r="AH137" s="11">
        <f>-'OddsRatio_working_3-way'!U137/(3*'OddsRatio_working_3-way'!X137^(1/3))*COS(('OddsRatio_working_3-way'!Y137+4*PI())/3)</f>
        <v>-0.16815310155526569</v>
      </c>
      <c r="AI137" s="11">
        <f>'OddsRatio_working_3-way'!U137/(3*'OddsRatio_working_3-way'!X137^(1/3))*SIN(('OddsRatio_working_3-way'!Y137)/3)</f>
        <v>-0.12059891976879665</v>
      </c>
      <c r="AJ137" s="11">
        <f>'OddsRatio_working_3-way'!U137/(3*'OddsRatio_working_3-way'!X137^(1/3))*SIN(('OddsRatio_working_3-way'!Y137+2*PI())/3)</f>
        <v>-0.41184863511280567</v>
      </c>
      <c r="AK137" s="11">
        <f>'OddsRatio_working_3-way'!U137/(3*'OddsRatio_working_3-way'!X137^(1/3))*SIN(('OddsRatio_working_3-way'!Y137+4*PI())/3)</f>
        <v>0.53244755488160211</v>
      </c>
      <c r="AL137" s="11">
        <f>'OddsRatio_working_3-way'!Z137+'OddsRatio_working_3-way'!AF137</f>
        <v>1.0903793189760189</v>
      </c>
      <c r="AM137" s="11">
        <f>'OddsRatio_working_3-way'!AA137+'OddsRatio_working_3-way'!AG137</f>
        <v>-0.75407311586548764</v>
      </c>
      <c r="AN137" s="11">
        <f>'OddsRatio_working_3-way'!AB137+'OddsRatio_working_3-way'!AH137</f>
        <v>-0.3363062031105315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1.0903793189760189</v>
      </c>
      <c r="AS137" s="11">
        <f>IF(('OddsRatio_working_3-way'!X137=0),IF(Q137&gt;0,-Q137^(1/3),(-Q137)^(1/3)),'OddsRatio_working_3-way'!AM137-'OddsRatio_working_3-way'!R137/3)</f>
        <v>-0.75407311586548764</v>
      </c>
      <c r="AT137" s="11">
        <f>IF(('OddsRatio_working_3-way'!X137=0),IF(Q137&gt;0,-Q137^(1/3),(-Q137)^(1/3)),'OddsRatio_working_3-way'!AN137-'OddsRatio_working_3-way'!R137/3)</f>
        <v>-0.3363062031105315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9">
        <f t="shared" si="39"/>
        <v>0.51709191045768099</v>
      </c>
      <c r="E138" s="9">
        <f t="shared" si="40"/>
        <v>0.2964794297424187</v>
      </c>
      <c r="F138" s="9">
        <f t="shared" si="41"/>
        <v>0.18642865979990017</v>
      </c>
      <c r="G138" s="9">
        <f t="shared" si="42"/>
        <v>1.0909955329203835</v>
      </c>
      <c r="H138" s="9">
        <f t="shared" si="43"/>
        <v>1.9338921761798484</v>
      </c>
      <c r="I138" s="9">
        <f t="shared" si="44"/>
        <v>3.3729152841018344</v>
      </c>
      <c r="J138" s="9">
        <f t="shared" si="45"/>
        <v>5.3639821316815341</v>
      </c>
      <c r="K138" s="11">
        <f t="shared" si="46"/>
        <v>0.5387931034482758</v>
      </c>
      <c r="L138" s="11">
        <f t="shared" si="47"/>
        <v>0.31496062992125984</v>
      </c>
      <c r="M138" s="11">
        <f t="shared" si="48"/>
        <v>0.2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-0.25275590551181093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0.23863019277762695</v>
      </c>
      <c r="Q138" s="11">
        <f>2*'OddsRatio_working_3-way'!K138*'OddsRatio_working_3-way'!L138*'OddsRatio_working_3-way'!M138</f>
        <v>6.7879446103719793E-2</v>
      </c>
      <c r="R138" s="11">
        <f t="shared" si="49"/>
        <v>0</v>
      </c>
      <c r="S138" s="11">
        <f t="shared" si="50"/>
        <v>-0.94411322376195128</v>
      </c>
      <c r="T138" s="11">
        <f t="shared" si="51"/>
        <v>-0.26855731012998185</v>
      </c>
      <c r="U138" s="11">
        <f>'OddsRatio_working_3-way'!S138-'OddsRatio_working_3-way'!R138^2/3</f>
        <v>-0.94411322376195128</v>
      </c>
      <c r="V138" s="11">
        <f>'OddsRatio_working_3-way'!S138*'OddsRatio_working_3-way'!R138/3-2*'OddsRatio_working_3-way'!R138^3/27-'OddsRatio_working_3-way'!T138</f>
        <v>0.26855731012998185</v>
      </c>
      <c r="W138" s="11">
        <f>'OddsRatio_working_3-way'!V138^2+4*'OddsRatio_working_3-way'!U138^3/27</f>
        <v>-5.2548839859838617E-2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0.17654451894925108</v>
      </c>
      <c r="Y138" s="11">
        <f>IF('OddsRatio_working_3-way'!W138&gt;=0,IF('OddsRatio_working_3-way'!V138+SQRT('OddsRatio_working_3-way'!W138)&gt;0,0,PI()),ACOS('OddsRatio_working_3-way'!V138/(2*'OddsRatio_working_3-way'!X138)))</f>
        <v>0.70656917655995066</v>
      </c>
      <c r="Z138" s="11">
        <f>'OddsRatio_working_3-way'!X138^(1/3)*COS('OddsRatio_working_3-way'!Y138/3)</f>
        <v>0.54549776646019177</v>
      </c>
      <c r="AA138" s="11">
        <f>'OddsRatio_working_3-way'!X138^(1/3)*COS(('OddsRatio_working_3-way'!Y138+2*PI())/3)</f>
        <v>-0.38611751218314599</v>
      </c>
      <c r="AB138" s="11">
        <f>'OddsRatio_working_3-way'!X138^(1/3)*COS(('OddsRatio_working_3-way'!Y138+4*PI())/3)</f>
        <v>-0.15938025427704566</v>
      </c>
      <c r="AC138" s="11">
        <f>'OddsRatio_working_3-way'!X138^(1/3)*SIN('OddsRatio_working_3-way'!Y138/3)</f>
        <v>0.1309068168874046</v>
      </c>
      <c r="AD138" s="11">
        <f>'OddsRatio_working_3-way'!X138^(1/3)*SIN(('OddsRatio_working_3-way'!Y138+2*PI())/3)</f>
        <v>0.4069615150184947</v>
      </c>
      <c r="AE138" s="11">
        <f>'OddsRatio_working_3-way'!X138^(1/3)*SIN(('OddsRatio_working_3-way'!Y138+4*PI())/3)</f>
        <v>-0.53786833190589933</v>
      </c>
      <c r="AF138" s="11">
        <f>-'OddsRatio_working_3-way'!U138/(3*'OddsRatio_working_3-way'!X138^(1/3))*COS(('OddsRatio_working_3-way'!Y138)/3)</f>
        <v>0.54549776646019177</v>
      </c>
      <c r="AG138" s="11">
        <f>-'OddsRatio_working_3-way'!U138/(3*'OddsRatio_working_3-way'!X138^(1/3))*COS(('OddsRatio_working_3-way'!Y138+2*PI())/3)</f>
        <v>-0.38611751218314599</v>
      </c>
      <c r="AH138" s="11">
        <f>-'OddsRatio_working_3-way'!U138/(3*'OddsRatio_working_3-way'!X138^(1/3))*COS(('OddsRatio_working_3-way'!Y138+4*PI())/3)</f>
        <v>-0.15938025427704566</v>
      </c>
      <c r="AI138" s="11">
        <f>'OddsRatio_working_3-way'!U138/(3*'OddsRatio_working_3-way'!X138^(1/3))*SIN(('OddsRatio_working_3-way'!Y138)/3)</f>
        <v>-0.1309068168874046</v>
      </c>
      <c r="AJ138" s="11">
        <f>'OddsRatio_working_3-way'!U138/(3*'OddsRatio_working_3-way'!X138^(1/3))*SIN(('OddsRatio_working_3-way'!Y138+2*PI())/3)</f>
        <v>-0.4069615150184947</v>
      </c>
      <c r="AK138" s="11">
        <f>'OddsRatio_working_3-way'!U138/(3*'OddsRatio_working_3-way'!X138^(1/3))*SIN(('OddsRatio_working_3-way'!Y138+4*PI())/3)</f>
        <v>0.53786833190589933</v>
      </c>
      <c r="AL138" s="11">
        <f>'OddsRatio_working_3-way'!Z138+'OddsRatio_working_3-way'!AF138</f>
        <v>1.0909955329203835</v>
      </c>
      <c r="AM138" s="11">
        <f>'OddsRatio_working_3-way'!AA138+'OddsRatio_working_3-way'!AG138</f>
        <v>-0.77223502436629199</v>
      </c>
      <c r="AN138" s="11">
        <f>'OddsRatio_working_3-way'!AB138+'OddsRatio_working_3-way'!AH138</f>
        <v>-0.31876050855409133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1.0909955329203835</v>
      </c>
      <c r="AS138" s="11">
        <f>IF(('OddsRatio_working_3-way'!X138=0),IF(Q138&gt;0,-Q138^(1/3),(-Q138)^(1/3)),'OddsRatio_working_3-way'!AM138-'OddsRatio_working_3-way'!R138/3)</f>
        <v>-0.77223502436629199</v>
      </c>
      <c r="AT138" s="11">
        <f>IF(('OddsRatio_working_3-way'!X138=0),IF(Q138&gt;0,-Q138^(1/3),(-Q138)^(1/3)),'OddsRatio_working_3-way'!AN138-'OddsRatio_working_3-way'!R138/3)</f>
        <v>-0.31876050855409133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9">
        <f t="shared" si="39"/>
        <v>0.3832622092915956</v>
      </c>
      <c r="E139" s="9">
        <f t="shared" si="40"/>
        <v>0.32122689824399409</v>
      </c>
      <c r="F139" s="9">
        <f t="shared" si="41"/>
        <v>0.29551089246441037</v>
      </c>
      <c r="G139" s="9">
        <f t="shared" si="42"/>
        <v>1.0836227353130543</v>
      </c>
      <c r="H139" s="9">
        <f t="shared" si="43"/>
        <v>2.6091797619398855</v>
      </c>
      <c r="I139" s="9">
        <f t="shared" si="44"/>
        <v>3.1130643338604562</v>
      </c>
      <c r="J139" s="9">
        <f t="shared" si="45"/>
        <v>3.3839700176887195</v>
      </c>
      <c r="K139" s="11">
        <f t="shared" si="46"/>
        <v>0.4024144869215292</v>
      </c>
      <c r="L139" s="11">
        <f t="shared" si="47"/>
        <v>0.33898305084745761</v>
      </c>
      <c r="M139" s="11">
        <f t="shared" si="48"/>
        <v>0.3125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-0.27157222999011021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0.2402124612079255</v>
      </c>
      <c r="Q139" s="11">
        <f>2*'OddsRatio_working_3-way'!K139*'OddsRatio_working_3-way'!L139*'OddsRatio_working_3-way'!M139</f>
        <v>8.5257306551171433E-2</v>
      </c>
      <c r="R139" s="11">
        <f t="shared" si="49"/>
        <v>0</v>
      </c>
      <c r="S139" s="11">
        <f t="shared" si="50"/>
        <v>-0.88452512694936913</v>
      </c>
      <c r="T139" s="11">
        <f t="shared" si="51"/>
        <v>-0.31393970787910175</v>
      </c>
      <c r="U139" s="11">
        <f>'OddsRatio_working_3-way'!S139-'OddsRatio_working_3-way'!R139^2/3</f>
        <v>-0.88452512694936913</v>
      </c>
      <c r="V139" s="11">
        <f>'OddsRatio_working_3-way'!S139*'OddsRatio_working_3-way'!R139/3-2*'OddsRatio_working_3-way'!R139^3/27-'OddsRatio_working_3-way'!T139</f>
        <v>0.31393970787910175</v>
      </c>
      <c r="W139" s="11">
        <f>'OddsRatio_working_3-way'!V139^2+4*'OddsRatio_working_3-way'!U139^3/27</f>
        <v>-3.9661451903979933E-3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0.16009706850346583</v>
      </c>
      <c r="Y139" s="11">
        <f>IF('OddsRatio_working_3-way'!W139&gt;=0,IF('OddsRatio_working_3-way'!V139+SQRT('OddsRatio_working_3-way'!W139)&gt;0,0,PI()),ACOS('OddsRatio_working_3-way'!V139/(2*'OddsRatio_working_3-way'!X139)))</f>
        <v>0.19797558038778518</v>
      </c>
      <c r="Z139" s="11">
        <f>'OddsRatio_working_3-way'!X139^(1/3)*COS('OddsRatio_working_3-way'!Y139/3)</f>
        <v>0.54181136765652715</v>
      </c>
      <c r="AA139" s="11">
        <f>'OddsRatio_working_3-way'!X139^(1/3)*COS(('OddsRatio_working_3-way'!Y139+2*PI())/3)</f>
        <v>-0.30191557170237499</v>
      </c>
      <c r="AB139" s="11">
        <f>'OddsRatio_working_3-way'!X139^(1/3)*COS(('OddsRatio_working_3-way'!Y139+4*PI())/3)</f>
        <v>-0.23989579595415209</v>
      </c>
      <c r="AC139" s="11">
        <f>'OddsRatio_working_3-way'!X139^(1/3)*SIN('OddsRatio_working_3-way'!Y139/3)</f>
        <v>3.5807134223316668E-2</v>
      </c>
      <c r="AD139" s="11">
        <f>'OddsRatio_working_3-way'!X139^(1/3)*SIN(('OddsRatio_working_3-way'!Y139+2*PI())/3)</f>
        <v>0.45131884133808453</v>
      </c>
      <c r="AE139" s="11">
        <f>'OddsRatio_working_3-way'!X139^(1/3)*SIN(('OddsRatio_working_3-way'!Y139+4*PI())/3)</f>
        <v>-0.48712597556140119</v>
      </c>
      <c r="AF139" s="11">
        <f>-'OddsRatio_working_3-way'!U139/(3*'OddsRatio_working_3-way'!X139^(1/3))*COS(('OddsRatio_working_3-way'!Y139)/3)</f>
        <v>0.54181136765652715</v>
      </c>
      <c r="AG139" s="11">
        <f>-'OddsRatio_working_3-way'!U139/(3*'OddsRatio_working_3-way'!X139^(1/3))*COS(('OddsRatio_working_3-way'!Y139+2*PI())/3)</f>
        <v>-0.30191557170237499</v>
      </c>
      <c r="AH139" s="11">
        <f>-'OddsRatio_working_3-way'!U139/(3*'OddsRatio_working_3-way'!X139^(1/3))*COS(('OddsRatio_working_3-way'!Y139+4*PI())/3)</f>
        <v>-0.23989579595415209</v>
      </c>
      <c r="AI139" s="11">
        <f>'OddsRatio_working_3-way'!U139/(3*'OddsRatio_working_3-way'!X139^(1/3))*SIN(('OddsRatio_working_3-way'!Y139)/3)</f>
        <v>-3.5807134223316668E-2</v>
      </c>
      <c r="AJ139" s="11">
        <f>'OddsRatio_working_3-way'!U139/(3*'OddsRatio_working_3-way'!X139^(1/3))*SIN(('OddsRatio_working_3-way'!Y139+2*PI())/3)</f>
        <v>-0.45131884133808453</v>
      </c>
      <c r="AK139" s="11">
        <f>'OddsRatio_working_3-way'!U139/(3*'OddsRatio_working_3-way'!X139^(1/3))*SIN(('OddsRatio_working_3-way'!Y139+4*PI())/3)</f>
        <v>0.48712597556140119</v>
      </c>
      <c r="AL139" s="11">
        <f>'OddsRatio_working_3-way'!Z139+'OddsRatio_working_3-way'!AF139</f>
        <v>1.0836227353130543</v>
      </c>
      <c r="AM139" s="11">
        <f>'OddsRatio_working_3-way'!AA139+'OddsRatio_working_3-way'!AG139</f>
        <v>-0.60383114340474997</v>
      </c>
      <c r="AN139" s="11">
        <f>'OddsRatio_working_3-way'!AB139+'OddsRatio_working_3-way'!AH139</f>
        <v>-0.47979159190830417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1.0836227353130543</v>
      </c>
      <c r="AS139" s="11">
        <f>IF(('OddsRatio_working_3-way'!X139=0),IF(Q139&gt;0,-Q139^(1/3),(-Q139)^(1/3)),'OddsRatio_working_3-way'!AM139-'OddsRatio_working_3-way'!R139/3)</f>
        <v>-0.60383114340474997</v>
      </c>
      <c r="AT139" s="11">
        <f>IF(('OddsRatio_working_3-way'!X139=0),IF(Q139&gt;0,-Q139^(1/3),(-Q139)^(1/3)),'OddsRatio_working_3-way'!AN139-'OddsRatio_working_3-way'!R139/3)</f>
        <v>-0.47979159190830417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9">
        <f t="shared" si="39"/>
        <v>0.45816850185304175</v>
      </c>
      <c r="E140" s="9">
        <f t="shared" si="40"/>
        <v>0.31929086973637466</v>
      </c>
      <c r="F140" s="9">
        <f t="shared" si="41"/>
        <v>0.2225406284105835</v>
      </c>
      <c r="G140" s="9">
        <f t="shared" si="42"/>
        <v>1.084956987561446</v>
      </c>
      <c r="H140" s="9">
        <f t="shared" si="43"/>
        <v>2.1826031164419755</v>
      </c>
      <c r="I140" s="9">
        <f t="shared" si="44"/>
        <v>3.1319404805582409</v>
      </c>
      <c r="J140" s="9">
        <f t="shared" si="45"/>
        <v>4.4935614999478561</v>
      </c>
      <c r="K140" s="11">
        <f t="shared" si="46"/>
        <v>0.47846889952153115</v>
      </c>
      <c r="L140" s="11">
        <f t="shared" si="47"/>
        <v>0.33726812816188873</v>
      </c>
      <c r="M140" s="11">
        <f t="shared" si="48"/>
        <v>0.23696682464454977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-0.26373118707650989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0.23995527157258123</v>
      </c>
      <c r="Q140" s="11">
        <f>2*'OddsRatio_working_3-way'!K140*'OddsRatio_working_3-way'!L140*'OddsRatio_working_3-way'!M140</f>
        <v>7.6479767831898401E-2</v>
      </c>
      <c r="R140" s="11">
        <f t="shared" si="49"/>
        <v>0</v>
      </c>
      <c r="S140" s="11">
        <f t="shared" si="50"/>
        <v>-0.90984791837671009</v>
      </c>
      <c r="T140" s="11">
        <f t="shared" si="51"/>
        <v>-0.28999136840691958</v>
      </c>
      <c r="U140" s="11">
        <f>'OddsRatio_working_3-way'!S140-'OddsRatio_working_3-way'!R140^2/3</f>
        <v>-0.90984791837671009</v>
      </c>
      <c r="V140" s="11">
        <f>'OddsRatio_working_3-way'!S140*'OddsRatio_working_3-way'!R140/3-2*'OddsRatio_working_3-way'!R140^3/27-'OddsRatio_working_3-way'!T140</f>
        <v>0.28999136840691958</v>
      </c>
      <c r="W140" s="11">
        <f>'OddsRatio_working_3-way'!V140^2+4*'OddsRatio_working_3-way'!U140^3/27</f>
        <v>-2.7489190954878159E-2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0.16702109500404128</v>
      </c>
      <c r="Y140" s="11">
        <f>IF('OddsRatio_working_3-way'!W140&gt;=0,IF('OddsRatio_working_3-way'!V140+SQRT('OddsRatio_working_3-way'!W140)&gt;0,0,PI()),ACOS('OddsRatio_working_3-way'!V140/(2*'OddsRatio_working_3-way'!X140)))</f>
        <v>0.51937820334612095</v>
      </c>
      <c r="Z140" s="11">
        <f>'OddsRatio_working_3-way'!X140^(1/3)*COS('OddsRatio_working_3-way'!Y140/3)</f>
        <v>0.54247849378072299</v>
      </c>
      <c r="AA140" s="11">
        <f>'OddsRatio_working_3-way'!X140^(1/3)*COS(('OddsRatio_working_3-way'!Y140+2*PI())/3)</f>
        <v>-0.3533963672952668</v>
      </c>
      <c r="AB140" s="11">
        <f>'OddsRatio_working_3-way'!X140^(1/3)*COS(('OddsRatio_working_3-way'!Y140+4*PI())/3)</f>
        <v>-0.18908212648545586</v>
      </c>
      <c r="AC140" s="11">
        <f>'OddsRatio_working_3-way'!X140^(1/3)*SIN('OddsRatio_working_3-way'!Y140/3)</f>
        <v>9.4866871163233252E-2</v>
      </c>
      <c r="AD140" s="11">
        <f>'OddsRatio_working_3-way'!X140^(1/3)*SIN(('OddsRatio_working_3-way'!Y140+2*PI())/3)</f>
        <v>0.42236672103920819</v>
      </c>
      <c r="AE140" s="11">
        <f>'OddsRatio_working_3-way'!X140^(1/3)*SIN(('OddsRatio_working_3-way'!Y140+4*PI())/3)</f>
        <v>-0.51723359220244136</v>
      </c>
      <c r="AF140" s="11">
        <f>-'OddsRatio_working_3-way'!U140/(3*'OddsRatio_working_3-way'!X140^(1/3))*COS(('OddsRatio_working_3-way'!Y140)/3)</f>
        <v>0.54247849378072288</v>
      </c>
      <c r="AG140" s="11">
        <f>-'OddsRatio_working_3-way'!U140/(3*'OddsRatio_working_3-way'!X140^(1/3))*COS(('OddsRatio_working_3-way'!Y140+2*PI())/3)</f>
        <v>-0.35339636729526674</v>
      </c>
      <c r="AH140" s="11">
        <f>-'OddsRatio_working_3-way'!U140/(3*'OddsRatio_working_3-way'!X140^(1/3))*COS(('OddsRatio_working_3-way'!Y140+4*PI())/3)</f>
        <v>-0.18908212648545583</v>
      </c>
      <c r="AI140" s="11">
        <f>'OddsRatio_working_3-way'!U140/(3*'OddsRatio_working_3-way'!X140^(1/3))*SIN(('OddsRatio_working_3-way'!Y140)/3)</f>
        <v>-9.4866871163233238E-2</v>
      </c>
      <c r="AJ140" s="11">
        <f>'OddsRatio_working_3-way'!U140/(3*'OddsRatio_working_3-way'!X140^(1/3))*SIN(('OddsRatio_working_3-way'!Y140+2*PI())/3)</f>
        <v>-0.42236672103920808</v>
      </c>
      <c r="AK140" s="11">
        <f>'OddsRatio_working_3-way'!U140/(3*'OddsRatio_working_3-way'!X140^(1/3))*SIN(('OddsRatio_working_3-way'!Y140+4*PI())/3)</f>
        <v>0.51723359220244125</v>
      </c>
      <c r="AL140" s="11">
        <f>'OddsRatio_working_3-way'!Z140+'OddsRatio_working_3-way'!AF140</f>
        <v>1.084956987561446</v>
      </c>
      <c r="AM140" s="11">
        <f>'OddsRatio_working_3-way'!AA140+'OddsRatio_working_3-way'!AG140</f>
        <v>-0.7067927345905336</v>
      </c>
      <c r="AN140" s="11">
        <f>'OddsRatio_working_3-way'!AB140+'OddsRatio_working_3-way'!AH140</f>
        <v>-0.37816425297091172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1.084956987561446</v>
      </c>
      <c r="AS140" s="11">
        <f>IF(('OddsRatio_working_3-way'!X140=0),IF(Q140&gt;0,-Q140^(1/3),(-Q140)^(1/3)),'OddsRatio_working_3-way'!AM140-'OddsRatio_working_3-way'!R140/3)</f>
        <v>-0.7067927345905336</v>
      </c>
      <c r="AT140" s="11">
        <f>IF(('OddsRatio_working_3-way'!X140=0),IF(Q140&gt;0,-Q140^(1/3),(-Q140)^(1/3)),'OddsRatio_working_3-way'!AN140-'OddsRatio_working_3-way'!R140/3)</f>
        <v>-0.37816425297091172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9">
        <f t="shared" si="39"/>
        <v>0.30979616654853204</v>
      </c>
      <c r="E141" s="9">
        <f t="shared" si="40"/>
        <v>0.33737755740255931</v>
      </c>
      <c r="F141" s="9">
        <f t="shared" si="41"/>
        <v>0.35282627604890865</v>
      </c>
      <c r="G141" s="9">
        <f t="shared" si="42"/>
        <v>1.0815188848878252</v>
      </c>
      <c r="H141" s="9">
        <f t="shared" si="43"/>
        <v>3.2279289028689191</v>
      </c>
      <c r="I141" s="9">
        <f t="shared" si="44"/>
        <v>2.9640382949562909</v>
      </c>
      <c r="J141" s="9">
        <f t="shared" si="45"/>
        <v>2.8342560287697518</v>
      </c>
      <c r="K141" s="11">
        <f t="shared" si="46"/>
        <v>0.32679738562091504</v>
      </c>
      <c r="L141" s="11">
        <f t="shared" si="47"/>
        <v>0.35511363636363641</v>
      </c>
      <c r="M141" s="11">
        <f t="shared" si="48"/>
        <v>0.37091988130563797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-0.27310833064454987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0.23984857520924027</v>
      </c>
      <c r="Q141" s="11">
        <f>2*'OddsRatio_working_3-way'!K141*'OddsRatio_working_3-way'!L141*'OddsRatio_working_3-way'!M141</f>
        <v>8.6090658725499022E-2</v>
      </c>
      <c r="R141" s="11">
        <f t="shared" si="49"/>
        <v>0</v>
      </c>
      <c r="S141" s="11">
        <f t="shared" si="50"/>
        <v>-0.87821771911235791</v>
      </c>
      <c r="T141" s="11">
        <f t="shared" si="51"/>
        <v>-0.315225311957056</v>
      </c>
      <c r="U141" s="11">
        <f>'OddsRatio_working_3-way'!S141-'OddsRatio_working_3-way'!R141^2/3</f>
        <v>-0.87821771911235791</v>
      </c>
      <c r="V141" s="11">
        <f>'OddsRatio_working_3-way'!S141*'OddsRatio_working_3-way'!R141/3-2*'OddsRatio_working_3-way'!R141^3/27-'OddsRatio_working_3-way'!T141</f>
        <v>0.315225311957056</v>
      </c>
      <c r="W141" s="11">
        <f>'OddsRatio_working_3-way'!V141^2+4*'OddsRatio_working_3-way'!U141^3/27</f>
        <v>-9.7963757665800455E-4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0.15838768487092145</v>
      </c>
      <c r="Y141" s="11">
        <f>IF('OddsRatio_working_3-way'!W141&gt;=0,IF('OddsRatio_working_3-way'!V141+SQRT('OddsRatio_working_3-way'!W141)&gt;0,0,PI()),ACOS('OddsRatio_working_3-way'!V141/(2*'OddsRatio_working_3-way'!X141)))</f>
        <v>9.8967019271293255E-2</v>
      </c>
      <c r="Z141" s="11">
        <f>'OddsRatio_working_3-way'!X141^(1/3)*COS('OddsRatio_working_3-way'!Y141/3)</f>
        <v>0.54075944244391261</v>
      </c>
      <c r="AA141" s="11">
        <f>'OddsRatio_working_3-way'!X141^(1/3)*COS(('OddsRatio_working_3-way'!Y141+2*PI())/3)</f>
        <v>-0.28583445622133563</v>
      </c>
      <c r="AB141" s="11">
        <f>'OddsRatio_working_3-way'!X141^(1/3)*COS(('OddsRatio_working_3-way'!Y141+4*PI())/3)</f>
        <v>-0.2549249862225767</v>
      </c>
      <c r="AC141" s="11">
        <f>'OddsRatio_working_3-way'!X141^(1/3)*SIN('OddsRatio_working_3-way'!Y141/3)</f>
        <v>1.7845590824292091E-2</v>
      </c>
      <c r="AD141" s="11">
        <f>'OddsRatio_working_3-way'!X141^(1/3)*SIN(('OddsRatio_working_3-way'!Y141+2*PI())/3)</f>
        <v>0.45938861908059142</v>
      </c>
      <c r="AE141" s="11">
        <f>'OddsRatio_working_3-way'!X141^(1/3)*SIN(('OddsRatio_working_3-way'!Y141+4*PI())/3)</f>
        <v>-0.47723420990488347</v>
      </c>
      <c r="AF141" s="11">
        <f>-'OddsRatio_working_3-way'!U141/(3*'OddsRatio_working_3-way'!X141^(1/3))*COS(('OddsRatio_working_3-way'!Y141)/3)</f>
        <v>0.54075944244391261</v>
      </c>
      <c r="AG141" s="11">
        <f>-'OddsRatio_working_3-way'!U141/(3*'OddsRatio_working_3-way'!X141^(1/3))*COS(('OddsRatio_working_3-way'!Y141+2*PI())/3)</f>
        <v>-0.28583445622133563</v>
      </c>
      <c r="AH141" s="11">
        <f>-'OddsRatio_working_3-way'!U141/(3*'OddsRatio_working_3-way'!X141^(1/3))*COS(('OddsRatio_working_3-way'!Y141+4*PI())/3)</f>
        <v>-0.2549249862225767</v>
      </c>
      <c r="AI141" s="11">
        <f>'OddsRatio_working_3-way'!U141/(3*'OddsRatio_working_3-way'!X141^(1/3))*SIN(('OddsRatio_working_3-way'!Y141)/3)</f>
        <v>-1.7845590824292091E-2</v>
      </c>
      <c r="AJ141" s="11">
        <f>'OddsRatio_working_3-way'!U141/(3*'OddsRatio_working_3-way'!X141^(1/3))*SIN(('OddsRatio_working_3-way'!Y141+2*PI())/3)</f>
        <v>-0.45938861908059142</v>
      </c>
      <c r="AK141" s="11">
        <f>'OddsRatio_working_3-way'!U141/(3*'OddsRatio_working_3-way'!X141^(1/3))*SIN(('OddsRatio_working_3-way'!Y141+4*PI())/3)</f>
        <v>0.47723420990488347</v>
      </c>
      <c r="AL141" s="11">
        <f>'OddsRatio_working_3-way'!Z141+'OddsRatio_working_3-way'!AF141</f>
        <v>1.0815188848878252</v>
      </c>
      <c r="AM141" s="11">
        <f>'OddsRatio_working_3-way'!AA141+'OddsRatio_working_3-way'!AG141</f>
        <v>-0.57166891244267126</v>
      </c>
      <c r="AN141" s="11">
        <f>'OddsRatio_working_3-way'!AB141+'OddsRatio_working_3-way'!AH141</f>
        <v>-0.5098499724451534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1.0815188848878252</v>
      </c>
      <c r="AS141" s="11">
        <f>IF(('OddsRatio_working_3-way'!X141=0),IF(Q141&gt;0,-Q141^(1/3),(-Q141)^(1/3)),'OddsRatio_working_3-way'!AM141-'OddsRatio_working_3-way'!R141/3)</f>
        <v>-0.57166891244267126</v>
      </c>
      <c r="AT141" s="11">
        <f>IF(('OddsRatio_working_3-way'!X141=0),IF(Q141&gt;0,-Q141^(1/3),(-Q141)^(1/3)),'OddsRatio_working_3-way'!AN141-'OddsRatio_working_3-way'!R141/3)</f>
        <v>-0.5098499724451534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9">
        <f t="shared" si="39"/>
        <v>0.30046938488486197</v>
      </c>
      <c r="E142" s="9">
        <f t="shared" si="40"/>
        <v>0.3074721917689196</v>
      </c>
      <c r="F142" s="9">
        <f t="shared" si="41"/>
        <v>0.39205842334621827</v>
      </c>
      <c r="G142" s="9">
        <f t="shared" si="42"/>
        <v>1.0828493456077588</v>
      </c>
      <c r="H142" s="9">
        <f t="shared" si="43"/>
        <v>3.3281260930566816</v>
      </c>
      <c r="I142" s="9">
        <f t="shared" si="44"/>
        <v>3.2523266388641381</v>
      </c>
      <c r="J142" s="9">
        <f t="shared" si="45"/>
        <v>2.5506402629103104</v>
      </c>
      <c r="K142" s="11">
        <f t="shared" si="46"/>
        <v>0.31746031746031744</v>
      </c>
      <c r="L142" s="11">
        <f t="shared" si="47"/>
        <v>0.32467532467532467</v>
      </c>
      <c r="M142" s="11">
        <f t="shared" si="48"/>
        <v>0.41118421052631582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-0.27140632967700629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0.23996340960626675</v>
      </c>
      <c r="Q142" s="11">
        <f>2*'OddsRatio_working_3-way'!K142*'OddsRatio_working_3-way'!L142*'OddsRatio_working_3-way'!M142</f>
        <v>8.4762772732697542E-2</v>
      </c>
      <c r="R142" s="11">
        <f t="shared" si="49"/>
        <v>0</v>
      </c>
      <c r="S142" s="11">
        <f t="shared" si="50"/>
        <v>-0.8841481696165342</v>
      </c>
      <c r="T142" s="11">
        <f t="shared" si="51"/>
        <v>-0.31230949121036178</v>
      </c>
      <c r="U142" s="11">
        <f>'OddsRatio_working_3-way'!S142-'OddsRatio_working_3-way'!R142^2/3</f>
        <v>-0.8841481696165342</v>
      </c>
      <c r="V142" s="11">
        <f>'OddsRatio_working_3-way'!S142*'OddsRatio_working_3-way'!R142/3-2*'OddsRatio_working_3-way'!R142^3/27-'OddsRatio_working_3-way'!T142</f>
        <v>0.31230949121036178</v>
      </c>
      <c r="W142" s="11">
        <f>'OddsRatio_working_3-way'!V142^2+4*'OddsRatio_working_3-way'!U142^3/27</f>
        <v>-4.8560448604375306E-3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0.15999473675758258</v>
      </c>
      <c r="Y142" s="11">
        <f>IF('OddsRatio_working_3-way'!W142&gt;=0,IF('OddsRatio_working_3-way'!V142+SQRT('OddsRatio_working_3-way'!W142)&gt;0,0,PI()),ACOS('OddsRatio_working_3-way'!V142/(2*'OddsRatio_working_3-way'!X142)))</f>
        <v>0.21953295572313647</v>
      </c>
      <c r="Z142" s="11">
        <f>'OddsRatio_working_3-way'!X142^(1/3)*COS('OddsRatio_working_3-way'!Y142/3)</f>
        <v>0.54142467280387929</v>
      </c>
      <c r="AA142" s="11">
        <f>'OddsRatio_working_3-way'!X142^(1/3)*COS(('OddsRatio_working_3-way'!Y142+2*PI())/3)</f>
        <v>-0.30508580238287747</v>
      </c>
      <c r="AB142" s="11">
        <f>'OddsRatio_working_3-way'!X142^(1/3)*COS(('OddsRatio_working_3-way'!Y142+4*PI())/3)</f>
        <v>-0.23633887042100149</v>
      </c>
      <c r="AC142" s="11">
        <f>'OddsRatio_working_3-way'!X142^(1/3)*SIN('OddsRatio_working_3-way'!Y142/3)</f>
        <v>3.969105967414998E-2</v>
      </c>
      <c r="AD142" s="11">
        <f>'OddsRatio_working_3-way'!X142^(1/3)*SIN(('OddsRatio_working_3-way'!Y142+2*PI())/3)</f>
        <v>0.44904199104676223</v>
      </c>
      <c r="AE142" s="11">
        <f>'OddsRatio_working_3-way'!X142^(1/3)*SIN(('OddsRatio_working_3-way'!Y142+4*PI())/3)</f>
        <v>-0.48873305072091222</v>
      </c>
      <c r="AF142" s="11">
        <f>-'OddsRatio_working_3-way'!U142/(3*'OddsRatio_working_3-way'!X142^(1/3))*COS(('OddsRatio_working_3-way'!Y142)/3)</f>
        <v>0.5414246728038794</v>
      </c>
      <c r="AG142" s="11">
        <f>-'OddsRatio_working_3-way'!U142/(3*'OddsRatio_working_3-way'!X142^(1/3))*COS(('OddsRatio_working_3-way'!Y142+2*PI())/3)</f>
        <v>-0.30508580238287752</v>
      </c>
      <c r="AH142" s="11">
        <f>-'OddsRatio_working_3-way'!U142/(3*'OddsRatio_working_3-way'!X142^(1/3))*COS(('OddsRatio_working_3-way'!Y142+4*PI())/3)</f>
        <v>-0.23633887042100152</v>
      </c>
      <c r="AI142" s="11">
        <f>'OddsRatio_working_3-way'!U142/(3*'OddsRatio_working_3-way'!X142^(1/3))*SIN(('OddsRatio_working_3-way'!Y142)/3)</f>
        <v>-3.9691059674149987E-2</v>
      </c>
      <c r="AJ142" s="11">
        <f>'OddsRatio_working_3-way'!U142/(3*'OddsRatio_working_3-way'!X142^(1/3))*SIN(('OddsRatio_working_3-way'!Y142+2*PI())/3)</f>
        <v>-0.44904199104676235</v>
      </c>
      <c r="AK142" s="11">
        <f>'OddsRatio_working_3-way'!U142/(3*'OddsRatio_working_3-way'!X142^(1/3))*SIN(('OddsRatio_working_3-way'!Y142+4*PI())/3)</f>
        <v>0.48873305072091233</v>
      </c>
      <c r="AL142" s="11">
        <f>'OddsRatio_working_3-way'!Z142+'OddsRatio_working_3-way'!AF142</f>
        <v>1.0828493456077588</v>
      </c>
      <c r="AM142" s="11">
        <f>'OddsRatio_working_3-way'!AA142+'OddsRatio_working_3-way'!AG142</f>
        <v>-0.61017160476575505</v>
      </c>
      <c r="AN142" s="11">
        <f>'OddsRatio_working_3-way'!AB142+'OddsRatio_working_3-way'!AH142</f>
        <v>-0.47267774084200298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1.0828493456077588</v>
      </c>
      <c r="AS142" s="11">
        <f>IF(('OddsRatio_working_3-way'!X142=0),IF(Q142&gt;0,-Q142^(1/3),(-Q142)^(1/3)),'OddsRatio_working_3-way'!AM142-'OddsRatio_working_3-way'!R142/3)</f>
        <v>-0.61017160476575505</v>
      </c>
      <c r="AT142" s="11">
        <f>IF(('OddsRatio_working_3-way'!X142=0),IF(Q142&gt;0,-Q142^(1/3),(-Q142)^(1/3)),'OddsRatio_working_3-way'!AN142-'OddsRatio_working_3-way'!R142/3)</f>
        <v>-0.47267774084200298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9">
        <f t="shared" si="39"/>
        <v>0.39247252901329871</v>
      </c>
      <c r="E143" s="9">
        <f t="shared" si="40"/>
        <v>0.27627315942635911</v>
      </c>
      <c r="F143" s="9">
        <f t="shared" si="41"/>
        <v>0.33125431156034235</v>
      </c>
      <c r="G143" s="9">
        <f t="shared" si="42"/>
        <v>1.0824818398716256</v>
      </c>
      <c r="H143" s="9">
        <f t="shared" si="43"/>
        <v>2.5479490310164246</v>
      </c>
      <c r="I143" s="9">
        <f t="shared" si="44"/>
        <v>3.6196060524893334</v>
      </c>
      <c r="J143" s="9">
        <f t="shared" si="45"/>
        <v>3.0188286313605817</v>
      </c>
      <c r="K143" s="11">
        <f t="shared" si="46"/>
        <v>0.41152263374485593</v>
      </c>
      <c r="L143" s="11">
        <f t="shared" si="47"/>
        <v>0.29239766081871343</v>
      </c>
      <c r="M143" s="11">
        <f t="shared" si="48"/>
        <v>0.34904013961605584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-0.27106486810154218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0.24002652009551159</v>
      </c>
      <c r="Q143" s="11">
        <f>2*'OddsRatio_working_3-way'!K143*'OddsRatio_working_3-way'!L143*'OddsRatio_working_3-way'!M143</f>
        <v>8.399878218565586E-2</v>
      </c>
      <c r="R143" s="11">
        <f t="shared" si="49"/>
        <v>0</v>
      </c>
      <c r="S143" s="11">
        <f t="shared" si="50"/>
        <v>-0.88549475915704623</v>
      </c>
      <c r="T143" s="11">
        <f t="shared" si="51"/>
        <v>-0.30988443015119732</v>
      </c>
      <c r="U143" s="11">
        <f>'OddsRatio_working_3-way'!S143-'OddsRatio_working_3-way'!R143^2/3</f>
        <v>-0.88549475915704623</v>
      </c>
      <c r="V143" s="11">
        <f>'OddsRatio_working_3-way'!S143*'OddsRatio_working_3-way'!R143/3-2*'OddsRatio_working_3-way'!R143^3/27-'OddsRatio_working_3-way'!T143</f>
        <v>0.30988443015119732</v>
      </c>
      <c r="W143" s="11">
        <f>'OddsRatio_working_3-way'!V143^2+4*'OddsRatio_working_3-way'!U143^3/27</f>
        <v>-6.8334619131163454E-3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0.16036039252512499</v>
      </c>
      <c r="Y143" s="11">
        <f>IF('OddsRatio_working_3-way'!W143&gt;=0,IF('OddsRatio_working_3-way'!V143+SQRT('OddsRatio_working_3-way'!W143)&gt;0,0,PI()),ACOS('OddsRatio_working_3-way'!V143/(2*'OddsRatio_working_3-way'!X143)))</f>
        <v>0.26068948322698593</v>
      </c>
      <c r="Z143" s="11">
        <f>'OddsRatio_working_3-way'!X143^(1/3)*COS('OddsRatio_working_3-way'!Y143/3)</f>
        <v>0.54124091993581291</v>
      </c>
      <c r="AA143" s="11">
        <f>'OddsRatio_working_3-way'!X143^(1/3)*COS(('OddsRatio_working_3-way'!Y143+2*PI())/3)</f>
        <v>-0.31145414372945035</v>
      </c>
      <c r="AB143" s="11">
        <f>'OddsRatio_working_3-way'!X143^(1/3)*COS(('OddsRatio_working_3-way'!Y143+4*PI())/3)</f>
        <v>-0.22978677620636251</v>
      </c>
      <c r="AC143" s="11">
        <f>'OddsRatio_working_3-way'!X143^(1/3)*SIN('OddsRatio_working_3-way'!Y143/3)</f>
        <v>4.7150676623462881E-2</v>
      </c>
      <c r="AD143" s="11">
        <f>'OddsRatio_working_3-way'!X143^(1/3)*SIN(('OddsRatio_working_3-way'!Y143+2*PI())/3)</f>
        <v>0.44515304792034205</v>
      </c>
      <c r="AE143" s="11">
        <f>'OddsRatio_working_3-way'!X143^(1/3)*SIN(('OddsRatio_working_3-way'!Y143+4*PI())/3)</f>
        <v>-0.49230372454380494</v>
      </c>
      <c r="AF143" s="11">
        <f>-'OddsRatio_working_3-way'!U143/(3*'OddsRatio_working_3-way'!X143^(1/3))*COS(('OddsRatio_working_3-way'!Y143)/3)</f>
        <v>0.5412409199358128</v>
      </c>
      <c r="AG143" s="11">
        <f>-'OddsRatio_working_3-way'!U143/(3*'OddsRatio_working_3-way'!X143^(1/3))*COS(('OddsRatio_working_3-way'!Y143+2*PI())/3)</f>
        <v>-0.31145414372945029</v>
      </c>
      <c r="AH143" s="11">
        <f>-'OddsRatio_working_3-way'!U143/(3*'OddsRatio_working_3-way'!X143^(1/3))*COS(('OddsRatio_working_3-way'!Y143+4*PI())/3)</f>
        <v>-0.22978677620636245</v>
      </c>
      <c r="AI143" s="11">
        <f>'OddsRatio_working_3-way'!U143/(3*'OddsRatio_working_3-way'!X143^(1/3))*SIN(('OddsRatio_working_3-way'!Y143)/3)</f>
        <v>-4.7150676623462874E-2</v>
      </c>
      <c r="AJ143" s="11">
        <f>'OddsRatio_working_3-way'!U143/(3*'OddsRatio_working_3-way'!X143^(1/3))*SIN(('OddsRatio_working_3-way'!Y143+2*PI())/3)</f>
        <v>-0.44515304792034194</v>
      </c>
      <c r="AK143" s="11">
        <f>'OddsRatio_working_3-way'!U143/(3*'OddsRatio_working_3-way'!X143^(1/3))*SIN(('OddsRatio_working_3-way'!Y143+4*PI())/3)</f>
        <v>0.49230372454380483</v>
      </c>
      <c r="AL143" s="11">
        <f>'OddsRatio_working_3-way'!Z143+'OddsRatio_working_3-way'!AF143</f>
        <v>1.0824818398716256</v>
      </c>
      <c r="AM143" s="11">
        <f>'OddsRatio_working_3-way'!AA143+'OddsRatio_working_3-way'!AG143</f>
        <v>-0.6229082874589007</v>
      </c>
      <c r="AN143" s="11">
        <f>'OddsRatio_working_3-way'!AB143+'OddsRatio_working_3-way'!AH143</f>
        <v>-0.45957355241272496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1.0824818398716256</v>
      </c>
      <c r="AS143" s="11">
        <f>IF(('OddsRatio_working_3-way'!X143=0),IF(Q143&gt;0,-Q143^(1/3),(-Q143)^(1/3)),'OddsRatio_working_3-way'!AM143-'OddsRatio_working_3-way'!R143/3)</f>
        <v>-0.6229082874589007</v>
      </c>
      <c r="AT143" s="11">
        <f>IF(('OddsRatio_working_3-way'!X143=0),IF(Q143&gt;0,-Q143^(1/3),(-Q143)^(1/3)),'OddsRatio_working_3-way'!AN143-'OddsRatio_working_3-way'!R143/3)</f>
        <v>-0.45957355241272496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9">
        <f t="shared" si="39"/>
        <v>0.27747692846128907</v>
      </c>
      <c r="E144" s="9">
        <f t="shared" si="40"/>
        <v>0.26321358677237661</v>
      </c>
      <c r="F144" s="9">
        <f t="shared" si="41"/>
        <v>0.45930948476633432</v>
      </c>
      <c r="G144" s="9">
        <f t="shared" si="42"/>
        <v>1.0849596810705509</v>
      </c>
      <c r="H144" s="9">
        <f t="shared" si="43"/>
        <v>3.6039032345693216</v>
      </c>
      <c r="I144" s="9">
        <f t="shared" si="44"/>
        <v>3.7991959771620221</v>
      </c>
      <c r="J144" s="9">
        <f t="shared" si="45"/>
        <v>2.1771812539615474</v>
      </c>
      <c r="K144" s="11">
        <f t="shared" si="46"/>
        <v>0.29411764705882354</v>
      </c>
      <c r="L144" s="11">
        <f t="shared" si="47"/>
        <v>0.27932960893854747</v>
      </c>
      <c r="M144" s="11">
        <f t="shared" si="48"/>
        <v>0.47961630695443647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-0.26472361381351706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0.23898068531701094</v>
      </c>
      <c r="Q144" s="11">
        <f>2*'OddsRatio_working_3-way'!K144*'OddsRatio_working_3-way'!L144*'OddsRatio_working_3-way'!M144</f>
        <v>7.8806491448313573E-2</v>
      </c>
      <c r="R144" s="11">
        <f t="shared" si="49"/>
        <v>0</v>
      </c>
      <c r="S144" s="11">
        <f t="shared" si="50"/>
        <v>-0.90275545076745378</v>
      </c>
      <c r="T144" s="11">
        <f t="shared" si="51"/>
        <v>-0.29769347098679427</v>
      </c>
      <c r="U144" s="11">
        <f>'OddsRatio_working_3-way'!S144-'OddsRatio_working_3-way'!R144^2/3</f>
        <v>-0.90275545076745378</v>
      </c>
      <c r="V144" s="11">
        <f>'OddsRatio_working_3-way'!S144*'OddsRatio_working_3-way'!R144/3-2*'OddsRatio_working_3-way'!R144^3/27-'OddsRatio_working_3-way'!T144</f>
        <v>0.29769347098679427</v>
      </c>
      <c r="W144" s="11">
        <f>'OddsRatio_working_3-way'!V144^2+4*'OddsRatio_working_3-way'!U144^3/27</f>
        <v>-2.0373599711066281E-2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0.16507195580960413</v>
      </c>
      <c r="Y144" s="11">
        <f>IF('OddsRatio_working_3-way'!W144&gt;=0,IF('OddsRatio_working_3-way'!V144+SQRT('OddsRatio_working_3-way'!W144)&gt;0,0,PI()),ACOS('OddsRatio_working_3-way'!V144/(2*'OddsRatio_working_3-way'!X144)))</f>
        <v>0.44709194676757513</v>
      </c>
      <c r="Z144" s="11">
        <f>'OddsRatio_working_3-way'!X144^(1/3)*COS('OddsRatio_working_3-way'!Y144/3)</f>
        <v>0.54247984053527543</v>
      </c>
      <c r="AA144" s="11">
        <f>'OddsRatio_working_3-way'!X144^(1/3)*COS(('OddsRatio_working_3-way'!Y144+2*PI())/3)</f>
        <v>-0.34177770908668187</v>
      </c>
      <c r="AB144" s="11">
        <f>'OddsRatio_working_3-way'!X144^(1/3)*COS(('OddsRatio_working_3-way'!Y144+4*PI())/3)</f>
        <v>-0.20070213144859361</v>
      </c>
      <c r="AC144" s="11">
        <f>'OddsRatio_working_3-way'!X144^(1/3)*SIN('OddsRatio_working_3-way'!Y144/3)</f>
        <v>8.1450022725432308E-2</v>
      </c>
      <c r="AD144" s="11">
        <f>'OddsRatio_working_3-way'!X144^(1/3)*SIN(('OddsRatio_working_3-way'!Y144+2*PI())/3)</f>
        <v>0.42907631158176363</v>
      </c>
      <c r="AE144" s="11">
        <f>'OddsRatio_working_3-way'!X144^(1/3)*SIN(('OddsRatio_working_3-way'!Y144+4*PI())/3)</f>
        <v>-0.51052633430719585</v>
      </c>
      <c r="AF144" s="11">
        <f>-'OddsRatio_working_3-way'!U144/(3*'OddsRatio_working_3-way'!X144^(1/3))*COS(('OddsRatio_working_3-way'!Y144)/3)</f>
        <v>0.54247984053527543</v>
      </c>
      <c r="AG144" s="11">
        <f>-'OddsRatio_working_3-way'!U144/(3*'OddsRatio_working_3-way'!X144^(1/3))*COS(('OddsRatio_working_3-way'!Y144+2*PI())/3)</f>
        <v>-0.34177770908668187</v>
      </c>
      <c r="AH144" s="11">
        <f>-'OddsRatio_working_3-way'!U144/(3*'OddsRatio_working_3-way'!X144^(1/3))*COS(('OddsRatio_working_3-way'!Y144+4*PI())/3)</f>
        <v>-0.20070213144859361</v>
      </c>
      <c r="AI144" s="11">
        <f>'OddsRatio_working_3-way'!U144/(3*'OddsRatio_working_3-way'!X144^(1/3))*SIN(('OddsRatio_working_3-way'!Y144)/3)</f>
        <v>-8.1450022725432308E-2</v>
      </c>
      <c r="AJ144" s="11">
        <f>'OddsRatio_working_3-way'!U144/(3*'OddsRatio_working_3-way'!X144^(1/3))*SIN(('OddsRatio_working_3-way'!Y144+2*PI())/3)</f>
        <v>-0.42907631158176363</v>
      </c>
      <c r="AK144" s="11">
        <f>'OddsRatio_working_3-way'!U144/(3*'OddsRatio_working_3-way'!X144^(1/3))*SIN(('OddsRatio_working_3-way'!Y144+4*PI())/3)</f>
        <v>0.51052633430719585</v>
      </c>
      <c r="AL144" s="11">
        <f>'OddsRatio_working_3-way'!Z144+'OddsRatio_working_3-way'!AF144</f>
        <v>1.0849596810705509</v>
      </c>
      <c r="AM144" s="11">
        <f>'OddsRatio_working_3-way'!AA144+'OddsRatio_working_3-way'!AG144</f>
        <v>-0.68355541817336374</v>
      </c>
      <c r="AN144" s="11">
        <f>'OddsRatio_working_3-way'!AB144+'OddsRatio_working_3-way'!AH144</f>
        <v>-0.40140426289718723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1.0849596810705509</v>
      </c>
      <c r="AS144" s="11">
        <f>IF(('OddsRatio_working_3-way'!X144=0),IF(Q144&gt;0,-Q144^(1/3),(-Q144)^(1/3)),'OddsRatio_working_3-way'!AM144-'OddsRatio_working_3-way'!R144/3)</f>
        <v>-0.68355541817336374</v>
      </c>
      <c r="AT144" s="11">
        <f>IF(('OddsRatio_working_3-way'!X144=0),IF(Q144&gt;0,-Q144^(1/3),(-Q144)^(1/3)),'OddsRatio_working_3-way'!AN144-'OddsRatio_working_3-way'!R144/3)</f>
        <v>-0.40140426289718723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9">
        <f t="shared" si="39"/>
        <v>0.26778638543473809</v>
      </c>
      <c r="E145" s="9">
        <f t="shared" si="40"/>
        <v>0.28430815544664023</v>
      </c>
      <c r="F145" s="9">
        <f t="shared" si="41"/>
        <v>0.44790545911862167</v>
      </c>
      <c r="G145" s="9">
        <f t="shared" si="42"/>
        <v>1.0850475377570326</v>
      </c>
      <c r="H145" s="9">
        <f t="shared" si="43"/>
        <v>3.7343197951477216</v>
      </c>
      <c r="I145" s="9">
        <f t="shared" si="44"/>
        <v>3.5173102875963149</v>
      </c>
      <c r="J145" s="9">
        <f t="shared" si="45"/>
        <v>2.2326140028919887</v>
      </c>
      <c r="K145" s="11">
        <f t="shared" si="46"/>
        <v>0.28409090909090912</v>
      </c>
      <c r="L145" s="11">
        <f t="shared" si="47"/>
        <v>0.30120481927710846</v>
      </c>
      <c r="M145" s="11">
        <f t="shared" si="48"/>
        <v>0.46816479400749061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-0.26606323147544209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0.23940245148110317</v>
      </c>
      <c r="Q145" s="11">
        <f>2*'OddsRatio_working_3-way'!K145*'OddsRatio_working_3-way'!L145*'OddsRatio_working_3-way'!M145</f>
        <v>8.012130236984713E-2</v>
      </c>
      <c r="R145" s="11">
        <f t="shared" si="49"/>
        <v>0</v>
      </c>
      <c r="S145" s="11">
        <f t="shared" si="50"/>
        <v>-0.89979532366613491</v>
      </c>
      <c r="T145" s="11">
        <f t="shared" si="51"/>
        <v>-0.30113631983471723</v>
      </c>
      <c r="U145" s="11">
        <f>'OddsRatio_working_3-way'!S145-'OddsRatio_working_3-way'!R145^2/3</f>
        <v>-0.89979532366613491</v>
      </c>
      <c r="V145" s="11">
        <f>'OddsRatio_working_3-way'!S145*'OddsRatio_working_3-way'!R145/3-2*'OddsRatio_working_3-way'!R145^3/27-'OddsRatio_working_3-way'!T145</f>
        <v>0.30113631983471723</v>
      </c>
      <c r="W145" s="11">
        <f>'OddsRatio_working_3-way'!V145^2+4*'OddsRatio_working_3-way'!U145^3/27</f>
        <v>-1.7243250151901826E-2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0.1642607175160109</v>
      </c>
      <c r="Y145" s="11">
        <f>IF('OddsRatio_working_3-way'!W145&gt;=0,IF('OddsRatio_working_3-way'!V145+SQRT('OddsRatio_working_3-way'!W145)&gt;0,0,PI()),ACOS('OddsRatio_working_3-way'!V145/(2*'OddsRatio_working_3-way'!X145)))</f>
        <v>0.4112012948474808</v>
      </c>
      <c r="Z145" s="11">
        <f>'OddsRatio_working_3-way'!X145^(1/3)*COS('OddsRatio_working_3-way'!Y145/3)</f>
        <v>0.54252376887851617</v>
      </c>
      <c r="AA145" s="11">
        <f>'OddsRatio_working_3-way'!X145^(1/3)*COS(('OddsRatio_working_3-way'!Y145+2*PI())/3)</f>
        <v>-0.33606775661085547</v>
      </c>
      <c r="AB145" s="11">
        <f>'OddsRatio_working_3-way'!X145^(1/3)*COS(('OddsRatio_working_3-way'!Y145+4*PI())/3)</f>
        <v>-0.20645601226766105</v>
      </c>
      <c r="AC145" s="11">
        <f>'OddsRatio_working_3-way'!X145^(1/3)*SIN('OddsRatio_working_3-way'!Y145/3)</f>
        <v>7.4831375486680507E-2</v>
      </c>
      <c r="AD145" s="11">
        <f>'OddsRatio_working_3-way'!X145^(1/3)*SIN(('OddsRatio_working_3-way'!Y145+2*PI())/3)</f>
        <v>0.43242367826233225</v>
      </c>
      <c r="AE145" s="11">
        <f>'OddsRatio_working_3-way'!X145^(1/3)*SIN(('OddsRatio_working_3-way'!Y145+4*PI())/3)</f>
        <v>-0.50725505374901259</v>
      </c>
      <c r="AF145" s="11">
        <f>-'OddsRatio_working_3-way'!U145/(3*'OddsRatio_working_3-way'!X145^(1/3))*COS(('OddsRatio_working_3-way'!Y145)/3)</f>
        <v>0.54252376887851628</v>
      </c>
      <c r="AG145" s="11">
        <f>-'OddsRatio_working_3-way'!U145/(3*'OddsRatio_working_3-way'!X145^(1/3))*COS(('OddsRatio_working_3-way'!Y145+2*PI())/3)</f>
        <v>-0.33606775661085553</v>
      </c>
      <c r="AH145" s="11">
        <f>-'OddsRatio_working_3-way'!U145/(3*'OddsRatio_working_3-way'!X145^(1/3))*COS(('OddsRatio_working_3-way'!Y145+4*PI())/3)</f>
        <v>-0.20645601226766108</v>
      </c>
      <c r="AI145" s="11">
        <f>'OddsRatio_working_3-way'!U145/(3*'OddsRatio_working_3-way'!X145^(1/3))*SIN(('OddsRatio_working_3-way'!Y145)/3)</f>
        <v>-7.4831375486680521E-2</v>
      </c>
      <c r="AJ145" s="11">
        <f>'OddsRatio_working_3-way'!U145/(3*'OddsRatio_working_3-way'!X145^(1/3))*SIN(('OddsRatio_working_3-way'!Y145+2*PI())/3)</f>
        <v>-0.43242367826233236</v>
      </c>
      <c r="AK145" s="11">
        <f>'OddsRatio_working_3-way'!U145/(3*'OddsRatio_working_3-way'!X145^(1/3))*SIN(('OddsRatio_working_3-way'!Y145+4*PI())/3)</f>
        <v>0.5072550537490127</v>
      </c>
      <c r="AL145" s="11">
        <f>'OddsRatio_working_3-way'!Z145+'OddsRatio_working_3-way'!AF145</f>
        <v>1.0850475377570326</v>
      </c>
      <c r="AM145" s="11">
        <f>'OddsRatio_working_3-way'!AA145+'OddsRatio_working_3-way'!AG145</f>
        <v>-0.67213551322171106</v>
      </c>
      <c r="AN145" s="11">
        <f>'OddsRatio_working_3-way'!AB145+'OddsRatio_working_3-way'!AH145</f>
        <v>-0.41291202453532216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1.0850475377570326</v>
      </c>
      <c r="AS145" s="11">
        <f>IF(('OddsRatio_working_3-way'!X145=0),IF(Q145&gt;0,-Q145^(1/3),(-Q145)^(1/3)),'OddsRatio_working_3-way'!AM145-'OddsRatio_working_3-way'!R145/3)</f>
        <v>-0.67213551322171106</v>
      </c>
      <c r="AT145" s="11">
        <f>IF(('OddsRatio_working_3-way'!X145=0),IF(Q145&gt;0,-Q145^(1/3),(-Q145)^(1/3)),'OddsRatio_working_3-way'!AN145-'OddsRatio_working_3-way'!R145/3)</f>
        <v>-0.41291202453532216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9">
        <f t="shared" si="39"/>
        <v>0.41241083638079251</v>
      </c>
      <c r="E146" s="9">
        <f t="shared" si="40"/>
        <v>0.27609026522503721</v>
      </c>
      <c r="F146" s="9">
        <f t="shared" si="41"/>
        <v>0.31149889839417044</v>
      </c>
      <c r="G146" s="9">
        <f t="shared" si="42"/>
        <v>1.0834726599122182</v>
      </c>
      <c r="H146" s="9">
        <f t="shared" si="43"/>
        <v>2.4247665477845666</v>
      </c>
      <c r="I146" s="9">
        <f t="shared" si="44"/>
        <v>3.6220038369875676</v>
      </c>
      <c r="J146" s="9">
        <f t="shared" si="45"/>
        <v>3.2102842262209248</v>
      </c>
      <c r="K146" s="11">
        <f t="shared" si="46"/>
        <v>0.43196544276457882</v>
      </c>
      <c r="L146" s="11">
        <f t="shared" si="47"/>
        <v>0.29239766081871343</v>
      </c>
      <c r="M146" s="11">
        <f t="shared" si="48"/>
        <v>0.32894736842105265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-0.26972462701598832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0.23993925361317359</v>
      </c>
      <c r="Q146" s="11">
        <f>2*'OddsRatio_working_3-way'!K146*'OddsRatio_working_3-way'!L146*'OddsRatio_working_3-way'!M146</f>
        <v>8.3095845407159682E-2</v>
      </c>
      <c r="R146" s="11">
        <f t="shared" si="49"/>
        <v>0</v>
      </c>
      <c r="S146" s="11">
        <f t="shared" si="50"/>
        <v>-0.88957117586059664</v>
      </c>
      <c r="T146" s="11">
        <f t="shared" si="51"/>
        <v>-0.30807659770063955</v>
      </c>
      <c r="U146" s="11">
        <f>'OddsRatio_working_3-way'!S146-'OddsRatio_working_3-way'!R146^2/3</f>
        <v>-0.88957117586059664</v>
      </c>
      <c r="V146" s="11">
        <f>'OddsRatio_working_3-way'!S146*'OddsRatio_working_3-way'!R146/3-2*'OddsRatio_working_3-way'!R146^3/27-'OddsRatio_working_3-way'!T146</f>
        <v>0.30807659770063955</v>
      </c>
      <c r="W146" s="11">
        <f>'OddsRatio_working_3-way'!V146^2+4*'OddsRatio_working_3-way'!U146^3/27</f>
        <v>-9.3777693722145727E-3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0.16146900586723778</v>
      </c>
      <c r="Y146" s="11">
        <f>IF('OddsRatio_working_3-way'!W146&gt;=0,IF('OddsRatio_working_3-way'!V146+SQRT('OddsRatio_working_3-way'!W146)&gt;0,0,PI()),ACOS('OddsRatio_working_3-way'!V146/(2*'OddsRatio_working_3-way'!X146)))</f>
        <v>0.3045546335771987</v>
      </c>
      <c r="Z146" s="11">
        <f>'OddsRatio_working_3-way'!X146^(1/3)*COS('OddsRatio_working_3-way'!Y146/3)</f>
        <v>0.54173632995610921</v>
      </c>
      <c r="AA146" s="11">
        <f>'OddsRatio_working_3-way'!X146^(1/3)*COS(('OddsRatio_working_3-way'!Y146+2*PI())/3)</f>
        <v>-0.31866048203229852</v>
      </c>
      <c r="AB146" s="11">
        <f>'OddsRatio_working_3-way'!X146^(1/3)*COS(('OddsRatio_working_3-way'!Y146+4*PI())/3)</f>
        <v>-0.22307584792381083</v>
      </c>
      <c r="AC146" s="11">
        <f>'OddsRatio_working_3-way'!X146^(1/3)*SIN('OddsRatio_working_3-way'!Y146/3)</f>
        <v>5.5185814232927198E-2</v>
      </c>
      <c r="AD146" s="11">
        <f>'OddsRatio_working_3-way'!X146^(1/3)*SIN(('OddsRatio_working_3-way'!Y146+2*PI())/3)</f>
        <v>0.44156451677847569</v>
      </c>
      <c r="AE146" s="11">
        <f>'OddsRatio_working_3-way'!X146^(1/3)*SIN(('OddsRatio_working_3-way'!Y146+4*PI())/3)</f>
        <v>-0.49675033101140298</v>
      </c>
      <c r="AF146" s="11">
        <f>-'OddsRatio_working_3-way'!U146/(3*'OddsRatio_working_3-way'!X146^(1/3))*COS(('OddsRatio_working_3-way'!Y146)/3)</f>
        <v>0.5417363299561091</v>
      </c>
      <c r="AG146" s="11">
        <f>-'OddsRatio_working_3-way'!U146/(3*'OddsRatio_working_3-way'!X146^(1/3))*COS(('OddsRatio_working_3-way'!Y146+2*PI())/3)</f>
        <v>-0.31866048203229846</v>
      </c>
      <c r="AH146" s="11">
        <f>-'OddsRatio_working_3-way'!U146/(3*'OddsRatio_working_3-way'!X146^(1/3))*COS(('OddsRatio_working_3-way'!Y146+4*PI())/3)</f>
        <v>-0.22307584792381077</v>
      </c>
      <c r="AI146" s="11">
        <f>'OddsRatio_working_3-way'!U146/(3*'OddsRatio_working_3-way'!X146^(1/3))*SIN(('OddsRatio_working_3-way'!Y146)/3)</f>
        <v>-5.5185814232927191E-2</v>
      </c>
      <c r="AJ146" s="11">
        <f>'OddsRatio_working_3-way'!U146/(3*'OddsRatio_working_3-way'!X146^(1/3))*SIN(('OddsRatio_working_3-way'!Y146+2*PI())/3)</f>
        <v>-0.44156451677847564</v>
      </c>
      <c r="AK146" s="11">
        <f>'OddsRatio_working_3-way'!U146/(3*'OddsRatio_working_3-way'!X146^(1/3))*SIN(('OddsRatio_working_3-way'!Y146+4*PI())/3)</f>
        <v>0.49675033101140287</v>
      </c>
      <c r="AL146" s="11">
        <f>'OddsRatio_working_3-way'!Z146+'OddsRatio_working_3-way'!AF146</f>
        <v>1.0834726599122182</v>
      </c>
      <c r="AM146" s="11">
        <f>'OddsRatio_working_3-way'!AA146+'OddsRatio_working_3-way'!AG146</f>
        <v>-0.63732096406459693</v>
      </c>
      <c r="AN146" s="11">
        <f>'OddsRatio_working_3-way'!AB146+'OddsRatio_working_3-way'!AH146</f>
        <v>-0.4461516958476216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1.0834726599122182</v>
      </c>
      <c r="AS146" s="11">
        <f>IF(('OddsRatio_working_3-way'!X146=0),IF(Q146&gt;0,-Q146^(1/3),(-Q146)^(1/3)),'OddsRatio_working_3-way'!AM146-'OddsRatio_working_3-way'!R146/3)</f>
        <v>-0.63732096406459693</v>
      </c>
      <c r="AT146" s="11">
        <f>IF(('OddsRatio_working_3-way'!X146=0),IF(Q146&gt;0,-Q146^(1/3),(-Q146)^(1/3)),'OddsRatio_working_3-way'!AN146-'OddsRatio_working_3-way'!R146/3)</f>
        <v>-0.4461516958476216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9">
        <f t="shared" si="39"/>
        <v>0.45220071153543412</v>
      </c>
      <c r="E147" s="9">
        <f t="shared" si="40"/>
        <v>0.27389964423228297</v>
      </c>
      <c r="F147" s="9">
        <f t="shared" si="41"/>
        <v>0.27389964423228297</v>
      </c>
      <c r="G147" s="9">
        <f t="shared" si="42"/>
        <v>1.0864640363212339</v>
      </c>
      <c r="H147" s="9">
        <f t="shared" si="43"/>
        <v>2.2114074004981763</v>
      </c>
      <c r="I147" s="9">
        <f t="shared" si="44"/>
        <v>3.6509722486238112</v>
      </c>
      <c r="J147" s="9">
        <f t="shared" si="45"/>
        <v>3.6509722486238112</v>
      </c>
      <c r="K147" s="11">
        <f t="shared" si="46"/>
        <v>0.47281323877068554</v>
      </c>
      <c r="L147" s="11">
        <f t="shared" si="47"/>
        <v>0.29069767441860467</v>
      </c>
      <c r="M147" s="11">
        <f t="shared" si="48"/>
        <v>0.29069767441860467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-0.26523282024530559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0.23953111195496385</v>
      </c>
      <c r="Q147" s="11">
        <f>2*'OddsRatio_working_3-way'!K147*'OddsRatio_working_3-way'!L147*'OddsRatio_working_3-way'!M147</f>
        <v>7.9910295898236477E-2</v>
      </c>
      <c r="R147" s="11">
        <f t="shared" si="49"/>
        <v>0</v>
      </c>
      <c r="S147" s="11">
        <f t="shared" si="50"/>
        <v>-0.90309755683112281</v>
      </c>
      <c r="T147" s="11">
        <f t="shared" si="51"/>
        <v>-0.30128358860087501</v>
      </c>
      <c r="U147" s="11">
        <f>'OddsRatio_working_3-way'!S147-'OddsRatio_working_3-way'!R147^2/3</f>
        <v>-0.90309755683112281</v>
      </c>
      <c r="V147" s="11">
        <f>'OddsRatio_working_3-way'!S147*'OddsRatio_working_3-way'!R147/3-2*'OddsRatio_working_3-way'!R147^3/27-'OddsRatio_working_3-way'!T147</f>
        <v>0.30128358860087501</v>
      </c>
      <c r="W147" s="11">
        <f>'OddsRatio_working_3-way'!V147^2+4*'OddsRatio_working_3-way'!U147^3/27</f>
        <v>-1.8347162045366378E-2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0.16516579761378239</v>
      </c>
      <c r="Y147" s="11">
        <f>IF('OddsRatio_working_3-way'!W147&gt;=0,IF('OddsRatio_working_3-way'!V147+SQRT('OddsRatio_working_3-way'!W147)&gt;0,0,PI()),ACOS('OddsRatio_working_3-way'!V147/(2*'OddsRatio_working_3-way'!X147)))</f>
        <v>0.4225063123826045</v>
      </c>
      <c r="Z147" s="11">
        <f>'OddsRatio_working_3-way'!X147^(1/3)*COS('OddsRatio_working_3-way'!Y147/3)</f>
        <v>0.54323201816061695</v>
      </c>
      <c r="AA147" s="11">
        <f>'OddsRatio_working_3-way'!X147^(1/3)*COS(('OddsRatio_working_3-way'!Y147+2*PI())/3)</f>
        <v>-0.3383139853737317</v>
      </c>
      <c r="AB147" s="11">
        <f>'OddsRatio_working_3-way'!X147^(1/3)*COS(('OddsRatio_working_3-way'!Y147+4*PI())/3)</f>
        <v>-0.20491803278688536</v>
      </c>
      <c r="AC147" s="11">
        <f>'OddsRatio_working_3-way'!X147^(1/3)*SIN('OddsRatio_working_3-way'!Y147/3)</f>
        <v>7.7016189134822305E-2</v>
      </c>
      <c r="AD147" s="11">
        <f>'OddsRatio_working_3-way'!X147^(1/3)*SIN(('OddsRatio_working_3-way'!Y147+2*PI())/3)</f>
        <v>0.43194463330877259</v>
      </c>
      <c r="AE147" s="11">
        <f>'OddsRatio_working_3-way'!X147^(1/3)*SIN(('OddsRatio_working_3-way'!Y147+4*PI())/3)</f>
        <v>-0.50896082244359486</v>
      </c>
      <c r="AF147" s="11">
        <f>-'OddsRatio_working_3-way'!U147/(3*'OddsRatio_working_3-way'!X147^(1/3))*COS(('OddsRatio_working_3-way'!Y147)/3)</f>
        <v>0.54323201816061695</v>
      </c>
      <c r="AG147" s="11">
        <f>-'OddsRatio_working_3-way'!U147/(3*'OddsRatio_working_3-way'!X147^(1/3))*COS(('OddsRatio_working_3-way'!Y147+2*PI())/3)</f>
        <v>-0.3383139853737317</v>
      </c>
      <c r="AH147" s="11">
        <f>-'OddsRatio_working_3-way'!U147/(3*'OddsRatio_working_3-way'!X147^(1/3))*COS(('OddsRatio_working_3-way'!Y147+4*PI())/3)</f>
        <v>-0.20491803278688536</v>
      </c>
      <c r="AI147" s="11">
        <f>'OddsRatio_working_3-way'!U147/(3*'OddsRatio_working_3-way'!X147^(1/3))*SIN(('OddsRatio_working_3-way'!Y147)/3)</f>
        <v>-7.7016189134822305E-2</v>
      </c>
      <c r="AJ147" s="11">
        <f>'OddsRatio_working_3-way'!U147/(3*'OddsRatio_working_3-way'!X147^(1/3))*SIN(('OddsRatio_working_3-way'!Y147+2*PI())/3)</f>
        <v>-0.43194463330877259</v>
      </c>
      <c r="AK147" s="11">
        <f>'OddsRatio_working_3-way'!U147/(3*'OddsRatio_working_3-way'!X147^(1/3))*SIN(('OddsRatio_working_3-way'!Y147+4*PI())/3)</f>
        <v>0.50896082244359486</v>
      </c>
      <c r="AL147" s="11">
        <f>'OddsRatio_working_3-way'!Z147+'OddsRatio_working_3-way'!AF147</f>
        <v>1.0864640363212339</v>
      </c>
      <c r="AM147" s="11">
        <f>'OddsRatio_working_3-way'!AA147+'OddsRatio_working_3-way'!AG147</f>
        <v>-0.67662797074746339</v>
      </c>
      <c r="AN147" s="11">
        <f>'OddsRatio_working_3-way'!AB147+'OddsRatio_working_3-way'!AH147</f>
        <v>-0.40983606557377072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1.0864640363212339</v>
      </c>
      <c r="AS147" s="11">
        <f>IF(('OddsRatio_working_3-way'!X147=0),IF(Q147&gt;0,-Q147^(1/3),(-Q147)^(1/3)),'OddsRatio_working_3-way'!AM147-'OddsRatio_working_3-way'!R147/3)</f>
        <v>-0.67662797074746339</v>
      </c>
      <c r="AT147" s="11">
        <f>IF(('OddsRatio_working_3-way'!X147=0),IF(Q147&gt;0,-Q147^(1/3),(-Q147)^(1/3)),'OddsRatio_working_3-way'!AN147-'OddsRatio_working_3-way'!R147/3)</f>
        <v>-0.40983606557377072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9">
        <f t="shared" si="39"/>
        <v>0.61721533783721494</v>
      </c>
      <c r="E148" s="9">
        <f t="shared" si="40"/>
        <v>0.22445232776187604</v>
      </c>
      <c r="F148" s="9">
        <f t="shared" si="41"/>
        <v>0.15833233440090894</v>
      </c>
      <c r="G148" s="9">
        <f t="shared" si="42"/>
        <v>1.1074644417807393</v>
      </c>
      <c r="H148" s="9">
        <f t="shared" si="43"/>
        <v>1.6201800873972143</v>
      </c>
      <c r="I148" s="9">
        <f t="shared" si="44"/>
        <v>4.4552890583559064</v>
      </c>
      <c r="J148" s="9">
        <f t="shared" si="45"/>
        <v>6.3158293205475493</v>
      </c>
      <c r="K148" s="11">
        <f t="shared" si="46"/>
        <v>0.64102564102564097</v>
      </c>
      <c r="L148" s="11">
        <f t="shared" si="47"/>
        <v>0.24271844660194175</v>
      </c>
      <c r="M148" s="11">
        <f t="shared" si="48"/>
        <v>0.17241379310344829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-0.22497489119517911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0.22748147957387996</v>
      </c>
      <c r="Q148" s="11">
        <f>2*'OddsRatio_working_3-way'!K148*'OddsRatio_working_3-way'!L148*'OddsRatio_working_3-way'!M148</f>
        <v>5.3651292352330182E-2</v>
      </c>
      <c r="R148" s="11">
        <f t="shared" si="49"/>
        <v>0</v>
      </c>
      <c r="S148" s="11">
        <f t="shared" si="50"/>
        <v>-1.0111416361416361</v>
      </c>
      <c r="T148" s="11">
        <f t="shared" si="51"/>
        <v>-0.23847680097680099</v>
      </c>
      <c r="U148" s="11">
        <f>'OddsRatio_working_3-way'!S148-'OddsRatio_working_3-way'!R148^2/3</f>
        <v>-1.0111416361416361</v>
      </c>
      <c r="V148" s="11">
        <f>'OddsRatio_working_3-way'!S148*'OddsRatio_working_3-way'!R148/3-2*'OddsRatio_working_3-way'!R148^3/27-'OddsRatio_working_3-way'!T148</f>
        <v>0.23847680097680099</v>
      </c>
      <c r="W148" s="11">
        <f>'OddsRatio_working_3-way'!V148^2+4*'OddsRatio_working_3-way'!U148^3/27</f>
        <v>-9.6284178310154664E-2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0.19567534522410035</v>
      </c>
      <c r="Y148" s="11">
        <f>IF('OddsRatio_working_3-way'!W148&gt;=0,IF('OddsRatio_working_3-way'!V148+SQRT('OddsRatio_working_3-way'!W148)&gt;0,0,PI()),ACOS('OddsRatio_working_3-way'!V148/(2*'OddsRatio_working_3-way'!X148)))</f>
        <v>0.91553237895798878</v>
      </c>
      <c r="Z148" s="11">
        <f>'OddsRatio_working_3-way'!X148^(1/3)*COS('OddsRatio_working_3-way'!Y148/3)</f>
        <v>0.55373222089036966</v>
      </c>
      <c r="AA148" s="11">
        <f>'OddsRatio_working_3-way'!X148^(1/3)*COS(('OddsRatio_working_3-way'!Y148+2*PI())/3)</f>
        <v>-0.42793192291204701</v>
      </c>
      <c r="AB148" s="11">
        <f>'OddsRatio_working_3-way'!X148^(1/3)*COS(('OddsRatio_working_3-way'!Y148+4*PI())/3)</f>
        <v>-0.12580029797832282</v>
      </c>
      <c r="AC148" s="11">
        <f>'OddsRatio_working_3-way'!X148^(1/3)*SIN('OddsRatio_working_3-way'!Y148/3)</f>
        <v>0.17443577498618484</v>
      </c>
      <c r="AD148" s="11">
        <f>'OddsRatio_working_3-way'!X148^(1/3)*SIN(('OddsRatio_working_3-way'!Y148+2*PI())/3)</f>
        <v>0.39232828269194397</v>
      </c>
      <c r="AE148" s="11">
        <f>'OddsRatio_working_3-way'!X148^(1/3)*SIN(('OddsRatio_working_3-way'!Y148+4*PI())/3)</f>
        <v>-0.56676405767812876</v>
      </c>
      <c r="AF148" s="11">
        <f>-'OddsRatio_working_3-way'!U148/(3*'OddsRatio_working_3-way'!X148^(1/3))*COS(('OddsRatio_working_3-way'!Y148)/3)</f>
        <v>0.55373222089036966</v>
      </c>
      <c r="AG148" s="11">
        <f>-'OddsRatio_working_3-way'!U148/(3*'OddsRatio_working_3-way'!X148^(1/3))*COS(('OddsRatio_working_3-way'!Y148+2*PI())/3)</f>
        <v>-0.42793192291204701</v>
      </c>
      <c r="AH148" s="11">
        <f>-'OddsRatio_working_3-way'!U148/(3*'OddsRatio_working_3-way'!X148^(1/3))*COS(('OddsRatio_working_3-way'!Y148+4*PI())/3)</f>
        <v>-0.12580029797832282</v>
      </c>
      <c r="AI148" s="11">
        <f>'OddsRatio_working_3-way'!U148/(3*'OddsRatio_working_3-way'!X148^(1/3))*SIN(('OddsRatio_working_3-way'!Y148)/3)</f>
        <v>-0.17443577498618484</v>
      </c>
      <c r="AJ148" s="11">
        <f>'OddsRatio_working_3-way'!U148/(3*'OddsRatio_working_3-way'!X148^(1/3))*SIN(('OddsRatio_working_3-way'!Y148+2*PI())/3)</f>
        <v>-0.39232828269194397</v>
      </c>
      <c r="AK148" s="11">
        <f>'OddsRatio_working_3-way'!U148/(3*'OddsRatio_working_3-way'!X148^(1/3))*SIN(('OddsRatio_working_3-way'!Y148+4*PI())/3)</f>
        <v>0.56676405767812876</v>
      </c>
      <c r="AL148" s="11">
        <f>'OddsRatio_working_3-way'!Z148+'OddsRatio_working_3-way'!AF148</f>
        <v>1.1074644417807393</v>
      </c>
      <c r="AM148" s="11">
        <f>'OddsRatio_working_3-way'!AA148+'OddsRatio_working_3-way'!AG148</f>
        <v>-0.85586384582409403</v>
      </c>
      <c r="AN148" s="11">
        <f>'OddsRatio_working_3-way'!AB148+'OddsRatio_working_3-way'!AH148</f>
        <v>-0.25160059595664563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1.1074644417807393</v>
      </c>
      <c r="AS148" s="11">
        <f>IF(('OddsRatio_working_3-way'!X148=0),IF(Q148&gt;0,-Q148^(1/3),(-Q148)^(1/3)),'OddsRatio_working_3-way'!AM148-'OddsRatio_working_3-way'!R148/3)</f>
        <v>-0.85586384582409403</v>
      </c>
      <c r="AT148" s="11">
        <f>IF(('OddsRatio_working_3-way'!X148=0),IF(Q148&gt;0,-Q148^(1/3),(-Q148)^(1/3)),'OddsRatio_working_3-way'!AN148-'OddsRatio_working_3-way'!R148/3)</f>
        <v>-0.25160059595664563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9">
        <f t="shared" si="39"/>
        <v>0.32695957958124428</v>
      </c>
      <c r="E149" s="9">
        <f t="shared" si="40"/>
        <v>0.29367077126814717</v>
      </c>
      <c r="F149" s="9">
        <f t="shared" si="41"/>
        <v>0.37936964915060856</v>
      </c>
      <c r="G149" s="9">
        <f t="shared" si="42"/>
        <v>1.0834115968526832</v>
      </c>
      <c r="H149" s="9">
        <f t="shared" si="43"/>
        <v>3.0584820340200976</v>
      </c>
      <c r="I149" s="9">
        <f t="shared" si="44"/>
        <v>3.4051737450129562</v>
      </c>
      <c r="J149" s="9">
        <f t="shared" si="45"/>
        <v>2.6359515112475513</v>
      </c>
      <c r="K149" s="11">
        <f t="shared" si="46"/>
        <v>0.34482758620689657</v>
      </c>
      <c r="L149" s="11">
        <f t="shared" si="47"/>
        <v>0.3105590062111801</v>
      </c>
      <c r="M149" s="11">
        <f t="shared" si="48"/>
        <v>0.39840637450199207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-0.27174147701334306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0.24020431446200638</v>
      </c>
      <c r="Q149" s="11">
        <f>2*'OddsRatio_working_3-way'!K149*'OddsRatio_working_3-way'!L149*'OddsRatio_working_3-way'!M149</f>
        <v>8.5330129471405461E-2</v>
      </c>
      <c r="R149" s="11">
        <f t="shared" si="49"/>
        <v>0</v>
      </c>
      <c r="S149" s="11">
        <f t="shared" si="50"/>
        <v>-0.88394424400001281</v>
      </c>
      <c r="T149" s="11">
        <f t="shared" si="51"/>
        <v>-0.31401216483126565</v>
      </c>
      <c r="U149" s="11">
        <f>'OddsRatio_working_3-way'!S149-'OddsRatio_working_3-way'!R149^2/3</f>
        <v>-0.88394424400001281</v>
      </c>
      <c r="V149" s="11">
        <f>'OddsRatio_working_3-way'!S149*'OddsRatio_working_3-way'!R149/3-2*'OddsRatio_working_3-way'!R149^3/27-'OddsRatio_working_3-way'!T149</f>
        <v>0.31401216483126565</v>
      </c>
      <c r="W149" s="11">
        <f>'OddsRatio_working_3-way'!V149^2+4*'OddsRatio_working_3-way'!U149^3/27</f>
        <v>-3.7187899175383232E-3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0.15993938662783808</v>
      </c>
      <c r="Y149" s="11">
        <f>IF('OddsRatio_working_3-way'!W149&gt;=0,IF('OddsRatio_working_3-way'!V149+SQRT('OddsRatio_working_3-way'!W149)&gt;0,0,PI()),ACOS('OddsRatio_working_3-way'!V149/(2*'OddsRatio_working_3-way'!X149)))</f>
        <v>0.19181467536699115</v>
      </c>
      <c r="Z149" s="11">
        <f>'OddsRatio_working_3-way'!X149^(1/3)*COS('OddsRatio_working_3-way'!Y149/3)</f>
        <v>0.54170579842634159</v>
      </c>
      <c r="AA149" s="11">
        <f>'OddsRatio_working_3-way'!X149^(1/3)*COS(('OddsRatio_working_3-way'!Y149+2*PI())/3)</f>
        <v>-0.30088924325606387</v>
      </c>
      <c r="AB149" s="11">
        <f>'OddsRatio_working_3-way'!X149^(1/3)*COS(('OddsRatio_working_3-way'!Y149+4*PI())/3)</f>
        <v>-0.24081655517027786</v>
      </c>
      <c r="AC149" s="11">
        <f>'OddsRatio_working_3-way'!X149^(1/3)*SIN('OddsRatio_working_3-way'!Y149/3)</f>
        <v>3.4682982637272937E-2</v>
      </c>
      <c r="AD149" s="11">
        <f>'OddsRatio_working_3-way'!X149^(1/3)*SIN(('OddsRatio_working_3-way'!Y149+2*PI())/3)</f>
        <v>0.45178949149590769</v>
      </c>
      <c r="AE149" s="11">
        <f>'OddsRatio_working_3-way'!X149^(1/3)*SIN(('OddsRatio_working_3-way'!Y149+4*PI())/3)</f>
        <v>-0.48647247413318068</v>
      </c>
      <c r="AF149" s="11">
        <f>-'OddsRatio_working_3-way'!U149/(3*'OddsRatio_working_3-way'!X149^(1/3))*COS(('OddsRatio_working_3-way'!Y149)/3)</f>
        <v>0.54170579842634159</v>
      </c>
      <c r="AG149" s="11">
        <f>-'OddsRatio_working_3-way'!U149/(3*'OddsRatio_working_3-way'!X149^(1/3))*COS(('OddsRatio_working_3-way'!Y149+2*PI())/3)</f>
        <v>-0.30088924325606387</v>
      </c>
      <c r="AH149" s="11">
        <f>-'OddsRatio_working_3-way'!U149/(3*'OddsRatio_working_3-way'!X149^(1/3))*COS(('OddsRatio_working_3-way'!Y149+4*PI())/3)</f>
        <v>-0.24081655517027786</v>
      </c>
      <c r="AI149" s="11">
        <f>'OddsRatio_working_3-way'!U149/(3*'OddsRatio_working_3-way'!X149^(1/3))*SIN(('OddsRatio_working_3-way'!Y149)/3)</f>
        <v>-3.4682982637272937E-2</v>
      </c>
      <c r="AJ149" s="11">
        <f>'OddsRatio_working_3-way'!U149/(3*'OddsRatio_working_3-way'!X149^(1/3))*SIN(('OddsRatio_working_3-way'!Y149+2*PI())/3)</f>
        <v>-0.45178949149590769</v>
      </c>
      <c r="AK149" s="11">
        <f>'OddsRatio_working_3-way'!U149/(3*'OddsRatio_working_3-way'!X149^(1/3))*SIN(('OddsRatio_working_3-way'!Y149+4*PI())/3)</f>
        <v>0.48647247413318068</v>
      </c>
      <c r="AL149" s="11">
        <f>'OddsRatio_working_3-way'!Z149+'OddsRatio_working_3-way'!AF149</f>
        <v>1.0834115968526832</v>
      </c>
      <c r="AM149" s="11">
        <f>'OddsRatio_working_3-way'!AA149+'OddsRatio_working_3-way'!AG149</f>
        <v>-0.60177848651212773</v>
      </c>
      <c r="AN149" s="11">
        <f>'OddsRatio_working_3-way'!AB149+'OddsRatio_working_3-way'!AH149</f>
        <v>-0.48163311034055573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1.0834115968526832</v>
      </c>
      <c r="AS149" s="11">
        <f>IF(('OddsRatio_working_3-way'!X149=0),IF(Q149&gt;0,-Q149^(1/3),(-Q149)^(1/3)),'OddsRatio_working_3-way'!AM149-'OddsRatio_working_3-way'!R149/3)</f>
        <v>-0.60177848651212773</v>
      </c>
      <c r="AT149" s="11">
        <f>IF(('OddsRatio_working_3-way'!X149=0),IF(Q149&gt;0,-Q149^(1/3),(-Q149)^(1/3)),'OddsRatio_working_3-way'!AN149-'OddsRatio_working_3-way'!R149/3)</f>
        <v>-0.48163311034055573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9">
        <f t="shared" si="39"/>
        <v>0.69821274674405143</v>
      </c>
      <c r="E150" s="9">
        <f t="shared" si="40"/>
        <v>0.19194879326922115</v>
      </c>
      <c r="F150" s="9">
        <f t="shared" si="41"/>
        <v>0.10983845998672692</v>
      </c>
      <c r="G150" s="9">
        <f t="shared" si="42"/>
        <v>1.1255943249660074</v>
      </c>
      <c r="H150" s="9">
        <f t="shared" si="43"/>
        <v>1.432228220786947</v>
      </c>
      <c r="I150" s="9">
        <f t="shared" si="44"/>
        <v>5.2097227753728692</v>
      </c>
      <c r="J150" s="9">
        <f t="shared" si="45"/>
        <v>9.1042791397552527</v>
      </c>
      <c r="K150" s="11">
        <f t="shared" si="46"/>
        <v>0.7225433526011561</v>
      </c>
      <c r="L150" s="11">
        <f t="shared" si="47"/>
        <v>0.21097046413502107</v>
      </c>
      <c r="M150" s="11">
        <f t="shared" si="48"/>
        <v>0.12195121951219513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-0.19222374707101109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0.21050944028134949</v>
      </c>
      <c r="Q150" s="11">
        <f>2*'OddsRatio_working_3-way'!K150*'OddsRatio_working_3-way'!L150*'OddsRatio_working_3-way'!M150</f>
        <v>3.717934303803417E-2</v>
      </c>
      <c r="R150" s="11">
        <f t="shared" si="49"/>
        <v>0</v>
      </c>
      <c r="S150" s="11">
        <f t="shared" si="50"/>
        <v>-1.0951271291344837</v>
      </c>
      <c r="T150" s="11">
        <f t="shared" si="51"/>
        <v>-0.19341701326995472</v>
      </c>
      <c r="U150" s="11">
        <f>'OddsRatio_working_3-way'!S150-'OddsRatio_working_3-way'!R150^2/3</f>
        <v>-1.0951271291344837</v>
      </c>
      <c r="V150" s="11">
        <f>'OddsRatio_working_3-way'!S150*'OddsRatio_working_3-way'!R150/3-2*'OddsRatio_working_3-way'!R150^3/27-'OddsRatio_working_3-way'!T150</f>
        <v>0.19341701326995472</v>
      </c>
      <c r="W150" s="11">
        <f>'OddsRatio_working_3-way'!V150^2+4*'OddsRatio_working_3-way'!U150^3/27</f>
        <v>-0.15716611395921848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0.2205539928121277</v>
      </c>
      <c r="Y150" s="11">
        <f>IF('OddsRatio_working_3-way'!W150&gt;=0,IF('OddsRatio_working_3-way'!V150+SQRT('OddsRatio_working_3-way'!W150)&gt;0,0,PI()),ACOS('OddsRatio_working_3-way'!V150/(2*'OddsRatio_working_3-way'!X150)))</f>
        <v>1.1168896484366213</v>
      </c>
      <c r="Z150" s="11">
        <f>'OddsRatio_working_3-way'!X150^(1/3)*COS('OddsRatio_working_3-way'!Y150/3)</f>
        <v>0.56279716248300371</v>
      </c>
      <c r="AA150" s="11">
        <f>'OddsRatio_working_3-way'!X150^(1/3)*COS(('OddsRatio_working_3-way'!Y150+2*PI())/3)</f>
        <v>-0.47173065344540194</v>
      </c>
      <c r="AB150" s="11">
        <f>'OddsRatio_working_3-way'!X150^(1/3)*COS(('OddsRatio_working_3-way'!Y150+4*PI())/3)</f>
        <v>-9.1066509037601759E-2</v>
      </c>
      <c r="AC150" s="11">
        <f>'OddsRatio_working_3-way'!X150^(1/3)*SIN('OddsRatio_working_3-way'!Y150/3)</f>
        <v>0.21977654624468193</v>
      </c>
      <c r="AD150" s="11">
        <f>'OddsRatio_working_3-way'!X150^(1/3)*SIN(('OddsRatio_working_3-way'!Y150+2*PI())/3)</f>
        <v>0.37750836676573873</v>
      </c>
      <c r="AE150" s="11">
        <f>'OddsRatio_working_3-way'!X150^(1/3)*SIN(('OddsRatio_working_3-way'!Y150+4*PI())/3)</f>
        <v>-0.59728491301042064</v>
      </c>
      <c r="AF150" s="11">
        <f>-'OddsRatio_working_3-way'!U150/(3*'OddsRatio_working_3-way'!X150^(1/3))*COS(('OddsRatio_working_3-way'!Y150)/3)</f>
        <v>0.5627971624830036</v>
      </c>
      <c r="AG150" s="11">
        <f>-'OddsRatio_working_3-way'!U150/(3*'OddsRatio_working_3-way'!X150^(1/3))*COS(('OddsRatio_working_3-way'!Y150+2*PI())/3)</f>
        <v>-0.47173065344540183</v>
      </c>
      <c r="AH150" s="11">
        <f>-'OddsRatio_working_3-way'!U150/(3*'OddsRatio_working_3-way'!X150^(1/3))*COS(('OddsRatio_working_3-way'!Y150+4*PI())/3)</f>
        <v>-9.1066509037601731E-2</v>
      </c>
      <c r="AI150" s="11">
        <f>'OddsRatio_working_3-way'!U150/(3*'OddsRatio_working_3-way'!X150^(1/3))*SIN(('OddsRatio_working_3-way'!Y150)/3)</f>
        <v>-0.2197765462446819</v>
      </c>
      <c r="AJ150" s="11">
        <f>'OddsRatio_working_3-way'!U150/(3*'OddsRatio_working_3-way'!X150^(1/3))*SIN(('OddsRatio_working_3-way'!Y150+2*PI())/3)</f>
        <v>-0.37750836676573868</v>
      </c>
      <c r="AK150" s="11">
        <f>'OddsRatio_working_3-way'!U150/(3*'OddsRatio_working_3-way'!X150^(1/3))*SIN(('OddsRatio_working_3-way'!Y150+4*PI())/3)</f>
        <v>0.59728491301042053</v>
      </c>
      <c r="AL150" s="11">
        <f>'OddsRatio_working_3-way'!Z150+'OddsRatio_working_3-way'!AF150</f>
        <v>1.1255943249660074</v>
      </c>
      <c r="AM150" s="11">
        <f>'OddsRatio_working_3-way'!AA150+'OddsRatio_working_3-way'!AG150</f>
        <v>-0.94346130689080376</v>
      </c>
      <c r="AN150" s="11">
        <f>'OddsRatio_working_3-way'!AB150+'OddsRatio_working_3-way'!AH150</f>
        <v>-0.18213301807520349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1.1255943249660074</v>
      </c>
      <c r="AS150" s="11">
        <f>IF(('OddsRatio_working_3-way'!X150=0),IF(Q150&gt;0,-Q150^(1/3),(-Q150)^(1/3)),'OddsRatio_working_3-way'!AM150-'OddsRatio_working_3-way'!R150/3)</f>
        <v>-0.94346130689080376</v>
      </c>
      <c r="AT150" s="11">
        <f>IF(('OddsRatio_working_3-way'!X150=0),IF(Q150&gt;0,-Q150^(1/3),(-Q150)^(1/3)),'OddsRatio_working_3-way'!AN150-'OddsRatio_working_3-way'!R150/3)</f>
        <v>-0.18213301807520349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9">
        <f t="shared" si="39"/>
        <v>0.46279249975004944</v>
      </c>
      <c r="E151" s="9">
        <f t="shared" si="40"/>
        <v>0.26782105535144995</v>
      </c>
      <c r="F151" s="9">
        <f t="shared" si="41"/>
        <v>0.26938644489850078</v>
      </c>
      <c r="G151" s="9">
        <f t="shared" si="42"/>
        <v>1.084855706643709</v>
      </c>
      <c r="H151" s="9">
        <f t="shared" si="43"/>
        <v>2.1607956061087683</v>
      </c>
      <c r="I151" s="9">
        <f t="shared" si="44"/>
        <v>3.7338363807421464</v>
      </c>
      <c r="J151" s="9">
        <f t="shared" si="45"/>
        <v>3.712139266609273</v>
      </c>
      <c r="K151" s="11">
        <f t="shared" si="46"/>
        <v>0.48309178743961356</v>
      </c>
      <c r="L151" s="11">
        <f t="shared" si="47"/>
        <v>0.28409090909090912</v>
      </c>
      <c r="M151" s="11">
        <f t="shared" si="48"/>
        <v>0.2857142857142857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-0.26432806324110691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0.23880105401844537</v>
      </c>
      <c r="Q151" s="11">
        <f>2*'OddsRatio_working_3-way'!K151*'OddsRatio_working_3-way'!L151*'OddsRatio_working_3-way'!M151</f>
        <v>7.8423991467469742E-2</v>
      </c>
      <c r="R151" s="11">
        <f t="shared" si="49"/>
        <v>0</v>
      </c>
      <c r="S151" s="11">
        <f t="shared" si="50"/>
        <v>-0.90342679127725811</v>
      </c>
      <c r="T151" s="11">
        <f t="shared" si="51"/>
        <v>-0.29669188547693204</v>
      </c>
      <c r="U151" s="11">
        <f>'OddsRatio_working_3-way'!S151-'OddsRatio_working_3-way'!R151^2/3</f>
        <v>-0.90342679127725811</v>
      </c>
      <c r="V151" s="11">
        <f>'OddsRatio_working_3-way'!S151*'OddsRatio_working_3-way'!R151/3-2*'OddsRatio_working_3-way'!R151^3/27-'OddsRatio_working_3-way'!T151</f>
        <v>0.29669188547693204</v>
      </c>
      <c r="W151" s="11">
        <f>'OddsRatio_working_3-way'!V151^2+4*'OddsRatio_working_3-way'!U151^3/27</f>
        <v>-2.121227307288906E-2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0.16525612543922993</v>
      </c>
      <c r="Y151" s="11">
        <f>IF('OddsRatio_working_3-way'!W151&gt;=0,IF('OddsRatio_working_3-way'!V151+SQRT('OddsRatio_working_3-way'!W151)&gt;0,0,PI()),ACOS('OddsRatio_working_3-way'!V151/(2*'OddsRatio_working_3-way'!X151)))</f>
        <v>0.45633650140303761</v>
      </c>
      <c r="Z151" s="11">
        <f>'OddsRatio_working_3-way'!X151^(1/3)*COS('OddsRatio_working_3-way'!Y151/3)</f>
        <v>0.5424278533218545</v>
      </c>
      <c r="AA151" s="11">
        <f>'OddsRatio_working_3-way'!X151^(1/3)*COS(('OddsRatio_working_3-way'!Y151+2*PI())/3)</f>
        <v>-0.34322584077795443</v>
      </c>
      <c r="AB151" s="11">
        <f>'OddsRatio_working_3-way'!X151^(1/3)*COS(('OddsRatio_working_3-way'!Y151+4*PI())/3)</f>
        <v>-0.19920201254390021</v>
      </c>
      <c r="AC151" s="11">
        <f>'OddsRatio_working_3-way'!X151^(1/3)*SIN('OddsRatio_working_3-way'!Y151/3)</f>
        <v>8.3152196000651685E-2</v>
      </c>
      <c r="AD151" s="11">
        <f>'OddsRatio_working_3-way'!X151^(1/3)*SIN(('OddsRatio_working_3-way'!Y151+2*PI())/3)</f>
        <v>0.42818020269665952</v>
      </c>
      <c r="AE151" s="11">
        <f>'OddsRatio_working_3-way'!X151^(1/3)*SIN(('OddsRatio_working_3-way'!Y151+4*PI())/3)</f>
        <v>-0.51133239869731117</v>
      </c>
      <c r="AF151" s="11">
        <f>-'OddsRatio_working_3-way'!U151/(3*'OddsRatio_working_3-way'!X151^(1/3))*COS(('OddsRatio_working_3-way'!Y151)/3)</f>
        <v>0.54242785332185439</v>
      </c>
      <c r="AG151" s="11">
        <f>-'OddsRatio_working_3-way'!U151/(3*'OddsRatio_working_3-way'!X151^(1/3))*COS(('OddsRatio_working_3-way'!Y151+2*PI())/3)</f>
        <v>-0.34322584077795437</v>
      </c>
      <c r="AH151" s="11">
        <f>-'OddsRatio_working_3-way'!U151/(3*'OddsRatio_working_3-way'!X151^(1/3))*COS(('OddsRatio_working_3-way'!Y151+4*PI())/3)</f>
        <v>-0.19920201254390019</v>
      </c>
      <c r="AI151" s="11">
        <f>'OddsRatio_working_3-way'!U151/(3*'OddsRatio_working_3-way'!X151^(1/3))*SIN(('OddsRatio_working_3-way'!Y151)/3)</f>
        <v>-8.3152196000651657E-2</v>
      </c>
      <c r="AJ151" s="11">
        <f>'OddsRatio_working_3-way'!U151/(3*'OddsRatio_working_3-way'!X151^(1/3))*SIN(('OddsRatio_working_3-way'!Y151+2*PI())/3)</f>
        <v>-0.42818020269665941</v>
      </c>
      <c r="AK151" s="11">
        <f>'OddsRatio_working_3-way'!U151/(3*'OddsRatio_working_3-way'!X151^(1/3))*SIN(('OddsRatio_working_3-way'!Y151+4*PI())/3)</f>
        <v>0.51133239869731106</v>
      </c>
      <c r="AL151" s="11">
        <f>'OddsRatio_working_3-way'!Z151+'OddsRatio_working_3-way'!AF151</f>
        <v>1.084855706643709</v>
      </c>
      <c r="AM151" s="11">
        <f>'OddsRatio_working_3-way'!AA151+'OddsRatio_working_3-way'!AG151</f>
        <v>-0.68645168155590874</v>
      </c>
      <c r="AN151" s="11">
        <f>'OddsRatio_working_3-way'!AB151+'OddsRatio_working_3-way'!AH151</f>
        <v>-0.39840402508780037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1.084855706643709</v>
      </c>
      <c r="AS151" s="11">
        <f>IF(('OddsRatio_working_3-way'!X151=0),IF(Q151&gt;0,-Q151^(1/3),(-Q151)^(1/3)),'OddsRatio_working_3-way'!AM151-'OddsRatio_working_3-way'!R151/3)</f>
        <v>-0.68645168155590874</v>
      </c>
      <c r="AT151" s="11">
        <f>IF(('OddsRatio_working_3-way'!X151=0),IF(Q151&gt;0,-Q151^(1/3),(-Q151)^(1/3)),'OddsRatio_working_3-way'!AN151-'OddsRatio_working_3-way'!R151/3)</f>
        <v>-0.39840402508780037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9">
        <f t="shared" si="39"/>
        <v>0.60828089393738038</v>
      </c>
      <c r="E152" s="9">
        <f t="shared" si="40"/>
        <v>0.24074778594807472</v>
      </c>
      <c r="F152" s="9">
        <f t="shared" si="41"/>
        <v>0.150971320114545</v>
      </c>
      <c r="G152" s="9">
        <f t="shared" si="42"/>
        <v>1.1027009078011454</v>
      </c>
      <c r="H152" s="9">
        <f t="shared" si="43"/>
        <v>1.6439773301558691</v>
      </c>
      <c r="I152" s="9">
        <f t="shared" si="44"/>
        <v>4.1537245963112754</v>
      </c>
      <c r="J152" s="9">
        <f t="shared" si="45"/>
        <v>6.6237746297858404</v>
      </c>
      <c r="K152" s="11">
        <f t="shared" si="46"/>
        <v>0.63131313131313127</v>
      </c>
      <c r="L152" s="11">
        <f t="shared" si="47"/>
        <v>0.2590673575129534</v>
      </c>
      <c r="M152" s="11">
        <f t="shared" si="48"/>
        <v>0.16393442622950821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-0.22838981851128304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0.22908092219227866</v>
      </c>
      <c r="Q152" s="11">
        <f>2*'OddsRatio_working_3-way'!K152*'OddsRatio_working_3-way'!L152*'OddsRatio_working_3-way'!M152</f>
        <v>5.3623811374597076E-2</v>
      </c>
      <c r="R152" s="11">
        <f t="shared" si="49"/>
        <v>0</v>
      </c>
      <c r="S152" s="11">
        <f t="shared" si="50"/>
        <v>-1.0030259828809378</v>
      </c>
      <c r="T152" s="11">
        <f t="shared" si="51"/>
        <v>-0.23479072632980758</v>
      </c>
      <c r="U152" s="11">
        <f>'OddsRatio_working_3-way'!S152-'OddsRatio_working_3-way'!R152^2/3</f>
        <v>-1.0030259828809378</v>
      </c>
      <c r="V152" s="11">
        <f>'OddsRatio_working_3-way'!S152*'OddsRatio_working_3-way'!R152/3-2*'OddsRatio_working_3-way'!R152^3/27-'OddsRatio_working_3-way'!T152</f>
        <v>0.23479072632980758</v>
      </c>
      <c r="W152" s="11">
        <f>'OddsRatio_working_3-way'!V152^2+4*'OddsRatio_working_3-way'!U152^3/27</f>
        <v>-9.4370417950652055E-2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0.19332427623111037</v>
      </c>
      <c r="Y152" s="11">
        <f>IF('OddsRatio_working_3-way'!W152&gt;=0,IF('OddsRatio_working_3-way'!V152+SQRT('OddsRatio_working_3-way'!W152)&gt;0,0,PI()),ACOS('OddsRatio_working_3-way'!V152/(2*'OddsRatio_working_3-way'!X152)))</f>
        <v>0.91820681422421191</v>
      </c>
      <c r="Z152" s="11">
        <f>'OddsRatio_working_3-way'!X152^(1/3)*COS('OddsRatio_working_3-way'!Y152/3)</f>
        <v>0.55135045390057269</v>
      </c>
      <c r="AA152" s="11">
        <f>'OddsRatio_working_3-way'!X152^(1/3)*COS(('OddsRatio_working_3-way'!Y152+2*PI())/3)</f>
        <v>-0.42655929986044749</v>
      </c>
      <c r="AB152" s="11">
        <f>'OddsRatio_working_3-way'!X152^(1/3)*COS(('OddsRatio_working_3-way'!Y152+4*PI())/3)</f>
        <v>-0.12479115404012524</v>
      </c>
      <c r="AC152" s="11">
        <f>'OddsRatio_working_3-way'!X152^(1/3)*SIN('OddsRatio_working_3-way'!Y152/3)</f>
        <v>0.17422592022221731</v>
      </c>
      <c r="AD152" s="11">
        <f>'OddsRatio_working_3-way'!X152^(1/3)*SIN(('OddsRatio_working_3-way'!Y152+2*PI())/3)</f>
        <v>0.39037053935486826</v>
      </c>
      <c r="AE152" s="11">
        <f>'OddsRatio_working_3-way'!X152^(1/3)*SIN(('OddsRatio_working_3-way'!Y152+4*PI())/3)</f>
        <v>-0.5645964595770856</v>
      </c>
      <c r="AF152" s="11">
        <f>-'OddsRatio_working_3-way'!U152/(3*'OddsRatio_working_3-way'!X152^(1/3))*COS(('OddsRatio_working_3-way'!Y152)/3)</f>
        <v>0.55135045390057269</v>
      </c>
      <c r="AG152" s="11">
        <f>-'OddsRatio_working_3-way'!U152/(3*'OddsRatio_working_3-way'!X152^(1/3))*COS(('OddsRatio_working_3-way'!Y152+2*PI())/3)</f>
        <v>-0.42655929986044749</v>
      </c>
      <c r="AH152" s="11">
        <f>-'OddsRatio_working_3-way'!U152/(3*'OddsRatio_working_3-way'!X152^(1/3))*COS(('OddsRatio_working_3-way'!Y152+4*PI())/3)</f>
        <v>-0.12479115404012524</v>
      </c>
      <c r="AI152" s="11">
        <f>'OddsRatio_working_3-way'!U152/(3*'OddsRatio_working_3-way'!X152^(1/3))*SIN(('OddsRatio_working_3-way'!Y152)/3)</f>
        <v>-0.17422592022221731</v>
      </c>
      <c r="AJ152" s="11">
        <f>'OddsRatio_working_3-way'!U152/(3*'OddsRatio_working_3-way'!X152^(1/3))*SIN(('OddsRatio_working_3-way'!Y152+2*PI())/3)</f>
        <v>-0.39037053935486826</v>
      </c>
      <c r="AK152" s="11">
        <f>'OddsRatio_working_3-way'!U152/(3*'OddsRatio_working_3-way'!X152^(1/3))*SIN(('OddsRatio_working_3-way'!Y152+4*PI())/3)</f>
        <v>0.5645964595770856</v>
      </c>
      <c r="AL152" s="11">
        <f>'OddsRatio_working_3-way'!Z152+'OddsRatio_working_3-way'!AF152</f>
        <v>1.1027009078011454</v>
      </c>
      <c r="AM152" s="11">
        <f>'OddsRatio_working_3-way'!AA152+'OddsRatio_working_3-way'!AG152</f>
        <v>-0.85311859972089499</v>
      </c>
      <c r="AN152" s="11">
        <f>'OddsRatio_working_3-way'!AB152+'OddsRatio_working_3-way'!AH152</f>
        <v>-0.24958230808025048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1.1027009078011454</v>
      </c>
      <c r="AS152" s="11">
        <f>IF(('OddsRatio_working_3-way'!X152=0),IF(Q152&gt;0,-Q152^(1/3),(-Q152)^(1/3)),'OddsRatio_working_3-way'!AM152-'OddsRatio_working_3-way'!R152/3)</f>
        <v>-0.85311859972089499</v>
      </c>
      <c r="AT152" s="11">
        <f>IF(('OddsRatio_working_3-way'!X152=0),IF(Q152&gt;0,-Q152^(1/3),(-Q152)^(1/3)),'OddsRatio_working_3-way'!AN152-'OddsRatio_working_3-way'!R152/3)</f>
        <v>-0.24958230808025048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9">
        <f t="shared" si="39"/>
        <v>0.55380479487292367</v>
      </c>
      <c r="E153" s="9">
        <f t="shared" si="40"/>
        <v>0.24732684507716843</v>
      </c>
      <c r="F153" s="9">
        <f t="shared" si="41"/>
        <v>0.19886836004990788</v>
      </c>
      <c r="G153" s="9">
        <f t="shared" si="42"/>
        <v>1.0946880396117102</v>
      </c>
      <c r="H153" s="9">
        <f t="shared" si="43"/>
        <v>1.8056903971542184</v>
      </c>
      <c r="I153" s="9">
        <f t="shared" si="44"/>
        <v>4.0432327501205547</v>
      </c>
      <c r="J153" s="9">
        <f t="shared" si="45"/>
        <v>5.0284519857710928</v>
      </c>
      <c r="K153" s="11">
        <f t="shared" si="46"/>
        <v>0.57603686635944706</v>
      </c>
      <c r="L153" s="11">
        <f t="shared" si="47"/>
        <v>0.26455026455026459</v>
      </c>
      <c r="M153" s="11">
        <f t="shared" si="48"/>
        <v>0.21367521367521369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-0.24517887907544833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0.23431699058939204</v>
      </c>
      <c r="Q153" s="11">
        <f>2*'OddsRatio_working_3-way'!K153*'OddsRatio_working_3-way'!L153*'OddsRatio_working_3-way'!M153</f>
        <v>6.5124233070981696E-2</v>
      </c>
      <c r="R153" s="11">
        <f t="shared" si="49"/>
        <v>0</v>
      </c>
      <c r="S153" s="11">
        <f t="shared" si="50"/>
        <v>-0.95569810692089108</v>
      </c>
      <c r="T153" s="11">
        <f t="shared" si="51"/>
        <v>-0.2656192626239276</v>
      </c>
      <c r="U153" s="11">
        <f>'OddsRatio_working_3-way'!S153-'OddsRatio_working_3-way'!R153^2/3</f>
        <v>-0.95569810692089108</v>
      </c>
      <c r="V153" s="11">
        <f>'OddsRatio_working_3-way'!S153*'OddsRatio_working_3-way'!R153/3-2*'OddsRatio_working_3-way'!R153^3/27-'OddsRatio_working_3-way'!T153</f>
        <v>0.2656192626239276</v>
      </c>
      <c r="W153" s="11">
        <f>'OddsRatio_working_3-way'!V153^2+4*'OddsRatio_working_3-way'!U153^3/27</f>
        <v>-5.8764236138073411E-2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0.17980394101281014</v>
      </c>
      <c r="Y153" s="11">
        <f>IF('OddsRatio_working_3-way'!W153&gt;=0,IF('OddsRatio_working_3-way'!V153+SQRT('OddsRatio_working_3-way'!W153)&gt;0,0,PI()),ACOS('OddsRatio_working_3-way'!V153/(2*'OddsRatio_working_3-way'!X153)))</f>
        <v>0.73975191093597703</v>
      </c>
      <c r="Z153" s="11">
        <f>'OddsRatio_working_3-way'!X153^(1/3)*COS('OddsRatio_working_3-way'!Y153/3)</f>
        <v>0.54734401980585512</v>
      </c>
      <c r="AA153" s="11">
        <f>'OddsRatio_working_3-way'!X153^(1/3)*COS(('OddsRatio_working_3-way'!Y153+2*PI())/3)</f>
        <v>-0.39298428805274127</v>
      </c>
      <c r="AB153" s="11">
        <f>'OddsRatio_working_3-way'!X153^(1/3)*COS(('OddsRatio_working_3-way'!Y153+4*PI())/3)</f>
        <v>-0.15435973175311399</v>
      </c>
      <c r="AC153" s="11">
        <f>'OddsRatio_working_3-way'!X153^(1/3)*SIN('OddsRatio_working_3-way'!Y153/3)</f>
        <v>0.13776995181484483</v>
      </c>
      <c r="AD153" s="11">
        <f>'OddsRatio_working_3-way'!X153^(1/3)*SIN(('OddsRatio_working_3-way'!Y153+2*PI())/3)</f>
        <v>0.40512884985394099</v>
      </c>
      <c r="AE153" s="11">
        <f>'OddsRatio_working_3-way'!X153^(1/3)*SIN(('OddsRatio_working_3-way'!Y153+4*PI())/3)</f>
        <v>-0.5428988016687859</v>
      </c>
      <c r="AF153" s="11">
        <f>-'OddsRatio_working_3-way'!U153/(3*'OddsRatio_working_3-way'!X153^(1/3))*COS(('OddsRatio_working_3-way'!Y153)/3)</f>
        <v>0.54734401980585512</v>
      </c>
      <c r="AG153" s="11">
        <f>-'OddsRatio_working_3-way'!U153/(3*'OddsRatio_working_3-way'!X153^(1/3))*COS(('OddsRatio_working_3-way'!Y153+2*PI())/3)</f>
        <v>-0.39298428805274127</v>
      </c>
      <c r="AH153" s="11">
        <f>-'OddsRatio_working_3-way'!U153/(3*'OddsRatio_working_3-way'!X153^(1/3))*COS(('OddsRatio_working_3-way'!Y153+4*PI())/3)</f>
        <v>-0.15435973175311399</v>
      </c>
      <c r="AI153" s="11">
        <f>'OddsRatio_working_3-way'!U153/(3*'OddsRatio_working_3-way'!X153^(1/3))*SIN(('OddsRatio_working_3-way'!Y153)/3)</f>
        <v>-0.13776995181484483</v>
      </c>
      <c r="AJ153" s="11">
        <f>'OddsRatio_working_3-way'!U153/(3*'OddsRatio_working_3-way'!X153^(1/3))*SIN(('OddsRatio_working_3-way'!Y153+2*PI())/3)</f>
        <v>-0.40512884985394099</v>
      </c>
      <c r="AK153" s="11">
        <f>'OddsRatio_working_3-way'!U153/(3*'OddsRatio_working_3-way'!X153^(1/3))*SIN(('OddsRatio_working_3-way'!Y153+4*PI())/3)</f>
        <v>0.5428988016687859</v>
      </c>
      <c r="AL153" s="11">
        <f>'OddsRatio_working_3-way'!Z153+'OddsRatio_working_3-way'!AF153</f>
        <v>1.0946880396117102</v>
      </c>
      <c r="AM153" s="11">
        <f>'OddsRatio_working_3-way'!AA153+'OddsRatio_working_3-way'!AG153</f>
        <v>-0.78596857610548254</v>
      </c>
      <c r="AN153" s="11">
        <f>'OddsRatio_working_3-way'!AB153+'OddsRatio_working_3-way'!AH153</f>
        <v>-0.30871946350622798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1.0946880396117102</v>
      </c>
      <c r="AS153" s="11">
        <f>IF(('OddsRatio_working_3-way'!X153=0),IF(Q153&gt;0,-Q153^(1/3),(-Q153)^(1/3)),'OddsRatio_working_3-way'!AM153-'OddsRatio_working_3-way'!R153/3)</f>
        <v>-0.78596857610548254</v>
      </c>
      <c r="AT153" s="11">
        <f>IF(('OddsRatio_working_3-way'!X153=0),IF(Q153&gt;0,-Q153^(1/3),(-Q153)^(1/3)),'OddsRatio_working_3-way'!AN153-'OddsRatio_working_3-way'!R153/3)</f>
        <v>-0.30871946350622798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4">
        <f t="shared" si="10"/>
        <v>5.3402208348714009E-2</v>
      </c>
      <c r="E132" s="4">
        <f t="shared" si="11"/>
        <v>2.621913328120153</v>
      </c>
      <c r="F132" s="4">
        <f t="shared" si="12"/>
        <v>3.3303868108519623</v>
      </c>
      <c r="G132" s="4">
        <f t="shared" si="13"/>
        <v>3.1413574639036268</v>
      </c>
      <c r="I132" s="4">
        <f t="shared" si="14"/>
        <v>1.053402208348714</v>
      </c>
    </row>
    <row r="133" spans="1: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4">
        <f t="shared" si="10"/>
        <v>5.3480931461996839E-2</v>
      </c>
      <c r="E133" s="4">
        <f t="shared" si="11"/>
        <v>2.0631931907736543</v>
      </c>
      <c r="F133" s="4">
        <f t="shared" si="12"/>
        <v>3.8697276799312403</v>
      </c>
      <c r="G133" s="4">
        <f t="shared" si="13"/>
        <v>3.8925909959467617</v>
      </c>
      <c r="I133" s="4">
        <f t="shared" si="14"/>
        <v>1.0534809314619968</v>
      </c>
    </row>
    <row r="134" spans="1: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4">
        <f t="shared" si="10"/>
        <v>5.5147730459774502E-2</v>
      </c>
      <c r="E134" s="4">
        <f t="shared" si="11"/>
        <v>1.5954594156710507</v>
      </c>
      <c r="F134" s="4">
        <f t="shared" si="12"/>
        <v>4.2941731088661106</v>
      </c>
      <c r="G134" s="4">
        <f t="shared" si="13"/>
        <v>7.1251672910160888</v>
      </c>
      <c r="I134" s="4">
        <f t="shared" si="14"/>
        <v>1.0551477304597745</v>
      </c>
    </row>
    <row r="135" spans="1: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4">
        <f t="shared" si="10"/>
        <v>5.3310891775126823E-2</v>
      </c>
      <c r="E135" s="4">
        <f t="shared" si="11"/>
        <v>2.2202757964803328</v>
      </c>
      <c r="F135" s="4">
        <f t="shared" si="12"/>
        <v>3.1633604999779346</v>
      </c>
      <c r="G135" s="4">
        <f t="shared" si="13"/>
        <v>4.2829123283190489</v>
      </c>
      <c r="I135" s="4">
        <f t="shared" si="14"/>
        <v>1.0533108917751268</v>
      </c>
    </row>
    <row r="136" spans="1: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4">
        <f t="shared" si="10"/>
        <v>5.0753724021050939E-2</v>
      </c>
      <c r="E136" s="4">
        <f t="shared" si="11"/>
        <v>3.1937137973601755</v>
      </c>
      <c r="F136" s="4">
        <f t="shared" si="12"/>
        <v>2.9116959570599952</v>
      </c>
      <c r="G136" s="4">
        <f t="shared" si="13"/>
        <v>2.9116959570599952</v>
      </c>
      <c r="I136" s="4">
        <f t="shared" si="14"/>
        <v>1.0507537240210509</v>
      </c>
    </row>
    <row r="137" spans="1: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4">
        <f t="shared" si="10"/>
        <v>5.4156036851439993E-2</v>
      </c>
      <c r="E137" s="4">
        <f t="shared" si="11"/>
        <v>1.972844307424549</v>
      </c>
      <c r="F137" s="4">
        <f t="shared" si="12"/>
        <v>3.3511650622664177</v>
      </c>
      <c r="G137" s="4">
        <f t="shared" si="13"/>
        <v>5.1357389896388748</v>
      </c>
      <c r="I137" s="4">
        <f t="shared" si="14"/>
        <v>1.05415603685144</v>
      </c>
    </row>
    <row r="138" spans="1: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4">
        <f t="shared" si="10"/>
        <v>5.3753733369535706E-2</v>
      </c>
      <c r="E138" s="4">
        <f t="shared" si="11"/>
        <v>1.9198457034134646</v>
      </c>
      <c r="F138" s="4">
        <f t="shared" si="12"/>
        <v>3.366519145954098</v>
      </c>
      <c r="G138" s="4">
        <f t="shared" si="13"/>
        <v>5.4920283821903002</v>
      </c>
      <c r="I138" s="4">
        <f t="shared" si="14"/>
        <v>1.0537537333695357</v>
      </c>
    </row>
    <row r="139" spans="1: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4">
        <f t="shared" si="10"/>
        <v>5.3897537768986759E-2</v>
      </c>
      <c r="E139" s="4">
        <f t="shared" si="11"/>
        <v>2.6011276757350124</v>
      </c>
      <c r="F139" s="4">
        <f t="shared" si="12"/>
        <v>3.1150978348195024</v>
      </c>
      <c r="G139" s="4">
        <f t="shared" si="13"/>
        <v>3.395191987610902</v>
      </c>
      <c r="I139" s="4">
        <f t="shared" si="14"/>
        <v>1.0538975377689868</v>
      </c>
    </row>
    <row r="140" spans="1: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4">
        <f t="shared" si="10"/>
        <v>5.2703852327969702E-2</v>
      </c>
      <c r="E140" s="4">
        <f t="shared" si="11"/>
        <v>2.1696635746178297</v>
      </c>
      <c r="F140" s="4">
        <f t="shared" si="12"/>
        <v>3.1279307011235566</v>
      </c>
      <c r="G140" s="4">
        <f t="shared" si="13"/>
        <v>4.5579085360259972</v>
      </c>
      <c r="I140" s="4">
        <f t="shared" si="14"/>
        <v>1.0527038523279697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4">
        <f t="shared" si="10"/>
        <v>5.2830903290189468E-2</v>
      </c>
      <c r="E141" s="4">
        <f t="shared" si="11"/>
        <v>3.234287750210918</v>
      </c>
      <c r="F141" s="4">
        <f t="shared" si="12"/>
        <v>2.9629336824454597</v>
      </c>
      <c r="G141" s="4">
        <f t="shared" si="13"/>
        <v>2.8303789538022461</v>
      </c>
      <c r="I141" s="4">
        <f t="shared" si="14"/>
        <v>1.0528309032901895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4">
        <f t="shared" si="10"/>
        <v>5.3319852661958045E-2</v>
      </c>
      <c r="E142" s="4">
        <f t="shared" si="11"/>
        <v>3.3368143732808186</v>
      </c>
      <c r="F142" s="4">
        <f t="shared" si="12"/>
        <v>3.2583686915815582</v>
      </c>
      <c r="G142" s="4">
        <f t="shared" si="13"/>
        <v>2.5418714456930043</v>
      </c>
      <c r="I142" s="4">
        <f t="shared" si="14"/>
        <v>1.053319852661958</v>
      </c>
    </row>
    <row r="143" spans="1: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4">
        <f t="shared" si="10"/>
        <v>5.296043417962526E-2</v>
      </c>
      <c r="E143" s="4">
        <f t="shared" si="11"/>
        <v>2.538914219522705</v>
      </c>
      <c r="F143" s="4">
        <f t="shared" si="12"/>
        <v>3.639749493359675</v>
      </c>
      <c r="G143" s="4">
        <f t="shared" si="13"/>
        <v>3.017622964376518</v>
      </c>
      <c r="I143" s="4">
        <f t="shared" si="14"/>
        <v>1.0529604341796253</v>
      </c>
    </row>
    <row r="144" spans="1: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4">
        <f t="shared" si="10"/>
        <v>5.3063562951807475E-2</v>
      </c>
      <c r="E144" s="4">
        <f t="shared" si="11"/>
        <v>3.6175550763985171</v>
      </c>
      <c r="F144" s="4">
        <f t="shared" si="12"/>
        <v>3.8220199273907252</v>
      </c>
      <c r="G144" s="4">
        <f t="shared" si="13"/>
        <v>2.1648374207974448</v>
      </c>
      <c r="I144" s="4">
        <f t="shared" si="14"/>
        <v>1.0530635629518075</v>
      </c>
    </row>
    <row r="145" spans="1: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4">
        <f t="shared" si="10"/>
        <v>5.3460522375508246E-2</v>
      </c>
      <c r="E145" s="4">
        <f t="shared" si="11"/>
        <v>3.7555760685779731</v>
      </c>
      <c r="F145" s="4">
        <f t="shared" si="12"/>
        <v>3.5287727020772128</v>
      </c>
      <c r="G145" s="4">
        <f t="shared" si="13"/>
        <v>2.2205216979416971</v>
      </c>
      <c r="I145" s="4">
        <f t="shared" si="14"/>
        <v>1.0534605223755082</v>
      </c>
    </row>
    <row r="146" spans="1: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4">
        <f t="shared" si="10"/>
        <v>5.3310472004344911E-2</v>
      </c>
      <c r="E146" s="4">
        <f t="shared" si="11"/>
        <v>2.4143200929057707</v>
      </c>
      <c r="F146" s="4">
        <f t="shared" si="12"/>
        <v>3.6412958910304809</v>
      </c>
      <c r="G146" s="4">
        <f t="shared" si="13"/>
        <v>3.2136029386893612</v>
      </c>
      <c r="I146" s="4">
        <f t="shared" si="14"/>
        <v>1.0533104720043449</v>
      </c>
    </row>
    <row r="147" spans="1: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4">
        <f t="shared" si="10"/>
        <v>5.420858760789482E-2</v>
      </c>
      <c r="E147" s="4">
        <f t="shared" si="11"/>
        <v>2.1990408640283712</v>
      </c>
      <c r="F147" s="4">
        <f t="shared" si="12"/>
        <v>3.6679998655597754</v>
      </c>
      <c r="G147" s="4">
        <f t="shared" si="13"/>
        <v>3.6679998655597754</v>
      </c>
      <c r="I147" s="4">
        <f t="shared" si="14"/>
        <v>1.0542085876078948</v>
      </c>
    </row>
    <row r="148" spans="1: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4">
        <f t="shared" si="10"/>
        <v>5.6157880731031007E-2</v>
      </c>
      <c r="E148" s="4">
        <f t="shared" si="11"/>
        <v>1.6069255987824336</v>
      </c>
      <c r="F148" s="4">
        <f t="shared" si="12"/>
        <v>4.4643025944330184</v>
      </c>
      <c r="G148" s="4">
        <f t="shared" si="13"/>
        <v>6.5064137173496164</v>
      </c>
      <c r="I148" s="4">
        <f t="shared" si="14"/>
        <v>1.056157880731031</v>
      </c>
    </row>
    <row r="149" spans="1: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4">
        <f t="shared" si="10"/>
        <v>5.3792966920068741E-2</v>
      </c>
      <c r="E149" s="4">
        <f t="shared" si="11"/>
        <v>3.0590713040845254</v>
      </c>
      <c r="F149" s="4">
        <f t="shared" si="12"/>
        <v>3.4173077801613325</v>
      </c>
      <c r="G149" s="4">
        <f t="shared" si="13"/>
        <v>2.6282909171919</v>
      </c>
      <c r="I149" s="4">
        <f t="shared" si="14"/>
        <v>1.0537929669200687</v>
      </c>
    </row>
    <row r="150" spans="1: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4">
        <f t="shared" si="10"/>
        <v>5.5465036248372401E-2</v>
      </c>
      <c r="E150" s="4">
        <f t="shared" si="11"/>
        <v>1.4203435666173609</v>
      </c>
      <c r="F150" s="4">
        <f t="shared" si="12"/>
        <v>5.1952877839027289</v>
      </c>
      <c r="G150" s="4">
        <f t="shared" si="13"/>
        <v>9.6653027352733769</v>
      </c>
      <c r="I150" s="4">
        <f t="shared" si="14"/>
        <v>1.0554650362483724</v>
      </c>
    </row>
    <row r="151" spans="1: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4">
        <f t="shared" si="10"/>
        <v>5.2896982244808211E-2</v>
      </c>
      <c r="E151" s="4">
        <f t="shared" si="11"/>
        <v>2.1484148156468503</v>
      </c>
      <c r="F151" s="4">
        <f t="shared" si="12"/>
        <v>3.7529284803296377</v>
      </c>
      <c r="G151" s="4">
        <f t="shared" si="13"/>
        <v>3.7302025333736375</v>
      </c>
      <c r="I151" s="4">
        <f t="shared" si="14"/>
        <v>1.0528969822448082</v>
      </c>
    </row>
    <row r="152" spans="1: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4">
        <f t="shared" si="10"/>
        <v>5.4314915055592827E-2</v>
      </c>
      <c r="E152" s="4">
        <f t="shared" si="11"/>
        <v>1.6307676019946535</v>
      </c>
      <c r="F152" s="4">
        <f t="shared" si="12"/>
        <v>4.1500253102358391</v>
      </c>
      <c r="G152" s="4">
        <f t="shared" si="13"/>
        <v>6.8573252442369084</v>
      </c>
      <c r="I152" s="4">
        <f t="shared" si="14"/>
        <v>1.0543149150555928</v>
      </c>
    </row>
    <row r="153" spans="1: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4">
        <f t="shared" si="10"/>
        <v>5.4262344584925515E-2</v>
      </c>
      <c r="E153" s="4">
        <f t="shared" si="11"/>
        <v>1.7922771624886271</v>
      </c>
      <c r="F153" s="4">
        <f t="shared" si="12"/>
        <v>4.0574071772289022</v>
      </c>
      <c r="G153" s="4">
        <f t="shared" si="13"/>
        <v>5.1127942361048984</v>
      </c>
      <c r="I153" s="4">
        <f t="shared" si="14"/>
        <v>1.0542623445849255</v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15" sqref="A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7" t="s">
        <v>9</v>
      </c>
      <c r="B1" s="38"/>
      <c r="C1" s="18"/>
      <c r="D1" s="39" t="s">
        <v>25</v>
      </c>
      <c r="E1" s="38"/>
      <c r="F1" s="39" t="s">
        <v>23</v>
      </c>
      <c r="G1" s="38"/>
      <c r="H1" s="39" t="s">
        <v>11</v>
      </c>
      <c r="I1" s="38"/>
      <c r="J1" s="39" t="s">
        <v>10</v>
      </c>
      <c r="K1" s="38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129" activePane="bottomLeft" state="frozen"/>
      <selection pane="bottomLeft" activeCell="A155" sqref="A15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37" t="s">
        <v>9</v>
      </c>
      <c r="B1" s="37"/>
      <c r="C1" s="38"/>
      <c r="D1" s="18"/>
      <c r="E1" s="39" t="s">
        <v>25</v>
      </c>
      <c r="F1" s="37"/>
      <c r="G1" s="38"/>
      <c r="H1" s="39" t="s">
        <v>23</v>
      </c>
      <c r="I1" s="37"/>
      <c r="J1" s="38"/>
      <c r="K1" s="39" t="s">
        <v>11</v>
      </c>
      <c r="L1" s="37"/>
      <c r="M1" s="38"/>
      <c r="N1" s="39" t="s">
        <v>10</v>
      </c>
      <c r="O1" s="37"/>
      <c r="P1" s="38"/>
      <c r="Q1" s="39" t="s">
        <v>32</v>
      </c>
      <c r="R1" s="40"/>
      <c r="S1" s="40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211</v>
      </c>
      <c r="W18" s="4" t="s">
        <v>212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16"/>
        <v>33.270453958248098</v>
      </c>
      <c r="R20" s="34">
        <f t="shared" si="17"/>
        <v>29.450328769393497</v>
      </c>
      <c r="S20" s="34">
        <f t="shared" si="17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213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" si="22">(1/H25)*100</f>
        <v>29.133210366851763</v>
      </c>
      <c r="R25" s="34">
        <f t="shared" ref="R25" si="23">(1/F25)*100</f>
        <v>32.124586060337414</v>
      </c>
      <c r="S25" s="34">
        <f t="shared" ref="S25" si="24">(1/G25)*100</f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76</v>
      </c>
      <c r="V36" s="4" t="s">
        <v>217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102</v>
      </c>
      <c r="U37" s="4" t="s">
        <v>76</v>
      </c>
      <c r="V37" s="4" t="s">
        <v>238</v>
      </c>
      <c r="W37" s="4" t="s">
        <v>239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54</v>
      </c>
      <c r="U39" s="4" t="s">
        <v>76</v>
      </c>
      <c r="V39" s="4" t="s">
        <v>240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51</v>
      </c>
      <c r="U40" s="4" t="s">
        <v>76</v>
      </c>
      <c r="V40" s="4" t="s">
        <v>241</v>
      </c>
      <c r="W40" s="4" t="s">
        <v>242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104</v>
      </c>
      <c r="U41" s="4" t="s">
        <v>76</v>
      </c>
      <c r="V41" s="4" t="s">
        <v>243</v>
      </c>
      <c r="W41" s="4" t="s">
        <v>244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105</v>
      </c>
      <c r="U42" s="4" t="s">
        <v>76</v>
      </c>
      <c r="V42" s="4" t="s">
        <v>245</v>
      </c>
      <c r="W42" s="4" t="s">
        <v>246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102</v>
      </c>
      <c r="U43" s="4" t="s">
        <v>76</v>
      </c>
      <c r="V43" s="4" t="s">
        <v>247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101</v>
      </c>
      <c r="U44" s="4" t="s">
        <v>76</v>
      </c>
      <c r="V44" s="4" t="s">
        <v>248</v>
      </c>
      <c r="W44" s="4" t="s">
        <v>256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99</v>
      </c>
      <c r="U45" s="4" t="s">
        <v>79</v>
      </c>
      <c r="V45" s="4" t="s">
        <v>249</v>
      </c>
      <c r="W45" s="4" t="s">
        <v>257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51</v>
      </c>
      <c r="U46" s="4" t="s">
        <v>79</v>
      </c>
      <c r="V46" s="4" t="s">
        <v>138</v>
      </c>
      <c r="W46" s="4" t="s">
        <v>258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79</v>
      </c>
      <c r="V47" s="4" t="s">
        <v>250</v>
      </c>
      <c r="W47" s="4" t="s">
        <v>259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79</v>
      </c>
      <c r="V48" s="4" t="s">
        <v>251</v>
      </c>
      <c r="W48" s="4" t="s">
        <v>260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99</v>
      </c>
      <c r="U49" s="4" t="s">
        <v>79</v>
      </c>
      <c r="V49" s="4" t="s">
        <v>252</v>
      </c>
      <c r="W49" s="4" t="s">
        <v>261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103</v>
      </c>
      <c r="U50" s="4" t="s">
        <v>79</v>
      </c>
      <c r="V50" s="4" t="s">
        <v>141</v>
      </c>
      <c r="W50" s="4" t="s">
        <v>262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102</v>
      </c>
      <c r="U52" s="4" t="s">
        <v>79</v>
      </c>
      <c r="V52" s="4" t="s">
        <v>218</v>
      </c>
      <c r="W52" s="4" t="s">
        <v>263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54</v>
      </c>
      <c r="U53" s="4" t="s">
        <v>79</v>
      </c>
      <c r="V53" s="4" t="s">
        <v>253</v>
      </c>
      <c r="W53" s="4" t="s">
        <v>264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51</v>
      </c>
      <c r="U54" s="4" t="s">
        <v>79</v>
      </c>
      <c r="V54" s="4" t="s">
        <v>179</v>
      </c>
      <c r="W54" s="4" t="s">
        <v>265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101</v>
      </c>
      <c r="U55" s="4" t="s">
        <v>79</v>
      </c>
      <c r="V55" s="4" t="s">
        <v>216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99</v>
      </c>
      <c r="U56" s="4" t="s">
        <v>79</v>
      </c>
      <c r="V56" s="4" t="s">
        <v>254</v>
      </c>
      <c r="W56" s="4" t="s">
        <v>266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51</v>
      </c>
      <c r="U57" s="4" t="s">
        <v>82</v>
      </c>
      <c r="V57" s="4" t="s">
        <v>143</v>
      </c>
      <c r="W57" s="4" t="s">
        <v>267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106</v>
      </c>
      <c r="U58" s="4" t="s">
        <v>82</v>
      </c>
      <c r="V58" s="4" t="s">
        <v>255</v>
      </c>
      <c r="W58" s="4" t="s">
        <v>268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52</v>
      </c>
      <c r="U67" s="4" t="s">
        <v>82</v>
      </c>
      <c r="V67" s="4" t="s">
        <v>236</v>
      </c>
      <c r="W67" s="4" t="s">
        <v>237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99</v>
      </c>
      <c r="U68" s="4" t="s">
        <v>82</v>
      </c>
      <c r="V68" s="4" t="s">
        <v>234</v>
      </c>
      <c r="W68" s="4" t="s">
        <v>235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100</v>
      </c>
      <c r="U69" s="4" t="s">
        <v>43</v>
      </c>
      <c r="V69" s="4" t="s">
        <v>233</v>
      </c>
      <c r="W69" s="4" t="s">
        <v>232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103</v>
      </c>
      <c r="U70" s="4" t="s">
        <v>43</v>
      </c>
      <c r="V70" s="4" t="s">
        <v>109</v>
      </c>
      <c r="W70" s="4" t="s">
        <v>231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103</v>
      </c>
      <c r="U71" s="4" t="s">
        <v>43</v>
      </c>
      <c r="V71" s="4" t="s">
        <v>230</v>
      </c>
      <c r="W71" s="4" t="s">
        <v>229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100</v>
      </c>
      <c r="U72" s="4" t="s">
        <v>43</v>
      </c>
      <c r="V72" s="4" t="s">
        <v>167</v>
      </c>
      <c r="W72" s="4" t="s">
        <v>228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51</v>
      </c>
      <c r="U73" s="4" t="s">
        <v>46</v>
      </c>
      <c r="V73" s="4" t="s">
        <v>226</v>
      </c>
      <c r="W73" s="4" t="s">
        <v>227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101</v>
      </c>
      <c r="U74" s="4" t="s">
        <v>46</v>
      </c>
      <c r="V74" s="4" t="s">
        <v>224</v>
      </c>
      <c r="W74" s="4" t="s">
        <v>225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104</v>
      </c>
      <c r="U75" s="4" t="s">
        <v>47</v>
      </c>
      <c r="V75" s="4" t="s">
        <v>222</v>
      </c>
      <c r="W75" s="4" t="s">
        <v>223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110</v>
      </c>
      <c r="V76" s="4" t="s">
        <v>161</v>
      </c>
      <c r="W76" s="4" t="s">
        <v>221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107</v>
      </c>
      <c r="U77" s="4" t="s">
        <v>110</v>
      </c>
      <c r="V77" s="4" t="s">
        <v>159</v>
      </c>
      <c r="W77" s="4" t="s">
        <v>220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104</v>
      </c>
      <c r="U94" s="4" t="s">
        <v>76</v>
      </c>
      <c r="V94" s="4" t="s">
        <v>241</v>
      </c>
      <c r="W94" s="4" t="s">
        <v>256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52</v>
      </c>
      <c r="U95" s="4" t="s">
        <v>76</v>
      </c>
      <c r="V95" s="4" t="s">
        <v>245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33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ref="Q98" si="221">(1/H98)*100</f>
        <v>39.940432073273335</v>
      </c>
      <c r="R98" s="34">
        <f t="shared" ref="R98" si="222">(1/F98)*100</f>
        <v>27.104578923517487</v>
      </c>
      <c r="S98" s="34">
        <f t="shared" ref="S98" si="223">(1/G98)*100</f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33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ref="Q103" si="236">(1/H103)*100</f>
        <v>56.368385574654532</v>
      </c>
      <c r="R103" s="24">
        <f t="shared" ref="R103" si="237">(1/F103)*100</f>
        <v>25.802889923671451</v>
      </c>
      <c r="S103" s="24">
        <f t="shared" ref="S103" si="238">(1/G103)*100</f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33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ref="Q104" si="239">(1/H104)*100</f>
        <v>31.175244655803169</v>
      </c>
      <c r="R104" s="24">
        <f t="shared" ref="R104" si="240">(1/F104)*100</f>
        <v>29.080048211565963</v>
      </c>
      <c r="S104" s="24">
        <f t="shared" ref="S104" si="241">(1/G104)*100</f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33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ref="Q105" si="242">(1/H105)*100</f>
        <v>34.083965228910884</v>
      </c>
      <c r="R105" s="24">
        <f t="shared" ref="R105" si="243">(1/F105)*100</f>
        <v>27.774656814024173</v>
      </c>
      <c r="S105" s="24">
        <f t="shared" ref="S105" si="244">(1/G105)*100</f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33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ref="Q106" si="245">(1/H106)*100</f>
        <v>43.323778024132743</v>
      </c>
      <c r="R106" s="24">
        <f t="shared" ref="R106" si="246">(1/F106)*100</f>
        <v>27.261409500155231</v>
      </c>
      <c r="S106" s="24">
        <f t="shared" ref="S106" si="247">(1/G106)*100</f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33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ref="Q107" si="248">(1/H107)*100</f>
        <v>44.207840800767784</v>
      </c>
      <c r="R107" s="24">
        <f t="shared" ref="R107" si="249">(1/F107)*100</f>
        <v>27.588026192127902</v>
      </c>
      <c r="S107" s="24">
        <f t="shared" ref="S107" si="250">(1/G107)*100</f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33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ref="Q108" si="251">(1/H108)*100</f>
        <v>24.643193342624393</v>
      </c>
      <c r="R108" s="24">
        <f t="shared" ref="R108" si="252">(1/F108)*100</f>
        <v>26.641774181399498</v>
      </c>
      <c r="S108" s="24">
        <f t="shared" ref="S108" si="253">(1/G108)*100</f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33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ref="Q109" si="254">(1/H109)*100</f>
        <v>44.177737070500953</v>
      </c>
      <c r="R109" s="24">
        <f t="shared" ref="R109" si="255">(1/F109)*100</f>
        <v>26.209563475680369</v>
      </c>
      <c r="S109" s="24">
        <f t="shared" ref="S109" si="256">(1/G109)*100</f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33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ref="Q110" si="257">(1/H110)*100</f>
        <v>27.93204799192824</v>
      </c>
      <c r="R110" s="24">
        <f t="shared" ref="R110" si="258">(1/F110)*100</f>
        <v>28.382066276803126</v>
      </c>
      <c r="S110" s="24">
        <f t="shared" ref="S110" si="259">(1/G110)*100</f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33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ref="Q111" si="260">(1/H111)*100</f>
        <v>43.484680693983016</v>
      </c>
      <c r="R111" s="24">
        <f t="shared" ref="R111" si="261">(1/F111)*100</f>
        <v>29.460462460747934</v>
      </c>
      <c r="S111" s="24">
        <f t="shared" ref="S111" si="262">(1/G111)*100</f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33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ref="Q112" si="263">(1/H112)*100</f>
        <v>52.841868788057845</v>
      </c>
      <c r="R112" s="24">
        <f t="shared" ref="R112" si="264">(1/F112)*100</f>
        <v>26.499642942156626</v>
      </c>
      <c r="S112" s="24">
        <f t="shared" ref="S112" si="265">(1/G112)*100</f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33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ref="Q113" si="266">(1/H113)*100</f>
        <v>54.970726596658906</v>
      </c>
      <c r="R113" s="24">
        <f t="shared" ref="R113" si="267">(1/F113)*100</f>
        <v>26.417573739487349</v>
      </c>
      <c r="S113" s="24">
        <f t="shared" ref="S113" si="268">(1/G113)*100</f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33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ref="Q114" si="269">(1/H114)*100</f>
        <v>27.305436574775182</v>
      </c>
      <c r="R114" s="34">
        <f t="shared" ref="R114" si="270">(1/F114)*100</f>
        <v>31.977468621812239</v>
      </c>
      <c r="S114" s="34">
        <f t="shared" ref="S114" si="271">(1/G114)*100</f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33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ref="Q115" si="272">(1/H115)*100</f>
        <v>41.016058325513995</v>
      </c>
      <c r="R115" s="24">
        <f t="shared" ref="R115" si="273">(1/F115)*100</f>
        <v>27.911127788666079</v>
      </c>
      <c r="S115" s="24">
        <f t="shared" ref="S115" si="274">(1/G115)*100</f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33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ref="Q116" si="275">(1/H116)*100</f>
        <v>22.949851336032172</v>
      </c>
      <c r="R116" s="34">
        <f t="shared" ref="R116" si="276">(1/F116)*100</f>
        <v>32.268562947421124</v>
      </c>
      <c r="S116" s="34">
        <f t="shared" ref="S116" si="277">(1/G116)*100</f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33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ref="Q117" si="278">(1/H117)*100</f>
        <v>34.538512691370144</v>
      </c>
      <c r="R117" s="24">
        <f t="shared" ref="R117" si="279">(1/F117)*100</f>
        <v>30.289273844971348</v>
      </c>
      <c r="S117" s="24">
        <f t="shared" ref="S117" si="280">(1/G117)*100</f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33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ref="Q118" si="281">(1/H118)*100</f>
        <v>14.507548835907045</v>
      </c>
      <c r="R118" s="24">
        <f t="shared" ref="R118" si="282">(1/F118)*100</f>
        <v>23.362359294881518</v>
      </c>
      <c r="S118" s="24">
        <f t="shared" ref="S118" si="283">(1/G118)*100</f>
        <v>60.984859977547856</v>
      </c>
      <c r="T118" s="26" t="s">
        <v>106</v>
      </c>
      <c r="U118" s="4" t="s">
        <v>173</v>
      </c>
      <c r="V118" s="4" t="s">
        <v>219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33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ref="Q119" si="284">(1/H119)*100</f>
        <v>82.902028270233998</v>
      </c>
      <c r="R119" s="24">
        <f t="shared" ref="R119" si="285">(1/F119)*100</f>
        <v>13.160931033952277</v>
      </c>
      <c r="S119" s="24">
        <f t="shared" ref="S119" si="286">(1/G119)*100</f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33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ref="Q120" si="287">(1/H120)*100</f>
        <v>40.736937786156744</v>
      </c>
      <c r="R120" s="34">
        <f t="shared" ref="R120" si="288">(1/F120)*100</f>
        <v>29.635246228749303</v>
      </c>
      <c r="S120" s="34">
        <f t="shared" ref="S120" si="289">(1/G120)*100</f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33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ref="Q121" si="290">(1/H121)*100</f>
        <v>53.770921226164191</v>
      </c>
      <c r="R121" s="24">
        <f t="shared" ref="R121" si="291">(1/F121)*100</f>
        <v>25.792981819124932</v>
      </c>
      <c r="S121" s="24">
        <f t="shared" ref="S121" si="292">(1/G121)*100</f>
        <v>21.474699795108538</v>
      </c>
      <c r="T121" s="26" t="s">
        <v>105</v>
      </c>
      <c r="U121" s="4" t="s">
        <v>79</v>
      </c>
      <c r="V121" s="4" t="s">
        <v>218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33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ref="Q122" si="293">(1/H122)*100</f>
        <v>39.662560882002538</v>
      </c>
      <c r="R122" s="24">
        <f t="shared" ref="R122" si="294">(1/F122)*100</f>
        <v>28.900134063340914</v>
      </c>
      <c r="S122" s="24">
        <f t="shared" ref="S122" si="295">(1/G122)*100</f>
        <v>31.766903394020847</v>
      </c>
      <c r="T122" s="26" t="s">
        <v>34</v>
      </c>
      <c r="U122" s="4" t="s">
        <v>76</v>
      </c>
      <c r="V122" s="4" t="s">
        <v>217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33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ref="Q123" si="296">(1/H123)*100</f>
        <v>65.029850323967977</v>
      </c>
      <c r="R123" s="24">
        <f t="shared" ref="R123" si="297">(1/F123)*100</f>
        <v>21.553632521634125</v>
      </c>
      <c r="S123" s="24">
        <f t="shared" ref="S123" si="298">(1/G123)*100</f>
        <v>15.053330650030187</v>
      </c>
      <c r="T123" s="26" t="s">
        <v>35</v>
      </c>
      <c r="U123" s="4" t="s">
        <v>79</v>
      </c>
      <c r="V123" s="4" t="s">
        <v>216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33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ref="Q124" si="299">(1/H124)*100</f>
        <v>42.449948244085945</v>
      </c>
      <c r="R124" s="24">
        <f t="shared" ref="R124" si="300">(1/F124)*100</f>
        <v>28.943042950046451</v>
      </c>
      <c r="S124" s="24">
        <f t="shared" ref="S124" si="301">(1/G124)*100</f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33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ref="Q125" si="302">(1/H125)*100</f>
        <v>41.798708260335218</v>
      </c>
      <c r="R125" s="34">
        <f t="shared" ref="R125" si="303">(1/F125)*100</f>
        <v>28.3501734188774</v>
      </c>
      <c r="S125" s="34">
        <f t="shared" ref="S125" si="304">(1/G125)*100</f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33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ref="Q126" si="305">(1/H126)*100</f>
        <v>54.393390023912545</v>
      </c>
      <c r="R126" s="24">
        <f t="shared" ref="R126" si="306">(1/F126)*100</f>
        <v>28.248047874077862</v>
      </c>
      <c r="S126" s="24">
        <f t="shared" ref="S126" si="307">(1/G126)*100</f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33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ref="Q127" si="308">(1/H127)*100</f>
        <v>34.206733268779658</v>
      </c>
      <c r="R127" s="24">
        <f t="shared" ref="R127" si="309">(1/F127)*100</f>
        <v>30.5968594940069</v>
      </c>
      <c r="S127" s="24">
        <f t="shared" ref="S127" si="310">(1/G127)*100</f>
        <v>35.240316092540795</v>
      </c>
      <c r="T127" s="26" t="s">
        <v>99</v>
      </c>
      <c r="U127" s="4" t="s">
        <v>183</v>
      </c>
      <c r="V127" s="4" t="s">
        <v>184</v>
      </c>
      <c r="W127" s="4" t="s">
        <v>185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33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ref="Q128" si="311">(1/H128)*100</f>
        <v>11.813586208613664</v>
      </c>
      <c r="R128" s="24">
        <f t="shared" ref="R128" si="312">(1/F128)*100</f>
        <v>20.847479290318972</v>
      </c>
      <c r="S128" s="24">
        <f t="shared" ref="S128" si="313">(1/G128)*100</f>
        <v>66.187102082551135</v>
      </c>
      <c r="T128" s="26" t="s">
        <v>99</v>
      </c>
      <c r="U128" s="4" t="s">
        <v>183</v>
      </c>
      <c r="V128" s="4" t="s">
        <v>186</v>
      </c>
      <c r="W128" s="4" t="s">
        <v>187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33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ref="Q129" si="314">(1/H129)*100</f>
        <v>54.385467186753885</v>
      </c>
      <c r="R129" s="24">
        <f t="shared" ref="R129" si="315">(1/F129)*100</f>
        <v>25.508611203521248</v>
      </c>
      <c r="S129" s="24">
        <f t="shared" ref="S129" si="316">(1/G129)*100</f>
        <v>21.181257517209609</v>
      </c>
      <c r="T129" s="26" t="s">
        <v>163</v>
      </c>
      <c r="U129" s="4" t="s">
        <v>183</v>
      </c>
      <c r="V129" s="4" t="s">
        <v>188</v>
      </c>
      <c r="W129" s="4" t="s">
        <v>189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33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ref="Q130" si="317">(1/H130)*100</f>
        <v>34.552490246744682</v>
      </c>
      <c r="R130" s="24">
        <f t="shared" ref="R130" si="318">(1/F130)*100</f>
        <v>31.018935978358876</v>
      </c>
      <c r="S130" s="24">
        <f t="shared" ref="S130" si="319">(1/G130)*100</f>
        <v>34.490532010820566</v>
      </c>
      <c r="T130" s="26" t="s">
        <v>102</v>
      </c>
      <c r="U130" s="4" t="s">
        <v>183</v>
      </c>
      <c r="V130" s="4" t="s">
        <v>190</v>
      </c>
      <c r="W130" s="4" t="s">
        <v>191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33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" si="320">(1/H131)*100</f>
        <v>40.942646585341272</v>
      </c>
      <c r="R131" s="24">
        <f t="shared" ref="R131" si="321">(1/F131)*100</f>
        <v>30.513568742197876</v>
      </c>
      <c r="S131" s="24">
        <f t="shared" ref="S131" si="322">(1/G131)*100</f>
        <v>28.93207280129128</v>
      </c>
      <c r="U131" s="4" t="s">
        <v>39</v>
      </c>
      <c r="V131" s="4" t="s">
        <v>126</v>
      </c>
      <c r="W131" s="4" t="s">
        <v>192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33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ref="Q132" si="323">(1/H132)*100</f>
        <v>35.900566381407245</v>
      </c>
      <c r="R132" s="24">
        <f t="shared" ref="R132" si="324">(1/F132)*100</f>
        <v>30.355200930937158</v>
      </c>
      <c r="S132" s="24">
        <f t="shared" ref="S132" si="325">(1/G132)*100</f>
        <v>33.872291947890659</v>
      </c>
      <c r="U132" s="4" t="s">
        <v>43</v>
      </c>
      <c r="V132" s="4" t="s">
        <v>109</v>
      </c>
      <c r="W132" s="4" t="s">
        <v>193</v>
      </c>
    </row>
    <row r="133" spans="1:23" x14ac:dyDescent="0.2">
      <c r="A133" s="14">
        <v>2.5049999999999999</v>
      </c>
      <c r="B133" s="14">
        <v>3.1440000000000001</v>
      </c>
      <c r="C133" s="15">
        <v>2.9750000000000001</v>
      </c>
      <c r="D133" s="20">
        <f t="shared" ref="D133:D196" si="326">IF(OR($A133="",$B133="",$C133=""),"",(1/A133)+(1/B133)+(1/C133)-1)</f>
        <v>5.3402208348714009E-2</v>
      </c>
      <c r="E133" s="17">
        <f>IF(OR($A133="",$B133="",$C133=""),"",A133*'MPTO_working_3-way'!$I132)</f>
        <v>2.6387725319135287</v>
      </c>
      <c r="F133" s="21">
        <f>IF(OR($A133="",$B133="",$C133=""),"",B133*'MPTO_working_3-way'!$I132)</f>
        <v>3.3118965430483569</v>
      </c>
      <c r="G133" s="22">
        <f>IF(OR($A133="",$B133="",$C133=""),"",C133*'MPTO_working_3-way'!$I132)</f>
        <v>3.1338715698374244</v>
      </c>
      <c r="H133" s="17">
        <f>IF(OR($A133="",$B133="",$C133=""),"",'MPTO_working_3-way'!E132)</f>
        <v>2.621913328120153</v>
      </c>
      <c r="I133" s="21">
        <f>IF(OR($A133="",$B133="",$C133=""),"",'MPTO_working_3-way'!F132)</f>
        <v>3.3303868108519623</v>
      </c>
      <c r="J133" s="22">
        <f>IF(OR($A133="",$B133="",$C133=""),"",'MPTO_working_3-way'!G132)</f>
        <v>3.1413574639036268</v>
      </c>
      <c r="K133" s="17">
        <f>IF(OR($A133="",$B133="",$C133=""),"",'OddsRatio_working_3-way'!H132)</f>
        <v>2.629543092751454</v>
      </c>
      <c r="L133" s="21">
        <f>IF(OR($A133="",$B133="",$C133=""),"",'OddsRatio_working_3-way'!I132)</f>
        <v>3.3214221866173537</v>
      </c>
      <c r="M133" s="22">
        <f>IF(OR($A133="",$B133="",$C133=""),"",'OddsRatio_working_3-way'!J132)</f>
        <v>3.1384369489595492</v>
      </c>
      <c r="N133" s="17">
        <f>IF('Log_working_3-way'!$D132="","",A133^('Log_working_3-way'!$D132))</f>
        <v>2.6225796108276795</v>
      </c>
      <c r="O133" s="21">
        <f>IF('Log_working_3-way'!$D132="","",B133^('Log_working_3-way'!$D132))</f>
        <v>3.3291427604905914</v>
      </c>
      <c r="P133" s="22">
        <f>IF('Log_working_3-way'!$D132="","",C133^('Log_working_3-way'!$D132))</f>
        <v>3.1415085263775224</v>
      </c>
      <c r="Q133" s="24">
        <f t="shared" ref="Q133" si="327">(1/H133)*100</f>
        <v>38.14008606901492</v>
      </c>
      <c r="R133" s="24">
        <f t="shared" ref="R133" si="328">(1/F133)*100</f>
        <v>30.194179890642769</v>
      </c>
      <c r="S133" s="24">
        <f t="shared" ref="S133" si="329">(1/G133)*100</f>
        <v>31.909412294514571</v>
      </c>
      <c r="U133" s="4" t="s">
        <v>49</v>
      </c>
      <c r="V133" s="4" t="s">
        <v>194</v>
      </c>
      <c r="W133" s="4" t="s">
        <v>168</v>
      </c>
    </row>
    <row r="134" spans="1:23" x14ac:dyDescent="0.2">
      <c r="A134" s="14">
        <v>1.99</v>
      </c>
      <c r="B134" s="14">
        <v>3.62</v>
      </c>
      <c r="C134" s="15">
        <v>3.64</v>
      </c>
      <c r="D134" s="20">
        <f t="shared" si="326"/>
        <v>5.3480931461996839E-2</v>
      </c>
      <c r="E134" s="17">
        <f>IF(OR($A134="",$B134="",$C134=""),"",A134*'MPTO_working_3-way'!$I133)</f>
        <v>2.0964270536093736</v>
      </c>
      <c r="F134" s="21">
        <f>IF(OR($A134="",$B134="",$C134=""),"",B134*'MPTO_working_3-way'!$I133)</f>
        <v>3.8136009718924289</v>
      </c>
      <c r="G134" s="22">
        <f>IF(OR($A134="",$B134="",$C134=""),"",C134*'MPTO_working_3-way'!$I133)</f>
        <v>3.8346705905216685</v>
      </c>
      <c r="H134" s="17">
        <f>IF(OR($A134="",$B134="",$C134=""),"",'MPTO_working_3-way'!E133)</f>
        <v>2.0631931907736543</v>
      </c>
      <c r="I134" s="21">
        <f>IF(OR($A134="",$B134="",$C134=""),"",'MPTO_working_3-way'!F133)</f>
        <v>3.8697276799312403</v>
      </c>
      <c r="J134" s="22">
        <f>IF(OR($A134="",$B134="",$C134=""),"",'MPTO_working_3-way'!G133)</f>
        <v>3.8925909959467617</v>
      </c>
      <c r="K134" s="17">
        <f>IF(OR($A134="",$B134="",$C134=""),"",'OddsRatio_working_3-way'!H133)</f>
        <v>2.0760688953949735</v>
      </c>
      <c r="L134" s="21">
        <f>IF(OR($A134="",$B134="",$C134=""),"",'OddsRatio_working_3-way'!I133)</f>
        <v>3.8477782888230601</v>
      </c>
      <c r="M134" s="22">
        <f>IF(OR($A134="",$B134="",$C134=""),"",'OddsRatio_working_3-way'!J133)</f>
        <v>3.8695170543865958</v>
      </c>
      <c r="N134" s="17">
        <f>IF('Log_working_3-way'!$D133="","",A134^('Log_working_3-way'!$D133))</f>
        <v>2.0626279448650302</v>
      </c>
      <c r="O134" s="21">
        <f>IF('Log_working_3-way'!$D133="","",B134^('Log_working_3-way'!$D133))</f>
        <v>3.8709071549587053</v>
      </c>
      <c r="P134" s="22">
        <f>IF('Log_working_3-way'!$D133="","",C134^('Log_working_3-way'!$D133))</f>
        <v>3.8934106634507706</v>
      </c>
      <c r="Q134" s="24">
        <f t="shared" ref="Q134" si="330">(1/H134)*100</f>
        <v>48.468558566007133</v>
      </c>
      <c r="R134" s="24">
        <f t="shared" ref="R134" si="331">(1/F134)*100</f>
        <v>26.221935838865924</v>
      </c>
      <c r="S134" s="24">
        <f t="shared" ref="S134" si="332">(1/G134)*100</f>
        <v>26.077859268322705</v>
      </c>
      <c r="U134" s="4" t="s">
        <v>49</v>
      </c>
      <c r="V134" s="4" t="s">
        <v>195</v>
      </c>
      <c r="W134" s="4" t="s">
        <v>50</v>
      </c>
    </row>
    <row r="135" spans="1:23" x14ac:dyDescent="0.2">
      <c r="A135" s="14">
        <v>1.55</v>
      </c>
      <c r="B135" s="14">
        <v>3.98</v>
      </c>
      <c r="C135" s="15">
        <v>6.3</v>
      </c>
      <c r="D135" s="20">
        <f t="shared" si="326"/>
        <v>5.5147730459774502E-2</v>
      </c>
      <c r="E135" s="17">
        <f>IF(OR($A135="",$B135="",$C135=""),"",A135*'MPTO_working_3-way'!$I134)</f>
        <v>1.6354789822126505</v>
      </c>
      <c r="F135" s="21">
        <f>IF(OR($A135="",$B135="",$C135=""),"",B135*'MPTO_working_3-way'!$I134)</f>
        <v>4.1994879672299028</v>
      </c>
      <c r="G135" s="22">
        <f>IF(OR($A135="",$B135="",$C135=""),"",C135*'MPTO_working_3-way'!$I134)</f>
        <v>6.647430701896579</v>
      </c>
      <c r="H135" s="17">
        <f>IF(OR($A135="",$B135="",$C135=""),"",'MPTO_working_3-way'!E134)</f>
        <v>1.5954594156710507</v>
      </c>
      <c r="I135" s="21">
        <f>IF(OR($A135="",$B135="",$C135=""),"",'MPTO_working_3-way'!F134)</f>
        <v>4.2941731088661106</v>
      </c>
      <c r="J135" s="22">
        <f>IF(OR($A135="",$B135="",$C135=""),"",'MPTO_working_3-way'!G134)</f>
        <v>7.1251672910160888</v>
      </c>
      <c r="K135" s="17">
        <f>IF(OR($A135="",$B135="",$C135=""),"",'OddsRatio_working_3-way'!H134)</f>
        <v>1.6086279305013289</v>
      </c>
      <c r="L135" s="21">
        <f>IF(OR($A135="",$B135="",$C135=""),"",'OddsRatio_working_3-way'!I134)</f>
        <v>4.29765678707993</v>
      </c>
      <c r="M135" s="22">
        <f>IF(OR($A135="",$B135="",$C135=""),"",'OddsRatio_working_3-way'!J134)</f>
        <v>6.8649600575582639</v>
      </c>
      <c r="N135" s="17">
        <f>IF('Log_working_3-way'!$D134="","",A135^('Log_working_3-way'!$D134))</f>
        <v>1.5927865677416626</v>
      </c>
      <c r="O135" s="21">
        <f>IF('Log_working_3-way'!$D134="","",B135^('Log_working_3-way'!$D134))</f>
        <v>4.3366625440528841</v>
      </c>
      <c r="P135" s="22">
        <f>IF('Log_working_3-way'!$D134="","",C135^('Log_working_3-way'!$D134))</f>
        <v>7.0632732079163061</v>
      </c>
      <c r="Q135" s="24">
        <f t="shared" ref="Q135" si="333">(1/H135)*100</f>
        <v>62.677871350265576</v>
      </c>
      <c r="R135" s="24">
        <f t="shared" ref="R135" si="334">(1/F135)*100</f>
        <v>23.812426843542724</v>
      </c>
      <c r="S135" s="24">
        <f t="shared" ref="S135" si="335">(1/G135)*100</f>
        <v>15.043406164650802</v>
      </c>
      <c r="U135" s="4" t="s">
        <v>113</v>
      </c>
      <c r="V135" s="4" t="s">
        <v>196</v>
      </c>
      <c r="W135" s="4" t="s">
        <v>197</v>
      </c>
    </row>
    <row r="136" spans="1:23" x14ac:dyDescent="0.2">
      <c r="A136" s="14">
        <v>2.1360000000000001</v>
      </c>
      <c r="B136" s="14">
        <v>2.9950000000000001</v>
      </c>
      <c r="C136" s="15">
        <v>3.98</v>
      </c>
      <c r="D136" s="20">
        <f t="shared" si="326"/>
        <v>5.3310891775126823E-2</v>
      </c>
      <c r="E136" s="17">
        <f>IF(OR($A136="",$B136="",$C136=""),"",A136*'MPTO_working_3-way'!$I135)</f>
        <v>2.249872064831671</v>
      </c>
      <c r="F136" s="21">
        <f>IF(OR($A136="",$B136="",$C136=""),"",B136*'MPTO_working_3-way'!$I135)</f>
        <v>3.154666120866505</v>
      </c>
      <c r="G136" s="22">
        <f>IF(OR($A136="",$B136="",$C136=""),"",C136*'MPTO_working_3-way'!$I135)</f>
        <v>4.1921773492650045</v>
      </c>
      <c r="H136" s="17">
        <f>IF(OR($A136="",$B136="",$C136=""),"",'MPTO_working_3-way'!E135)</f>
        <v>2.2202757964803328</v>
      </c>
      <c r="I136" s="21">
        <f>IF(OR($A136="",$B136="",$C136=""),"",'MPTO_working_3-way'!F135)</f>
        <v>3.1633604999779346</v>
      </c>
      <c r="J136" s="22">
        <f>IF(OR($A136="",$B136="",$C136=""),"",'MPTO_working_3-way'!G135)</f>
        <v>4.2829123283190489</v>
      </c>
      <c r="K136" s="17">
        <f>IF(OR($A136="",$B136="",$C136=""),"",'OddsRatio_working_3-way'!H135)</f>
        <v>2.2328219672370007</v>
      </c>
      <c r="L136" s="21">
        <f>IF(OR($A136="",$B136="",$C136=""),"",'OddsRatio_working_3-way'!I135)</f>
        <v>3.1650350568994856</v>
      </c>
      <c r="M136" s="22">
        <f>IF(OR($A136="",$B136="",$C136=""),"",'OddsRatio_working_3-way'!J135)</f>
        <v>4.2339872027872012</v>
      </c>
      <c r="N136" s="17">
        <f>IF('Log_working_3-way'!$D135="","",A136^('Log_working_3-way'!$D135))</f>
        <v>2.2207616591534989</v>
      </c>
      <c r="O136" s="21">
        <f>IF('Log_working_3-way'!$D135="","",B136^('Log_working_3-way'!$D135))</f>
        <v>3.1682879821521026</v>
      </c>
      <c r="P136" s="22">
        <f>IF('Log_working_3-way'!$D135="","",C136^('Log_working_3-way'!$D135))</f>
        <v>4.272113691957852</v>
      </c>
      <c r="Q136" s="24">
        <f t="shared" ref="Q136" si="336">(1/H136)*100</f>
        <v>45.039449674911502</v>
      </c>
      <c r="R136" s="24">
        <f t="shared" ref="R136" si="337">(1/F136)*100</f>
        <v>31.699075644979064</v>
      </c>
      <c r="S136" s="24">
        <f t="shared" ref="S136" si="338">(1/G136)*100</f>
        <v>23.853952652440277</v>
      </c>
      <c r="U136" s="4" t="s">
        <v>170</v>
      </c>
      <c r="V136" s="4" t="s">
        <v>198</v>
      </c>
      <c r="W136" s="4" t="s">
        <v>199</v>
      </c>
    </row>
    <row r="137" spans="1:23" x14ac:dyDescent="0.2">
      <c r="A137" s="14">
        <v>3.03</v>
      </c>
      <c r="B137" s="14">
        <v>2.7749999999999999</v>
      </c>
      <c r="C137" s="15">
        <v>2.7749999999999999</v>
      </c>
      <c r="D137" s="20">
        <f t="shared" si="326"/>
        <v>5.0753724021050939E-2</v>
      </c>
      <c r="E137" s="17">
        <f>IF(OR($A137="",$B137="",$C137=""),"",A137*'MPTO_working_3-way'!$I136)</f>
        <v>3.1837837837837841</v>
      </c>
      <c r="F137" s="21">
        <f>IF(OR($A137="",$B137="",$C137=""),"",B137*'MPTO_working_3-way'!$I136)</f>
        <v>2.9158415841584162</v>
      </c>
      <c r="G137" s="22">
        <f>IF(OR($A137="",$B137="",$C137=""),"",C137*'MPTO_working_3-way'!$I136)</f>
        <v>2.9158415841584162</v>
      </c>
      <c r="H137" s="17">
        <f>IF(OR($A137="",$B137="",$C137=""),"",'MPTO_working_3-way'!E136)</f>
        <v>3.1937137973601755</v>
      </c>
      <c r="I137" s="21">
        <f>IF(OR($A137="",$B137="",$C137=""),"",'MPTO_working_3-way'!F136)</f>
        <v>2.9116959570599952</v>
      </c>
      <c r="J137" s="22">
        <f>IF(OR($A137="",$B137="",$C137=""),"",'MPTO_working_3-way'!G136)</f>
        <v>2.9116959570599952</v>
      </c>
      <c r="K137" s="17">
        <f>IF(OR($A137="",$B137="",$C137=""),"",'OddsRatio_working_3-way'!H136)</f>
        <v>3.1887152180468656</v>
      </c>
      <c r="L137" s="21">
        <f>IF(OR($A137="",$B137="",$C137=""),"",'OddsRatio_working_3-way'!I136)</f>
        <v>2.9137780847454118</v>
      </c>
      <c r="M137" s="22">
        <f>IF(OR($A137="",$B137="",$C137=""),"",'OddsRatio_working_3-way'!J136)</f>
        <v>2.9137780847454118</v>
      </c>
      <c r="N137" s="17">
        <f>IF('Log_working_3-way'!$D136="","",A137^('Log_working_3-way'!$D136))</f>
        <v>3.1928698972301315</v>
      </c>
      <c r="O137" s="21">
        <f>IF('Log_working_3-way'!$D136="","",B137^('Log_working_3-way'!$D136))</f>
        <v>2.9120468125007197</v>
      </c>
      <c r="P137" s="22">
        <f>IF('Log_working_3-way'!$D136="","",C137^('Log_working_3-way'!$D136))</f>
        <v>2.9120468125007197</v>
      </c>
      <c r="Q137" s="24">
        <f t="shared" ref="Q137" si="339">(1/H137)*100</f>
        <v>31.311509529331303</v>
      </c>
      <c r="R137" s="24">
        <f t="shared" ref="R137" si="340">(1/F137)*100</f>
        <v>34.295415959252971</v>
      </c>
      <c r="S137" s="24">
        <f t="shared" ref="S137" si="341">(1/G137)*100</f>
        <v>34.295415959252971</v>
      </c>
      <c r="U137" s="4" t="s">
        <v>170</v>
      </c>
      <c r="V137" s="4" t="s">
        <v>200</v>
      </c>
      <c r="W137" s="4" t="s">
        <v>201</v>
      </c>
    </row>
    <row r="138" spans="1:23" x14ac:dyDescent="0.2">
      <c r="A138" s="14">
        <v>1.905</v>
      </c>
      <c r="B138" s="14">
        <v>3.16</v>
      </c>
      <c r="C138" s="15">
        <v>4.7</v>
      </c>
      <c r="D138" s="20">
        <f t="shared" si="326"/>
        <v>5.4156036851439993E-2</v>
      </c>
      <c r="E138" s="17">
        <f>IF(OR($A138="",$B138="",$C138=""),"",A138*'MPTO_working_3-way'!$I137)</f>
        <v>2.0081672502019932</v>
      </c>
      <c r="F138" s="21">
        <f>IF(OR($A138="",$B138="",$C138=""),"",B138*'MPTO_working_3-way'!$I137)</f>
        <v>3.3311330764505507</v>
      </c>
      <c r="G138" s="22">
        <f>IF(OR($A138="",$B138="",$C138=""),"",C138*'MPTO_working_3-way'!$I137)</f>
        <v>4.9545333732017678</v>
      </c>
      <c r="H138" s="17">
        <f>IF(OR($A138="",$B138="",$C138=""),"",'MPTO_working_3-way'!E137)</f>
        <v>1.972844307424549</v>
      </c>
      <c r="I138" s="21">
        <f>IF(OR($A138="",$B138="",$C138=""),"",'MPTO_working_3-way'!F137)</f>
        <v>3.3511650622664177</v>
      </c>
      <c r="J138" s="22">
        <f>IF(OR($A138="",$B138="",$C138=""),"",'MPTO_working_3-way'!G137)</f>
        <v>5.1357389896388748</v>
      </c>
      <c r="K138" s="17">
        <f>IF(OR($A138="",$B138="",$C138=""),"",'OddsRatio_working_3-way'!H137)</f>
        <v>1.9867932836732978</v>
      </c>
      <c r="L138" s="21">
        <f>IF(OR($A138="",$B138="",$C138=""),"",'OddsRatio_working_3-way'!I137)</f>
        <v>3.3552193289882011</v>
      </c>
      <c r="M138" s="22">
        <f>IF(OR($A138="",$B138="",$C138=""),"",'OddsRatio_working_3-way'!J137)</f>
        <v>5.0344034802112709</v>
      </c>
      <c r="N138" s="17">
        <f>IF('Log_working_3-way'!$D137="","",A138^('Log_working_3-way'!$D137))</f>
        <v>1.9725701073415036</v>
      </c>
      <c r="O138" s="21">
        <f>IF('Log_working_3-way'!$D137="","",B138^('Log_working_3-way'!$D137))</f>
        <v>3.3628809537261142</v>
      </c>
      <c r="P138" s="22">
        <f>IF('Log_working_3-way'!$D137="","",C138^('Log_working_3-way'!$D137))</f>
        <v>5.1103036188467508</v>
      </c>
      <c r="Q138" s="24">
        <f t="shared" ref="Q138" si="342">(1/H138)*100</f>
        <v>50.68823709182864</v>
      </c>
      <c r="R138" s="24">
        <f t="shared" ref="R138" si="343">(1/F138)*100</f>
        <v>30.019815391630587</v>
      </c>
      <c r="S138" s="24">
        <f t="shared" ref="S138" si="344">(1/G138)*100</f>
        <v>20.183535454798442</v>
      </c>
      <c r="U138" s="4" t="s">
        <v>170</v>
      </c>
      <c r="V138" s="4" t="s">
        <v>202</v>
      </c>
      <c r="W138" s="4" t="s">
        <v>203</v>
      </c>
    </row>
    <row r="139" spans="1:23" x14ac:dyDescent="0.2">
      <c r="A139" s="14">
        <v>1.8560000000000001</v>
      </c>
      <c r="B139" s="14">
        <v>3.1749999999999998</v>
      </c>
      <c r="C139" s="15">
        <v>5</v>
      </c>
      <c r="D139" s="20">
        <f t="shared" si="326"/>
        <v>5.3753733369535706E-2</v>
      </c>
      <c r="E139" s="17">
        <f>IF(OR($A139="",$B139="",$C139=""),"",A139*'MPTO_working_3-way'!$I138)</f>
        <v>1.9557669291338584</v>
      </c>
      <c r="F139" s="21">
        <f>IF(OR($A139="",$B139="",$C139=""),"",B139*'MPTO_working_3-way'!$I138)</f>
        <v>3.3456681034482756</v>
      </c>
      <c r="G139" s="22">
        <f>IF(OR($A139="",$B139="",$C139=""),"",C139*'MPTO_working_3-way'!$I138)</f>
        <v>5.268768666847679</v>
      </c>
      <c r="H139" s="17">
        <f>IF(OR($A139="",$B139="",$C139=""),"",'MPTO_working_3-way'!E138)</f>
        <v>1.9198457034134646</v>
      </c>
      <c r="I139" s="21">
        <f>IF(OR($A139="",$B139="",$C139=""),"",'MPTO_working_3-way'!F138)</f>
        <v>3.366519145954098</v>
      </c>
      <c r="J139" s="22">
        <f>IF(OR($A139="",$B139="",$C139=""),"",'MPTO_working_3-way'!G138)</f>
        <v>5.4920283821903002</v>
      </c>
      <c r="K139" s="17">
        <f>IF(OR($A139="",$B139="",$C139=""),"",'OddsRatio_working_3-way'!H138)</f>
        <v>1.9338921761798484</v>
      </c>
      <c r="L139" s="21">
        <f>IF(OR($A139="",$B139="",$C139=""),"",'OddsRatio_working_3-way'!I138)</f>
        <v>3.3729152841018344</v>
      </c>
      <c r="M139" s="22">
        <f>IF(OR($A139="",$B139="",$C139=""),"",'OddsRatio_working_3-way'!J138)</f>
        <v>5.3639821316815341</v>
      </c>
      <c r="N139" s="17">
        <f>IF('Log_working_3-way'!$D138="","",A139^('Log_working_3-way'!$D138))</f>
        <v>1.9194741627682652</v>
      </c>
      <c r="O139" s="21">
        <f>IF('Log_working_3-way'!$D138="","",B139^('Log_working_3-way'!$D138))</f>
        <v>3.380856511066118</v>
      </c>
      <c r="P139" s="22">
        <f>IF('Log_working_3-way'!$D138="","",C139^('Log_working_3-way'!$D138))</f>
        <v>5.4572954342321411</v>
      </c>
      <c r="Q139" s="24">
        <f t="shared" ref="Q139" si="345">(1/H139)*100</f>
        <v>52.087519232509727</v>
      </c>
      <c r="R139" s="24">
        <f t="shared" ref="R139" si="346">(1/F139)*100</f>
        <v>29.889396350143976</v>
      </c>
      <c r="S139" s="24">
        <f t="shared" ref="S139" si="347">(1/G139)*100</f>
        <v>18.97976668234142</v>
      </c>
      <c r="U139" s="4" t="s">
        <v>170</v>
      </c>
      <c r="V139" s="4" t="s">
        <v>204</v>
      </c>
      <c r="W139" s="4" t="s">
        <v>171</v>
      </c>
    </row>
    <row r="140" spans="1:23" x14ac:dyDescent="0.2">
      <c r="A140" s="14">
        <v>2.4849999999999999</v>
      </c>
      <c r="B140" s="14">
        <v>2.95</v>
      </c>
      <c r="C140" s="15">
        <v>3.2</v>
      </c>
      <c r="D140" s="20">
        <f t="shared" si="326"/>
        <v>5.3897537768986759E-2</v>
      </c>
      <c r="E140" s="17">
        <f>IF(OR($A140="",$B140="",$C140=""),"",A140*'MPTO_working_3-way'!$I139)</f>
        <v>2.6189353813559322</v>
      </c>
      <c r="F140" s="21">
        <f>IF(OR($A140="",$B140="",$C140=""),"",B140*'MPTO_working_3-way'!$I139)</f>
        <v>3.1089977364185111</v>
      </c>
      <c r="G140" s="22">
        <f>IF(OR($A140="",$B140="",$C140=""),"",C140*'MPTO_working_3-way'!$I139)</f>
        <v>3.372472120860758</v>
      </c>
      <c r="H140" s="17">
        <f>IF(OR($A140="",$B140="",$C140=""),"",'MPTO_working_3-way'!E139)</f>
        <v>2.6011276757350124</v>
      </c>
      <c r="I140" s="21">
        <f>IF(OR($A140="",$B140="",$C140=""),"",'MPTO_working_3-way'!F139)</f>
        <v>3.1150978348195024</v>
      </c>
      <c r="J140" s="22">
        <f>IF(OR($A140="",$B140="",$C140=""),"",'MPTO_working_3-way'!G139)</f>
        <v>3.395191987610902</v>
      </c>
      <c r="K140" s="17">
        <f>IF(OR($A140="",$B140="",$C140=""),"",'OddsRatio_working_3-way'!H139)</f>
        <v>2.6091797619398855</v>
      </c>
      <c r="L140" s="21">
        <f>IF(OR($A140="",$B140="",$C140=""),"",'OddsRatio_working_3-way'!I139)</f>
        <v>3.1130643338604562</v>
      </c>
      <c r="M140" s="22">
        <f>IF(OR($A140="",$B140="",$C140=""),"",'OddsRatio_working_3-way'!J139)</f>
        <v>3.3839700176887195</v>
      </c>
      <c r="N140" s="17">
        <f>IF('Log_working_3-way'!$D139="","",A140^('Log_working_3-way'!$D139))</f>
        <v>2.6018263091271465</v>
      </c>
      <c r="O140" s="21">
        <f>IF('Log_working_3-way'!$D139="","",B140^('Log_working_3-way'!$D139))</f>
        <v>3.1155424809102668</v>
      </c>
      <c r="P140" s="22">
        <f>IF('Log_working_3-way'!$D139="","",C140^('Log_working_3-way'!$D139))</f>
        <v>3.3934747547424142</v>
      </c>
      <c r="Q140" s="24">
        <f t="shared" ref="Q140" si="348">(1/H140)*100</f>
        <v>38.444864099853362</v>
      </c>
      <c r="R140" s="24">
        <f t="shared" ref="R140" si="349">(1/F140)*100</f>
        <v>32.164706596151319</v>
      </c>
      <c r="S140" s="24">
        <f t="shared" ref="S140" si="350">(1/G140)*100</f>
        <v>29.651838893326993</v>
      </c>
      <c r="U140" s="4" t="s">
        <v>170</v>
      </c>
      <c r="V140" s="4" t="s">
        <v>205</v>
      </c>
      <c r="W140" s="4" t="s">
        <v>206</v>
      </c>
    </row>
    <row r="141" spans="1:23" x14ac:dyDescent="0.2">
      <c r="A141" s="14">
        <v>2.09</v>
      </c>
      <c r="B141" s="14">
        <v>2.9649999999999999</v>
      </c>
      <c r="C141" s="15">
        <v>4.22</v>
      </c>
      <c r="D141" s="20">
        <f t="shared" si="326"/>
        <v>5.2703852327969702E-2</v>
      </c>
      <c r="E141" s="17">
        <f>IF(OR($A141="",$B141="",$C141=""),"",A141*'MPTO_working_3-way'!$I140)</f>
        <v>2.2001510513654567</v>
      </c>
      <c r="F141" s="21">
        <f>IF(OR($A141="",$B141="",$C141=""),"",B141*'MPTO_working_3-way'!$I140)</f>
        <v>3.1212669221524298</v>
      </c>
      <c r="G141" s="22">
        <f>IF(OR($A141="",$B141="",$C141=""),"",C141*'MPTO_working_3-way'!$I140)</f>
        <v>4.442410256824032</v>
      </c>
      <c r="H141" s="17">
        <f>IF(OR($A141="",$B141="",$C141=""),"",'MPTO_working_3-way'!E140)</f>
        <v>2.1696635746178297</v>
      </c>
      <c r="I141" s="21">
        <f>IF(OR($A141="",$B141="",$C141=""),"",'MPTO_working_3-way'!F140)</f>
        <v>3.1279307011235566</v>
      </c>
      <c r="J141" s="22">
        <f>IF(OR($A141="",$B141="",$C141=""),"",'MPTO_working_3-way'!G140)</f>
        <v>4.5579085360259972</v>
      </c>
      <c r="K141" s="17">
        <f>IF(OR($A141="",$B141="",$C141=""),"",'OddsRatio_working_3-way'!H140)</f>
        <v>2.1826031164419755</v>
      </c>
      <c r="L141" s="21">
        <f>IF(OR($A141="",$B141="",$C141=""),"",'OddsRatio_working_3-way'!I140)</f>
        <v>3.1319404805582409</v>
      </c>
      <c r="M141" s="22">
        <f>IF(OR($A141="",$B141="",$C141=""),"",'OddsRatio_working_3-way'!J140)</f>
        <v>4.4935614999478561</v>
      </c>
      <c r="N141" s="17">
        <f>IF('Log_working_3-way'!$D140="","",A141^('Log_working_3-way'!$D140))</f>
        <v>2.1702070153157726</v>
      </c>
      <c r="O141" s="21">
        <f>IF('Log_working_3-way'!$D140="","",B141^('Log_working_3-way'!$D140))</f>
        <v>3.1342842476302293</v>
      </c>
      <c r="P141" s="22">
        <f>IF('Log_working_3-way'!$D140="","",C141^('Log_working_3-way'!$D140))</f>
        <v>4.5421025543829163</v>
      </c>
      <c r="Q141" s="24">
        <f t="shared" ref="Q141" si="351">(1/H141)*100</f>
        <v>46.090094874554119</v>
      </c>
      <c r="R141" s="24">
        <f t="shared" ref="R141" si="352">(1/F141)*100</f>
        <v>32.038272436834674</v>
      </c>
      <c r="S141" s="24">
        <f t="shared" ref="S141" si="353">(1/G141)*100</f>
        <v>22.510302790335263</v>
      </c>
      <c r="U141" s="4" t="s">
        <v>170</v>
      </c>
      <c r="V141" s="4" t="s">
        <v>207</v>
      </c>
      <c r="W141" s="4" t="s">
        <v>208</v>
      </c>
    </row>
    <row r="142" spans="1:23" x14ac:dyDescent="0.2">
      <c r="A142" s="14">
        <v>3.06</v>
      </c>
      <c r="B142" s="14">
        <v>2.8159999999999998</v>
      </c>
      <c r="C142" s="15">
        <v>2.6960000000000002</v>
      </c>
      <c r="D142" s="20">
        <f t="shared" si="326"/>
        <v>5.2830903290189468E-2</v>
      </c>
      <c r="E142" s="17">
        <f>IF(OR($A142="",$B142="",$C142=""),"",A142*'MPTO_working_3-way'!$I141)</f>
        <v>3.2216625640679797</v>
      </c>
      <c r="F142" s="21">
        <f>IF(OR($A142="",$B142="",$C142=""),"",B142*'MPTO_working_3-way'!$I141)</f>
        <v>2.9647718236651732</v>
      </c>
      <c r="G142" s="22">
        <f>IF(OR($A142="",$B142="",$C142=""),"",C142*'MPTO_working_3-way'!$I141)</f>
        <v>2.8384321152703511</v>
      </c>
      <c r="H142" s="17">
        <f>IF(OR($A142="",$B142="",$C142=""),"",'MPTO_working_3-way'!E141)</f>
        <v>3.234287750210918</v>
      </c>
      <c r="I142" s="21">
        <f>IF(OR($A142="",$B142="",$C142=""),"",'MPTO_working_3-way'!F141)</f>
        <v>2.9629336824454597</v>
      </c>
      <c r="J142" s="22">
        <f>IF(OR($A142="",$B142="",$C142=""),"",'MPTO_working_3-way'!G141)</f>
        <v>2.8303789538022461</v>
      </c>
      <c r="K142" s="17">
        <f>IF(OR($A142="",$B142="",$C142=""),"",'OddsRatio_working_3-way'!H141)</f>
        <v>3.2279289028689191</v>
      </c>
      <c r="L142" s="21">
        <f>IF(OR($A142="",$B142="",$C142=""),"",'OddsRatio_working_3-way'!I141)</f>
        <v>2.9640382949562909</v>
      </c>
      <c r="M142" s="22">
        <f>IF(OR($A142="",$B142="",$C142=""),"",'OddsRatio_working_3-way'!J141)</f>
        <v>2.8342560287697518</v>
      </c>
      <c r="N142" s="17">
        <f>IF('Log_working_3-way'!$D141="","",A142^('Log_working_3-way'!$D141))</f>
        <v>3.2332162996883795</v>
      </c>
      <c r="O142" s="21">
        <f>IF('Log_working_3-way'!$D141="","",B142^('Log_working_3-way'!$D141))</f>
        <v>2.963256453791228</v>
      </c>
      <c r="P142" s="22">
        <f>IF('Log_working_3-way'!$D141="","",C142^('Log_working_3-way'!$D141))</f>
        <v>2.8309053663833548</v>
      </c>
      <c r="Q142" s="24">
        <f t="shared" ref="Q142" si="354">(1/H142)*100</f>
        <v>30.918708452418525</v>
      </c>
      <c r="R142" s="24">
        <f t="shared" ref="R142" si="355">(1/F142)*100</f>
        <v>33.729408516968391</v>
      </c>
      <c r="S142" s="24">
        <f t="shared" ref="S142" si="356">(1/G142)*100</f>
        <v>35.230717501403177</v>
      </c>
      <c r="U142" s="4" t="s">
        <v>170</v>
      </c>
      <c r="V142" s="4" t="s">
        <v>209</v>
      </c>
      <c r="W142" s="4" t="s">
        <v>210</v>
      </c>
    </row>
    <row r="143" spans="1:23" x14ac:dyDescent="0.2">
      <c r="A143" s="14">
        <v>3.15</v>
      </c>
      <c r="B143" s="14">
        <v>3.08</v>
      </c>
      <c r="C143" s="15">
        <v>2.4319999999999999</v>
      </c>
      <c r="D143" s="20">
        <f t="shared" si="326"/>
        <v>5.3319852661958045E-2</v>
      </c>
      <c r="E143" s="17">
        <f>IF(OR($A143="",$B143="",$C143=""),"",A143*'MPTO_working_3-way'!$I142)</f>
        <v>3.3179575358851676</v>
      </c>
      <c r="F143" s="21">
        <f>IF(OR($A143="",$B143="",$C143=""),"",B143*'MPTO_working_3-way'!$I142)</f>
        <v>3.244225146198831</v>
      </c>
      <c r="G143" s="22">
        <f>IF(OR($A143="",$B143="",$C143=""),"",C143*'MPTO_working_3-way'!$I142)</f>
        <v>2.5616738816738818</v>
      </c>
      <c r="H143" s="17">
        <f>IF(OR($A143="",$B143="",$C143=""),"",'MPTO_working_3-way'!E142)</f>
        <v>3.3368143732808186</v>
      </c>
      <c r="I143" s="21">
        <f>IF(OR($A143="",$B143="",$C143=""),"",'MPTO_working_3-way'!F142)</f>
        <v>3.2583686915815582</v>
      </c>
      <c r="J143" s="22">
        <f>IF(OR($A143="",$B143="",$C143=""),"",'MPTO_working_3-way'!G142)</f>
        <v>2.5418714456930043</v>
      </c>
      <c r="K143" s="17">
        <f>IF(OR($A143="",$B143="",$C143=""),"",'OddsRatio_working_3-way'!H142)</f>
        <v>3.3281260930566816</v>
      </c>
      <c r="L143" s="21">
        <f>IF(OR($A143="",$B143="",$C143=""),"",'OddsRatio_working_3-way'!I142)</f>
        <v>3.2523266388641381</v>
      </c>
      <c r="M143" s="22">
        <f>IF(OR($A143="",$B143="",$C143=""),"",'OddsRatio_working_3-way'!J142)</f>
        <v>2.5506402629103104</v>
      </c>
      <c r="N143" s="17">
        <f>IF('Log_working_3-way'!$D142="","",A143^('Log_working_3-way'!$D142))</f>
        <v>3.3359659845435239</v>
      </c>
      <c r="O143" s="21">
        <f>IF('Log_working_3-way'!$D142="","",B143^('Log_working_3-way'!$D142))</f>
        <v>3.2581709863792123</v>
      </c>
      <c r="P143" s="22">
        <f>IF('Log_working_3-way'!$D142="","",C143^('Log_working_3-way'!$D142))</f>
        <v>2.5424843515537798</v>
      </c>
      <c r="Q143" s="24">
        <f t="shared" ref="Q143" si="357">(1/H143)*100</f>
        <v>29.968703323966484</v>
      </c>
      <c r="R143" s="24">
        <f t="shared" ref="R143" si="358">(1/F143)*100</f>
        <v>30.824001261801214</v>
      </c>
      <c r="S143" s="24">
        <f t="shared" ref="S143" si="359">(1/G143)*100</f>
        <v>39.036975282215366</v>
      </c>
      <c r="U143" s="4" t="s">
        <v>170</v>
      </c>
      <c r="V143" s="4" t="s">
        <v>214</v>
      </c>
      <c r="W143" s="4" t="s">
        <v>215</v>
      </c>
    </row>
    <row r="144" spans="1:23" x14ac:dyDescent="0.2">
      <c r="A144" s="14">
        <v>2.4300000000000002</v>
      </c>
      <c r="B144" s="14">
        <v>3.42</v>
      </c>
      <c r="C144" s="15">
        <v>2.8650000000000002</v>
      </c>
      <c r="D144" s="20">
        <f t="shared" si="326"/>
        <v>5.296043417962526E-2</v>
      </c>
      <c r="E144" s="17">
        <f>IF(OR($A144="",$B144="",$C144=""),"",A144*'MPTO_working_3-way'!$I143)</f>
        <v>2.5586938550564895</v>
      </c>
      <c r="F144" s="21">
        <f>IF(OR($A144="",$B144="",$C144=""),"",B144*'MPTO_working_3-way'!$I143)</f>
        <v>3.6011246848943181</v>
      </c>
      <c r="G144" s="22">
        <f>IF(OR($A144="",$B144="",$C144=""),"",C144*'MPTO_working_3-way'!$I143)</f>
        <v>3.0167316439246266</v>
      </c>
      <c r="H144" s="17">
        <f>IF(OR($A144="",$B144="",$C144=""),"",'MPTO_working_3-way'!E143)</f>
        <v>2.538914219522705</v>
      </c>
      <c r="I144" s="21">
        <f>IF(OR($A144="",$B144="",$C144=""),"",'MPTO_working_3-way'!F143)</f>
        <v>3.639749493359675</v>
      </c>
      <c r="J144" s="22">
        <f>IF(OR($A144="",$B144="",$C144=""),"",'MPTO_working_3-way'!G143)</f>
        <v>3.017622964376518</v>
      </c>
      <c r="K144" s="17">
        <f>IF(OR($A144="",$B144="",$C144=""),"",'OddsRatio_working_3-way'!H143)</f>
        <v>2.5479490310164246</v>
      </c>
      <c r="L144" s="21">
        <f>IF(OR($A144="",$B144="",$C144=""),"",'OddsRatio_working_3-way'!I143)</f>
        <v>3.6196060524893334</v>
      </c>
      <c r="M144" s="22">
        <f>IF(OR($A144="",$B144="",$C144=""),"",'OddsRatio_working_3-way'!J143)</f>
        <v>3.0188286313605817</v>
      </c>
      <c r="N144" s="17">
        <f>IF('Log_working_3-way'!$D143="","",A144^('Log_working_3-way'!$D143))</f>
        <v>2.5397880657446179</v>
      </c>
      <c r="O144" s="21">
        <f>IF('Log_working_3-way'!$D143="","",B144^('Log_working_3-way'!$D143))</f>
        <v>3.6358336446891264</v>
      </c>
      <c r="P144" s="22">
        <f>IF('Log_working_3-way'!$D143="","",C144^('Log_working_3-way'!$D143))</f>
        <v>3.019084172805468</v>
      </c>
      <c r="Q144" s="24">
        <f t="shared" ref="Q144" si="360">(1/H144)*100</f>
        <v>39.38691556849809</v>
      </c>
      <c r="R144" s="24">
        <f t="shared" ref="R144" si="361">(1/F144)*100</f>
        <v>27.769102363900704</v>
      </c>
      <c r="S144" s="24">
        <f t="shared" ref="S144" si="362">(1/G144)*100</f>
        <v>33.148457272090894</v>
      </c>
      <c r="U144" s="4" t="s">
        <v>269</v>
      </c>
      <c r="V144" s="4" t="s">
        <v>270</v>
      </c>
      <c r="W144" s="4" t="s">
        <v>271</v>
      </c>
    </row>
    <row r="145" spans="1:23" x14ac:dyDescent="0.2">
      <c r="A145" s="14">
        <v>3.4</v>
      </c>
      <c r="B145" s="14">
        <v>3.58</v>
      </c>
      <c r="C145" s="15">
        <v>2.085</v>
      </c>
      <c r="D145" s="20">
        <f t="shared" si="326"/>
        <v>5.3063562951807475E-2</v>
      </c>
      <c r="E145" s="17">
        <f>IF(OR($A145="",$B145="",$C145=""),"",A145*'MPTO_working_3-way'!$I144)</f>
        <v>3.5804161140361455</v>
      </c>
      <c r="F145" s="21">
        <f>IF(OR($A145="",$B145="",$C145=""),"",B145*'MPTO_working_3-way'!$I144)</f>
        <v>3.769967555367471</v>
      </c>
      <c r="G145" s="22">
        <f>IF(OR($A145="",$B145="",$C145=""),"",C145*'MPTO_working_3-way'!$I144)</f>
        <v>2.1956375287545185</v>
      </c>
      <c r="H145" s="17">
        <f>IF(OR($A145="",$B145="",$C145=""),"",'MPTO_working_3-way'!E144)</f>
        <v>3.6175550763985171</v>
      </c>
      <c r="I145" s="21">
        <f>IF(OR($A145="",$B145="",$C145=""),"",'MPTO_working_3-way'!F144)</f>
        <v>3.8220199273907252</v>
      </c>
      <c r="J145" s="22">
        <f>IF(OR($A145="",$B145="",$C145=""),"",'MPTO_working_3-way'!G144)</f>
        <v>2.1648374207974448</v>
      </c>
      <c r="K145" s="17">
        <f>IF(OR($A145="",$B145="",$C145=""),"",'OddsRatio_working_3-way'!H144)</f>
        <v>3.6039032345693216</v>
      </c>
      <c r="L145" s="21">
        <f>IF(OR($A145="",$B145="",$C145=""),"",'OddsRatio_working_3-way'!I144)</f>
        <v>3.7991959771620221</v>
      </c>
      <c r="M145" s="22">
        <f>IF(OR($A145="",$B145="",$C145=""),"",'OddsRatio_working_3-way'!J144)</f>
        <v>2.1771812539615474</v>
      </c>
      <c r="N145" s="17">
        <f>IF('Log_working_3-way'!$D144="","",A145^('Log_working_3-way'!$D144))</f>
        <v>3.619129089605384</v>
      </c>
      <c r="O145" s="21">
        <f>IF('Log_working_3-way'!$D144="","",B145^('Log_working_3-way'!$D144))</f>
        <v>3.8207764220113076</v>
      </c>
      <c r="P145" s="22">
        <f>IF('Log_working_3-way'!$D144="","",C145^('Log_working_3-way'!$D144))</f>
        <v>2.1646730778101193</v>
      </c>
      <c r="Q145" s="24">
        <f t="shared" ref="Q145" si="363">(1/H145)*100</f>
        <v>27.642979274155437</v>
      </c>
      <c r="R145" s="24">
        <f t="shared" ref="R145" si="364">(1/F145)*100</f>
        <v>26.52542721690682</v>
      </c>
      <c r="S145" s="24">
        <f t="shared" ref="S145" si="365">(1/G145)*100</f>
        <v>45.544858242938339</v>
      </c>
      <c r="U145" s="4" t="s">
        <v>39</v>
      </c>
      <c r="V145" s="4" t="s">
        <v>74</v>
      </c>
      <c r="W145" s="4" t="s">
        <v>130</v>
      </c>
    </row>
    <row r="146" spans="1:23" x14ac:dyDescent="0.2">
      <c r="A146" s="14">
        <v>3.52</v>
      </c>
      <c r="B146" s="14">
        <v>3.32</v>
      </c>
      <c r="C146" s="15">
        <v>2.1360000000000001</v>
      </c>
      <c r="D146" s="20">
        <f t="shared" si="326"/>
        <v>5.3460522375508246E-2</v>
      </c>
      <c r="E146" s="17">
        <f>IF(OR($A146="",$B146="",$C146=""),"",A146*'MPTO_working_3-way'!$I145)</f>
        <v>3.7081810387617891</v>
      </c>
      <c r="F146" s="21">
        <f>IF(OR($A146="",$B146="",$C146=""),"",B146*'MPTO_working_3-way'!$I145)</f>
        <v>3.4974889342866873</v>
      </c>
      <c r="G146" s="22">
        <f>IF(OR($A146="",$B146="",$C146=""),"",C146*'MPTO_working_3-way'!$I145)</f>
        <v>2.2501916757940856</v>
      </c>
      <c r="H146" s="17">
        <f>IF(OR($A146="",$B146="",$C146=""),"",'MPTO_working_3-way'!E145)</f>
        <v>3.7555760685779731</v>
      </c>
      <c r="I146" s="21">
        <f>IF(OR($A146="",$B146="",$C146=""),"",'MPTO_working_3-way'!F145)</f>
        <v>3.5287727020772128</v>
      </c>
      <c r="J146" s="22">
        <f>IF(OR($A146="",$B146="",$C146=""),"",'MPTO_working_3-way'!G145)</f>
        <v>2.2205216979416971</v>
      </c>
      <c r="K146" s="17">
        <f>IF(OR($A146="",$B146="",$C146=""),"",'OddsRatio_working_3-way'!H145)</f>
        <v>3.7343197951477216</v>
      </c>
      <c r="L146" s="21">
        <f>IF(OR($A146="",$B146="",$C146=""),"",'OddsRatio_working_3-way'!I145)</f>
        <v>3.5173102875963149</v>
      </c>
      <c r="M146" s="22">
        <f>IF(OR($A146="",$B146="",$C146=""),"",'OddsRatio_working_3-way'!J145)</f>
        <v>2.2326140028919887</v>
      </c>
      <c r="N146" s="17">
        <f>IF('Log_working_3-way'!$D145="","",A146^('Log_working_3-way'!$D145))</f>
        <v>3.7540000551747919</v>
      </c>
      <c r="O146" s="21">
        <f>IF('Log_working_3-way'!$D145="","",B146^('Log_working_3-way'!$D145))</f>
        <v>3.5301278847201258</v>
      </c>
      <c r="P146" s="22">
        <f>IF('Log_working_3-way'!$D145="","",C146^('Log_working_3-way'!$D145))</f>
        <v>2.220536479071042</v>
      </c>
      <c r="Q146" s="24">
        <f t="shared" ref="Q146" si="366">(1/H146)*100</f>
        <v>26.627073496573967</v>
      </c>
      <c r="R146" s="24">
        <f t="shared" ref="R146" si="367">(1/F146)*100</f>
        <v>28.591941784197523</v>
      </c>
      <c r="S146" s="24">
        <f t="shared" ref="S146" si="368">(1/G146)*100</f>
        <v>44.440658578434352</v>
      </c>
      <c r="U146" s="4" t="s">
        <v>39</v>
      </c>
      <c r="V146" s="4" t="s">
        <v>63</v>
      </c>
      <c r="W146" s="4" t="s">
        <v>165</v>
      </c>
    </row>
    <row r="147" spans="1:23" x14ac:dyDescent="0.2">
      <c r="A147" s="14">
        <v>2.3149999999999999</v>
      </c>
      <c r="B147" s="14">
        <v>3.42</v>
      </c>
      <c r="C147" s="15">
        <v>3.04</v>
      </c>
      <c r="D147" s="20">
        <f t="shared" si="326"/>
        <v>5.3310472004344911E-2</v>
      </c>
      <c r="E147" s="17">
        <f>IF(OR($A147="",$B147="",$C147=""),"",A147*'MPTO_working_3-way'!$I146)</f>
        <v>2.4384137426900585</v>
      </c>
      <c r="F147" s="21">
        <f>IF(OR($A147="",$B147="",$C147=""),"",B147*'MPTO_working_3-way'!$I146)</f>
        <v>3.6023218142548594</v>
      </c>
      <c r="G147" s="22">
        <f>IF(OR($A147="",$B147="",$C147=""),"",C147*'MPTO_working_3-way'!$I146)</f>
        <v>3.2020638348932087</v>
      </c>
      <c r="H147" s="17">
        <f>IF(OR($A147="",$B147="",$C147=""),"",'MPTO_working_3-way'!E146)</f>
        <v>2.4143200929057707</v>
      </c>
      <c r="I147" s="21">
        <f>IF(OR($A147="",$B147="",$C147=""),"",'MPTO_working_3-way'!F146)</f>
        <v>3.6412958910304809</v>
      </c>
      <c r="J147" s="22">
        <f>IF(OR($A147="",$B147="",$C147=""),"",'MPTO_working_3-way'!G146)</f>
        <v>3.2136029386893612</v>
      </c>
      <c r="K147" s="17">
        <f>IF(OR($A147="",$B147="",$C147=""),"",'OddsRatio_working_3-way'!H146)</f>
        <v>2.4247665477845666</v>
      </c>
      <c r="L147" s="21">
        <f>IF(OR($A147="",$B147="",$C147=""),"",'OddsRatio_working_3-way'!I146)</f>
        <v>3.6220038369875676</v>
      </c>
      <c r="M147" s="22">
        <f>IF(OR($A147="",$B147="",$C147=""),"",'OddsRatio_working_3-way'!J146)</f>
        <v>3.2102842262209248</v>
      </c>
      <c r="N147" s="17">
        <f>IF('Log_working_3-way'!$D146="","",A147^('Log_working_3-way'!$D146))</f>
        <v>2.4148818397248757</v>
      </c>
      <c r="O147" s="21">
        <f>IF('Log_working_3-way'!$D146="","",B147^('Log_working_3-way'!$D146))</f>
        <v>3.6383066638041246</v>
      </c>
      <c r="P147" s="22">
        <f>IF('Log_working_3-way'!$D146="","",C147^('Log_working_3-way'!$D146))</f>
        <v>3.2149386404593749</v>
      </c>
      <c r="Q147" s="24">
        <f t="shared" ref="Q147" si="369">(1/H147)*100</f>
        <v>41.419528542979712</v>
      </c>
      <c r="R147" s="24">
        <f t="shared" ref="R147" si="370">(1/F147)*100</f>
        <v>27.75987409128382</v>
      </c>
      <c r="S147" s="24">
        <f t="shared" ref="S147" si="371">(1/G147)*100</f>
        <v>31.229858352694293</v>
      </c>
      <c r="U147" s="4" t="s">
        <v>39</v>
      </c>
      <c r="V147" s="4" t="s">
        <v>60</v>
      </c>
      <c r="W147" s="4" t="s">
        <v>73</v>
      </c>
    </row>
    <row r="148" spans="1:23" x14ac:dyDescent="0.2">
      <c r="A148" s="14">
        <v>2.1150000000000002</v>
      </c>
      <c r="B148" s="14">
        <v>3.44</v>
      </c>
      <c r="C148" s="15">
        <v>3.44</v>
      </c>
      <c r="D148" s="20">
        <f t="shared" si="326"/>
        <v>5.420858760789482E-2</v>
      </c>
      <c r="E148" s="17">
        <f>IF(OR($A148="",$B148="",$C148=""),"",A148*'MPTO_working_3-way'!$I147)</f>
        <v>2.2296511627906979</v>
      </c>
      <c r="F148" s="21">
        <f>IF(OR($A148="",$B148="",$C148=""),"",B148*'MPTO_working_3-way'!$I147)</f>
        <v>3.6264775413711581</v>
      </c>
      <c r="G148" s="22">
        <f>IF(OR($A148="",$B148="",$C148=""),"",C148*'MPTO_working_3-way'!$I147)</f>
        <v>3.6264775413711581</v>
      </c>
      <c r="H148" s="17">
        <f>IF(OR($A148="",$B148="",$C148=""),"",'MPTO_working_3-way'!E147)</f>
        <v>2.1990408640283712</v>
      </c>
      <c r="I148" s="21">
        <f>IF(OR($A148="",$B148="",$C148=""),"",'MPTO_working_3-way'!F147)</f>
        <v>3.6679998655597754</v>
      </c>
      <c r="J148" s="22">
        <f>IF(OR($A148="",$B148="",$C148=""),"",'MPTO_working_3-way'!G147)</f>
        <v>3.6679998655597754</v>
      </c>
      <c r="K148" s="17">
        <f>IF(OR($A148="",$B148="",$C148=""),"",'OddsRatio_working_3-way'!H147)</f>
        <v>2.2114074004981763</v>
      </c>
      <c r="L148" s="21">
        <f>IF(OR($A148="",$B148="",$C148=""),"",'OddsRatio_working_3-way'!I147)</f>
        <v>3.6509722486238112</v>
      </c>
      <c r="M148" s="22">
        <f>IF(OR($A148="",$B148="",$C148=""),"",'OddsRatio_working_3-way'!J147)</f>
        <v>3.6509722486238112</v>
      </c>
      <c r="N148" s="17">
        <f>IF('Log_working_3-way'!$D147="","",A148^('Log_working_3-way'!$D147))</f>
        <v>2.1989565199507086</v>
      </c>
      <c r="O148" s="21">
        <f>IF('Log_working_3-way'!$D147="","",B148^('Log_working_3-way'!$D147))</f>
        <v>3.6681172058491769</v>
      </c>
      <c r="P148" s="22">
        <f>IF('Log_working_3-way'!$D147="","",C148^('Log_working_3-way'!$D147))</f>
        <v>3.6681172058491769</v>
      </c>
      <c r="Q148" s="24">
        <f t="shared" ref="Q148" si="372">(1/H148)*100</f>
        <v>45.474370956805394</v>
      </c>
      <c r="R148" s="24">
        <f t="shared" ref="R148" si="373">(1/F148)*100</f>
        <v>27.574967405475881</v>
      </c>
      <c r="S148" s="24">
        <f t="shared" ref="S148" si="374">(1/G148)*100</f>
        <v>27.574967405475881</v>
      </c>
      <c r="U148" s="4" t="s">
        <v>39</v>
      </c>
      <c r="V148" s="4" t="s">
        <v>272</v>
      </c>
      <c r="W148" s="4" t="s">
        <v>67</v>
      </c>
    </row>
    <row r="149" spans="1:23" x14ac:dyDescent="0.2">
      <c r="A149" s="14">
        <v>1.56</v>
      </c>
      <c r="B149" s="14">
        <v>4.12</v>
      </c>
      <c r="C149" s="15">
        <v>5.8</v>
      </c>
      <c r="D149" s="20">
        <f t="shared" si="326"/>
        <v>5.6157880731031007E-2</v>
      </c>
      <c r="E149" s="17">
        <f>IF(OR($A149="",$B149="",$C149=""),"",A149*'MPTO_working_3-way'!$I148)</f>
        <v>1.6476062939404084</v>
      </c>
      <c r="F149" s="21">
        <f>IF(OR($A149="",$B149="",$C149=""),"",B149*'MPTO_working_3-way'!$I148)</f>
        <v>4.3513704686118482</v>
      </c>
      <c r="G149" s="22">
        <f>IF(OR($A149="",$B149="",$C149=""),"",C149*'MPTO_working_3-way'!$I148)</f>
        <v>6.12571570823998</v>
      </c>
      <c r="H149" s="17">
        <f>IF(OR($A149="",$B149="",$C149=""),"",'MPTO_working_3-way'!E148)</f>
        <v>1.6069255987824336</v>
      </c>
      <c r="I149" s="21">
        <f>IF(OR($A149="",$B149="",$C149=""),"",'MPTO_working_3-way'!F148)</f>
        <v>4.4643025944330184</v>
      </c>
      <c r="J149" s="22">
        <f>IF(OR($A149="",$B149="",$C149=""),"",'MPTO_working_3-way'!G148)</f>
        <v>6.5064137173496164</v>
      </c>
      <c r="K149" s="17">
        <f>IF(OR($A149="",$B149="",$C149=""),"",'OddsRatio_working_3-way'!H148)</f>
        <v>1.6201800873972143</v>
      </c>
      <c r="L149" s="21">
        <f>IF(OR($A149="",$B149="",$C149=""),"",'OddsRatio_working_3-way'!I148)</f>
        <v>4.4552890583559064</v>
      </c>
      <c r="M149" s="22">
        <f>IF(OR($A149="",$B149="",$C149=""),"",'OddsRatio_working_3-way'!J148)</f>
        <v>6.3158293205475493</v>
      </c>
      <c r="N149" s="17">
        <f>IF('Log_working_3-way'!$D148="","",A149^('Log_working_3-way'!$D148))</f>
        <v>1.6040416956304677</v>
      </c>
      <c r="O149" s="21">
        <f>IF('Log_working_3-way'!$D148="","",B149^('Log_working_3-way'!$D148))</f>
        <v>4.5018851815194205</v>
      </c>
      <c r="P149" s="22">
        <f>IF('Log_working_3-way'!$D148="","",C149^('Log_working_3-way'!$D148))</f>
        <v>6.4747698769040305</v>
      </c>
      <c r="Q149" s="24">
        <f t="shared" ref="Q149" si="375">(1/H149)*100</f>
        <v>62.230634744863067</v>
      </c>
      <c r="R149" s="24">
        <f t="shared" ref="R149" si="376">(1/F149)*100</f>
        <v>22.981265493558741</v>
      </c>
      <c r="S149" s="24">
        <f t="shared" ref="S149" si="377">(1/G149)*100</f>
        <v>16.324623074734831</v>
      </c>
      <c r="U149" s="4" t="s">
        <v>39</v>
      </c>
      <c r="V149" s="4" t="s">
        <v>42</v>
      </c>
      <c r="W149" s="4" t="s">
        <v>273</v>
      </c>
    </row>
    <row r="150" spans="1:23" x14ac:dyDescent="0.2">
      <c r="A150" s="14">
        <v>2.9</v>
      </c>
      <c r="B150" s="14">
        <v>3.22</v>
      </c>
      <c r="C150" s="15">
        <v>2.5099999999999998</v>
      </c>
      <c r="D150" s="20">
        <f t="shared" si="326"/>
        <v>5.3792966920068741E-2</v>
      </c>
      <c r="E150" s="17">
        <f>IF(OR($A150="",$B150="",$C150=""),"",A150*'MPTO_working_3-way'!$I149)</f>
        <v>3.0559996040681994</v>
      </c>
      <c r="F150" s="21">
        <f>IF(OR($A150="",$B150="",$C150=""),"",B150*'MPTO_working_3-way'!$I149)</f>
        <v>3.3932133534826217</v>
      </c>
      <c r="G150" s="22">
        <f>IF(OR($A150="",$B150="",$C150=""),"",C150*'MPTO_working_3-way'!$I149)</f>
        <v>2.6450203469693725</v>
      </c>
      <c r="H150" s="17">
        <f>IF(OR($A150="",$B150="",$C150=""),"",'MPTO_working_3-way'!E149)</f>
        <v>3.0590713040845254</v>
      </c>
      <c r="I150" s="21">
        <f>IF(OR($A150="",$B150="",$C150=""),"",'MPTO_working_3-way'!F149)</f>
        <v>3.4173077801613325</v>
      </c>
      <c r="J150" s="22">
        <f>IF(OR($A150="",$B150="",$C150=""),"",'MPTO_working_3-way'!G149)</f>
        <v>2.6282909171919</v>
      </c>
      <c r="K150" s="17">
        <f>IF(OR($A150="",$B150="",$C150=""),"",'OddsRatio_working_3-way'!H149)</f>
        <v>3.0584820340200976</v>
      </c>
      <c r="L150" s="21">
        <f>IF(OR($A150="",$B150="",$C150=""),"",'OddsRatio_working_3-way'!I149)</f>
        <v>3.4051737450129562</v>
      </c>
      <c r="M150" s="22">
        <f>IF(OR($A150="",$B150="",$C150=""),"",'OddsRatio_working_3-way'!J149)</f>
        <v>2.6359515112475513</v>
      </c>
      <c r="N150" s="17">
        <f>IF('Log_working_3-way'!$D149="","",A150^('Log_working_3-way'!$D149))</f>
        <v>3.0596979533887105</v>
      </c>
      <c r="O150" s="21">
        <f>IF('Log_working_3-way'!$D149="","",B150^('Log_working_3-way'!$D149))</f>
        <v>3.415270584858856</v>
      </c>
      <c r="P150" s="22">
        <f>IF('Log_working_3-way'!$D149="","",C150^('Log_working_3-way'!$D149))</f>
        <v>2.629034422703302</v>
      </c>
      <c r="Q150" s="24">
        <f t="shared" ref="Q150" si="378">(1/H150)*100</f>
        <v>32.689659723354033</v>
      </c>
      <c r="R150" s="24">
        <f t="shared" ref="R150" si="379">(1/F150)*100</f>
        <v>29.47059014057135</v>
      </c>
      <c r="S150" s="24">
        <f t="shared" ref="S150" si="380">(1/G150)*100</f>
        <v>37.806892530932174</v>
      </c>
      <c r="U150" s="4" t="s">
        <v>39</v>
      </c>
      <c r="V150" s="4" t="s">
        <v>64</v>
      </c>
      <c r="W150" s="4" t="s">
        <v>61</v>
      </c>
    </row>
    <row r="151" spans="1:23" x14ac:dyDescent="0.2">
      <c r="A151" s="14">
        <v>1.3839999999999999</v>
      </c>
      <c r="B151" s="14">
        <v>4.74</v>
      </c>
      <c r="C151" s="15">
        <v>8.1999999999999993</v>
      </c>
      <c r="D151" s="20">
        <f t="shared" si="326"/>
        <v>5.5465036248372401E-2</v>
      </c>
      <c r="E151" s="17">
        <f>IF(OR($A151="",$B151="",$C151=""),"",A151*'MPTO_working_3-way'!$I150)</f>
        <v>1.4607636101677473</v>
      </c>
      <c r="F151" s="21">
        <f>IF(OR($A151="",$B151="",$C151=""),"",B151*'MPTO_working_3-way'!$I150)</f>
        <v>5.0029042718172851</v>
      </c>
      <c r="G151" s="22">
        <f>IF(OR($A151="",$B151="",$C151=""),"",C151*'MPTO_working_3-way'!$I150)</f>
        <v>8.6548132972366538</v>
      </c>
      <c r="H151" s="17">
        <f>IF(OR($A151="",$B151="",$C151=""),"",'MPTO_working_3-way'!E150)</f>
        <v>1.4203435666173609</v>
      </c>
      <c r="I151" s="21">
        <f>IF(OR($A151="",$B151="",$C151=""),"",'MPTO_working_3-way'!F150)</f>
        <v>5.1952877839027289</v>
      </c>
      <c r="J151" s="22">
        <f>IF(OR($A151="",$B151="",$C151=""),"",'MPTO_working_3-way'!G150)</f>
        <v>9.6653027352733769</v>
      </c>
      <c r="K151" s="17">
        <f>IF(OR($A151="",$B151="",$C151=""),"",'OddsRatio_working_3-way'!H150)</f>
        <v>1.432228220786947</v>
      </c>
      <c r="L151" s="21">
        <f>IF(OR($A151="",$B151="",$C151=""),"",'OddsRatio_working_3-way'!I150)</f>
        <v>5.2097227753728692</v>
      </c>
      <c r="M151" s="22">
        <f>IF(OR($A151="",$B151="",$C151=""),"",'OddsRatio_working_3-way'!J150)</f>
        <v>9.1042791397552527</v>
      </c>
      <c r="N151" s="17">
        <f>IF('Log_working_3-way'!$D150="","",A151^('Log_working_3-way'!$D150))</f>
        <v>1.4163016895702196</v>
      </c>
      <c r="O151" s="21">
        <f>IF('Log_working_3-way'!$D150="","",B151^('Log_working_3-way'!$D150))</f>
        <v>5.2936340485368083</v>
      </c>
      <c r="P151" s="22">
        <f>IF('Log_working_3-way'!$D150="","",C151^('Log_working_3-way'!$D150))</f>
        <v>9.5211256237406729</v>
      </c>
      <c r="Q151" s="24">
        <f t="shared" ref="Q151" si="381">(1/H151)*100</f>
        <v>70.405500718503205</v>
      </c>
      <c r="R151" s="24">
        <f t="shared" ref="R151" si="382">(1/F151)*100</f>
        <v>19.988389656649456</v>
      </c>
      <c r="S151" s="24">
        <f t="shared" ref="S151" si="383">(1/G151)*100</f>
        <v>11.554264264941271</v>
      </c>
      <c r="U151" s="4" t="s">
        <v>39</v>
      </c>
      <c r="V151" s="4" t="s">
        <v>66</v>
      </c>
      <c r="W151" s="4" t="s">
        <v>75</v>
      </c>
    </row>
    <row r="152" spans="1:23" x14ac:dyDescent="0.2">
      <c r="A152" s="14">
        <v>2.0699999999999998</v>
      </c>
      <c r="B152" s="14">
        <v>3.52</v>
      </c>
      <c r="C152" s="15">
        <v>3.5</v>
      </c>
      <c r="D152" s="20">
        <f t="shared" si="326"/>
        <v>5.2896982244808211E-2</v>
      </c>
      <c r="E152" s="17">
        <f>IF(OR($A152="",$B152="",$C152=""),"",A152*'MPTO_working_3-way'!$I151)</f>
        <v>2.1794967532467528</v>
      </c>
      <c r="F152" s="21">
        <f>IF(OR($A152="",$B152="",$C152=""),"",B152*'MPTO_working_3-way'!$I151)</f>
        <v>3.706197377501725</v>
      </c>
      <c r="G152" s="22">
        <f>IF(OR($A152="",$B152="",$C152=""),"",C152*'MPTO_working_3-way'!$I151)</f>
        <v>3.6851394378568285</v>
      </c>
      <c r="H152" s="17">
        <f>IF(OR($A152="",$B152="",$C152=""),"",'MPTO_working_3-way'!E151)</f>
        <v>2.1484148156468503</v>
      </c>
      <c r="I152" s="21">
        <f>IF(OR($A152="",$B152="",$C152=""),"",'MPTO_working_3-way'!F151)</f>
        <v>3.7529284803296377</v>
      </c>
      <c r="J152" s="22">
        <f>IF(OR($A152="",$B152="",$C152=""),"",'MPTO_working_3-way'!G151)</f>
        <v>3.7302025333736375</v>
      </c>
      <c r="K152" s="17">
        <f>IF(OR($A152="",$B152="",$C152=""),"",'OddsRatio_working_3-way'!H151)</f>
        <v>2.1607956061087683</v>
      </c>
      <c r="L152" s="21">
        <f>IF(OR($A152="",$B152="",$C152=""),"",'OddsRatio_working_3-way'!I151)</f>
        <v>3.7338363807421464</v>
      </c>
      <c r="M152" s="22">
        <f>IF(OR($A152="",$B152="",$C152=""),"",'OddsRatio_working_3-way'!J151)</f>
        <v>3.712139266609273</v>
      </c>
      <c r="N152" s="17">
        <f>IF('Log_working_3-way'!$D151="","",A152^('Log_working_3-way'!$D151))</f>
        <v>2.1481821931834659</v>
      </c>
      <c r="O152" s="21">
        <f>IF('Log_working_3-way'!$D151="","",B152^('Log_working_3-way'!$D151))</f>
        <v>3.7531213445337803</v>
      </c>
      <c r="P152" s="22">
        <f>IF('Log_working_3-way'!$D151="","",C152^('Log_working_3-way'!$D151))</f>
        <v>3.730713415392755</v>
      </c>
      <c r="Q152" s="24">
        <f t="shared" ref="Q152" si="384">(1/H152)*100</f>
        <v>46.545946002467744</v>
      </c>
      <c r="R152" s="24">
        <f t="shared" ref="R152" si="385">(1/F152)*100</f>
        <v>26.98183334947154</v>
      </c>
      <c r="S152" s="24">
        <f t="shared" ref="S152" si="386">(1/G152)*100</f>
        <v>27.136015254325663</v>
      </c>
      <c r="U152" s="4" t="s">
        <v>39</v>
      </c>
      <c r="V152" s="4" t="s">
        <v>70</v>
      </c>
      <c r="W152" s="4" t="s">
        <v>69</v>
      </c>
    </row>
    <row r="153" spans="1:23" x14ac:dyDescent="0.2">
      <c r="A153" s="14">
        <v>1.5840000000000001</v>
      </c>
      <c r="B153" s="14">
        <v>3.86</v>
      </c>
      <c r="C153" s="15">
        <v>6.1</v>
      </c>
      <c r="D153" s="20">
        <f t="shared" si="326"/>
        <v>5.4314915055592827E-2</v>
      </c>
      <c r="E153" s="17">
        <f>IF(OR($A153="",$B153="",$C153=""),"",A153*'MPTO_working_3-way'!$I152)</f>
        <v>1.670034825448059</v>
      </c>
      <c r="F153" s="21">
        <f>IF(OR($A153="",$B153="",$C153=""),"",B153*'MPTO_working_3-way'!$I152)</f>
        <v>4.0696555721145886</v>
      </c>
      <c r="G153" s="22">
        <f>IF(OR($A153="",$B153="",$C153=""),"",C153*'MPTO_working_3-way'!$I152)</f>
        <v>6.4313209818391162</v>
      </c>
      <c r="H153" s="17">
        <f>IF(OR($A153="",$B153="",$C153=""),"",'MPTO_working_3-way'!E152)</f>
        <v>1.6307676019946535</v>
      </c>
      <c r="I153" s="21">
        <f>IF(OR($A153="",$B153="",$C153=""),"",'MPTO_working_3-way'!F152)</f>
        <v>4.1500253102358391</v>
      </c>
      <c r="J153" s="22">
        <f>IF(OR($A153="",$B153="",$C153=""),"",'MPTO_working_3-way'!G152)</f>
        <v>6.8573252442369084</v>
      </c>
      <c r="K153" s="17">
        <f>IF(OR($A153="",$B153="",$C153=""),"",'OddsRatio_working_3-way'!H152)</f>
        <v>1.6439773301558691</v>
      </c>
      <c r="L153" s="21">
        <f>IF(OR($A153="",$B153="",$C153=""),"",'OddsRatio_working_3-way'!I152)</f>
        <v>4.1537245963112754</v>
      </c>
      <c r="M153" s="22">
        <f>IF(OR($A153="",$B153="",$C153=""),"",'OddsRatio_working_3-way'!J152)</f>
        <v>6.6237746297858404</v>
      </c>
      <c r="N153" s="17">
        <f>IF('Log_working_3-way'!$D152="","",A153^('Log_working_3-way'!$D152))</f>
        <v>1.6284160234678349</v>
      </c>
      <c r="O153" s="21">
        <f>IF('Log_working_3-way'!$D152="","",B153^('Log_working_3-way'!$D152))</f>
        <v>4.1865434382537607</v>
      </c>
      <c r="P153" s="22">
        <f>IF('Log_working_3-way'!$D152="","",C153^('Log_working_3-way'!$D152))</f>
        <v>6.8006032233518123</v>
      </c>
      <c r="Q153" s="24">
        <f t="shared" ref="Q153" si="387">(1/H153)*100</f>
        <v>61.320815962793361</v>
      </c>
      <c r="R153" s="24">
        <f t="shared" ref="R153" si="388">(1/F153)*100</f>
        <v>24.572104009293376</v>
      </c>
      <c r="S153" s="24">
        <f t="shared" ref="S153" si="389">(1/G153)*100</f>
        <v>15.548905159979087</v>
      </c>
      <c r="U153" s="4" t="s">
        <v>39</v>
      </c>
      <c r="V153" s="4" t="s">
        <v>72</v>
      </c>
      <c r="W153" s="4" t="s">
        <v>71</v>
      </c>
    </row>
    <row r="154" spans="1:23" x14ac:dyDescent="0.2">
      <c r="A154" s="14">
        <v>1.736</v>
      </c>
      <c r="B154" s="14">
        <v>3.78</v>
      </c>
      <c r="C154" s="15">
        <v>4.68</v>
      </c>
      <c r="D154" s="20">
        <f t="shared" si="326"/>
        <v>5.4262344584925515E-2</v>
      </c>
      <c r="E154" s="17">
        <f>IF(OR($A154="",$B154="",$C154=""),"",A154*'MPTO_working_3-way'!$I153)</f>
        <v>1.8301994301994307</v>
      </c>
      <c r="F154" s="21">
        <f>IF(OR($A154="",$B154="",$C154=""),"",B154*'MPTO_working_3-way'!$I153)</f>
        <v>3.9851116625310183</v>
      </c>
      <c r="G154" s="22">
        <f>IF(OR($A154="",$B154="",$C154=""),"",C154*'MPTO_working_3-way'!$I153)</f>
        <v>4.9339477726574508</v>
      </c>
      <c r="H154" s="17">
        <f>IF(OR($A154="",$B154="",$C154=""),"",'MPTO_working_3-way'!E153)</f>
        <v>1.7922771624886271</v>
      </c>
      <c r="I154" s="21">
        <f>IF(OR($A154="",$B154="",$C154=""),"",'MPTO_working_3-way'!F153)</f>
        <v>4.0574071772289022</v>
      </c>
      <c r="J154" s="22">
        <f>IF(OR($A154="",$B154="",$C154=""),"",'MPTO_working_3-way'!G153)</f>
        <v>5.1127942361048984</v>
      </c>
      <c r="K154" s="17">
        <f>IF(OR($A154="",$B154="",$C154=""),"",'OddsRatio_working_3-way'!H153)</f>
        <v>1.8056903971542184</v>
      </c>
      <c r="L154" s="21">
        <f>IF(OR($A154="",$B154="",$C154=""),"",'OddsRatio_working_3-way'!I153)</f>
        <v>4.0432327501205547</v>
      </c>
      <c r="M154" s="22">
        <f>IF(OR($A154="",$B154="",$C154=""),"",'OddsRatio_working_3-way'!J153)</f>
        <v>5.0284519857710928</v>
      </c>
      <c r="N154" s="17">
        <f>IF('Log_working_3-way'!$D153="","",A154^('Log_working_3-way'!$D153))</f>
        <v>1.7905290474188749</v>
      </c>
      <c r="O154" s="21">
        <f>IF('Log_working_3-way'!$D153="","",B154^('Log_working_3-way'!$D153))</f>
        <v>4.0726022734996219</v>
      </c>
      <c r="P154" s="22">
        <f>IF('Log_working_3-way'!$D153="","",C154^('Log_working_3-way'!$D153))</f>
        <v>5.1030145897679144</v>
      </c>
      <c r="Q154" s="24">
        <f t="shared" ref="Q154" si="390">(1/H154)*100</f>
        <v>55.794941816447185</v>
      </c>
      <c r="R154" s="24">
        <f t="shared" ref="R154" si="391">(1/F154)*100</f>
        <v>25.093399750933994</v>
      </c>
      <c r="S154" s="24">
        <f t="shared" ref="S154" si="392">(1/G154)*100</f>
        <v>20.267745952677458</v>
      </c>
      <c r="U154" s="4" t="s">
        <v>39</v>
      </c>
      <c r="V154" s="4" t="s">
        <v>274</v>
      </c>
      <c r="W154" s="4" t="s">
        <v>65</v>
      </c>
    </row>
    <row r="155" spans="1:23" x14ac:dyDescent="0.2">
      <c r="D155" s="20" t="str">
        <f t="shared" si="326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1:23" x14ac:dyDescent="0.2">
      <c r="D156" s="20" t="str">
        <f t="shared" si="326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1:23" x14ac:dyDescent="0.2">
      <c r="D157" s="20" t="str">
        <f t="shared" si="326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1:23" x14ac:dyDescent="0.2">
      <c r="D158" s="20" t="str">
        <f t="shared" si="326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1:23" x14ac:dyDescent="0.2">
      <c r="D159" s="20" t="str">
        <f t="shared" si="326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1:23" x14ac:dyDescent="0.2">
      <c r="D160" s="20" t="str">
        <f t="shared" si="326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326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326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326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326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326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326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326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326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326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326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326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326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326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326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326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326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326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326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326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326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326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326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326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326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326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326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326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326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326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326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326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326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326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326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326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326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393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393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393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393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393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393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393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393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393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393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393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393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393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393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393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393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393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393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393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393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393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393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393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393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393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393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393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393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393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393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393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393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393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393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393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393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393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393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393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393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393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393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393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393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393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393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393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393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393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393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393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393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393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393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393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393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393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393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393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393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393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393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393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393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394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394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394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394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394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394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394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394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394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394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394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394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394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394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394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394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394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394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394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394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394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394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394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394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394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394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394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394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394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394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394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394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394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394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394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394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394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394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394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394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394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394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394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394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394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394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394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394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394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394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394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394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394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394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394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394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394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394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394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394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394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394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394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394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395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395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395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395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395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395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395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395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395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395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395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395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395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395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395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395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395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395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395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395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395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395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395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395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395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395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395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395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395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395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395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395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395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395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395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395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395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395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395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395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395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395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395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395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395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395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395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395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395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395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395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395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395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395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395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395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395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395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395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395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395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395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395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395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396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396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396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396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396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396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396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396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396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396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396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396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396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396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396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396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396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396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396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396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396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396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396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396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396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396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396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396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396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396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396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396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396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396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396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396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396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396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396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396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396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396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396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396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396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396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396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396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396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396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396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396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396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396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396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396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396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396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396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396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396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396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396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396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397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397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397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397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397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397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397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397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397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397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397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397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397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397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397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397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397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397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397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397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397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397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397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397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397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397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397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397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397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397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397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397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397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397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397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397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397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397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397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397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397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397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397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397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397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397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397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397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397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397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397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397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397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397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397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397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397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397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397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397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397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397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397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397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398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398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398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398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398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398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398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398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398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398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398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398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398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398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398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398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398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398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398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398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398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398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398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398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398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398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398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398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398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398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398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398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398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398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398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398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398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398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398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398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398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398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398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398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398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398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398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398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398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398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398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398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398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398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398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398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398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398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398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398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398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398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398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398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399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399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399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399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399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399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399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399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399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399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399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399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399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399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399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399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399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399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399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399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399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399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399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399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399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399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399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399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399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399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399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399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399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399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399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399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399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399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399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399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399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399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399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399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399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399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399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399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399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399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399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399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399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399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399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399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399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399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399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399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399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399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399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399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400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400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400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400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400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400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400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400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400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400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400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400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400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400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400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400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400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400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400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400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400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400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400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400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400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400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400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400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400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400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400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400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400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400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400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400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400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400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400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400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400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400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400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400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400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400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400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400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400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400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400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400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400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400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400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400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400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400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400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400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400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400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400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400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401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401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401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401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401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401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401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401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401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401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401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401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401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401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401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401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401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401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401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401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401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401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401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401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401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401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401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401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401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401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401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401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401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401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401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401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401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401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401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401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401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401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401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401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401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401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401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401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401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401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401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401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401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401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401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401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401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401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401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401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401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401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401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401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402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402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402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402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402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402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402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402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402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402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402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402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402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402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402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402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402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402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402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402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402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402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402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402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402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402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402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402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402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402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402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402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402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402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402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402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402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402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402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402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402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402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402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402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402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402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402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402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402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402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402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402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402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402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402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402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402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402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402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402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402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402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402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402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403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403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403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403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403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403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403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403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403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403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403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403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403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403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403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403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403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403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403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403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403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403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403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403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403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403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403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403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403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403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403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403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403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403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403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403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403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403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403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403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403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403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403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403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403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403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403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403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403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403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403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403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403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403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403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403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403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403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403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403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403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403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403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403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404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404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404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404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404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404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404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404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404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404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404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404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404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404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404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404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404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404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404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404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404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404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404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404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404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404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404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404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404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404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404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404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404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404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404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404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404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404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404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404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404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404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404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404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404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404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404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404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404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404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404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404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404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404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404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404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404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404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404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404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404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404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404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404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405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405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405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405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405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405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405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405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405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405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405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405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405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405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405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405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405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405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405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405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405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405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405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405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405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405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405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405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405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405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405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405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405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405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405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405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405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405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2020-03-06T12:54:19Z</dcterms:modified>
</cp:coreProperties>
</file>