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62" i="3" l="1"/>
  <c r="F1862" i="3"/>
  <c r="K1862" i="3" s="1"/>
  <c r="G1862" i="3"/>
  <c r="H1862" i="3"/>
  <c r="L1862" i="3" s="1"/>
  <c r="I1862" i="3"/>
  <c r="J1862" i="3"/>
  <c r="E1863" i="3"/>
  <c r="F1863" i="3"/>
  <c r="K1863" i="3" s="1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E1865" i="3"/>
  <c r="F1865" i="3"/>
  <c r="K1865" i="3" s="1"/>
  <c r="G1865" i="3"/>
  <c r="H1865" i="3"/>
  <c r="I1865" i="3"/>
  <c r="L1865" i="3" s="1"/>
  <c r="Z1865" i="3" s="1"/>
  <c r="J1865" i="3"/>
  <c r="N1865" i="3"/>
  <c r="V1865" i="3"/>
  <c r="AD1865" i="3"/>
  <c r="AL1865" i="3"/>
  <c r="AT1865" i="3"/>
  <c r="BB1865" i="3"/>
  <c r="E1866" i="3"/>
  <c r="F1866" i="3"/>
  <c r="G1866" i="3"/>
  <c r="H1866" i="3"/>
  <c r="I1866" i="3"/>
  <c r="J1866" i="3"/>
  <c r="K1866" i="3"/>
  <c r="L1866" i="3"/>
  <c r="P1866" i="3"/>
  <c r="T1866" i="3"/>
  <c r="X1866" i="3"/>
  <c r="AB1866" i="3"/>
  <c r="AF1866" i="3"/>
  <c r="AJ1866" i="3"/>
  <c r="AN1866" i="3"/>
  <c r="AR1866" i="3"/>
  <c r="AV1866" i="3"/>
  <c r="AZ1866" i="3"/>
  <c r="BD1866" i="3"/>
  <c r="BH1866" i="3"/>
  <c r="E1867" i="3"/>
  <c r="F1867" i="3"/>
  <c r="K1867" i="3" s="1"/>
  <c r="G1867" i="3"/>
  <c r="H1867" i="3"/>
  <c r="I1867" i="3"/>
  <c r="J1867" i="3"/>
  <c r="E1868" i="3"/>
  <c r="F1868" i="3"/>
  <c r="G1868" i="3"/>
  <c r="H1868" i="3"/>
  <c r="I1868" i="3"/>
  <c r="J1868" i="3"/>
  <c r="K1868" i="3"/>
  <c r="L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E1869" i="3"/>
  <c r="F1869" i="3"/>
  <c r="G1869" i="3"/>
  <c r="H1869" i="3"/>
  <c r="I1869" i="3"/>
  <c r="L1869" i="3" s="1"/>
  <c r="S1869" i="3" s="1"/>
  <c r="J1869" i="3"/>
  <c r="K1869" i="3"/>
  <c r="M1869" i="3"/>
  <c r="O1869" i="3"/>
  <c r="Q1869" i="3"/>
  <c r="U1869" i="3"/>
  <c r="W1869" i="3"/>
  <c r="Y1869" i="3"/>
  <c r="AC1869" i="3"/>
  <c r="AE1869" i="3"/>
  <c r="AG1869" i="3"/>
  <c r="AK1869" i="3"/>
  <c r="AM1869" i="3"/>
  <c r="AO1869" i="3"/>
  <c r="AS1869" i="3"/>
  <c r="AU1869" i="3"/>
  <c r="AW1869" i="3"/>
  <c r="AY1869" i="3"/>
  <c r="BA1869" i="3"/>
  <c r="BC1869" i="3"/>
  <c r="BE1869" i="3"/>
  <c r="BG1869" i="3"/>
  <c r="BI1869" i="3"/>
  <c r="E1870" i="3"/>
  <c r="F1870" i="3"/>
  <c r="G1870" i="3"/>
  <c r="H1870" i="3"/>
  <c r="I1870" i="3"/>
  <c r="L1870" i="3" s="1"/>
  <c r="J1870" i="3"/>
  <c r="K1870" i="3"/>
  <c r="O1870" i="3" s="1"/>
  <c r="M1870" i="3"/>
  <c r="Q1870" i="3"/>
  <c r="S1870" i="3"/>
  <c r="U1870" i="3"/>
  <c r="Y1870" i="3"/>
  <c r="AA1870" i="3"/>
  <c r="AC1870" i="3"/>
  <c r="AG1870" i="3"/>
  <c r="AI1870" i="3"/>
  <c r="AK1870" i="3"/>
  <c r="AO1870" i="3"/>
  <c r="AQ1870" i="3"/>
  <c r="AS1870" i="3"/>
  <c r="AW1870" i="3"/>
  <c r="AY1870" i="3"/>
  <c r="BA1870" i="3"/>
  <c r="BE1870" i="3"/>
  <c r="BG1870" i="3"/>
  <c r="BI1870" i="3"/>
  <c r="E1871" i="3"/>
  <c r="K1871" i="3" s="1"/>
  <c r="F1871" i="3"/>
  <c r="G1871" i="3"/>
  <c r="H1871" i="3"/>
  <c r="I1871" i="3"/>
  <c r="J1871" i="3"/>
  <c r="E1872" i="3"/>
  <c r="K1872" i="3" s="1"/>
  <c r="F1872" i="3"/>
  <c r="G1872" i="3"/>
  <c r="H1872" i="3"/>
  <c r="L1872" i="3" s="1"/>
  <c r="I1872" i="3"/>
  <c r="J1872" i="3"/>
  <c r="AK1872" i="3"/>
  <c r="BA1872" i="3"/>
  <c r="E1873" i="3"/>
  <c r="F1873" i="3"/>
  <c r="G1873" i="3"/>
  <c r="H1873" i="3"/>
  <c r="I1873" i="3"/>
  <c r="L1873" i="3" s="1"/>
  <c r="J1873" i="3"/>
  <c r="K1873" i="3"/>
  <c r="E1874" i="3"/>
  <c r="K1874" i="3" s="1"/>
  <c r="AM1874" i="3" s="1"/>
  <c r="F1874" i="3"/>
  <c r="G1874" i="3"/>
  <c r="H1874" i="3"/>
  <c r="I1874" i="3"/>
  <c r="L1874" i="3" s="1"/>
  <c r="J1874" i="3"/>
  <c r="O1874" i="3"/>
  <c r="AE1874" i="3"/>
  <c r="AU1874" i="3"/>
  <c r="E1875" i="3"/>
  <c r="F1875" i="3"/>
  <c r="G1875" i="3"/>
  <c r="H1875" i="3"/>
  <c r="I1875" i="3"/>
  <c r="L1875" i="3" s="1"/>
  <c r="J1875" i="3"/>
  <c r="K1875" i="3"/>
  <c r="AA1875" i="3" s="1"/>
  <c r="S1875" i="3"/>
  <c r="AI1875" i="3"/>
  <c r="AQ1875" i="3"/>
  <c r="AY1875" i="3"/>
  <c r="E1877" i="3"/>
  <c r="K1877" i="3" s="1"/>
  <c r="AZ1877" i="3" s="1"/>
  <c r="F1877" i="3"/>
  <c r="G1877" i="3"/>
  <c r="H1877" i="3"/>
  <c r="I1877" i="3"/>
  <c r="J1877" i="3"/>
  <c r="L1877" i="3"/>
  <c r="T1877" i="3"/>
  <c r="AJ1877" i="3"/>
  <c r="E1878" i="3"/>
  <c r="F1878" i="3"/>
  <c r="K1878" i="3" s="1"/>
  <c r="G1878" i="3"/>
  <c r="H1878" i="3"/>
  <c r="I1878" i="3"/>
  <c r="J1878" i="3"/>
  <c r="L1878" i="3" s="1"/>
  <c r="AN1878" i="3"/>
  <c r="E1880" i="3"/>
  <c r="F1880" i="3"/>
  <c r="K1880" i="3" s="1"/>
  <c r="G1880" i="3"/>
  <c r="H1880" i="3"/>
  <c r="L1880" i="3" s="1"/>
  <c r="I1880" i="3"/>
  <c r="J1880" i="3"/>
  <c r="X1880" i="3"/>
  <c r="BD1880" i="3"/>
  <c r="E1881" i="3"/>
  <c r="F1881" i="3"/>
  <c r="K1881" i="3" s="1"/>
  <c r="G1881" i="3"/>
  <c r="H1881" i="3"/>
  <c r="I1881" i="3"/>
  <c r="J1881" i="3"/>
  <c r="L1881" i="3"/>
  <c r="E1882" i="3"/>
  <c r="F1882" i="3"/>
  <c r="K1882" i="3" s="1"/>
  <c r="T1882" i="3" s="1"/>
  <c r="G1882" i="3"/>
  <c r="H1882" i="3"/>
  <c r="L1882" i="3" s="1"/>
  <c r="I1882" i="3"/>
  <c r="J1882" i="3"/>
  <c r="P1882" i="3"/>
  <c r="X1882" i="3"/>
  <c r="AF1882" i="3"/>
  <c r="AN1882" i="3"/>
  <c r="AV1882" i="3"/>
  <c r="BD1882" i="3"/>
  <c r="E1883" i="3"/>
  <c r="F1883" i="3"/>
  <c r="K1883" i="3" s="1"/>
  <c r="G1883" i="3"/>
  <c r="H1883" i="3"/>
  <c r="I1883" i="3"/>
  <c r="J1883" i="3"/>
  <c r="L1883" i="3"/>
  <c r="T1883" i="3"/>
  <c r="AB1883" i="3"/>
  <c r="AJ1883" i="3"/>
  <c r="AR1883" i="3"/>
  <c r="AZ1883" i="3"/>
  <c r="BH1883" i="3"/>
  <c r="E1884" i="3"/>
  <c r="F1884" i="3"/>
  <c r="K1884" i="3" s="1"/>
  <c r="G1884" i="3"/>
  <c r="H1884" i="3"/>
  <c r="L1884" i="3" s="1"/>
  <c r="I1884" i="3"/>
  <c r="J1884" i="3"/>
  <c r="BD1884" i="3"/>
  <c r="E1885" i="3"/>
  <c r="F1885" i="3"/>
  <c r="K1885" i="3" s="1"/>
  <c r="G1885" i="3"/>
  <c r="H1885" i="3"/>
  <c r="I1885" i="3"/>
  <c r="J1885" i="3"/>
  <c r="L1885" i="3"/>
  <c r="AR1885" i="3"/>
  <c r="E1886" i="3"/>
  <c r="F1886" i="3"/>
  <c r="G1886" i="3"/>
  <c r="H1886" i="3"/>
  <c r="I1886" i="3"/>
  <c r="J1886" i="3"/>
  <c r="L1886" i="3" s="1"/>
  <c r="AA1886" i="3" s="1"/>
  <c r="K1886" i="3"/>
  <c r="O1886" i="3"/>
  <c r="S1886" i="3"/>
  <c r="W1886" i="3"/>
  <c r="AE1886" i="3"/>
  <c r="AI1886" i="3"/>
  <c r="AM1886" i="3"/>
  <c r="AU1886" i="3"/>
  <c r="AY1886" i="3"/>
  <c r="BC1886" i="3"/>
  <c r="E1887" i="3"/>
  <c r="K1887" i="3" s="1"/>
  <c r="F1887" i="3"/>
  <c r="G1887" i="3"/>
  <c r="H1887" i="3"/>
  <c r="I1887" i="3"/>
  <c r="L1887" i="3" s="1"/>
  <c r="J1887" i="3"/>
  <c r="AK1887" i="3"/>
  <c r="BA1887" i="3"/>
  <c r="E1888" i="3"/>
  <c r="F1888" i="3"/>
  <c r="G1888" i="3"/>
  <c r="H1888" i="3"/>
  <c r="I1888" i="3"/>
  <c r="J1888" i="3"/>
  <c r="L1888" i="3" s="1"/>
  <c r="S1888" i="3" s="1"/>
  <c r="K1888" i="3"/>
  <c r="N1888" i="3"/>
  <c r="O1888" i="3"/>
  <c r="R1888" i="3"/>
  <c r="V1888" i="3"/>
  <c r="W1888" i="3"/>
  <c r="Z1888" i="3"/>
  <c r="AD1888" i="3"/>
  <c r="AE1888" i="3"/>
  <c r="AH1888" i="3"/>
  <c r="AL1888" i="3"/>
  <c r="AM1888" i="3"/>
  <c r="AP1888" i="3"/>
  <c r="AT1888" i="3"/>
  <c r="AU1888" i="3"/>
  <c r="AX1888" i="3"/>
  <c r="BB1888" i="3"/>
  <c r="BC1888" i="3"/>
  <c r="BF1888" i="3"/>
  <c r="E1889" i="3"/>
  <c r="F1889" i="3"/>
  <c r="G1889" i="3"/>
  <c r="H1889" i="3"/>
  <c r="I1889" i="3"/>
  <c r="J1889" i="3"/>
  <c r="L1889" i="3"/>
  <c r="E1891" i="3"/>
  <c r="F1891" i="3"/>
  <c r="G1891" i="3"/>
  <c r="H1891" i="3"/>
  <c r="I1891" i="3"/>
  <c r="J1891" i="3"/>
  <c r="L1891" i="3"/>
  <c r="E1892" i="3"/>
  <c r="F1892" i="3"/>
  <c r="G1892" i="3"/>
  <c r="H1892" i="3"/>
  <c r="I1892" i="3"/>
  <c r="J1892" i="3"/>
  <c r="L1892" i="3" s="1"/>
  <c r="AF1892" i="3" s="1"/>
  <c r="K1892" i="3"/>
  <c r="P1892" i="3"/>
  <c r="AA1892" i="3"/>
  <c r="AL1892" i="3"/>
  <c r="AV1892" i="3"/>
  <c r="BG1892" i="3"/>
  <c r="E1893" i="3"/>
  <c r="F1893" i="3"/>
  <c r="G1893" i="3"/>
  <c r="H1893" i="3"/>
  <c r="I1893" i="3"/>
  <c r="J1893" i="3"/>
  <c r="L1893" i="3"/>
  <c r="E1894" i="3"/>
  <c r="K1894" i="3" s="1"/>
  <c r="M1894" i="3" s="1"/>
  <c r="F1894" i="3"/>
  <c r="G1894" i="3"/>
  <c r="H1894" i="3"/>
  <c r="I1894" i="3"/>
  <c r="L1894" i="3" s="1"/>
  <c r="AC1894" i="3" s="1"/>
  <c r="J1894" i="3"/>
  <c r="Q1894" i="3"/>
  <c r="U1894" i="3"/>
  <c r="Y1894" i="3"/>
  <c r="AG1894" i="3"/>
  <c r="AK1894" i="3"/>
  <c r="AO1894" i="3"/>
  <c r="AW1894" i="3"/>
  <c r="BA1894" i="3"/>
  <c r="BE1894" i="3"/>
  <c r="E1895" i="3"/>
  <c r="F1895" i="3"/>
  <c r="G1895" i="3"/>
  <c r="H1895" i="3"/>
  <c r="I1895" i="3"/>
  <c r="J1895" i="3"/>
  <c r="L1895" i="3" s="1"/>
  <c r="K1895" i="3"/>
  <c r="S1895" i="3" s="1"/>
  <c r="AA1895" i="3"/>
  <c r="AQ1895" i="3"/>
  <c r="BG1895" i="3"/>
  <c r="E1896" i="3"/>
  <c r="K1896" i="3" s="1"/>
  <c r="AN1896" i="3" s="1"/>
  <c r="F1896" i="3"/>
  <c r="G1896" i="3"/>
  <c r="H1896" i="3"/>
  <c r="I1896" i="3"/>
  <c r="L1896" i="3" s="1"/>
  <c r="J1896" i="3"/>
  <c r="X1896" i="3"/>
  <c r="AF1896" i="3"/>
  <c r="BD1896" i="3"/>
  <c r="E1897" i="3"/>
  <c r="F1897" i="3"/>
  <c r="G1897" i="3"/>
  <c r="H1897" i="3"/>
  <c r="I1897" i="3"/>
  <c r="J1897" i="3"/>
  <c r="L1897" i="3" s="1"/>
  <c r="K1897" i="3"/>
  <c r="AQ1897" i="3"/>
  <c r="E1898" i="3"/>
  <c r="K1898" i="3" s="1"/>
  <c r="F1898" i="3"/>
  <c r="G1898" i="3"/>
  <c r="H1898" i="3"/>
  <c r="I1898" i="3"/>
  <c r="L1898" i="3" s="1"/>
  <c r="X1898" i="3" s="1"/>
  <c r="J1898" i="3"/>
  <c r="P1898" i="3"/>
  <c r="AF1898" i="3"/>
  <c r="AN1898" i="3"/>
  <c r="AV1898" i="3"/>
  <c r="E1899" i="3"/>
  <c r="F1899" i="3"/>
  <c r="G1899" i="3"/>
  <c r="H1899" i="3"/>
  <c r="I1899" i="3"/>
  <c r="J1899" i="3"/>
  <c r="L1899" i="3" s="1"/>
  <c r="K1899" i="3"/>
  <c r="S1899" i="3"/>
  <c r="AA1899" i="3"/>
  <c r="AI1899" i="3"/>
  <c r="AQ1899" i="3"/>
  <c r="AY1899" i="3"/>
  <c r="BG1899" i="3"/>
  <c r="E1900" i="3"/>
  <c r="K1900" i="3" s="1"/>
  <c r="AN1900" i="3" s="1"/>
  <c r="F1900" i="3"/>
  <c r="G1900" i="3"/>
  <c r="H1900" i="3"/>
  <c r="L1900" i="3" s="1"/>
  <c r="AF1900" i="3" s="1"/>
  <c r="I1900" i="3"/>
  <c r="J1900" i="3"/>
  <c r="BD1900" i="3"/>
  <c r="E1901" i="3"/>
  <c r="F1901" i="3"/>
  <c r="G1901" i="3"/>
  <c r="H1901" i="3"/>
  <c r="I1901" i="3"/>
  <c r="J1901" i="3"/>
  <c r="L1901" i="3" s="1"/>
  <c r="K1901" i="3"/>
  <c r="AH1901" i="3"/>
  <c r="BC1901" i="3"/>
  <c r="E1902" i="3"/>
  <c r="F1902" i="3"/>
  <c r="G1902" i="3"/>
  <c r="H1902" i="3"/>
  <c r="L1902" i="3" s="1"/>
  <c r="I1902" i="3"/>
  <c r="J1902" i="3"/>
  <c r="E1903" i="3"/>
  <c r="F1903" i="3"/>
  <c r="G1903" i="3"/>
  <c r="H1903" i="3"/>
  <c r="I1903" i="3"/>
  <c r="J1903" i="3"/>
  <c r="K1903" i="3"/>
  <c r="L1903" i="3"/>
  <c r="R1903" i="3"/>
  <c r="W1903" i="3"/>
  <c r="AH1903" i="3"/>
  <c r="AM1903" i="3"/>
  <c r="AR1903" i="3"/>
  <c r="BC1903" i="3"/>
  <c r="BH1903" i="3"/>
  <c r="E1904" i="3"/>
  <c r="F1904" i="3"/>
  <c r="G1904" i="3"/>
  <c r="H1904" i="3"/>
  <c r="L1904" i="3" s="1"/>
  <c r="I1904" i="3"/>
  <c r="J1904" i="3"/>
  <c r="E1905" i="3"/>
  <c r="F1905" i="3"/>
  <c r="K1905" i="3" s="1"/>
  <c r="G1905" i="3"/>
  <c r="H1905" i="3"/>
  <c r="I1905" i="3"/>
  <c r="J1905" i="3"/>
  <c r="L1905" i="3"/>
  <c r="AB1905" i="3"/>
  <c r="E1906" i="3"/>
  <c r="F1906" i="3"/>
  <c r="K1906" i="3" s="1"/>
  <c r="AB1906" i="3" s="1"/>
  <c r="G1906" i="3"/>
  <c r="H1906" i="3"/>
  <c r="L1906" i="3" s="1"/>
  <c r="I1906" i="3"/>
  <c r="J1906" i="3"/>
  <c r="T1906" i="3"/>
  <c r="AJ1906" i="3"/>
  <c r="AZ1906" i="3"/>
  <c r="E1907" i="3"/>
  <c r="K1907" i="3" s="1"/>
  <c r="F1907" i="3"/>
  <c r="G1907" i="3"/>
  <c r="H1907" i="3"/>
  <c r="I1907" i="3"/>
  <c r="J1907" i="3"/>
  <c r="L1907" i="3" s="1"/>
  <c r="BB1907" i="3"/>
  <c r="E1908" i="3"/>
  <c r="F1908" i="3"/>
  <c r="K1908" i="3" s="1"/>
  <c r="G1908" i="3"/>
  <c r="H1908" i="3"/>
  <c r="L1908" i="3" s="1"/>
  <c r="I1908" i="3"/>
  <c r="J1908" i="3"/>
  <c r="AJ1908" i="3"/>
  <c r="AZ1908" i="3"/>
  <c r="E1909" i="3"/>
  <c r="K1909" i="3" s="1"/>
  <c r="F1909" i="3"/>
  <c r="G1909" i="3"/>
  <c r="H1909" i="3"/>
  <c r="I1909" i="3"/>
  <c r="J1909" i="3"/>
  <c r="L1909" i="3" s="1"/>
  <c r="V1909" i="3"/>
  <c r="AL1909" i="3"/>
  <c r="BB1909" i="3"/>
  <c r="E1910" i="3"/>
  <c r="F1910" i="3"/>
  <c r="K1910" i="3" s="1"/>
  <c r="AB1910" i="3" s="1"/>
  <c r="G1910" i="3"/>
  <c r="H1910" i="3"/>
  <c r="L1910" i="3" s="1"/>
  <c r="I1910" i="3"/>
  <c r="J1910" i="3"/>
  <c r="T1910" i="3"/>
  <c r="AJ1910" i="3"/>
  <c r="AZ1910" i="3"/>
  <c r="E1911" i="3"/>
  <c r="K1911" i="3" s="1"/>
  <c r="F1911" i="3"/>
  <c r="G1911" i="3"/>
  <c r="H1911" i="3"/>
  <c r="I1911" i="3"/>
  <c r="J1911" i="3"/>
  <c r="L1911" i="3" s="1"/>
  <c r="BB1911" i="3"/>
  <c r="E1912" i="3"/>
  <c r="F1912" i="3"/>
  <c r="K1912" i="3" s="1"/>
  <c r="G1912" i="3"/>
  <c r="H1912" i="3"/>
  <c r="L1912" i="3" s="1"/>
  <c r="I1912" i="3"/>
  <c r="J1912" i="3"/>
  <c r="AJ1912" i="3"/>
  <c r="AZ1912" i="3"/>
  <c r="E1913" i="3"/>
  <c r="K1913" i="3" s="1"/>
  <c r="F1913" i="3"/>
  <c r="G1913" i="3"/>
  <c r="H1913" i="3"/>
  <c r="I1913" i="3"/>
  <c r="J1913" i="3"/>
  <c r="L1913" i="3" s="1"/>
  <c r="V1913" i="3"/>
  <c r="AL1913" i="3"/>
  <c r="BB1913" i="3"/>
  <c r="E1914" i="3"/>
  <c r="F1914" i="3"/>
  <c r="K1914" i="3" s="1"/>
  <c r="AB1914" i="3" s="1"/>
  <c r="G1914" i="3"/>
  <c r="H1914" i="3"/>
  <c r="L1914" i="3" s="1"/>
  <c r="I1914" i="3"/>
  <c r="J1914" i="3"/>
  <c r="T1914" i="3"/>
  <c r="AJ1914" i="3"/>
  <c r="AZ1914" i="3"/>
  <c r="E1915" i="3"/>
  <c r="K1915" i="3" s="1"/>
  <c r="F1915" i="3"/>
  <c r="G1915" i="3"/>
  <c r="H1915" i="3"/>
  <c r="I1915" i="3"/>
  <c r="J1915" i="3"/>
  <c r="L1915" i="3" s="1"/>
  <c r="BB1915" i="3"/>
  <c r="E1916" i="3"/>
  <c r="F1916" i="3"/>
  <c r="K1916" i="3" s="1"/>
  <c r="G1916" i="3"/>
  <c r="H1916" i="3"/>
  <c r="L1916" i="3" s="1"/>
  <c r="I1916" i="3"/>
  <c r="J1916" i="3"/>
  <c r="AJ1916" i="3"/>
  <c r="AZ1916" i="3"/>
  <c r="E1917" i="3"/>
  <c r="K1917" i="3" s="1"/>
  <c r="F1917" i="3"/>
  <c r="G1917" i="3"/>
  <c r="H1917" i="3"/>
  <c r="I1917" i="3"/>
  <c r="J1917" i="3"/>
  <c r="L1917" i="3" s="1"/>
  <c r="V1917" i="3"/>
  <c r="AL1917" i="3"/>
  <c r="BB1917" i="3"/>
  <c r="E1918" i="3"/>
  <c r="F1918" i="3"/>
  <c r="K1918" i="3" s="1"/>
  <c r="T1918" i="3" s="1"/>
  <c r="G1918" i="3"/>
  <c r="H1918" i="3"/>
  <c r="L1918" i="3" s="1"/>
  <c r="AF1918" i="3" s="1"/>
  <c r="I1918" i="3"/>
  <c r="J1918" i="3"/>
  <c r="P1918" i="3"/>
  <c r="X1918" i="3"/>
  <c r="AN1918" i="3"/>
  <c r="AV1918" i="3"/>
  <c r="BD1918" i="3"/>
  <c r="E1919" i="3"/>
  <c r="F1919" i="3"/>
  <c r="G1919" i="3"/>
  <c r="H1919" i="3"/>
  <c r="I1919" i="3"/>
  <c r="J1919" i="3"/>
  <c r="L1919" i="3"/>
  <c r="E1920" i="3"/>
  <c r="F1920" i="3"/>
  <c r="K1920" i="3" s="1"/>
  <c r="G1920" i="3"/>
  <c r="H1920" i="3"/>
  <c r="L1920" i="3" s="1"/>
  <c r="I1920" i="3"/>
  <c r="J1920" i="3"/>
  <c r="X1920" i="3"/>
  <c r="AF1920" i="3"/>
  <c r="BD1920" i="3"/>
  <c r="E1921" i="3"/>
  <c r="F1921" i="3"/>
  <c r="G1921" i="3"/>
  <c r="H1921" i="3"/>
  <c r="I1921" i="3"/>
  <c r="J1921" i="3"/>
  <c r="L1921" i="3"/>
  <c r="E1922" i="3"/>
  <c r="F1922" i="3"/>
  <c r="G1922" i="3"/>
  <c r="H1922" i="3"/>
  <c r="I1922" i="3"/>
  <c r="J1922" i="3"/>
  <c r="K1922" i="3"/>
  <c r="L1922" i="3"/>
  <c r="BF1922" i="3"/>
  <c r="E1923" i="3"/>
  <c r="K1923" i="3" s="1"/>
  <c r="F1923" i="3"/>
  <c r="G1923" i="3"/>
  <c r="H1923" i="3"/>
  <c r="L1923" i="3" s="1"/>
  <c r="I1923" i="3"/>
  <c r="J1923" i="3"/>
  <c r="E1924" i="3"/>
  <c r="F1924" i="3"/>
  <c r="K1924" i="3" s="1"/>
  <c r="G1924" i="3"/>
  <c r="H1924" i="3"/>
  <c r="I1924" i="3"/>
  <c r="J1924" i="3"/>
  <c r="E1925" i="3"/>
  <c r="K1925" i="3" s="1"/>
  <c r="F1925" i="3"/>
  <c r="G1925" i="3"/>
  <c r="H1925" i="3"/>
  <c r="L1925" i="3" s="1"/>
  <c r="I1925" i="3"/>
  <c r="J1925" i="3"/>
  <c r="X1925" i="3"/>
  <c r="AN1925" i="3"/>
  <c r="BD1925" i="3"/>
  <c r="E1926" i="3"/>
  <c r="F1926" i="3"/>
  <c r="K1926" i="3" s="1"/>
  <c r="G1926" i="3"/>
  <c r="H1926" i="3"/>
  <c r="I1926" i="3"/>
  <c r="J1926" i="3"/>
  <c r="E1927" i="3"/>
  <c r="K1927" i="3" s="1"/>
  <c r="F1927" i="3"/>
  <c r="G1927" i="3"/>
  <c r="H1927" i="3"/>
  <c r="L1927" i="3" s="1"/>
  <c r="I1927" i="3"/>
  <c r="J1927" i="3"/>
  <c r="E1928" i="3"/>
  <c r="F1928" i="3"/>
  <c r="K1928" i="3" s="1"/>
  <c r="G1928" i="3"/>
  <c r="H1928" i="3"/>
  <c r="I1928" i="3"/>
  <c r="J1928" i="3"/>
  <c r="E1929" i="3"/>
  <c r="K1929" i="3" s="1"/>
  <c r="F1929" i="3"/>
  <c r="G1929" i="3"/>
  <c r="H1929" i="3"/>
  <c r="L1929" i="3" s="1"/>
  <c r="I1929" i="3"/>
  <c r="J1929" i="3"/>
  <c r="X1929" i="3"/>
  <c r="AN1929" i="3"/>
  <c r="BD1929" i="3"/>
  <c r="E1930" i="3"/>
  <c r="F1930" i="3"/>
  <c r="K1930" i="3" s="1"/>
  <c r="G1930" i="3"/>
  <c r="H1930" i="3"/>
  <c r="I1930" i="3"/>
  <c r="J1930" i="3"/>
  <c r="E1931" i="3"/>
  <c r="K1931" i="3" s="1"/>
  <c r="F1931" i="3"/>
  <c r="G1931" i="3"/>
  <c r="H1931" i="3"/>
  <c r="L1931" i="3" s="1"/>
  <c r="I1931" i="3"/>
  <c r="J1931" i="3"/>
  <c r="E1932" i="3"/>
  <c r="F1932" i="3"/>
  <c r="K1932" i="3" s="1"/>
  <c r="G1932" i="3"/>
  <c r="H1932" i="3"/>
  <c r="I1932" i="3"/>
  <c r="J1932" i="3"/>
  <c r="E1933" i="3"/>
  <c r="K1933" i="3" s="1"/>
  <c r="F1933" i="3"/>
  <c r="G1933" i="3"/>
  <c r="H1933" i="3"/>
  <c r="L1933" i="3" s="1"/>
  <c r="I1933" i="3"/>
  <c r="J1933" i="3"/>
  <c r="Q1933" i="3"/>
  <c r="Y1933" i="3"/>
  <c r="AG1933" i="3"/>
  <c r="AO1933" i="3"/>
  <c r="AW1933" i="3"/>
  <c r="BE1933" i="3"/>
  <c r="E1934" i="3"/>
  <c r="F1934" i="3"/>
  <c r="K1934" i="3" s="1"/>
  <c r="G1934" i="3"/>
  <c r="H1934" i="3"/>
  <c r="I1934" i="3"/>
  <c r="J1934" i="3"/>
  <c r="E1935" i="3"/>
  <c r="F1935" i="3"/>
  <c r="G1935" i="3"/>
  <c r="H1935" i="3"/>
  <c r="I1935" i="3"/>
  <c r="J1935" i="3"/>
  <c r="K1935" i="3"/>
  <c r="L1935" i="3"/>
  <c r="AG1935" i="3"/>
  <c r="E1937" i="3"/>
  <c r="F1937" i="3"/>
  <c r="G1937" i="3"/>
  <c r="H1937" i="3"/>
  <c r="I1937" i="3"/>
  <c r="J1937" i="3"/>
  <c r="K1937" i="3"/>
  <c r="L1937" i="3"/>
  <c r="Q1937" i="3"/>
  <c r="AG1937" i="3"/>
  <c r="AM1937" i="3"/>
  <c r="BC1937" i="3"/>
  <c r="BH1937" i="3"/>
  <c r="E1938" i="3"/>
  <c r="F1938" i="3"/>
  <c r="K1938" i="3" s="1"/>
  <c r="G1938" i="3"/>
  <c r="H1938" i="3"/>
  <c r="I1938" i="3"/>
  <c r="J1938" i="3"/>
  <c r="E1939" i="3"/>
  <c r="F1939" i="3"/>
  <c r="G1939" i="3"/>
  <c r="H1939" i="3"/>
  <c r="I1939" i="3"/>
  <c r="L1939" i="3" s="1"/>
  <c r="AA1939" i="3" s="1"/>
  <c r="J1939" i="3"/>
  <c r="K1939" i="3"/>
  <c r="O1939" i="3" s="1"/>
  <c r="S1939" i="3"/>
  <c r="W1939" i="3"/>
  <c r="AI1939" i="3"/>
  <c r="AM1939" i="3"/>
  <c r="AY1939" i="3"/>
  <c r="BC1939" i="3"/>
  <c r="E1940" i="3"/>
  <c r="K1940" i="3" s="1"/>
  <c r="F1940" i="3"/>
  <c r="G1940" i="3"/>
  <c r="H1940" i="3"/>
  <c r="I1940" i="3"/>
  <c r="L1940" i="3" s="1"/>
  <c r="J1940" i="3"/>
  <c r="U1940" i="3"/>
  <c r="Y1940" i="3"/>
  <c r="AK1940" i="3"/>
  <c r="AO1940" i="3"/>
  <c r="BA1940" i="3"/>
  <c r="BE1940" i="3"/>
  <c r="E1942" i="3"/>
  <c r="K1942" i="3" s="1"/>
  <c r="F1942" i="3"/>
  <c r="G1942" i="3"/>
  <c r="H1942" i="3"/>
  <c r="I1942" i="3"/>
  <c r="L1942" i="3" s="1"/>
  <c r="J1942" i="3"/>
  <c r="U1942" i="3"/>
  <c r="Y1942" i="3"/>
  <c r="AK1942" i="3"/>
  <c r="AO1942" i="3"/>
  <c r="BA1942" i="3"/>
  <c r="BE1942" i="3"/>
  <c r="E1943" i="3"/>
  <c r="F1943" i="3"/>
  <c r="G1943" i="3"/>
  <c r="H1943" i="3"/>
  <c r="I1943" i="3"/>
  <c r="L1943" i="3" s="1"/>
  <c r="AA1943" i="3" s="1"/>
  <c r="J1943" i="3"/>
  <c r="K1943" i="3"/>
  <c r="O1943" i="3" s="1"/>
  <c r="S1943" i="3"/>
  <c r="W1943" i="3"/>
  <c r="AI1943" i="3"/>
  <c r="AM1943" i="3"/>
  <c r="AY1943" i="3"/>
  <c r="BC1943" i="3"/>
  <c r="E1944" i="3"/>
  <c r="K1944" i="3" s="1"/>
  <c r="F1944" i="3"/>
  <c r="G1944" i="3"/>
  <c r="H1944" i="3"/>
  <c r="I1944" i="3"/>
  <c r="L1944" i="3" s="1"/>
  <c r="J1944" i="3"/>
  <c r="U1944" i="3"/>
  <c r="Y1944" i="3"/>
  <c r="AK1944" i="3"/>
  <c r="AO1944" i="3"/>
  <c r="BA1944" i="3"/>
  <c r="BE1944" i="3"/>
  <c r="E1946" i="3"/>
  <c r="K1946" i="3" s="1"/>
  <c r="F1946" i="3"/>
  <c r="G1946" i="3"/>
  <c r="H1946" i="3"/>
  <c r="I1946" i="3"/>
  <c r="L1946" i="3" s="1"/>
  <c r="J1946" i="3"/>
  <c r="U1946" i="3"/>
  <c r="Y1946" i="3"/>
  <c r="AK1946" i="3"/>
  <c r="AO1946" i="3"/>
  <c r="BA1946" i="3"/>
  <c r="BE1946" i="3"/>
  <c r="E1947" i="3"/>
  <c r="F1947" i="3"/>
  <c r="G1947" i="3"/>
  <c r="H1947" i="3"/>
  <c r="I1947" i="3"/>
  <c r="L1947" i="3" s="1"/>
  <c r="AA1947" i="3" s="1"/>
  <c r="J1947" i="3"/>
  <c r="K1947" i="3"/>
  <c r="O1947" i="3" s="1"/>
  <c r="S1947" i="3"/>
  <c r="W1947" i="3"/>
  <c r="AI1947" i="3"/>
  <c r="AM1947" i="3"/>
  <c r="AY1947" i="3"/>
  <c r="BC1947" i="3"/>
  <c r="E1948" i="3"/>
  <c r="K1948" i="3" s="1"/>
  <c r="F1948" i="3"/>
  <c r="G1948" i="3"/>
  <c r="H1948" i="3"/>
  <c r="I1948" i="3"/>
  <c r="L1948" i="3" s="1"/>
  <c r="J1948" i="3"/>
  <c r="U1948" i="3"/>
  <c r="Y1948" i="3"/>
  <c r="AK1948" i="3"/>
  <c r="AO1948" i="3"/>
  <c r="BA1948" i="3"/>
  <c r="BE1948" i="3"/>
  <c r="E1949" i="3"/>
  <c r="F1949" i="3"/>
  <c r="G1949" i="3"/>
  <c r="H1949" i="3"/>
  <c r="I1949" i="3"/>
  <c r="L1949" i="3" s="1"/>
  <c r="AA1949" i="3" s="1"/>
  <c r="J1949" i="3"/>
  <c r="K1949" i="3"/>
  <c r="O1949" i="3" s="1"/>
  <c r="S1949" i="3"/>
  <c r="W1949" i="3"/>
  <c r="AI1949" i="3"/>
  <c r="AM1949" i="3"/>
  <c r="AY1949" i="3"/>
  <c r="BC1949" i="3"/>
  <c r="E1950" i="3"/>
  <c r="K1950" i="3" s="1"/>
  <c r="F1950" i="3"/>
  <c r="G1950" i="3"/>
  <c r="H1950" i="3"/>
  <c r="I1950" i="3"/>
  <c r="L1950" i="3" s="1"/>
  <c r="J1950" i="3"/>
  <c r="U1950" i="3"/>
  <c r="Y1950" i="3"/>
  <c r="AK1950" i="3"/>
  <c r="AO1950" i="3"/>
  <c r="BA1950" i="3"/>
  <c r="BE1950" i="3"/>
  <c r="E1952" i="3"/>
  <c r="K1952" i="3" s="1"/>
  <c r="F1952" i="3"/>
  <c r="G1952" i="3"/>
  <c r="H1952" i="3"/>
  <c r="I1952" i="3"/>
  <c r="L1952" i="3" s="1"/>
  <c r="J1952" i="3"/>
  <c r="U1952" i="3"/>
  <c r="Y1952" i="3"/>
  <c r="AK1952" i="3"/>
  <c r="AO1952" i="3"/>
  <c r="BA1952" i="3"/>
  <c r="BE1952" i="3"/>
  <c r="E1953" i="3"/>
  <c r="F1953" i="3"/>
  <c r="G1953" i="3"/>
  <c r="H1953" i="3"/>
  <c r="I1953" i="3"/>
  <c r="L1953" i="3" s="1"/>
  <c r="AA1953" i="3" s="1"/>
  <c r="J1953" i="3"/>
  <c r="K1953" i="3"/>
  <c r="O1953" i="3" s="1"/>
  <c r="S1953" i="3"/>
  <c r="W1953" i="3"/>
  <c r="AI1953" i="3"/>
  <c r="AM1953" i="3"/>
  <c r="AY1953" i="3"/>
  <c r="BC1953" i="3"/>
  <c r="E1956" i="3"/>
  <c r="K1956" i="3" s="1"/>
  <c r="Y1956" i="3" s="1"/>
  <c r="F1956" i="3"/>
  <c r="G1956" i="3"/>
  <c r="H1956" i="3"/>
  <c r="I1956" i="3"/>
  <c r="L1956" i="3" s="1"/>
  <c r="J1956" i="3"/>
  <c r="M1956" i="3"/>
  <c r="U1956" i="3"/>
  <c r="AC1956" i="3"/>
  <c r="AK1956" i="3"/>
  <c r="AS1956" i="3"/>
  <c r="BA1956" i="3"/>
  <c r="BI1956" i="3"/>
  <c r="E1958" i="3"/>
  <c r="K1958" i="3" s="1"/>
  <c r="Y1958" i="3" s="1"/>
  <c r="F1958" i="3"/>
  <c r="G1958" i="3"/>
  <c r="H1958" i="3"/>
  <c r="I1958" i="3"/>
  <c r="L1958" i="3" s="1"/>
  <c r="J1958" i="3"/>
  <c r="M1958" i="3"/>
  <c r="U1958" i="3"/>
  <c r="AC1958" i="3"/>
  <c r="AK1958" i="3"/>
  <c r="AS1958" i="3"/>
  <c r="BA1958" i="3"/>
  <c r="BI1958" i="3"/>
  <c r="E1960" i="3"/>
  <c r="K1960" i="3" s="1"/>
  <c r="Y1960" i="3" s="1"/>
  <c r="F1960" i="3"/>
  <c r="G1960" i="3"/>
  <c r="H1960" i="3"/>
  <c r="I1960" i="3"/>
  <c r="L1960" i="3" s="1"/>
  <c r="J1960" i="3"/>
  <c r="M1960" i="3"/>
  <c r="U1960" i="3"/>
  <c r="AC1960" i="3"/>
  <c r="AK1960" i="3"/>
  <c r="AS1960" i="3"/>
  <c r="BA1960" i="3"/>
  <c r="BI1960" i="3"/>
  <c r="E1961" i="3"/>
  <c r="F1961" i="3"/>
  <c r="G1961" i="3"/>
  <c r="H1961" i="3"/>
  <c r="I1961" i="3"/>
  <c r="J1961" i="3"/>
  <c r="L1961" i="3" s="1"/>
  <c r="K1961" i="3"/>
  <c r="AA1961" i="3"/>
  <c r="AQ1961" i="3"/>
  <c r="BG1961" i="3"/>
  <c r="E1962" i="3"/>
  <c r="K1962" i="3" s="1"/>
  <c r="Y1962" i="3" s="1"/>
  <c r="F1962" i="3"/>
  <c r="G1962" i="3"/>
  <c r="H1962" i="3"/>
  <c r="I1962" i="3"/>
  <c r="L1962" i="3" s="1"/>
  <c r="J1962" i="3"/>
  <c r="M1962" i="3"/>
  <c r="U1962" i="3"/>
  <c r="AC1962" i="3"/>
  <c r="AK1962" i="3"/>
  <c r="AS1962" i="3"/>
  <c r="BA1962" i="3"/>
  <c r="BI1962" i="3"/>
  <c r="E1963" i="3"/>
  <c r="F1963" i="3"/>
  <c r="G1963" i="3"/>
  <c r="H1963" i="3"/>
  <c r="I1963" i="3"/>
  <c r="J1963" i="3"/>
  <c r="L1963" i="3" s="1"/>
  <c r="K1963" i="3"/>
  <c r="AA1963" i="3" s="1"/>
  <c r="BG1963" i="3"/>
  <c r="E1964" i="3"/>
  <c r="K1964" i="3" s="1"/>
  <c r="Y1964" i="3" s="1"/>
  <c r="F1964" i="3"/>
  <c r="G1964" i="3"/>
  <c r="H1964" i="3"/>
  <c r="I1964" i="3"/>
  <c r="L1964" i="3" s="1"/>
  <c r="J1964" i="3"/>
  <c r="M1964" i="3"/>
  <c r="U1964" i="3"/>
  <c r="AC1964" i="3"/>
  <c r="AK1964" i="3"/>
  <c r="AS1964" i="3"/>
  <c r="BA1964" i="3"/>
  <c r="BI1964" i="3"/>
  <c r="E1965" i="3"/>
  <c r="F1965" i="3"/>
  <c r="G1965" i="3"/>
  <c r="K1965" i="3" s="1"/>
  <c r="H1965" i="3"/>
  <c r="I1965" i="3"/>
  <c r="J1965" i="3"/>
  <c r="L1965" i="3" s="1"/>
  <c r="E1966" i="3"/>
  <c r="K1966" i="3" s="1"/>
  <c r="Y1966" i="3" s="1"/>
  <c r="F1966" i="3"/>
  <c r="G1966" i="3"/>
  <c r="H1966" i="3"/>
  <c r="I1966" i="3"/>
  <c r="L1966" i="3" s="1"/>
  <c r="J1966" i="3"/>
  <c r="M1966" i="3"/>
  <c r="U1966" i="3"/>
  <c r="AC1966" i="3"/>
  <c r="AK1966" i="3"/>
  <c r="AS1966" i="3"/>
  <c r="BA1966" i="3"/>
  <c r="BI1966" i="3"/>
  <c r="E1967" i="3"/>
  <c r="F1967" i="3"/>
  <c r="G1967" i="3"/>
  <c r="H1967" i="3"/>
  <c r="I1967" i="3"/>
  <c r="J1967" i="3"/>
  <c r="L1967" i="3" s="1"/>
  <c r="K1967" i="3"/>
  <c r="AA1967" i="3"/>
  <c r="AQ1967" i="3"/>
  <c r="E1968" i="3"/>
  <c r="K1968" i="3" s="1"/>
  <c r="Y1968" i="3" s="1"/>
  <c r="F1968" i="3"/>
  <c r="G1968" i="3"/>
  <c r="H1968" i="3"/>
  <c r="I1968" i="3"/>
  <c r="L1968" i="3" s="1"/>
  <c r="J1968" i="3"/>
  <c r="M1968" i="3"/>
  <c r="U1968" i="3"/>
  <c r="AC1968" i="3"/>
  <c r="AK1968" i="3"/>
  <c r="AS1968" i="3"/>
  <c r="BA1968" i="3"/>
  <c r="BI1968" i="3"/>
  <c r="E1969" i="3"/>
  <c r="F1969" i="3"/>
  <c r="G1969" i="3"/>
  <c r="H1969" i="3"/>
  <c r="I1969" i="3"/>
  <c r="J1969" i="3"/>
  <c r="L1969" i="3" s="1"/>
  <c r="K1969" i="3"/>
  <c r="AA1969" i="3"/>
  <c r="AQ1969" i="3"/>
  <c r="BG1969" i="3"/>
  <c r="E1970" i="3"/>
  <c r="K1970" i="3" s="1"/>
  <c r="Y1970" i="3" s="1"/>
  <c r="F1970" i="3"/>
  <c r="G1970" i="3"/>
  <c r="H1970" i="3"/>
  <c r="I1970" i="3"/>
  <c r="L1970" i="3" s="1"/>
  <c r="J1970" i="3"/>
  <c r="M1970" i="3"/>
  <c r="U1970" i="3"/>
  <c r="AC1970" i="3"/>
  <c r="AK1970" i="3"/>
  <c r="AS1970" i="3"/>
  <c r="BA1970" i="3"/>
  <c r="BI1970" i="3"/>
  <c r="E1971" i="3"/>
  <c r="F1971" i="3"/>
  <c r="G1971" i="3"/>
  <c r="H1971" i="3"/>
  <c r="I1971" i="3"/>
  <c r="J1971" i="3"/>
  <c r="L1971" i="3" s="1"/>
  <c r="K1971" i="3"/>
  <c r="AA1971" i="3" s="1"/>
  <c r="BG1971" i="3"/>
  <c r="E1972" i="3"/>
  <c r="K1972" i="3" s="1"/>
  <c r="Y1972" i="3" s="1"/>
  <c r="F1972" i="3"/>
  <c r="G1972" i="3"/>
  <c r="H1972" i="3"/>
  <c r="I1972" i="3"/>
  <c r="L1972" i="3" s="1"/>
  <c r="J1972" i="3"/>
  <c r="M1972" i="3"/>
  <c r="U1972" i="3"/>
  <c r="AC1972" i="3"/>
  <c r="AK1972" i="3"/>
  <c r="AS1972" i="3"/>
  <c r="BA1972" i="3"/>
  <c r="BI1972" i="3"/>
  <c r="E1973" i="3"/>
  <c r="F1973" i="3"/>
  <c r="G1973" i="3"/>
  <c r="K1973" i="3" s="1"/>
  <c r="H1973" i="3"/>
  <c r="I1973" i="3"/>
  <c r="J1973" i="3"/>
  <c r="L1973" i="3" s="1"/>
  <c r="E1974" i="3"/>
  <c r="K1974" i="3" s="1"/>
  <c r="Y1974" i="3" s="1"/>
  <c r="F1974" i="3"/>
  <c r="G1974" i="3"/>
  <c r="H1974" i="3"/>
  <c r="I1974" i="3"/>
  <c r="L1974" i="3" s="1"/>
  <c r="J1974" i="3"/>
  <c r="M1974" i="3"/>
  <c r="U1974" i="3"/>
  <c r="AC1974" i="3"/>
  <c r="AK1974" i="3"/>
  <c r="AS1974" i="3"/>
  <c r="BA1974" i="3"/>
  <c r="BI1974" i="3"/>
  <c r="E1975" i="3"/>
  <c r="F1975" i="3"/>
  <c r="G1975" i="3"/>
  <c r="H1975" i="3"/>
  <c r="I1975" i="3"/>
  <c r="J1975" i="3"/>
  <c r="L1975" i="3" s="1"/>
  <c r="K1975" i="3"/>
  <c r="AA1975" i="3"/>
  <c r="AQ1975" i="3"/>
  <c r="E1976" i="3"/>
  <c r="K1976" i="3" s="1"/>
  <c r="Y1976" i="3" s="1"/>
  <c r="F1976" i="3"/>
  <c r="G1976" i="3"/>
  <c r="H1976" i="3"/>
  <c r="I1976" i="3"/>
  <c r="L1976" i="3" s="1"/>
  <c r="J1976" i="3"/>
  <c r="M1976" i="3"/>
  <c r="U1976" i="3"/>
  <c r="AC1976" i="3"/>
  <c r="AK1976" i="3"/>
  <c r="AS1976" i="3"/>
  <c r="BA1976" i="3"/>
  <c r="BI1976" i="3"/>
  <c r="E1977" i="3"/>
  <c r="F1977" i="3"/>
  <c r="G1977" i="3"/>
  <c r="H1977" i="3"/>
  <c r="I1977" i="3"/>
  <c r="J1977" i="3"/>
  <c r="L1977" i="3" s="1"/>
  <c r="K1977" i="3"/>
  <c r="AA1977" i="3"/>
  <c r="AQ1977" i="3"/>
  <c r="BG1977" i="3"/>
  <c r="E1978" i="3"/>
  <c r="K1978" i="3" s="1"/>
  <c r="Y1978" i="3" s="1"/>
  <c r="F1978" i="3"/>
  <c r="G1978" i="3"/>
  <c r="H1978" i="3"/>
  <c r="I1978" i="3"/>
  <c r="L1978" i="3" s="1"/>
  <c r="J1978" i="3"/>
  <c r="M1978" i="3"/>
  <c r="U1978" i="3"/>
  <c r="AC1978" i="3"/>
  <c r="AK1978" i="3"/>
  <c r="AS1978" i="3"/>
  <c r="BA1978" i="3"/>
  <c r="BI1978" i="3"/>
  <c r="E1979" i="3"/>
  <c r="F1979" i="3"/>
  <c r="G1979" i="3"/>
  <c r="H1979" i="3"/>
  <c r="I1979" i="3"/>
  <c r="J1979" i="3"/>
  <c r="L1979" i="3" s="1"/>
  <c r="K1979" i="3"/>
  <c r="AA1979" i="3" s="1"/>
  <c r="BG1979" i="3"/>
  <c r="E1980" i="3"/>
  <c r="K1980" i="3" s="1"/>
  <c r="Y1980" i="3" s="1"/>
  <c r="F1980" i="3"/>
  <c r="G1980" i="3"/>
  <c r="H1980" i="3"/>
  <c r="I1980" i="3"/>
  <c r="L1980" i="3" s="1"/>
  <c r="J1980" i="3"/>
  <c r="M1980" i="3"/>
  <c r="U1980" i="3"/>
  <c r="AC1980" i="3"/>
  <c r="AK1980" i="3"/>
  <c r="AS1980" i="3"/>
  <c r="BA1980" i="3"/>
  <c r="BI1980" i="3"/>
  <c r="E1981" i="3"/>
  <c r="F1981" i="3"/>
  <c r="G1981" i="3"/>
  <c r="K1981" i="3" s="1"/>
  <c r="H1981" i="3"/>
  <c r="I1981" i="3"/>
  <c r="J1981" i="3"/>
  <c r="L1981" i="3" s="1"/>
  <c r="E1983" i="3"/>
  <c r="F1983" i="3"/>
  <c r="G1983" i="3"/>
  <c r="H1983" i="3"/>
  <c r="I1983" i="3"/>
  <c r="J1983" i="3"/>
  <c r="L1983" i="3" s="1"/>
  <c r="K1983" i="3"/>
  <c r="S1983" i="3"/>
  <c r="AA1983" i="3"/>
  <c r="AI1983" i="3"/>
  <c r="AQ1983" i="3"/>
  <c r="AY1983" i="3"/>
  <c r="BG1983" i="3"/>
  <c r="E1984" i="3"/>
  <c r="K1984" i="3" s="1"/>
  <c r="AN1984" i="3" s="1"/>
  <c r="F1984" i="3"/>
  <c r="G1984" i="3"/>
  <c r="H1984" i="3"/>
  <c r="I1984" i="3"/>
  <c r="L1984" i="3" s="1"/>
  <c r="J1984" i="3"/>
  <c r="X1984" i="3"/>
  <c r="AF1984" i="3"/>
  <c r="BD1984" i="3"/>
  <c r="E1985" i="3"/>
  <c r="F1985" i="3"/>
  <c r="G1985" i="3"/>
  <c r="K1985" i="3" s="1"/>
  <c r="H1985" i="3"/>
  <c r="I1985" i="3"/>
  <c r="J1985" i="3"/>
  <c r="L1985" i="3" s="1"/>
  <c r="E1986" i="3"/>
  <c r="K1986" i="3" s="1"/>
  <c r="F1986" i="3"/>
  <c r="G1986" i="3"/>
  <c r="H1986" i="3"/>
  <c r="I1986" i="3"/>
  <c r="L1986" i="3" s="1"/>
  <c r="N1986" i="3" s="1"/>
  <c r="J1986" i="3"/>
  <c r="Y1986" i="3"/>
  <c r="AD1986" i="3"/>
  <c r="AT1986" i="3"/>
  <c r="AZ1986" i="3"/>
  <c r="E1988" i="3"/>
  <c r="K1988" i="3" s="1"/>
  <c r="F1988" i="3"/>
  <c r="G1988" i="3"/>
  <c r="H1988" i="3"/>
  <c r="I1988" i="3"/>
  <c r="L1988" i="3" s="1"/>
  <c r="J1988" i="3"/>
  <c r="N1988" i="3"/>
  <c r="T1988" i="3"/>
  <c r="Y1988" i="3"/>
  <c r="AD1988" i="3"/>
  <c r="AJ1988" i="3"/>
  <c r="AO1988" i="3"/>
  <c r="AT1988" i="3"/>
  <c r="AZ1988" i="3"/>
  <c r="BE1988" i="3"/>
  <c r="E1990" i="3"/>
  <c r="K1990" i="3" s="1"/>
  <c r="AD1990" i="3" s="1"/>
  <c r="F1990" i="3"/>
  <c r="G1990" i="3"/>
  <c r="H1990" i="3"/>
  <c r="I1990" i="3"/>
  <c r="L1990" i="3" s="1"/>
  <c r="J1990" i="3"/>
  <c r="N1990" i="3"/>
  <c r="T1990" i="3"/>
  <c r="Y1990" i="3"/>
  <c r="AJ1990" i="3"/>
  <c r="AO1990" i="3"/>
  <c r="AT1990" i="3"/>
  <c r="BE1990" i="3"/>
  <c r="E1991" i="3"/>
  <c r="F1991" i="3"/>
  <c r="G1991" i="3"/>
  <c r="H1991" i="3"/>
  <c r="I1991" i="3"/>
  <c r="J1991" i="3"/>
  <c r="K1991" i="3"/>
  <c r="R1991" i="3" s="1"/>
  <c r="L1991" i="3"/>
  <c r="N1991" i="3"/>
  <c r="P1991" i="3"/>
  <c r="S1991" i="3"/>
  <c r="V1991" i="3"/>
  <c r="X1991" i="3"/>
  <c r="AA1991" i="3"/>
  <c r="AD1991" i="3"/>
  <c r="AF1991" i="3"/>
  <c r="AI1991" i="3"/>
  <c r="AL1991" i="3"/>
  <c r="AN1991" i="3"/>
  <c r="AQ1991" i="3"/>
  <c r="AT1991" i="3"/>
  <c r="AV1991" i="3"/>
  <c r="AY1991" i="3"/>
  <c r="BB1991" i="3"/>
  <c r="BD1991" i="3"/>
  <c r="BG1991" i="3"/>
  <c r="E1992" i="3"/>
  <c r="K1992" i="3" s="1"/>
  <c r="T1992" i="3" s="1"/>
  <c r="F1992" i="3"/>
  <c r="G1992" i="3"/>
  <c r="H1992" i="3"/>
  <c r="I1992" i="3"/>
  <c r="L1992" i="3" s="1"/>
  <c r="J1992" i="3"/>
  <c r="Y1992" i="3"/>
  <c r="AT1992" i="3"/>
  <c r="E1993" i="3"/>
  <c r="F1993" i="3"/>
  <c r="G1993" i="3"/>
  <c r="H1993" i="3"/>
  <c r="I1993" i="3"/>
  <c r="J1993" i="3"/>
  <c r="K1993" i="3"/>
  <c r="R1993" i="3" s="1"/>
  <c r="L1993" i="3"/>
  <c r="N1993" i="3"/>
  <c r="P1993" i="3"/>
  <c r="S1993" i="3"/>
  <c r="V1993" i="3"/>
  <c r="X1993" i="3"/>
  <c r="AA1993" i="3"/>
  <c r="AD1993" i="3"/>
  <c r="AF1993" i="3"/>
  <c r="AI1993" i="3"/>
  <c r="AL1993" i="3"/>
  <c r="AN1993" i="3"/>
  <c r="AQ1993" i="3"/>
  <c r="AT1993" i="3"/>
  <c r="AV1993" i="3"/>
  <c r="AY1993" i="3"/>
  <c r="BB1993" i="3"/>
  <c r="BD1993" i="3"/>
  <c r="BG1993" i="3"/>
  <c r="E1994" i="3"/>
  <c r="K1994" i="3" s="1"/>
  <c r="F1994" i="3"/>
  <c r="G1994" i="3"/>
  <c r="H1994" i="3"/>
  <c r="I1994" i="3"/>
  <c r="L1994" i="3" s="1"/>
  <c r="J1994" i="3"/>
  <c r="Y1994" i="3"/>
  <c r="AD1994" i="3"/>
  <c r="AT1994" i="3"/>
  <c r="AZ1994" i="3"/>
  <c r="E1995" i="3"/>
  <c r="F1995" i="3"/>
  <c r="G1995" i="3"/>
  <c r="H1995" i="3"/>
  <c r="I1995" i="3"/>
  <c r="J1995" i="3"/>
  <c r="K1995" i="3"/>
  <c r="R1995" i="3" s="1"/>
  <c r="L1995" i="3"/>
  <c r="N1995" i="3"/>
  <c r="P1995" i="3"/>
  <c r="S1995" i="3"/>
  <c r="V1995" i="3"/>
  <c r="X1995" i="3"/>
  <c r="AA1995" i="3"/>
  <c r="AD1995" i="3"/>
  <c r="AF1995" i="3"/>
  <c r="AI1995" i="3"/>
  <c r="AL1995" i="3"/>
  <c r="AN1995" i="3"/>
  <c r="AQ1995" i="3"/>
  <c r="AT1995" i="3"/>
  <c r="AV1995" i="3"/>
  <c r="AY1995" i="3"/>
  <c r="BB1995" i="3"/>
  <c r="BD1995" i="3"/>
  <c r="BG1995" i="3"/>
  <c r="E1996" i="3"/>
  <c r="K1996" i="3" s="1"/>
  <c r="F1996" i="3"/>
  <c r="G1996" i="3"/>
  <c r="H1996" i="3"/>
  <c r="I1996" i="3"/>
  <c r="L1996" i="3" s="1"/>
  <c r="J1996" i="3"/>
  <c r="N1996" i="3"/>
  <c r="T1996" i="3"/>
  <c r="Y1996" i="3"/>
  <c r="AD1996" i="3"/>
  <c r="AJ1996" i="3"/>
  <c r="AO1996" i="3"/>
  <c r="AT1996" i="3"/>
  <c r="AZ1996" i="3"/>
  <c r="BE1996" i="3"/>
  <c r="E1999" i="3"/>
  <c r="F1999" i="3"/>
  <c r="G1999" i="3"/>
  <c r="H1999" i="3"/>
  <c r="I1999" i="3"/>
  <c r="L1999" i="3" s="1"/>
  <c r="AA1999" i="3" s="1"/>
  <c r="J1999" i="3"/>
  <c r="K1999" i="3"/>
  <c r="O1999" i="3" s="1"/>
  <c r="S1999" i="3"/>
  <c r="W1999" i="3"/>
  <c r="AI1999" i="3"/>
  <c r="AM1999" i="3"/>
  <c r="AY1999" i="3"/>
  <c r="BC1999" i="3"/>
  <c r="E2000" i="3"/>
  <c r="K2000" i="3" s="1"/>
  <c r="F2000" i="3"/>
  <c r="G2000" i="3"/>
  <c r="H2000" i="3"/>
  <c r="I2000" i="3"/>
  <c r="L2000" i="3" s="1"/>
  <c r="J2000" i="3"/>
  <c r="U2000" i="3"/>
  <c r="Y2000" i="3"/>
  <c r="AK2000" i="3"/>
  <c r="AO2000" i="3"/>
  <c r="BA2000" i="3"/>
  <c r="BE2000" i="3"/>
  <c r="E2001" i="3"/>
  <c r="F2001" i="3"/>
  <c r="G2001" i="3"/>
  <c r="H2001" i="3"/>
  <c r="I2001" i="3"/>
  <c r="L2001" i="3" s="1"/>
  <c r="AA2001" i="3" s="1"/>
  <c r="J2001" i="3"/>
  <c r="K2001" i="3"/>
  <c r="O2001" i="3" s="1"/>
  <c r="S2001" i="3"/>
  <c r="W2001" i="3"/>
  <c r="AI2001" i="3"/>
  <c r="AM2001" i="3"/>
  <c r="AY2001" i="3"/>
  <c r="BC2001" i="3"/>
  <c r="E2002" i="3"/>
  <c r="K2002" i="3" s="1"/>
  <c r="F2002" i="3"/>
  <c r="G2002" i="3"/>
  <c r="H2002" i="3"/>
  <c r="I2002" i="3"/>
  <c r="L2002" i="3" s="1"/>
  <c r="J2002" i="3"/>
  <c r="U2002" i="3"/>
  <c r="Y2002" i="3"/>
  <c r="AK2002" i="3"/>
  <c r="AO2002" i="3"/>
  <c r="BA2002" i="3"/>
  <c r="BE2002" i="3"/>
  <c r="E2003" i="3"/>
  <c r="F2003" i="3"/>
  <c r="G2003" i="3"/>
  <c r="H2003" i="3"/>
  <c r="I2003" i="3"/>
  <c r="L2003" i="3" s="1"/>
  <c r="AA2003" i="3" s="1"/>
  <c r="J2003" i="3"/>
  <c r="K2003" i="3"/>
  <c r="O2003" i="3" s="1"/>
  <c r="S2003" i="3"/>
  <c r="W2003" i="3"/>
  <c r="AI2003" i="3"/>
  <c r="AM2003" i="3"/>
  <c r="AY2003" i="3"/>
  <c r="BC2003" i="3"/>
  <c r="E2004" i="3"/>
  <c r="K2004" i="3" s="1"/>
  <c r="F2004" i="3"/>
  <c r="G2004" i="3"/>
  <c r="H2004" i="3"/>
  <c r="I2004" i="3"/>
  <c r="L2004" i="3" s="1"/>
  <c r="J2004" i="3"/>
  <c r="U2004" i="3"/>
  <c r="Y2004" i="3"/>
  <c r="AK2004" i="3"/>
  <c r="AO2004" i="3"/>
  <c r="BA2004" i="3"/>
  <c r="BE2004" i="3"/>
  <c r="E2005" i="3"/>
  <c r="F2005" i="3"/>
  <c r="G2005" i="3"/>
  <c r="H2005" i="3"/>
  <c r="I2005" i="3"/>
  <c r="L2005" i="3" s="1"/>
  <c r="AA2005" i="3" s="1"/>
  <c r="J2005" i="3"/>
  <c r="K2005" i="3"/>
  <c r="O2005" i="3" s="1"/>
  <c r="S2005" i="3"/>
  <c r="W2005" i="3"/>
  <c r="AI2005" i="3"/>
  <c r="AM2005" i="3"/>
  <c r="AY2005" i="3"/>
  <c r="BC2005" i="3"/>
  <c r="E2006" i="3"/>
  <c r="K2006" i="3" s="1"/>
  <c r="F2006" i="3"/>
  <c r="G2006" i="3"/>
  <c r="H2006" i="3"/>
  <c r="I2006" i="3"/>
  <c r="L2006" i="3" s="1"/>
  <c r="J2006" i="3"/>
  <c r="U2006" i="3"/>
  <c r="Y2006" i="3"/>
  <c r="AK2006" i="3"/>
  <c r="AO2006" i="3"/>
  <c r="BA2006" i="3"/>
  <c r="BE2006" i="3"/>
  <c r="E2007" i="3"/>
  <c r="F2007" i="3"/>
  <c r="G2007" i="3"/>
  <c r="H2007" i="3"/>
  <c r="I2007" i="3"/>
  <c r="L2007" i="3" s="1"/>
  <c r="AA2007" i="3" s="1"/>
  <c r="J2007" i="3"/>
  <c r="K2007" i="3"/>
  <c r="O2007" i="3" s="1"/>
  <c r="S2007" i="3"/>
  <c r="W2007" i="3"/>
  <c r="AI2007" i="3"/>
  <c r="AM2007" i="3"/>
  <c r="AY2007" i="3"/>
  <c r="BC2007" i="3"/>
  <c r="E2008" i="3"/>
  <c r="K2008" i="3" s="1"/>
  <c r="F2008" i="3"/>
  <c r="G2008" i="3"/>
  <c r="H2008" i="3"/>
  <c r="I2008" i="3"/>
  <c r="L2008" i="3" s="1"/>
  <c r="J2008" i="3"/>
  <c r="U2008" i="3"/>
  <c r="Y2008" i="3"/>
  <c r="AK2008" i="3"/>
  <c r="AO2008" i="3"/>
  <c r="BA2008" i="3"/>
  <c r="BE2008" i="3"/>
  <c r="E2009" i="3"/>
  <c r="F2009" i="3"/>
  <c r="G2009" i="3"/>
  <c r="H2009" i="3"/>
  <c r="I2009" i="3"/>
  <c r="L2009" i="3" s="1"/>
  <c r="AA2009" i="3" s="1"/>
  <c r="J2009" i="3"/>
  <c r="K2009" i="3"/>
  <c r="O2009" i="3" s="1"/>
  <c r="S2009" i="3"/>
  <c r="W2009" i="3"/>
  <c r="AI2009" i="3"/>
  <c r="AM2009" i="3"/>
  <c r="AY2009" i="3"/>
  <c r="BC2009" i="3"/>
  <c r="E2010" i="3"/>
  <c r="K2010" i="3" s="1"/>
  <c r="F2010" i="3"/>
  <c r="G2010" i="3"/>
  <c r="H2010" i="3"/>
  <c r="I2010" i="3"/>
  <c r="L2010" i="3" s="1"/>
  <c r="J2010" i="3"/>
  <c r="U2010" i="3"/>
  <c r="Y2010" i="3"/>
  <c r="AK2010" i="3"/>
  <c r="AO2010" i="3"/>
  <c r="BA2010" i="3"/>
  <c r="BE2010" i="3"/>
  <c r="E2011" i="3"/>
  <c r="F2011" i="3"/>
  <c r="G2011" i="3"/>
  <c r="H2011" i="3"/>
  <c r="I2011" i="3"/>
  <c r="L2011" i="3" s="1"/>
  <c r="AA2011" i="3" s="1"/>
  <c r="J2011" i="3"/>
  <c r="K2011" i="3"/>
  <c r="O2011" i="3" s="1"/>
  <c r="S2011" i="3"/>
  <c r="W2011" i="3"/>
  <c r="AI2011" i="3"/>
  <c r="AM2011" i="3"/>
  <c r="AY2011" i="3"/>
  <c r="BC2011" i="3"/>
  <c r="E2012" i="3"/>
  <c r="K2012" i="3" s="1"/>
  <c r="F2012" i="3"/>
  <c r="G2012" i="3"/>
  <c r="H2012" i="3"/>
  <c r="I2012" i="3"/>
  <c r="L2012" i="3" s="1"/>
  <c r="J2012" i="3"/>
  <c r="E2013" i="3"/>
  <c r="F2013" i="3"/>
  <c r="G2013" i="3"/>
  <c r="H2013" i="3"/>
  <c r="I2013" i="3"/>
  <c r="L2013" i="3" s="1"/>
  <c r="J2013" i="3"/>
  <c r="K2013" i="3"/>
  <c r="M2013" i="3"/>
  <c r="S2013" i="3"/>
  <c r="U2013" i="3"/>
  <c r="AA2013" i="3"/>
  <c r="AC2013" i="3"/>
  <c r="AI2013" i="3"/>
  <c r="AK2013" i="3"/>
  <c r="AQ2013" i="3"/>
  <c r="AS2013" i="3"/>
  <c r="AY2013" i="3"/>
  <c r="BA2013" i="3"/>
  <c r="BG2013" i="3"/>
  <c r="BI2013" i="3"/>
  <c r="E2014" i="3"/>
  <c r="K2014" i="3" s="1"/>
  <c r="F2014" i="3"/>
  <c r="G2014" i="3"/>
  <c r="H2014" i="3"/>
  <c r="I2014" i="3"/>
  <c r="L2014" i="3" s="1"/>
  <c r="J2014" i="3"/>
  <c r="E2015" i="3"/>
  <c r="F2015" i="3"/>
  <c r="G2015" i="3"/>
  <c r="H2015" i="3"/>
  <c r="I2015" i="3"/>
  <c r="L2015" i="3" s="1"/>
  <c r="J2015" i="3"/>
  <c r="K2015" i="3"/>
  <c r="M2015" i="3"/>
  <c r="S2015" i="3"/>
  <c r="U2015" i="3"/>
  <c r="AA2015" i="3"/>
  <c r="AC2015" i="3"/>
  <c r="AI2015" i="3"/>
  <c r="AK2015" i="3"/>
  <c r="AQ2015" i="3"/>
  <c r="AS2015" i="3"/>
  <c r="AY2015" i="3"/>
  <c r="BA2015" i="3"/>
  <c r="BG2015" i="3"/>
  <c r="BI2015" i="3"/>
  <c r="E2016" i="3"/>
  <c r="K2016" i="3" s="1"/>
  <c r="F2016" i="3"/>
  <c r="G2016" i="3"/>
  <c r="H2016" i="3"/>
  <c r="I2016" i="3"/>
  <c r="L2016" i="3" s="1"/>
  <c r="J2016" i="3"/>
  <c r="E2017" i="3"/>
  <c r="K2017" i="3" s="1"/>
  <c r="F2017" i="3"/>
  <c r="G2017" i="3"/>
  <c r="H2017" i="3"/>
  <c r="I2017" i="3"/>
  <c r="L2017" i="3" s="1"/>
  <c r="J2017" i="3"/>
  <c r="E2018" i="3"/>
  <c r="F2018" i="3"/>
  <c r="G2018" i="3"/>
  <c r="K2018" i="3" s="1"/>
  <c r="H2018" i="3"/>
  <c r="I2018" i="3"/>
  <c r="L2018" i="3" s="1"/>
  <c r="J2018" i="3"/>
  <c r="E2019" i="3"/>
  <c r="K2019" i="3" s="1"/>
  <c r="F2019" i="3"/>
  <c r="G2019" i="3"/>
  <c r="H2019" i="3"/>
  <c r="I2019" i="3"/>
  <c r="L2019" i="3" s="1"/>
  <c r="J2019" i="3"/>
  <c r="E2020" i="3"/>
  <c r="F2020" i="3"/>
  <c r="G2020" i="3"/>
  <c r="H2020" i="3"/>
  <c r="I2020" i="3"/>
  <c r="L2020" i="3" s="1"/>
  <c r="J2020" i="3"/>
  <c r="K2020" i="3"/>
  <c r="O2020" i="3" s="1"/>
  <c r="S2020" i="3"/>
  <c r="AA2020" i="3"/>
  <c r="AI2020" i="3"/>
  <c r="AQ2020" i="3"/>
  <c r="AY2020" i="3"/>
  <c r="BG2020" i="3"/>
  <c r="E2021" i="3"/>
  <c r="K2021" i="3" s="1"/>
  <c r="F2021" i="3"/>
  <c r="G2021" i="3"/>
  <c r="H2021" i="3"/>
  <c r="I2021" i="3"/>
  <c r="L2021" i="3" s="1"/>
  <c r="J2021" i="3"/>
  <c r="E2022" i="3"/>
  <c r="F2022" i="3"/>
  <c r="G2022" i="3"/>
  <c r="H2022" i="3"/>
  <c r="I2022" i="3"/>
  <c r="L2022" i="3" s="1"/>
  <c r="J2022" i="3"/>
  <c r="K2022" i="3"/>
  <c r="O2022" i="3" s="1"/>
  <c r="S2022" i="3"/>
  <c r="AA2022" i="3"/>
  <c r="AI2022" i="3"/>
  <c r="AQ2022" i="3"/>
  <c r="AY2022" i="3"/>
  <c r="BG2022" i="3"/>
  <c r="E2024" i="3"/>
  <c r="F2024" i="3"/>
  <c r="G2024" i="3"/>
  <c r="K2024" i="3" s="1"/>
  <c r="H2024" i="3"/>
  <c r="I2024" i="3"/>
  <c r="L2024" i="3" s="1"/>
  <c r="J2024" i="3"/>
  <c r="E2025" i="3"/>
  <c r="K2025" i="3" s="1"/>
  <c r="F2025" i="3"/>
  <c r="G2025" i="3"/>
  <c r="H2025" i="3"/>
  <c r="I2025" i="3"/>
  <c r="L2025" i="3" s="1"/>
  <c r="J2025" i="3"/>
  <c r="E2026" i="3"/>
  <c r="F2026" i="3"/>
  <c r="G2026" i="3"/>
  <c r="K2026" i="3" s="1"/>
  <c r="H2026" i="3"/>
  <c r="I2026" i="3"/>
  <c r="L2026" i="3" s="1"/>
  <c r="J2026" i="3"/>
  <c r="E2027" i="3"/>
  <c r="F2027" i="3"/>
  <c r="G2027" i="3"/>
  <c r="K2027" i="3" s="1"/>
  <c r="H2027" i="3"/>
  <c r="I2027" i="3"/>
  <c r="J2027" i="3"/>
  <c r="E2028" i="3"/>
  <c r="F2028" i="3"/>
  <c r="G2028" i="3"/>
  <c r="K2028" i="3" s="1"/>
  <c r="H2028" i="3"/>
  <c r="L2028" i="3" s="1"/>
  <c r="I2028" i="3"/>
  <c r="J2028" i="3"/>
  <c r="E2029" i="3"/>
  <c r="K2029" i="3" s="1"/>
  <c r="F2029" i="3"/>
  <c r="G2029" i="3"/>
  <c r="H2029" i="3"/>
  <c r="L2029" i="3" s="1"/>
  <c r="I2029" i="3"/>
  <c r="J2029" i="3"/>
  <c r="E2031" i="3"/>
  <c r="K2031" i="3" s="1"/>
  <c r="F2031" i="3"/>
  <c r="G2031" i="3"/>
  <c r="H2031" i="3"/>
  <c r="L2031" i="3" s="1"/>
  <c r="I2031" i="3"/>
  <c r="J2031" i="3"/>
  <c r="E2034" i="3"/>
  <c r="F2034" i="3"/>
  <c r="G2034" i="3"/>
  <c r="K2034" i="3" s="1"/>
  <c r="H2034" i="3"/>
  <c r="I2034" i="3"/>
  <c r="J2034" i="3"/>
  <c r="L2034" i="3"/>
  <c r="E2035" i="3"/>
  <c r="K2035" i="3" s="1"/>
  <c r="F2035" i="3"/>
  <c r="G2035" i="3"/>
  <c r="H2035" i="3"/>
  <c r="L2035" i="3" s="1"/>
  <c r="I2035" i="3"/>
  <c r="J2035" i="3"/>
  <c r="E2037" i="3"/>
  <c r="K2037" i="3" s="1"/>
  <c r="F2037" i="3"/>
  <c r="G2037" i="3"/>
  <c r="H2037" i="3"/>
  <c r="I2037" i="3"/>
  <c r="L2037" i="3" s="1"/>
  <c r="J2037" i="3"/>
  <c r="E2038" i="3"/>
  <c r="F2038" i="3"/>
  <c r="G2038" i="3"/>
  <c r="H2038" i="3"/>
  <c r="L2038" i="3" s="1"/>
  <c r="I2038" i="3"/>
  <c r="J2038" i="3"/>
  <c r="K2038" i="3"/>
  <c r="E2039" i="3"/>
  <c r="K2039" i="3" s="1"/>
  <c r="F2039" i="3"/>
  <c r="G2039" i="3"/>
  <c r="H2039" i="3"/>
  <c r="L2039" i="3" s="1"/>
  <c r="I2039" i="3"/>
  <c r="J2039" i="3"/>
  <c r="E2040" i="3"/>
  <c r="F2040" i="3"/>
  <c r="G2040" i="3"/>
  <c r="H2040" i="3"/>
  <c r="L2040" i="3" s="1"/>
  <c r="I2040" i="3"/>
  <c r="J2040" i="3"/>
  <c r="K2040" i="3"/>
  <c r="M2040" i="3" s="1"/>
  <c r="E2041" i="3"/>
  <c r="K2041" i="3" s="1"/>
  <c r="F2041" i="3"/>
  <c r="G2041" i="3"/>
  <c r="H2041" i="3"/>
  <c r="L2041" i="3" s="1"/>
  <c r="I2041" i="3"/>
  <c r="J2041" i="3"/>
  <c r="E2042" i="3"/>
  <c r="F2042" i="3"/>
  <c r="G2042" i="3"/>
  <c r="H2042" i="3"/>
  <c r="L2042" i="3" s="1"/>
  <c r="I2042" i="3"/>
  <c r="J2042" i="3"/>
  <c r="K2042" i="3"/>
  <c r="E2043" i="3"/>
  <c r="K2043" i="3" s="1"/>
  <c r="F2043" i="3"/>
  <c r="G2043" i="3"/>
  <c r="H2043" i="3"/>
  <c r="I2043" i="3"/>
  <c r="L2043" i="3" s="1"/>
  <c r="J2043" i="3"/>
  <c r="E2044" i="3"/>
  <c r="F2044" i="3"/>
  <c r="G2044" i="3"/>
  <c r="H2044" i="3"/>
  <c r="L2044" i="3" s="1"/>
  <c r="I2044" i="3"/>
  <c r="J2044" i="3"/>
  <c r="K2044" i="3"/>
  <c r="M2044" i="3" s="1"/>
  <c r="E2045" i="3"/>
  <c r="K2045" i="3" s="1"/>
  <c r="F2045" i="3"/>
  <c r="G2045" i="3"/>
  <c r="H2045" i="3"/>
  <c r="L2045" i="3" s="1"/>
  <c r="I2045" i="3"/>
  <c r="J2045" i="3"/>
  <c r="E2046" i="3"/>
  <c r="F2046" i="3"/>
  <c r="G2046" i="3"/>
  <c r="K2046" i="3" s="1"/>
  <c r="H2046" i="3"/>
  <c r="L2046" i="3" s="1"/>
  <c r="I2046" i="3"/>
  <c r="J2046" i="3"/>
  <c r="O2043" i="3" l="1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P2035" i="3"/>
  <c r="T2035" i="3"/>
  <c r="X2035" i="3"/>
  <c r="AB2035" i="3"/>
  <c r="AF2035" i="3"/>
  <c r="AJ2035" i="3"/>
  <c r="AN2035" i="3"/>
  <c r="AR2035" i="3"/>
  <c r="AV2035" i="3"/>
  <c r="AZ2035" i="3"/>
  <c r="BD2035" i="3"/>
  <c r="BH2035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Q2018" i="3"/>
  <c r="AG2018" i="3"/>
  <c r="AW2018" i="3"/>
  <c r="S2018" i="3"/>
  <c r="AA2018" i="3"/>
  <c r="AI2018" i="3"/>
  <c r="AQ2018" i="3"/>
  <c r="AY2018" i="3"/>
  <c r="BG2018" i="3"/>
  <c r="O2018" i="3"/>
  <c r="W2018" i="3"/>
  <c r="AE2018" i="3"/>
  <c r="AM2018" i="3"/>
  <c r="AU2018" i="3"/>
  <c r="BC2018" i="3"/>
  <c r="Y2018" i="3"/>
  <c r="AO2018" i="3"/>
  <c r="BE2018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BI1973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O1973" i="3"/>
  <c r="AE1973" i="3"/>
  <c r="AU1973" i="3"/>
  <c r="S1973" i="3"/>
  <c r="AI1973" i="3"/>
  <c r="AY1973" i="3"/>
  <c r="W1973" i="3"/>
  <c r="AM1973" i="3"/>
  <c r="BC1973" i="3"/>
  <c r="AA1973" i="3"/>
  <c r="AQ1973" i="3"/>
  <c r="BG1973" i="3"/>
  <c r="M204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O2040" i="3"/>
  <c r="S2040" i="3"/>
  <c r="W2040" i="3"/>
  <c r="AA2040" i="3"/>
  <c r="AE2040" i="3"/>
  <c r="AI2040" i="3"/>
  <c r="AM2040" i="3"/>
  <c r="AQ2040" i="3"/>
  <c r="AU2040" i="3"/>
  <c r="AY2040" i="3"/>
  <c r="BC2040" i="3"/>
  <c r="BG2040" i="3"/>
  <c r="P2040" i="3"/>
  <c r="T2040" i="3"/>
  <c r="X2040" i="3"/>
  <c r="AB2040" i="3"/>
  <c r="AF2040" i="3"/>
  <c r="AJ2040" i="3"/>
  <c r="AN2040" i="3"/>
  <c r="AR2040" i="3"/>
  <c r="AV2040" i="3"/>
  <c r="AZ2040" i="3"/>
  <c r="BD2040" i="3"/>
  <c r="BH2040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P2021" i="3"/>
  <c r="T2021" i="3"/>
  <c r="X2021" i="3"/>
  <c r="AB2021" i="3"/>
  <c r="AF2021" i="3"/>
  <c r="AJ2021" i="3"/>
  <c r="AN2021" i="3"/>
  <c r="AR2021" i="3"/>
  <c r="AV2021" i="3"/>
  <c r="AZ2021" i="3"/>
  <c r="BD2021" i="3"/>
  <c r="BH2021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Q2021" i="3"/>
  <c r="Y2021" i="3"/>
  <c r="AG2021" i="3"/>
  <c r="AO2021" i="3"/>
  <c r="AW2021" i="3"/>
  <c r="BE2021" i="3"/>
  <c r="U2021" i="3"/>
  <c r="BA2021" i="3"/>
  <c r="O2021" i="3"/>
  <c r="W2021" i="3"/>
  <c r="AE2021" i="3"/>
  <c r="AM2021" i="3"/>
  <c r="AU2021" i="3"/>
  <c r="BC2021" i="3"/>
  <c r="S2021" i="3"/>
  <c r="AA2021" i="3"/>
  <c r="AI2021" i="3"/>
  <c r="AQ2021" i="3"/>
  <c r="AY2021" i="3"/>
  <c r="BG2021" i="3"/>
  <c r="M2021" i="3"/>
  <c r="AC2021" i="3"/>
  <c r="AK2021" i="3"/>
  <c r="AS2021" i="3"/>
  <c r="BI2021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M1965" i="3"/>
  <c r="Q1965" i="3"/>
  <c r="U1965" i="3"/>
  <c r="Y1965" i="3"/>
  <c r="AC1965" i="3"/>
  <c r="AG1965" i="3"/>
  <c r="AK1965" i="3"/>
  <c r="AO1965" i="3"/>
  <c r="AS1965" i="3"/>
  <c r="AW1965" i="3"/>
  <c r="BA1965" i="3"/>
  <c r="BE1965" i="3"/>
  <c r="BI1965" i="3"/>
  <c r="N1965" i="3"/>
  <c r="R1965" i="3"/>
  <c r="V1965" i="3"/>
  <c r="Z1965" i="3"/>
  <c r="AD1965" i="3"/>
  <c r="AH1965" i="3"/>
  <c r="AL1965" i="3"/>
  <c r="AP1965" i="3"/>
  <c r="AT1965" i="3"/>
  <c r="AX1965" i="3"/>
  <c r="BB1965" i="3"/>
  <c r="BF1965" i="3"/>
  <c r="O1965" i="3"/>
  <c r="AE1965" i="3"/>
  <c r="AU1965" i="3"/>
  <c r="S1965" i="3"/>
  <c r="AI1965" i="3"/>
  <c r="AY1965" i="3"/>
  <c r="W1965" i="3"/>
  <c r="AM1965" i="3"/>
  <c r="BC1965" i="3"/>
  <c r="AA1965" i="3"/>
  <c r="AQ1965" i="3"/>
  <c r="BG1965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Q2017" i="3"/>
  <c r="Y2017" i="3"/>
  <c r="AG2017" i="3"/>
  <c r="AO2017" i="3"/>
  <c r="AW2017" i="3"/>
  <c r="BE2017" i="3"/>
  <c r="U2017" i="3"/>
  <c r="AK2017" i="3"/>
  <c r="BA2017" i="3"/>
  <c r="S2017" i="3"/>
  <c r="AA2017" i="3"/>
  <c r="AI2017" i="3"/>
  <c r="AQ2017" i="3"/>
  <c r="AY2017" i="3"/>
  <c r="BG2017" i="3"/>
  <c r="M2017" i="3"/>
  <c r="AC2017" i="3"/>
  <c r="AS2017" i="3"/>
  <c r="BI2017" i="3"/>
  <c r="O2017" i="3"/>
  <c r="W2017" i="3"/>
  <c r="AE2017" i="3"/>
  <c r="AM2017" i="3"/>
  <c r="AU2017" i="3"/>
  <c r="BC2017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X2039" i="3"/>
  <c r="AB2039" i="3"/>
  <c r="AF2039" i="3"/>
  <c r="AJ2039" i="3"/>
  <c r="AN2039" i="3"/>
  <c r="AR2039" i="3"/>
  <c r="AV2039" i="3"/>
  <c r="AZ2039" i="3"/>
  <c r="BD2039" i="3"/>
  <c r="BH2039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N2039" i="3"/>
  <c r="V2039" i="3"/>
  <c r="AD2039" i="3"/>
  <c r="AL2039" i="3"/>
  <c r="AX2039" i="3"/>
  <c r="BF2039" i="3"/>
  <c r="P2039" i="3"/>
  <c r="T2039" i="3"/>
  <c r="R2039" i="3"/>
  <c r="Z2039" i="3"/>
  <c r="AH2039" i="3"/>
  <c r="AP2039" i="3"/>
  <c r="AT2039" i="3"/>
  <c r="BB2039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O2042" i="3"/>
  <c r="P2019" i="3"/>
  <c r="T2019" i="3"/>
  <c r="X2019" i="3"/>
  <c r="AB2019" i="3"/>
  <c r="AF2019" i="3"/>
  <c r="AJ2019" i="3"/>
  <c r="AN2019" i="3"/>
  <c r="AR2019" i="3"/>
  <c r="AV2019" i="3"/>
  <c r="AZ2019" i="3"/>
  <c r="BD2019" i="3"/>
  <c r="BH2019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Q2019" i="3"/>
  <c r="Y2019" i="3"/>
  <c r="AG2019" i="3"/>
  <c r="AO2019" i="3"/>
  <c r="AW2019" i="3"/>
  <c r="BE2019" i="3"/>
  <c r="U2019" i="3"/>
  <c r="O2019" i="3"/>
  <c r="W2019" i="3"/>
  <c r="AE2019" i="3"/>
  <c r="AM2019" i="3"/>
  <c r="AU2019" i="3"/>
  <c r="BC2019" i="3"/>
  <c r="S2019" i="3"/>
  <c r="AA2019" i="3"/>
  <c r="AI2019" i="3"/>
  <c r="AQ2019" i="3"/>
  <c r="AY2019" i="3"/>
  <c r="BG2019" i="3"/>
  <c r="M2019" i="3"/>
  <c r="AC2019" i="3"/>
  <c r="AK2019" i="3"/>
  <c r="AS2019" i="3"/>
  <c r="BA2019" i="3"/>
  <c r="BI2019" i="3"/>
  <c r="N2014" i="3"/>
  <c r="R2014" i="3"/>
  <c r="V2014" i="3"/>
  <c r="Z2014" i="3"/>
  <c r="AD2014" i="3"/>
  <c r="AH2014" i="3"/>
  <c r="AL2014" i="3"/>
  <c r="AP2014" i="3"/>
  <c r="AT2014" i="3"/>
  <c r="AX2014" i="3"/>
  <c r="BB2014" i="3"/>
  <c r="BF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S2014" i="3"/>
  <c r="AA2014" i="3"/>
  <c r="AI2014" i="3"/>
  <c r="AQ2014" i="3"/>
  <c r="AY2014" i="3"/>
  <c r="BG2014" i="3"/>
  <c r="M2014" i="3"/>
  <c r="U2014" i="3"/>
  <c r="AC2014" i="3"/>
  <c r="AK2014" i="3"/>
  <c r="AS2014" i="3"/>
  <c r="BA2014" i="3"/>
  <c r="BI2014" i="3"/>
  <c r="Y2014" i="3"/>
  <c r="AO2014" i="3"/>
  <c r="BE2014" i="3"/>
  <c r="O2014" i="3"/>
  <c r="W2014" i="3"/>
  <c r="AE2014" i="3"/>
  <c r="AM2014" i="3"/>
  <c r="AU2014" i="3"/>
  <c r="BC2014" i="3"/>
  <c r="Q2014" i="3"/>
  <c r="AG2014" i="3"/>
  <c r="AW2014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Q2026" i="3"/>
  <c r="W2026" i="3"/>
  <c r="AB2026" i="3"/>
  <c r="AG2026" i="3"/>
  <c r="AM2026" i="3"/>
  <c r="AR2026" i="3"/>
  <c r="AW2026" i="3"/>
  <c r="BC2026" i="3"/>
  <c r="BH2026" i="3"/>
  <c r="O2026" i="3"/>
  <c r="Y2026" i="3"/>
  <c r="AJ2026" i="3"/>
  <c r="AU2026" i="3"/>
  <c r="BE2026" i="3"/>
  <c r="P2026" i="3"/>
  <c r="U2026" i="3"/>
  <c r="AA2026" i="3"/>
  <c r="AF2026" i="3"/>
  <c r="AK2026" i="3"/>
  <c r="AQ2026" i="3"/>
  <c r="AV2026" i="3"/>
  <c r="BA2026" i="3"/>
  <c r="BG2026" i="3"/>
  <c r="M2026" i="3"/>
  <c r="S2026" i="3"/>
  <c r="X2026" i="3"/>
  <c r="AC2026" i="3"/>
  <c r="AI2026" i="3"/>
  <c r="AN2026" i="3"/>
  <c r="AS2026" i="3"/>
  <c r="AY2026" i="3"/>
  <c r="BD2026" i="3"/>
  <c r="BI2026" i="3"/>
  <c r="T2026" i="3"/>
  <c r="AE2026" i="3"/>
  <c r="AO2026" i="3"/>
  <c r="AZ2026" i="3"/>
  <c r="P2025" i="3"/>
  <c r="T2025" i="3"/>
  <c r="X2025" i="3"/>
  <c r="AB2025" i="3"/>
  <c r="AF2025" i="3"/>
  <c r="AJ2025" i="3"/>
  <c r="AN2025" i="3"/>
  <c r="AR2025" i="3"/>
  <c r="AV2025" i="3"/>
  <c r="AZ2025" i="3"/>
  <c r="BD2025" i="3"/>
  <c r="BH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Q2025" i="3"/>
  <c r="Y2025" i="3"/>
  <c r="AG2025" i="3"/>
  <c r="AO2025" i="3"/>
  <c r="AW2025" i="3"/>
  <c r="BE2025" i="3"/>
  <c r="S2025" i="3"/>
  <c r="AA2025" i="3"/>
  <c r="AI2025" i="3"/>
  <c r="AY2025" i="3"/>
  <c r="BG2025" i="3"/>
  <c r="U2025" i="3"/>
  <c r="AK2025" i="3"/>
  <c r="BA2025" i="3"/>
  <c r="AQ2025" i="3"/>
  <c r="M2025" i="3"/>
  <c r="AC2025" i="3"/>
  <c r="AS2025" i="3"/>
  <c r="BI2025" i="3"/>
  <c r="O2025" i="3"/>
  <c r="W2025" i="3"/>
  <c r="AE2025" i="3"/>
  <c r="AM2025" i="3"/>
  <c r="AU2025" i="3"/>
  <c r="BC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T2024" i="3"/>
  <c r="X2024" i="3"/>
  <c r="AB2024" i="3"/>
  <c r="AF2024" i="3"/>
  <c r="AJ2024" i="3"/>
  <c r="AN2024" i="3"/>
  <c r="AR2024" i="3"/>
  <c r="AV2024" i="3"/>
  <c r="AZ2024" i="3"/>
  <c r="BD2024" i="3"/>
  <c r="BH2024" i="3"/>
  <c r="M2024" i="3"/>
  <c r="U2024" i="3"/>
  <c r="AC2024" i="3"/>
  <c r="AK2024" i="3"/>
  <c r="AS2024" i="3"/>
  <c r="BA2024" i="3"/>
  <c r="BI2024" i="3"/>
  <c r="Q2024" i="3"/>
  <c r="AG2024" i="3"/>
  <c r="AW2024" i="3"/>
  <c r="O2024" i="3"/>
  <c r="W2024" i="3"/>
  <c r="AE2024" i="3"/>
  <c r="AM2024" i="3"/>
  <c r="AU2024" i="3"/>
  <c r="BC2024" i="3"/>
  <c r="Y2024" i="3"/>
  <c r="AO2024" i="3"/>
  <c r="BE2024" i="3"/>
  <c r="S2024" i="3"/>
  <c r="AA2024" i="3"/>
  <c r="AI2024" i="3"/>
  <c r="AQ2024" i="3"/>
  <c r="AY2024" i="3"/>
  <c r="BG2024" i="3"/>
  <c r="N2016" i="3"/>
  <c r="R2016" i="3"/>
  <c r="V2016" i="3"/>
  <c r="Z2016" i="3"/>
  <c r="AD2016" i="3"/>
  <c r="AH2016" i="3"/>
  <c r="AL2016" i="3"/>
  <c r="AP2016" i="3"/>
  <c r="AT2016" i="3"/>
  <c r="AX2016" i="3"/>
  <c r="BB2016" i="3"/>
  <c r="BF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S2016" i="3"/>
  <c r="AA2016" i="3"/>
  <c r="AI2016" i="3"/>
  <c r="AQ2016" i="3"/>
  <c r="AY2016" i="3"/>
  <c r="BG2016" i="3"/>
  <c r="M2016" i="3"/>
  <c r="U2016" i="3"/>
  <c r="AC2016" i="3"/>
  <c r="AK2016" i="3"/>
  <c r="AS2016" i="3"/>
  <c r="BA2016" i="3"/>
  <c r="BI2016" i="3"/>
  <c r="Y2016" i="3"/>
  <c r="AW2016" i="3"/>
  <c r="O2016" i="3"/>
  <c r="W2016" i="3"/>
  <c r="AE2016" i="3"/>
  <c r="AM2016" i="3"/>
  <c r="AU2016" i="3"/>
  <c r="BC2016" i="3"/>
  <c r="Q2016" i="3"/>
  <c r="AG2016" i="3"/>
  <c r="AO2016" i="3"/>
  <c r="BE2016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S2012" i="3"/>
  <c r="AA2012" i="3"/>
  <c r="AI2012" i="3"/>
  <c r="AQ2012" i="3"/>
  <c r="AY2012" i="3"/>
  <c r="BG2012" i="3"/>
  <c r="M2012" i="3"/>
  <c r="U2012" i="3"/>
  <c r="AC2012" i="3"/>
  <c r="AK2012" i="3"/>
  <c r="AS2012" i="3"/>
  <c r="BA2012" i="3"/>
  <c r="BI2012" i="3"/>
  <c r="Q2012" i="3"/>
  <c r="Y2012" i="3"/>
  <c r="AG2012" i="3"/>
  <c r="AO2012" i="3"/>
  <c r="BE2012" i="3"/>
  <c r="O2012" i="3"/>
  <c r="W2012" i="3"/>
  <c r="AE2012" i="3"/>
  <c r="AM2012" i="3"/>
  <c r="AU2012" i="3"/>
  <c r="BC2012" i="3"/>
  <c r="AW2012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S2046" i="3"/>
  <c r="W2046" i="3"/>
  <c r="AE2046" i="3"/>
  <c r="AM2046" i="3"/>
  <c r="AU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O2046" i="3"/>
  <c r="BL2046" i="3" s="1"/>
  <c r="AA2046" i="3"/>
  <c r="AI2046" i="3"/>
  <c r="AQ2046" i="3"/>
  <c r="AY2046" i="3"/>
  <c r="BC2046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BK2044" i="3" s="1"/>
  <c r="T2044" i="3"/>
  <c r="X2044" i="3"/>
  <c r="AB2044" i="3"/>
  <c r="AF2044" i="3"/>
  <c r="AJ2044" i="3"/>
  <c r="AN2044" i="3"/>
  <c r="AR2044" i="3"/>
  <c r="AV2044" i="3"/>
  <c r="AZ2044" i="3"/>
  <c r="BD2044" i="3"/>
  <c r="BH2044" i="3"/>
  <c r="M2038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7" i="3"/>
  <c r="T2037" i="3"/>
  <c r="X2037" i="3"/>
  <c r="AB2037" i="3"/>
  <c r="AJ2037" i="3"/>
  <c r="AN2037" i="3"/>
  <c r="AV2037" i="3"/>
  <c r="BD2037" i="3"/>
  <c r="BH2037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AF2037" i="3"/>
  <c r="AR2037" i="3"/>
  <c r="AZ2037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V1985" i="3"/>
  <c r="AD1985" i="3"/>
  <c r="AL1985" i="3"/>
  <c r="AT1985" i="3"/>
  <c r="BB1985" i="3"/>
  <c r="O1985" i="3"/>
  <c r="W1985" i="3"/>
  <c r="AE1985" i="3"/>
  <c r="AM1985" i="3"/>
  <c r="AU1985" i="3"/>
  <c r="BC1985" i="3"/>
  <c r="R1985" i="3"/>
  <c r="Z1985" i="3"/>
  <c r="AH1985" i="3"/>
  <c r="AP1985" i="3"/>
  <c r="AX1985" i="3"/>
  <c r="BF1985" i="3"/>
  <c r="S1985" i="3"/>
  <c r="AY1985" i="3"/>
  <c r="AA1985" i="3"/>
  <c r="BG1985" i="3"/>
  <c r="AQ1985" i="3"/>
  <c r="AI1985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N1981" i="3"/>
  <c r="V1981" i="3"/>
  <c r="AD1981" i="3"/>
  <c r="AL1981" i="3"/>
  <c r="AT1981" i="3"/>
  <c r="BB1981" i="3"/>
  <c r="O1981" i="3"/>
  <c r="W1981" i="3"/>
  <c r="AE1981" i="3"/>
  <c r="AM1981" i="3"/>
  <c r="AU1981" i="3"/>
  <c r="BC1981" i="3"/>
  <c r="R1981" i="3"/>
  <c r="Z1981" i="3"/>
  <c r="AH1981" i="3"/>
  <c r="AP1981" i="3"/>
  <c r="AX1981" i="3"/>
  <c r="BF1981" i="3"/>
  <c r="S1981" i="3"/>
  <c r="AY1981" i="3"/>
  <c r="AA1981" i="3"/>
  <c r="BG1981" i="3"/>
  <c r="AI1981" i="3"/>
  <c r="AQ1981" i="3"/>
  <c r="AW2022" i="3"/>
  <c r="AG2022" i="3"/>
  <c r="Q2022" i="3"/>
  <c r="BE2020" i="3"/>
  <c r="AW2020" i="3"/>
  <c r="AO2020" i="3"/>
  <c r="AG2020" i="3"/>
  <c r="Y2020" i="3"/>
  <c r="Q2020" i="3"/>
  <c r="R1881" i="3"/>
  <c r="Z1881" i="3"/>
  <c r="AH1881" i="3"/>
  <c r="AP1881" i="3"/>
  <c r="AX1881" i="3"/>
  <c r="BF1881" i="3"/>
  <c r="T1881" i="3"/>
  <c r="AZ1881" i="3"/>
  <c r="AB1881" i="3"/>
  <c r="BH1881" i="3"/>
  <c r="AJ1881" i="3"/>
  <c r="AR1881" i="3"/>
  <c r="BF2044" i="3"/>
  <c r="BB2044" i="3"/>
  <c r="AX2044" i="3"/>
  <c r="AT2044" i="3"/>
  <c r="AP2044" i="3"/>
  <c r="AL2044" i="3"/>
  <c r="AH2044" i="3"/>
  <c r="AD2044" i="3"/>
  <c r="Z2044" i="3"/>
  <c r="V2044" i="3"/>
  <c r="R2044" i="3"/>
  <c r="N2044" i="3"/>
  <c r="BB2042" i="3"/>
  <c r="AT2042" i="3"/>
  <c r="AL2042" i="3"/>
  <c r="R2042" i="3"/>
  <c r="AX2038" i="3"/>
  <c r="AH2038" i="3"/>
  <c r="BC2022" i="3"/>
  <c r="AU2022" i="3"/>
  <c r="AM2022" i="3"/>
  <c r="AE2022" i="3"/>
  <c r="W2022" i="3"/>
  <c r="BC2020" i="3"/>
  <c r="AU2020" i="3"/>
  <c r="AM2020" i="3"/>
  <c r="AE2020" i="3"/>
  <c r="W2020" i="3"/>
  <c r="P2015" i="3"/>
  <c r="T2015" i="3"/>
  <c r="BM2015" i="3" s="1"/>
  <c r="X2015" i="3"/>
  <c r="AB2015" i="3"/>
  <c r="AF2015" i="3"/>
  <c r="AJ2015" i="3"/>
  <c r="AN2015" i="3"/>
  <c r="AR2015" i="3"/>
  <c r="AV2015" i="3"/>
  <c r="AZ2015" i="3"/>
  <c r="BD2015" i="3"/>
  <c r="BH2015" i="3"/>
  <c r="N2015" i="3"/>
  <c r="R2015" i="3"/>
  <c r="V2015" i="3"/>
  <c r="BK2015" i="3" s="1"/>
  <c r="Z2015" i="3"/>
  <c r="AD2015" i="3"/>
  <c r="AH2015" i="3"/>
  <c r="AL2015" i="3"/>
  <c r="AP2015" i="3"/>
  <c r="AT2015" i="3"/>
  <c r="AX2015" i="3"/>
  <c r="BB2015" i="3"/>
  <c r="BF2015" i="3"/>
  <c r="P2013" i="3"/>
  <c r="T2013" i="3"/>
  <c r="X2013" i="3"/>
  <c r="AB2013" i="3"/>
  <c r="AF2013" i="3"/>
  <c r="AJ2013" i="3"/>
  <c r="AN2013" i="3"/>
  <c r="AR2013" i="3"/>
  <c r="AV2013" i="3"/>
  <c r="AZ2013" i="3"/>
  <c r="BD2013" i="3"/>
  <c r="BH2013" i="3"/>
  <c r="N2013" i="3"/>
  <c r="R2013" i="3"/>
  <c r="V2013" i="3"/>
  <c r="BK2013" i="3" s="1"/>
  <c r="Z2013" i="3"/>
  <c r="AD2013" i="3"/>
  <c r="AH2013" i="3"/>
  <c r="AL2013" i="3"/>
  <c r="AP2013" i="3"/>
  <c r="AT2013" i="3"/>
  <c r="AX2013" i="3"/>
  <c r="BB2013" i="3"/>
  <c r="BF2013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P1994" i="3"/>
  <c r="U1994" i="3"/>
  <c r="Z1994" i="3"/>
  <c r="AF1994" i="3"/>
  <c r="AK1994" i="3"/>
  <c r="AP1994" i="3"/>
  <c r="AV1994" i="3"/>
  <c r="BA1994" i="3"/>
  <c r="BF1994" i="3"/>
  <c r="Q1994" i="3"/>
  <c r="V1994" i="3"/>
  <c r="AB1994" i="3"/>
  <c r="AG1994" i="3"/>
  <c r="AL1994" i="3"/>
  <c r="AR1994" i="3"/>
  <c r="AW1994" i="3"/>
  <c r="BB1994" i="3"/>
  <c r="BH1994" i="3"/>
  <c r="M1994" i="3"/>
  <c r="R1994" i="3"/>
  <c r="X1994" i="3"/>
  <c r="AC1994" i="3"/>
  <c r="AH1994" i="3"/>
  <c r="AN1994" i="3"/>
  <c r="AS1994" i="3"/>
  <c r="AX1994" i="3"/>
  <c r="BD1994" i="3"/>
  <c r="BI1994" i="3"/>
  <c r="AO1992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P1986" i="3"/>
  <c r="U1986" i="3"/>
  <c r="Z1986" i="3"/>
  <c r="AF1986" i="3"/>
  <c r="AK1986" i="3"/>
  <c r="AP1986" i="3"/>
  <c r="AV1986" i="3"/>
  <c r="BA1986" i="3"/>
  <c r="BF1986" i="3"/>
  <c r="Q1986" i="3"/>
  <c r="BJ1986" i="3" s="1"/>
  <c r="V1986" i="3"/>
  <c r="AB1986" i="3"/>
  <c r="AG1986" i="3"/>
  <c r="AL1986" i="3"/>
  <c r="AR1986" i="3"/>
  <c r="AW1986" i="3"/>
  <c r="BB1986" i="3"/>
  <c r="BH1986" i="3"/>
  <c r="M1986" i="3"/>
  <c r="R1986" i="3"/>
  <c r="X1986" i="3"/>
  <c r="AC1986" i="3"/>
  <c r="AH1986" i="3"/>
  <c r="AN1986" i="3"/>
  <c r="AS1986" i="3"/>
  <c r="AX1986" i="3"/>
  <c r="BD1986" i="3"/>
  <c r="BI1986" i="3"/>
  <c r="AV1984" i="3"/>
  <c r="P1984" i="3"/>
  <c r="AQ1979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O1975" i="3"/>
  <c r="AE1975" i="3"/>
  <c r="AU1975" i="3"/>
  <c r="S1975" i="3"/>
  <c r="AI1975" i="3"/>
  <c r="AY1975" i="3"/>
  <c r="W1975" i="3"/>
  <c r="AM1975" i="3"/>
  <c r="BC1975" i="3"/>
  <c r="AQ1971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O1967" i="3"/>
  <c r="AE1967" i="3"/>
  <c r="AU1967" i="3"/>
  <c r="S1967" i="3"/>
  <c r="AI1967" i="3"/>
  <c r="AY1967" i="3"/>
  <c r="W1967" i="3"/>
  <c r="AM1967" i="3"/>
  <c r="BC1967" i="3"/>
  <c r="AQ1963" i="3"/>
  <c r="P1931" i="3"/>
  <c r="AF1931" i="3"/>
  <c r="AV1931" i="3"/>
  <c r="T1931" i="3"/>
  <c r="AJ1931" i="3"/>
  <c r="AZ1931" i="3"/>
  <c r="BD1931" i="3"/>
  <c r="X1931" i="3"/>
  <c r="AN1931" i="3"/>
  <c r="T1923" i="3"/>
  <c r="AJ1923" i="3"/>
  <c r="AZ1923" i="3"/>
  <c r="BD1923" i="3"/>
  <c r="X1923" i="3"/>
  <c r="AN1923" i="3"/>
  <c r="N2022" i="3"/>
  <c r="R2022" i="3"/>
  <c r="BL2022" i="3" s="1"/>
  <c r="V2022" i="3"/>
  <c r="Z2022" i="3"/>
  <c r="AD2022" i="3"/>
  <c r="AH2022" i="3"/>
  <c r="AL2022" i="3"/>
  <c r="AP2022" i="3"/>
  <c r="AT2022" i="3"/>
  <c r="AX2022" i="3"/>
  <c r="BB2022" i="3"/>
  <c r="BF2022" i="3"/>
  <c r="P2022" i="3"/>
  <c r="T2022" i="3"/>
  <c r="BM2022" i="3" s="1"/>
  <c r="X2022" i="3"/>
  <c r="AB2022" i="3"/>
  <c r="AF2022" i="3"/>
  <c r="AJ2022" i="3"/>
  <c r="AN2022" i="3"/>
  <c r="AR2022" i="3"/>
  <c r="AV2022" i="3"/>
  <c r="AZ2022" i="3"/>
  <c r="BD2022" i="3"/>
  <c r="BH2022" i="3"/>
  <c r="N2020" i="3"/>
  <c r="R2020" i="3"/>
  <c r="BL2020" i="3" s="1"/>
  <c r="V2020" i="3"/>
  <c r="Z2020" i="3"/>
  <c r="AD2020" i="3"/>
  <c r="AH2020" i="3"/>
  <c r="AL2020" i="3"/>
  <c r="AP2020" i="3"/>
  <c r="AT2020" i="3"/>
  <c r="AX2020" i="3"/>
  <c r="BB2020" i="3"/>
  <c r="BF2020" i="3"/>
  <c r="P2020" i="3"/>
  <c r="T2020" i="3"/>
  <c r="BM2020" i="3" s="1"/>
  <c r="X2020" i="3"/>
  <c r="AB2020" i="3"/>
  <c r="AF2020" i="3"/>
  <c r="AJ2020" i="3"/>
  <c r="AN2020" i="3"/>
  <c r="AR2020" i="3"/>
  <c r="AV2020" i="3"/>
  <c r="AZ2020" i="3"/>
  <c r="BD2020" i="3"/>
  <c r="BH2020" i="3"/>
  <c r="BE2022" i="3"/>
  <c r="AO2022" i="3"/>
  <c r="Y202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P1992" i="3"/>
  <c r="U1992" i="3"/>
  <c r="Z1992" i="3"/>
  <c r="AF1992" i="3"/>
  <c r="AK1992" i="3"/>
  <c r="AP1992" i="3"/>
  <c r="AV1992" i="3"/>
  <c r="BA1992" i="3"/>
  <c r="BF1992" i="3"/>
  <c r="Q1992" i="3"/>
  <c r="V1992" i="3"/>
  <c r="AB1992" i="3"/>
  <c r="AG1992" i="3"/>
  <c r="AL1992" i="3"/>
  <c r="AR1992" i="3"/>
  <c r="AW1992" i="3"/>
  <c r="BB1992" i="3"/>
  <c r="BH1992" i="3"/>
  <c r="M1992" i="3"/>
  <c r="R1992" i="3"/>
  <c r="X1992" i="3"/>
  <c r="AC1992" i="3"/>
  <c r="AH1992" i="3"/>
  <c r="AN1992" i="3"/>
  <c r="AS1992" i="3"/>
  <c r="AX1992" i="3"/>
  <c r="BD1992" i="3"/>
  <c r="BI1992" i="3"/>
  <c r="X1862" i="3"/>
  <c r="AN1862" i="3"/>
  <c r="BD1862" i="3"/>
  <c r="AV1862" i="3"/>
  <c r="P1862" i="3"/>
  <c r="AF1862" i="3"/>
  <c r="BF2042" i="3"/>
  <c r="AX2042" i="3"/>
  <c r="AP2042" i="3"/>
  <c r="AH2042" i="3"/>
  <c r="AD2042" i="3"/>
  <c r="Z2042" i="3"/>
  <c r="V2042" i="3"/>
  <c r="N2042" i="3"/>
  <c r="BF2040" i="3"/>
  <c r="BB2040" i="3"/>
  <c r="AX2040" i="3"/>
  <c r="AT2040" i="3"/>
  <c r="AP2040" i="3"/>
  <c r="AL2040" i="3"/>
  <c r="AH2040" i="3"/>
  <c r="AD2040" i="3"/>
  <c r="Z2040" i="3"/>
  <c r="V2040" i="3"/>
  <c r="BK2040" i="3" s="1"/>
  <c r="R2040" i="3"/>
  <c r="N2040" i="3"/>
  <c r="BF2038" i="3"/>
  <c r="BB2038" i="3"/>
  <c r="AT2038" i="3"/>
  <c r="AP2038" i="3"/>
  <c r="AL2038" i="3"/>
  <c r="AD2038" i="3"/>
  <c r="Z2038" i="3"/>
  <c r="V2038" i="3"/>
  <c r="R2038" i="3"/>
  <c r="N2038" i="3"/>
  <c r="L2027" i="3"/>
  <c r="X2027" i="3" s="1"/>
  <c r="BI2044" i="3"/>
  <c r="BE2044" i="3"/>
  <c r="BA2044" i="3"/>
  <c r="AW2044" i="3"/>
  <c r="AS2044" i="3"/>
  <c r="AO2044" i="3"/>
  <c r="AK2044" i="3"/>
  <c r="AG2044" i="3"/>
  <c r="AC2044" i="3"/>
  <c r="Y2044" i="3"/>
  <c r="U2044" i="3"/>
  <c r="Q2044" i="3"/>
  <c r="BI2042" i="3"/>
  <c r="BE2042" i="3"/>
  <c r="BA2042" i="3"/>
  <c r="AW2042" i="3"/>
  <c r="AS2042" i="3"/>
  <c r="AO2042" i="3"/>
  <c r="AK2042" i="3"/>
  <c r="AG2042" i="3"/>
  <c r="AC2042" i="3"/>
  <c r="Y2042" i="3"/>
  <c r="U2042" i="3"/>
  <c r="Q2042" i="3"/>
  <c r="BI2040" i="3"/>
  <c r="BE2040" i="3"/>
  <c r="BA2040" i="3"/>
  <c r="AW2040" i="3"/>
  <c r="AS2040" i="3"/>
  <c r="AO2040" i="3"/>
  <c r="AK2040" i="3"/>
  <c r="AG2040" i="3"/>
  <c r="AC2040" i="3"/>
  <c r="Y2040" i="3"/>
  <c r="U2040" i="3"/>
  <c r="Q2040" i="3"/>
  <c r="BI2038" i="3"/>
  <c r="BE2038" i="3"/>
  <c r="BA2038" i="3"/>
  <c r="AW2038" i="3"/>
  <c r="AS2038" i="3"/>
  <c r="AO2038" i="3"/>
  <c r="AK2038" i="3"/>
  <c r="AG2038" i="3"/>
  <c r="AC2038" i="3"/>
  <c r="Y2038" i="3"/>
  <c r="U2038" i="3"/>
  <c r="Q2038" i="3"/>
  <c r="BI2022" i="3"/>
  <c r="BA2022" i="3"/>
  <c r="AS2022" i="3"/>
  <c r="AK2022" i="3"/>
  <c r="AC2022" i="3"/>
  <c r="U2022" i="3"/>
  <c r="M2022" i="3"/>
  <c r="BI2020" i="3"/>
  <c r="BA2020" i="3"/>
  <c r="AS2020" i="3"/>
  <c r="AK2020" i="3"/>
  <c r="AC2020" i="3"/>
  <c r="U2020" i="3"/>
  <c r="M2020" i="3"/>
  <c r="BE2015" i="3"/>
  <c r="AW2015" i="3"/>
  <c r="AO2015" i="3"/>
  <c r="AG2015" i="3"/>
  <c r="Y2015" i="3"/>
  <c r="Q2015" i="3"/>
  <c r="BN2015" i="3" s="1"/>
  <c r="BE2013" i="3"/>
  <c r="AW2013" i="3"/>
  <c r="AO2013" i="3"/>
  <c r="AG2013" i="3"/>
  <c r="Y2013" i="3"/>
  <c r="Q2013" i="3"/>
  <c r="AU2011" i="3"/>
  <c r="AE2011" i="3"/>
  <c r="AW2010" i="3"/>
  <c r="AG2010" i="3"/>
  <c r="Q2010" i="3"/>
  <c r="AU2009" i="3"/>
  <c r="AE2009" i="3"/>
  <c r="AW2008" i="3"/>
  <c r="AG2008" i="3"/>
  <c r="Q2008" i="3"/>
  <c r="AU2007" i="3"/>
  <c r="AE2007" i="3"/>
  <c r="AW2006" i="3"/>
  <c r="AG2006" i="3"/>
  <c r="Q2006" i="3"/>
  <c r="AU2005" i="3"/>
  <c r="AE2005" i="3"/>
  <c r="AW2004" i="3"/>
  <c r="AG2004" i="3"/>
  <c r="Q2004" i="3"/>
  <c r="AU2003" i="3"/>
  <c r="AE2003" i="3"/>
  <c r="AW2002" i="3"/>
  <c r="AG2002" i="3"/>
  <c r="Q2002" i="3"/>
  <c r="AU2001" i="3"/>
  <c r="AE2001" i="3"/>
  <c r="AW2000" i="3"/>
  <c r="AG2000" i="3"/>
  <c r="Q2000" i="3"/>
  <c r="AU1999" i="3"/>
  <c r="AE1999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P1996" i="3"/>
  <c r="U1996" i="3"/>
  <c r="Z1996" i="3"/>
  <c r="AF1996" i="3"/>
  <c r="AK1996" i="3"/>
  <c r="AP1996" i="3"/>
  <c r="AV1996" i="3"/>
  <c r="BA1996" i="3"/>
  <c r="BF1996" i="3"/>
  <c r="Q1996" i="3"/>
  <c r="BJ1996" i="3" s="1"/>
  <c r="V1996" i="3"/>
  <c r="AB1996" i="3"/>
  <c r="AG1996" i="3"/>
  <c r="AL1996" i="3"/>
  <c r="AR1996" i="3"/>
  <c r="AW1996" i="3"/>
  <c r="BB1996" i="3"/>
  <c r="BH1996" i="3"/>
  <c r="M1996" i="3"/>
  <c r="R1996" i="3"/>
  <c r="X1996" i="3"/>
  <c r="AC1996" i="3"/>
  <c r="AH1996" i="3"/>
  <c r="AN1996" i="3"/>
  <c r="AS1996" i="3"/>
  <c r="AX1996" i="3"/>
  <c r="BD1996" i="3"/>
  <c r="BI1996" i="3"/>
  <c r="AO1994" i="3"/>
  <c r="T1994" i="3"/>
  <c r="BE1992" i="3"/>
  <c r="AJ1992" i="3"/>
  <c r="N1992" i="3"/>
  <c r="AZ1990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P1988" i="3"/>
  <c r="U1988" i="3"/>
  <c r="Z1988" i="3"/>
  <c r="AF1988" i="3"/>
  <c r="AK1988" i="3"/>
  <c r="AP1988" i="3"/>
  <c r="AV1988" i="3"/>
  <c r="BA1988" i="3"/>
  <c r="BF1988" i="3"/>
  <c r="Q1988" i="3"/>
  <c r="BJ1988" i="3" s="1"/>
  <c r="V1988" i="3"/>
  <c r="AB1988" i="3"/>
  <c r="AG1988" i="3"/>
  <c r="AL1988" i="3"/>
  <c r="AR1988" i="3"/>
  <c r="AW1988" i="3"/>
  <c r="BB1988" i="3"/>
  <c r="BH1988" i="3"/>
  <c r="M1988" i="3"/>
  <c r="R1988" i="3"/>
  <c r="X1988" i="3"/>
  <c r="AC1988" i="3"/>
  <c r="AH1988" i="3"/>
  <c r="AN1988" i="3"/>
  <c r="AS1988" i="3"/>
  <c r="AX1988" i="3"/>
  <c r="BD1988" i="3"/>
  <c r="BI1988" i="3"/>
  <c r="AO1986" i="3"/>
  <c r="T1986" i="3"/>
  <c r="P1983" i="3"/>
  <c r="T1983" i="3"/>
  <c r="BM1983" i="3" s="1"/>
  <c r="X1983" i="3"/>
  <c r="AB1983" i="3"/>
  <c r="AF1983" i="3"/>
  <c r="AJ1983" i="3"/>
  <c r="AN1983" i="3"/>
  <c r="AR1983" i="3"/>
  <c r="AV1983" i="3"/>
  <c r="AZ1983" i="3"/>
  <c r="BD1983" i="3"/>
  <c r="BH1983" i="3"/>
  <c r="M1983" i="3"/>
  <c r="Q1983" i="3"/>
  <c r="U1983" i="3"/>
  <c r="Y1983" i="3"/>
  <c r="AC1983" i="3"/>
  <c r="AG1983" i="3"/>
  <c r="AK1983" i="3"/>
  <c r="AO1983" i="3"/>
  <c r="AS1983" i="3"/>
  <c r="AW1983" i="3"/>
  <c r="BA1983" i="3"/>
  <c r="BE1983" i="3"/>
  <c r="BI1983" i="3"/>
  <c r="N1983" i="3"/>
  <c r="V1983" i="3"/>
  <c r="AD1983" i="3"/>
  <c r="AL1983" i="3"/>
  <c r="AT1983" i="3"/>
  <c r="BB1983" i="3"/>
  <c r="O1983" i="3"/>
  <c r="W1983" i="3"/>
  <c r="AE1983" i="3"/>
  <c r="AM1983" i="3"/>
  <c r="AU1983" i="3"/>
  <c r="BC1983" i="3"/>
  <c r="R1983" i="3"/>
  <c r="Z1983" i="3"/>
  <c r="AH1983" i="3"/>
  <c r="AP1983" i="3"/>
  <c r="AX1983" i="3"/>
  <c r="BF1983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O1977" i="3"/>
  <c r="AE1977" i="3"/>
  <c r="AU1977" i="3"/>
  <c r="S1977" i="3"/>
  <c r="AI1977" i="3"/>
  <c r="AY1977" i="3"/>
  <c r="W1977" i="3"/>
  <c r="AM1977" i="3"/>
  <c r="BC1977" i="3"/>
  <c r="BG1975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M1969" i="3"/>
  <c r="Q1969" i="3"/>
  <c r="U1969" i="3"/>
  <c r="Y1969" i="3"/>
  <c r="AC1969" i="3"/>
  <c r="AG1969" i="3"/>
  <c r="AK1969" i="3"/>
  <c r="AO1969" i="3"/>
  <c r="AS1969" i="3"/>
  <c r="AW1969" i="3"/>
  <c r="BA1969" i="3"/>
  <c r="BE1969" i="3"/>
  <c r="BI1969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O1969" i="3"/>
  <c r="AE1969" i="3"/>
  <c r="AU1969" i="3"/>
  <c r="S1969" i="3"/>
  <c r="AI1969" i="3"/>
  <c r="AY1969" i="3"/>
  <c r="W1969" i="3"/>
  <c r="AM1969" i="3"/>
  <c r="BC1969" i="3"/>
  <c r="BG1967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M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N1961" i="3"/>
  <c r="R1961" i="3"/>
  <c r="V1961" i="3"/>
  <c r="Z1961" i="3"/>
  <c r="AD1961" i="3"/>
  <c r="AH1961" i="3"/>
  <c r="AL1961" i="3"/>
  <c r="AP1961" i="3"/>
  <c r="AT1961" i="3"/>
  <c r="AX1961" i="3"/>
  <c r="BB1961" i="3"/>
  <c r="BF1961" i="3"/>
  <c r="O1961" i="3"/>
  <c r="AE1961" i="3"/>
  <c r="AU1961" i="3"/>
  <c r="S1961" i="3"/>
  <c r="AI1961" i="3"/>
  <c r="AY1961" i="3"/>
  <c r="W1961" i="3"/>
  <c r="AM1961" i="3"/>
  <c r="BC1961" i="3"/>
  <c r="BC2015" i="3"/>
  <c r="AU2015" i="3"/>
  <c r="AM2015" i="3"/>
  <c r="AE2015" i="3"/>
  <c r="W2015" i="3"/>
  <c r="O2015" i="3"/>
  <c r="BC2013" i="3"/>
  <c r="AU2013" i="3"/>
  <c r="AM2013" i="3"/>
  <c r="AE2013" i="3"/>
  <c r="W2013" i="3"/>
  <c r="O2013" i="3"/>
  <c r="BL2013" i="3" s="1"/>
  <c r="BG2011" i="3"/>
  <c r="AQ2011" i="3"/>
  <c r="P2011" i="3"/>
  <c r="T2011" i="3"/>
  <c r="BM2011" i="3" s="1"/>
  <c r="X2011" i="3"/>
  <c r="AB2011" i="3"/>
  <c r="AF2011" i="3"/>
  <c r="AJ2011" i="3"/>
  <c r="BL2011" i="3" s="1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BI2010" i="3"/>
  <c r="AS2010" i="3"/>
  <c r="AC2010" i="3"/>
  <c r="M2010" i="3"/>
  <c r="BG2009" i="3"/>
  <c r="AQ2009" i="3"/>
  <c r="P2009" i="3"/>
  <c r="T2009" i="3"/>
  <c r="BM2009" i="3" s="1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BL2009" i="3" s="1"/>
  <c r="V2009" i="3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BG2007" i="3"/>
  <c r="AQ2007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BL2007" i="3" s="1"/>
  <c r="V2007" i="3"/>
  <c r="BM2007" i="3" s="1"/>
  <c r="Z2007" i="3"/>
  <c r="AD2007" i="3"/>
  <c r="AH2007" i="3"/>
  <c r="AL2007" i="3"/>
  <c r="AP2007" i="3"/>
  <c r="AT2007" i="3"/>
  <c r="AX2007" i="3"/>
  <c r="BB2007" i="3"/>
  <c r="BF2007" i="3"/>
  <c r="BI2006" i="3"/>
  <c r="AS2006" i="3"/>
  <c r="AC2006" i="3"/>
  <c r="M2006" i="3"/>
  <c r="BG2005" i="3"/>
  <c r="AQ2005" i="3"/>
  <c r="P2005" i="3"/>
  <c r="T2005" i="3"/>
  <c r="BM2005" i="3" s="1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BL2005" i="3" s="1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M2004" i="3"/>
  <c r="BG2003" i="3"/>
  <c r="AQ2003" i="3"/>
  <c r="P2003" i="3"/>
  <c r="T2003" i="3"/>
  <c r="BM2003" i="3" s="1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BL2003" i="3" s="1"/>
  <c r="V2003" i="3"/>
  <c r="Z2003" i="3"/>
  <c r="AD2003" i="3"/>
  <c r="AH2003" i="3"/>
  <c r="AL2003" i="3"/>
  <c r="AP2003" i="3"/>
  <c r="AT2003" i="3"/>
  <c r="AX2003" i="3"/>
  <c r="BB2003" i="3"/>
  <c r="BF2003" i="3"/>
  <c r="BI2002" i="3"/>
  <c r="AS2002" i="3"/>
  <c r="AC2002" i="3"/>
  <c r="M2002" i="3"/>
  <c r="BG2001" i="3"/>
  <c r="AQ2001" i="3"/>
  <c r="P2001" i="3"/>
  <c r="T2001" i="3"/>
  <c r="BM2001" i="3" s="1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BL2001" i="3" s="1"/>
  <c r="V2001" i="3"/>
  <c r="Z2001" i="3"/>
  <c r="AD2001" i="3"/>
  <c r="AH2001" i="3"/>
  <c r="AL2001" i="3"/>
  <c r="AP2001" i="3"/>
  <c r="AT2001" i="3"/>
  <c r="AX2001" i="3"/>
  <c r="BB2001" i="3"/>
  <c r="BF2001" i="3"/>
  <c r="BI2000" i="3"/>
  <c r="AS2000" i="3"/>
  <c r="AC2000" i="3"/>
  <c r="M2000" i="3"/>
  <c r="BG1999" i="3"/>
  <c r="AQ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BL1999" i="3" s="1"/>
  <c r="V1999" i="3"/>
  <c r="BM1999" i="3" s="1"/>
  <c r="Z1999" i="3"/>
  <c r="AD1999" i="3"/>
  <c r="AH1999" i="3"/>
  <c r="AL1999" i="3"/>
  <c r="AP1999" i="3"/>
  <c r="AT1999" i="3"/>
  <c r="AX1999" i="3"/>
  <c r="BB1999" i="3"/>
  <c r="BF1999" i="3"/>
  <c r="BE1994" i="3"/>
  <c r="AJ1994" i="3"/>
  <c r="N1994" i="3"/>
  <c r="AZ1992" i="3"/>
  <c r="AD1992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U1990" i="3"/>
  <c r="Z1990" i="3"/>
  <c r="AF1990" i="3"/>
  <c r="AK1990" i="3"/>
  <c r="AP1990" i="3"/>
  <c r="AV1990" i="3"/>
  <c r="BA1990" i="3"/>
  <c r="BF1990" i="3"/>
  <c r="Q1990" i="3"/>
  <c r="V1990" i="3"/>
  <c r="AB1990" i="3"/>
  <c r="AG1990" i="3"/>
  <c r="AL1990" i="3"/>
  <c r="AR1990" i="3"/>
  <c r="AW1990" i="3"/>
  <c r="BB1990" i="3"/>
  <c r="BH1990" i="3"/>
  <c r="M1990" i="3"/>
  <c r="R1990" i="3"/>
  <c r="X1990" i="3"/>
  <c r="AC1990" i="3"/>
  <c r="AH1990" i="3"/>
  <c r="AN1990" i="3"/>
  <c r="AS1990" i="3"/>
  <c r="AX1990" i="3"/>
  <c r="BD1990" i="3"/>
  <c r="BI1990" i="3"/>
  <c r="BE1986" i="3"/>
  <c r="AJ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Q1984" i="3"/>
  <c r="Y1984" i="3"/>
  <c r="AG1984" i="3"/>
  <c r="AO1984" i="3"/>
  <c r="AW1984" i="3"/>
  <c r="BE1984" i="3"/>
  <c r="T1984" i="3"/>
  <c r="AB1984" i="3"/>
  <c r="AJ1984" i="3"/>
  <c r="AR1984" i="3"/>
  <c r="AZ1984" i="3"/>
  <c r="BH1984" i="3"/>
  <c r="M1984" i="3"/>
  <c r="U1984" i="3"/>
  <c r="AC1984" i="3"/>
  <c r="AK1984" i="3"/>
  <c r="AS1984" i="3"/>
  <c r="BA1984" i="3"/>
  <c r="BI1984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M1979" i="3"/>
  <c r="Q1979" i="3"/>
  <c r="U1979" i="3"/>
  <c r="Y1979" i="3"/>
  <c r="AC1979" i="3"/>
  <c r="AG1979" i="3"/>
  <c r="AK1979" i="3"/>
  <c r="AO1979" i="3"/>
  <c r="AS1979" i="3"/>
  <c r="AW1979" i="3"/>
  <c r="BA1979" i="3"/>
  <c r="BE1979" i="3"/>
  <c r="BI1979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O1979" i="3"/>
  <c r="AE1979" i="3"/>
  <c r="AU1979" i="3"/>
  <c r="S1979" i="3"/>
  <c r="AI1979" i="3"/>
  <c r="AY1979" i="3"/>
  <c r="W1979" i="3"/>
  <c r="AM1979" i="3"/>
  <c r="BC1979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M1971" i="3"/>
  <c r="Q1971" i="3"/>
  <c r="U1971" i="3"/>
  <c r="Y1971" i="3"/>
  <c r="AC1971" i="3"/>
  <c r="AG1971" i="3"/>
  <c r="AK1971" i="3"/>
  <c r="AO1971" i="3"/>
  <c r="AS1971" i="3"/>
  <c r="AW1971" i="3"/>
  <c r="BA1971" i="3"/>
  <c r="BE1971" i="3"/>
  <c r="BI1971" i="3"/>
  <c r="N1971" i="3"/>
  <c r="R1971" i="3"/>
  <c r="V1971" i="3"/>
  <c r="Z1971" i="3"/>
  <c r="AD1971" i="3"/>
  <c r="AH1971" i="3"/>
  <c r="AL1971" i="3"/>
  <c r="AP1971" i="3"/>
  <c r="AT1971" i="3"/>
  <c r="AX1971" i="3"/>
  <c r="BB1971" i="3"/>
  <c r="BF1971" i="3"/>
  <c r="O1971" i="3"/>
  <c r="AE1971" i="3"/>
  <c r="AU1971" i="3"/>
  <c r="S1971" i="3"/>
  <c r="AI1971" i="3"/>
  <c r="AY1971" i="3"/>
  <c r="W1971" i="3"/>
  <c r="AM1971" i="3"/>
  <c r="BC1971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M1963" i="3"/>
  <c r="Q1963" i="3"/>
  <c r="U1963" i="3"/>
  <c r="Y1963" i="3"/>
  <c r="AC1963" i="3"/>
  <c r="AG1963" i="3"/>
  <c r="AK1963" i="3"/>
  <c r="AO1963" i="3"/>
  <c r="AS1963" i="3"/>
  <c r="AW1963" i="3"/>
  <c r="BA1963" i="3"/>
  <c r="BE1963" i="3"/>
  <c r="BI1963" i="3"/>
  <c r="N1963" i="3"/>
  <c r="R1963" i="3"/>
  <c r="V1963" i="3"/>
  <c r="Z1963" i="3"/>
  <c r="AD1963" i="3"/>
  <c r="AH1963" i="3"/>
  <c r="AL1963" i="3"/>
  <c r="AP1963" i="3"/>
  <c r="AT1963" i="3"/>
  <c r="AX1963" i="3"/>
  <c r="BB1963" i="3"/>
  <c r="BF1963" i="3"/>
  <c r="O1963" i="3"/>
  <c r="AE1963" i="3"/>
  <c r="AU1963" i="3"/>
  <c r="S1963" i="3"/>
  <c r="AI1963" i="3"/>
  <c r="AY1963" i="3"/>
  <c r="W1963" i="3"/>
  <c r="AM1963" i="3"/>
  <c r="BC1963" i="3"/>
  <c r="M1934" i="3"/>
  <c r="BH1995" i="3"/>
  <c r="BC1995" i="3"/>
  <c r="AX1995" i="3"/>
  <c r="AR1995" i="3"/>
  <c r="AM1995" i="3"/>
  <c r="AH1995" i="3"/>
  <c r="AB1995" i="3"/>
  <c r="W1995" i="3"/>
  <c r="BH1993" i="3"/>
  <c r="BC1993" i="3"/>
  <c r="AX1993" i="3"/>
  <c r="AR1993" i="3"/>
  <c r="AM1993" i="3"/>
  <c r="AH1993" i="3"/>
  <c r="AB1993" i="3"/>
  <c r="W1993" i="3"/>
  <c r="BJ1993" i="3" s="1"/>
  <c r="BH1991" i="3"/>
  <c r="BC1991" i="3"/>
  <c r="AX1991" i="3"/>
  <c r="AR1991" i="3"/>
  <c r="AM1991" i="3"/>
  <c r="AH1991" i="3"/>
  <c r="AB1991" i="3"/>
  <c r="W1991" i="3"/>
  <c r="BE1980" i="3"/>
  <c r="AO1980" i="3"/>
  <c r="BE1978" i="3"/>
  <c r="AO1978" i="3"/>
  <c r="BE1976" i="3"/>
  <c r="AO1976" i="3"/>
  <c r="BE1974" i="3"/>
  <c r="AO1974" i="3"/>
  <c r="BE1972" i="3"/>
  <c r="AO1972" i="3"/>
  <c r="BE1970" i="3"/>
  <c r="AO1970" i="3"/>
  <c r="BE1968" i="3"/>
  <c r="AO1968" i="3"/>
  <c r="BE1966" i="3"/>
  <c r="AO1966" i="3"/>
  <c r="BE1964" i="3"/>
  <c r="AO1964" i="3"/>
  <c r="BE1962" i="3"/>
  <c r="AO1962" i="3"/>
  <c r="BE1960" i="3"/>
  <c r="AO1960" i="3"/>
  <c r="BE1958" i="3"/>
  <c r="AO1958" i="3"/>
  <c r="BE1956" i="3"/>
  <c r="AO1956" i="3"/>
  <c r="O1935" i="3"/>
  <c r="T1935" i="3"/>
  <c r="Y1935" i="3"/>
  <c r="AE1935" i="3"/>
  <c r="AJ1935" i="3"/>
  <c r="AO1935" i="3"/>
  <c r="AU1935" i="3"/>
  <c r="AZ1935" i="3"/>
  <c r="BE1935" i="3"/>
  <c r="P1935" i="3"/>
  <c r="U1935" i="3"/>
  <c r="AA1935" i="3"/>
  <c r="AF1935" i="3"/>
  <c r="AK1935" i="3"/>
  <c r="AQ1935" i="3"/>
  <c r="AV1935" i="3"/>
  <c r="BA1935" i="3"/>
  <c r="BG1935" i="3"/>
  <c r="Q1935" i="3"/>
  <c r="AM1935" i="3"/>
  <c r="BH1935" i="3"/>
  <c r="W1935" i="3"/>
  <c r="AR1935" i="3"/>
  <c r="AB1935" i="3"/>
  <c r="AW1935" i="3"/>
  <c r="M1995" i="3"/>
  <c r="Q1995" i="3"/>
  <c r="BJ1995" i="3" s="1"/>
  <c r="U1995" i="3"/>
  <c r="Y1995" i="3"/>
  <c r="AC1995" i="3"/>
  <c r="AG1995" i="3"/>
  <c r="AK1995" i="3"/>
  <c r="AO1995" i="3"/>
  <c r="AS1995" i="3"/>
  <c r="AW1995" i="3"/>
  <c r="BA1995" i="3"/>
  <c r="BE1995" i="3"/>
  <c r="BI1995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P1980" i="3"/>
  <c r="BK1980" i="3" s="1"/>
  <c r="T1980" i="3"/>
  <c r="X1980" i="3"/>
  <c r="AB1980" i="3"/>
  <c r="AF1980" i="3"/>
  <c r="AJ1980" i="3"/>
  <c r="AN1980" i="3"/>
  <c r="AR1980" i="3"/>
  <c r="AV1980" i="3"/>
  <c r="AZ1980" i="3"/>
  <c r="BD1980" i="3"/>
  <c r="BH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P1978" i="3"/>
  <c r="BK1978" i="3" s="1"/>
  <c r="T1978" i="3"/>
  <c r="X1978" i="3"/>
  <c r="AB1978" i="3"/>
  <c r="AF1978" i="3"/>
  <c r="AJ1978" i="3"/>
  <c r="AN1978" i="3"/>
  <c r="AR1978" i="3"/>
  <c r="AV1978" i="3"/>
  <c r="AZ1978" i="3"/>
  <c r="BD1978" i="3"/>
  <c r="BH1978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P1976" i="3"/>
  <c r="BK1976" i="3" s="1"/>
  <c r="T1976" i="3"/>
  <c r="X1976" i="3"/>
  <c r="AB1976" i="3"/>
  <c r="AF1976" i="3"/>
  <c r="AJ1976" i="3"/>
  <c r="AN1976" i="3"/>
  <c r="AR1976" i="3"/>
  <c r="AV1976" i="3"/>
  <c r="AZ1976" i="3"/>
  <c r="BD1976" i="3"/>
  <c r="BH1976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P1974" i="3"/>
  <c r="BK1974" i="3" s="1"/>
  <c r="T1974" i="3"/>
  <c r="X1974" i="3"/>
  <c r="AB1974" i="3"/>
  <c r="AF1974" i="3"/>
  <c r="AJ1974" i="3"/>
  <c r="AN1974" i="3"/>
  <c r="AR1974" i="3"/>
  <c r="AV1974" i="3"/>
  <c r="AZ1974" i="3"/>
  <c r="BD1974" i="3"/>
  <c r="BH1974" i="3"/>
  <c r="N1972" i="3"/>
  <c r="BN1972" i="3" s="1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P1972" i="3"/>
  <c r="BK1972" i="3" s="1"/>
  <c r="T1972" i="3"/>
  <c r="X1972" i="3"/>
  <c r="AB1972" i="3"/>
  <c r="AF1972" i="3"/>
  <c r="AJ1972" i="3"/>
  <c r="AN1972" i="3"/>
  <c r="AR1972" i="3"/>
  <c r="AV1972" i="3"/>
  <c r="AZ1972" i="3"/>
  <c r="BD1972" i="3"/>
  <c r="BH1972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P1970" i="3"/>
  <c r="BK1970" i="3" s="1"/>
  <c r="T1970" i="3"/>
  <c r="X1970" i="3"/>
  <c r="AB1970" i="3"/>
  <c r="AF1970" i="3"/>
  <c r="AJ1970" i="3"/>
  <c r="AN1970" i="3"/>
  <c r="AR1970" i="3"/>
  <c r="AV1970" i="3"/>
  <c r="AZ1970" i="3"/>
  <c r="BD1970" i="3"/>
  <c r="BH1970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BK1968" i="3" s="1"/>
  <c r="T1968" i="3"/>
  <c r="X1968" i="3"/>
  <c r="AB1968" i="3"/>
  <c r="AF1968" i="3"/>
  <c r="AJ1968" i="3"/>
  <c r="AN1968" i="3"/>
  <c r="AR1968" i="3"/>
  <c r="AV1968" i="3"/>
  <c r="AZ1968" i="3"/>
  <c r="BD1968" i="3"/>
  <c r="BH1968" i="3"/>
  <c r="N1966" i="3"/>
  <c r="BN1966" i="3" s="1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BK1966" i="3" s="1"/>
  <c r="T1966" i="3"/>
  <c r="X1966" i="3"/>
  <c r="AB1966" i="3"/>
  <c r="AF1966" i="3"/>
  <c r="AJ1966" i="3"/>
  <c r="AN1966" i="3"/>
  <c r="AR1966" i="3"/>
  <c r="AV1966" i="3"/>
  <c r="AZ1966" i="3"/>
  <c r="BD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P1964" i="3"/>
  <c r="BK1964" i="3" s="1"/>
  <c r="T1964" i="3"/>
  <c r="X1964" i="3"/>
  <c r="AB1964" i="3"/>
  <c r="AF1964" i="3"/>
  <c r="AJ1964" i="3"/>
  <c r="AN1964" i="3"/>
  <c r="AR1964" i="3"/>
  <c r="AV1964" i="3"/>
  <c r="AZ1964" i="3"/>
  <c r="BD1964" i="3"/>
  <c r="BH1964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P1962" i="3"/>
  <c r="BK1962" i="3" s="1"/>
  <c r="T1962" i="3"/>
  <c r="X1962" i="3"/>
  <c r="AB1962" i="3"/>
  <c r="AF1962" i="3"/>
  <c r="AJ1962" i="3"/>
  <c r="AN1962" i="3"/>
  <c r="AR1962" i="3"/>
  <c r="AV1962" i="3"/>
  <c r="AZ1962" i="3"/>
  <c r="BD1962" i="3"/>
  <c r="BH1962" i="3"/>
  <c r="N1960" i="3"/>
  <c r="BN1960" i="3" s="1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P1960" i="3"/>
  <c r="BK1960" i="3" s="1"/>
  <c r="T1960" i="3"/>
  <c r="X1960" i="3"/>
  <c r="AB1960" i="3"/>
  <c r="AF1960" i="3"/>
  <c r="AJ1960" i="3"/>
  <c r="AN1960" i="3"/>
  <c r="AR1960" i="3"/>
  <c r="AV1960" i="3"/>
  <c r="AZ1960" i="3"/>
  <c r="BD1960" i="3"/>
  <c r="BH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BK1958" i="3" s="1"/>
  <c r="T1958" i="3"/>
  <c r="X1958" i="3"/>
  <c r="AB1958" i="3"/>
  <c r="AF1958" i="3"/>
  <c r="AJ1958" i="3"/>
  <c r="AN1958" i="3"/>
  <c r="AR1958" i="3"/>
  <c r="AV1958" i="3"/>
  <c r="AZ1958" i="3"/>
  <c r="BD1958" i="3"/>
  <c r="BH1958" i="3"/>
  <c r="N1956" i="3"/>
  <c r="BN1956" i="3" s="1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P1956" i="3"/>
  <c r="BK1956" i="3" s="1"/>
  <c r="T1956" i="3"/>
  <c r="X1956" i="3"/>
  <c r="AB1956" i="3"/>
  <c r="AF1956" i="3"/>
  <c r="AJ1956" i="3"/>
  <c r="AN1956" i="3"/>
  <c r="AR1956" i="3"/>
  <c r="AV1956" i="3"/>
  <c r="AZ1956" i="3"/>
  <c r="BD1956" i="3"/>
  <c r="BH1956" i="3"/>
  <c r="T1927" i="3"/>
  <c r="AJ1927" i="3"/>
  <c r="AZ1927" i="3"/>
  <c r="BD1927" i="3"/>
  <c r="X1927" i="3"/>
  <c r="M1922" i="3"/>
  <c r="Q1922" i="3"/>
  <c r="U1922" i="3"/>
  <c r="R1922" i="3"/>
  <c r="W1922" i="3"/>
  <c r="AA1922" i="3"/>
  <c r="AE1922" i="3"/>
  <c r="AI1922" i="3"/>
  <c r="AM1922" i="3"/>
  <c r="AQ1922" i="3"/>
  <c r="AU1922" i="3"/>
  <c r="AY1922" i="3"/>
  <c r="BC1922" i="3"/>
  <c r="BG1922" i="3"/>
  <c r="N1922" i="3"/>
  <c r="S1922" i="3"/>
  <c r="X1922" i="3"/>
  <c r="AB1922" i="3"/>
  <c r="AF1922" i="3"/>
  <c r="AJ1922" i="3"/>
  <c r="AN1922" i="3"/>
  <c r="AR1922" i="3"/>
  <c r="AV1922" i="3"/>
  <c r="AZ1922" i="3"/>
  <c r="BD1922" i="3"/>
  <c r="BH1922" i="3"/>
  <c r="O1922" i="3"/>
  <c r="T1922" i="3"/>
  <c r="Y1922" i="3"/>
  <c r="AC1922" i="3"/>
  <c r="AG1922" i="3"/>
  <c r="AK1922" i="3"/>
  <c r="AO1922" i="3"/>
  <c r="AS1922" i="3"/>
  <c r="AW1922" i="3"/>
  <c r="BA1922" i="3"/>
  <c r="BE1922" i="3"/>
  <c r="BI1922" i="3"/>
  <c r="AD1922" i="3"/>
  <c r="AT1922" i="3"/>
  <c r="P1922" i="3"/>
  <c r="AH1922" i="3"/>
  <c r="AX1922" i="3"/>
  <c r="V1922" i="3"/>
  <c r="AL1922" i="3"/>
  <c r="BB1922" i="3"/>
  <c r="Z1922" i="3"/>
  <c r="AP1922" i="3"/>
  <c r="BF1995" i="3"/>
  <c r="AZ1995" i="3"/>
  <c r="AU1995" i="3"/>
  <c r="AP1995" i="3"/>
  <c r="AJ1995" i="3"/>
  <c r="AE1995" i="3"/>
  <c r="Z1995" i="3"/>
  <c r="T1995" i="3"/>
  <c r="BM1995" i="3" s="1"/>
  <c r="O1995" i="3"/>
  <c r="BF1993" i="3"/>
  <c r="AZ1993" i="3"/>
  <c r="AU1993" i="3"/>
  <c r="AP1993" i="3"/>
  <c r="AJ1993" i="3"/>
  <c r="AE1993" i="3"/>
  <c r="Z1993" i="3"/>
  <c r="T1993" i="3"/>
  <c r="O1993" i="3"/>
  <c r="BF1991" i="3"/>
  <c r="AZ1991" i="3"/>
  <c r="AU1991" i="3"/>
  <c r="AP1991" i="3"/>
  <c r="AJ1991" i="3"/>
  <c r="AE1991" i="3"/>
  <c r="Z1991" i="3"/>
  <c r="T1991" i="3"/>
  <c r="BM1991" i="3" s="1"/>
  <c r="O1991" i="3"/>
  <c r="AW1980" i="3"/>
  <c r="AG1980" i="3"/>
  <c r="Q1980" i="3"/>
  <c r="AW1978" i="3"/>
  <c r="AG1978" i="3"/>
  <c r="Q1978" i="3"/>
  <c r="AW1976" i="3"/>
  <c r="AG1976" i="3"/>
  <c r="Q1976" i="3"/>
  <c r="AW1974" i="3"/>
  <c r="AG1974" i="3"/>
  <c r="Q1974" i="3"/>
  <c r="AW1972" i="3"/>
  <c r="AG1972" i="3"/>
  <c r="Q1972" i="3"/>
  <c r="AW1970" i="3"/>
  <c r="AG1970" i="3"/>
  <c r="Q1970" i="3"/>
  <c r="AW1968" i="3"/>
  <c r="AG1968" i="3"/>
  <c r="Q1968" i="3"/>
  <c r="AW1966" i="3"/>
  <c r="AG1966" i="3"/>
  <c r="Q1966" i="3"/>
  <c r="AW1964" i="3"/>
  <c r="AG1964" i="3"/>
  <c r="Q1964" i="3"/>
  <c r="AW1962" i="3"/>
  <c r="AG1962" i="3"/>
  <c r="Q1962" i="3"/>
  <c r="AW1960" i="3"/>
  <c r="AG1960" i="3"/>
  <c r="Q1960" i="3"/>
  <c r="AW1958" i="3"/>
  <c r="AG1958" i="3"/>
  <c r="Q1958" i="3"/>
  <c r="AW1956" i="3"/>
  <c r="AG1956" i="3"/>
  <c r="Q1956" i="3"/>
  <c r="BC1935" i="3"/>
  <c r="AN1927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O1937" i="3"/>
  <c r="T1937" i="3"/>
  <c r="Y1937" i="3"/>
  <c r="AE1937" i="3"/>
  <c r="AJ1937" i="3"/>
  <c r="AO1937" i="3"/>
  <c r="AU1937" i="3"/>
  <c r="AZ1937" i="3"/>
  <c r="BE1937" i="3"/>
  <c r="P1937" i="3"/>
  <c r="U1937" i="3"/>
  <c r="AA1937" i="3"/>
  <c r="AF1937" i="3"/>
  <c r="AK1937" i="3"/>
  <c r="AQ1937" i="3"/>
  <c r="AV1937" i="3"/>
  <c r="BA1937" i="3"/>
  <c r="BG1937" i="3"/>
  <c r="W1932" i="3"/>
  <c r="AM1932" i="3"/>
  <c r="BC1932" i="3"/>
  <c r="X1932" i="3"/>
  <c r="AN1932" i="3"/>
  <c r="BD1932" i="3"/>
  <c r="U1932" i="3"/>
  <c r="AK1932" i="3"/>
  <c r="BA1932" i="3"/>
  <c r="AD1932" i="3"/>
  <c r="AX1932" i="3"/>
  <c r="O1928" i="3"/>
  <c r="AE1928" i="3"/>
  <c r="AU1928" i="3"/>
  <c r="P1928" i="3"/>
  <c r="AF1928" i="3"/>
  <c r="AV1928" i="3"/>
  <c r="M1928" i="3"/>
  <c r="AC1928" i="3"/>
  <c r="AS1928" i="3"/>
  <c r="BI1928" i="3"/>
  <c r="R1928" i="3"/>
  <c r="AL1928" i="3"/>
  <c r="W1924" i="3"/>
  <c r="AM1924" i="3"/>
  <c r="BC1924" i="3"/>
  <c r="X1924" i="3"/>
  <c r="AN1924" i="3"/>
  <c r="BD1924" i="3"/>
  <c r="U1924" i="3"/>
  <c r="AK1924" i="3"/>
  <c r="BA1924" i="3"/>
  <c r="AD1924" i="3"/>
  <c r="AX1924" i="3"/>
  <c r="AU1953" i="3"/>
  <c r="AE1953" i="3"/>
  <c r="AW1952" i="3"/>
  <c r="AG1952" i="3"/>
  <c r="Q1952" i="3"/>
  <c r="AW1950" i="3"/>
  <c r="AG1950" i="3"/>
  <c r="Q1950" i="3"/>
  <c r="AU1949" i="3"/>
  <c r="AE1949" i="3"/>
  <c r="AW1948" i="3"/>
  <c r="AG1948" i="3"/>
  <c r="Q1948" i="3"/>
  <c r="AU1947" i="3"/>
  <c r="AE1947" i="3"/>
  <c r="AW1946" i="3"/>
  <c r="AG1946" i="3"/>
  <c r="Q1946" i="3"/>
  <c r="AW1944" i="3"/>
  <c r="AG1944" i="3"/>
  <c r="Q1944" i="3"/>
  <c r="AU1943" i="3"/>
  <c r="AE1943" i="3"/>
  <c r="AW1942" i="3"/>
  <c r="AG1942" i="3"/>
  <c r="Q1942" i="3"/>
  <c r="AW1940" i="3"/>
  <c r="AG1940" i="3"/>
  <c r="Q1940" i="3"/>
  <c r="AU1939" i="3"/>
  <c r="AE1939" i="3"/>
  <c r="AW1937" i="3"/>
  <c r="AB1937" i="3"/>
  <c r="AH1934" i="3"/>
  <c r="M1933" i="3"/>
  <c r="U1933" i="3"/>
  <c r="AC1933" i="3"/>
  <c r="AK1933" i="3"/>
  <c r="AS1933" i="3"/>
  <c r="BA1933" i="3"/>
  <c r="BI1933" i="3"/>
  <c r="P1933" i="3"/>
  <c r="X1933" i="3"/>
  <c r="AF1933" i="3"/>
  <c r="AN1933" i="3"/>
  <c r="AV1933" i="3"/>
  <c r="BD1933" i="3"/>
  <c r="P1929" i="3"/>
  <c r="AF1929" i="3"/>
  <c r="AV1929" i="3"/>
  <c r="T1929" i="3"/>
  <c r="AJ1929" i="3"/>
  <c r="AZ1929" i="3"/>
  <c r="T1925" i="3"/>
  <c r="AJ1925" i="3"/>
  <c r="AZ1925" i="3"/>
  <c r="BG1953" i="3"/>
  <c r="AQ1953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BL1953" i="3" s="1"/>
  <c r="V1953" i="3"/>
  <c r="Z1953" i="3"/>
  <c r="AD1953" i="3"/>
  <c r="AH1953" i="3"/>
  <c r="AL1953" i="3"/>
  <c r="AP1953" i="3"/>
  <c r="AT1953" i="3"/>
  <c r="AX1953" i="3"/>
  <c r="BB1953" i="3"/>
  <c r="BF1953" i="3"/>
  <c r="BI1952" i="3"/>
  <c r="AS1952" i="3"/>
  <c r="AC1952" i="3"/>
  <c r="M1952" i="3"/>
  <c r="BI1950" i="3"/>
  <c r="AS1950" i="3"/>
  <c r="AC1950" i="3"/>
  <c r="M1950" i="3"/>
  <c r="BG1949" i="3"/>
  <c r="AQ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N1949" i="3"/>
  <c r="R1949" i="3"/>
  <c r="BL1949" i="3" s="1"/>
  <c r="V1949" i="3"/>
  <c r="Z1949" i="3"/>
  <c r="AD1949" i="3"/>
  <c r="AH1949" i="3"/>
  <c r="AL1949" i="3"/>
  <c r="AP1949" i="3"/>
  <c r="AT1949" i="3"/>
  <c r="AX1949" i="3"/>
  <c r="BB1949" i="3"/>
  <c r="BF1949" i="3"/>
  <c r="BI1948" i="3"/>
  <c r="AS1948" i="3"/>
  <c r="AC1948" i="3"/>
  <c r="M1948" i="3"/>
  <c r="BG1947" i="3"/>
  <c r="AQ1947" i="3"/>
  <c r="P1947" i="3"/>
  <c r="T1947" i="3"/>
  <c r="BM1947" i="3" s="1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I1946" i="3"/>
  <c r="AS1946" i="3"/>
  <c r="AC1946" i="3"/>
  <c r="M1946" i="3"/>
  <c r="BI1944" i="3"/>
  <c r="AS1944" i="3"/>
  <c r="AC1944" i="3"/>
  <c r="M1944" i="3"/>
  <c r="BG1943" i="3"/>
  <c r="AQ1943" i="3"/>
  <c r="P1943" i="3"/>
  <c r="T1943" i="3"/>
  <c r="BM1943" i="3" s="1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BL1943" i="3" s="1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I1940" i="3"/>
  <c r="AS1940" i="3"/>
  <c r="AC1940" i="3"/>
  <c r="M1940" i="3"/>
  <c r="BG1939" i="3"/>
  <c r="AQ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U1939" i="3"/>
  <c r="BM1939" i="3" s="1"/>
  <c r="Y1939" i="3"/>
  <c r="AC1939" i="3"/>
  <c r="AG1939" i="3"/>
  <c r="AK1939" i="3"/>
  <c r="AO1939" i="3"/>
  <c r="AS1939" i="3"/>
  <c r="AW1939" i="3"/>
  <c r="BA1939" i="3"/>
  <c r="BE1939" i="3"/>
  <c r="BI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AR1937" i="3"/>
  <c r="W1937" i="3"/>
  <c r="P1934" i="3"/>
  <c r="AF1934" i="3"/>
  <c r="AV1934" i="3"/>
  <c r="N1934" i="3"/>
  <c r="AI1934" i="3"/>
  <c r="BE1934" i="3"/>
  <c r="AE1934" i="3"/>
  <c r="BA1934" i="3"/>
  <c r="AA1934" i="3"/>
  <c r="AW1934" i="3"/>
  <c r="AE1930" i="3"/>
  <c r="AV1930" i="3"/>
  <c r="BI1930" i="3"/>
  <c r="AI1926" i="3"/>
  <c r="AZ1926" i="3"/>
  <c r="N1926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L1932" i="3"/>
  <c r="Z1932" i="3" s="1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L1930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L1928" i="3"/>
  <c r="Z1928" i="3" s="1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L1926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L1924" i="3"/>
  <c r="Z1924" i="3" s="1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R1920" i="3"/>
  <c r="Z1920" i="3"/>
  <c r="AH1920" i="3"/>
  <c r="AP1920" i="3"/>
  <c r="AX1920" i="3"/>
  <c r="BF1920" i="3"/>
  <c r="X1916" i="3"/>
  <c r="AN1916" i="3"/>
  <c r="BD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Z1915" i="3"/>
  <c r="AP1915" i="3"/>
  <c r="BF1915" i="3"/>
  <c r="N1915" i="3"/>
  <c r="AD1915" i="3"/>
  <c r="AT1915" i="3"/>
  <c r="R1915" i="3"/>
  <c r="AH1915" i="3"/>
  <c r="AX1915" i="3"/>
  <c r="X1912" i="3"/>
  <c r="AN1912" i="3"/>
  <c r="BD1912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Z1911" i="3"/>
  <c r="AP1911" i="3"/>
  <c r="BF1911" i="3"/>
  <c r="N1911" i="3"/>
  <c r="AD1911" i="3"/>
  <c r="AT1911" i="3"/>
  <c r="R1911" i="3"/>
  <c r="AH1911" i="3"/>
  <c r="AX1911" i="3"/>
  <c r="X1908" i="3"/>
  <c r="AN1908" i="3"/>
  <c r="BD1908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Z1907" i="3"/>
  <c r="AP1907" i="3"/>
  <c r="BF1907" i="3"/>
  <c r="N1907" i="3"/>
  <c r="AD1907" i="3"/>
  <c r="AT1907" i="3"/>
  <c r="R1907" i="3"/>
  <c r="AH1907" i="3"/>
  <c r="AX190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V1897" i="3"/>
  <c r="AD1897" i="3"/>
  <c r="AL1897" i="3"/>
  <c r="AT1897" i="3"/>
  <c r="BB1897" i="3"/>
  <c r="O1897" i="3"/>
  <c r="W1897" i="3"/>
  <c r="AE1897" i="3"/>
  <c r="AM1897" i="3"/>
  <c r="AU1897" i="3"/>
  <c r="BC1897" i="3"/>
  <c r="R1897" i="3"/>
  <c r="Z1897" i="3"/>
  <c r="AH1897" i="3"/>
  <c r="AP1897" i="3"/>
  <c r="AX1897" i="3"/>
  <c r="BF1897" i="3"/>
  <c r="S1897" i="3"/>
  <c r="AY1897" i="3"/>
  <c r="AA1897" i="3"/>
  <c r="BG1897" i="3"/>
  <c r="AI1897" i="3"/>
  <c r="AV1927" i="3"/>
  <c r="AF1927" i="3"/>
  <c r="P1927" i="3"/>
  <c r="AV1925" i="3"/>
  <c r="AF1925" i="3"/>
  <c r="P1925" i="3"/>
  <c r="AV1923" i="3"/>
  <c r="AF1923" i="3"/>
  <c r="P1923" i="3"/>
  <c r="AV1920" i="3"/>
  <c r="P1920" i="3"/>
  <c r="T1916" i="3"/>
  <c r="AL1915" i="3"/>
  <c r="T1912" i="3"/>
  <c r="AL1911" i="3"/>
  <c r="T1908" i="3"/>
  <c r="AL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S1905" i="3"/>
  <c r="X1905" i="3"/>
  <c r="AD1905" i="3"/>
  <c r="AI1905" i="3"/>
  <c r="AN1905" i="3"/>
  <c r="AT1905" i="3"/>
  <c r="AY1905" i="3"/>
  <c r="BD1905" i="3"/>
  <c r="O1905" i="3"/>
  <c r="T1905" i="3"/>
  <c r="Z1905" i="3"/>
  <c r="AE1905" i="3"/>
  <c r="AJ1905" i="3"/>
  <c r="AP1905" i="3"/>
  <c r="AU1905" i="3"/>
  <c r="AZ1905" i="3"/>
  <c r="BF1905" i="3"/>
  <c r="P1905" i="3"/>
  <c r="V1905" i="3"/>
  <c r="AA1905" i="3"/>
  <c r="AF1905" i="3"/>
  <c r="AL1905" i="3"/>
  <c r="AQ1905" i="3"/>
  <c r="AV1905" i="3"/>
  <c r="BB1905" i="3"/>
  <c r="BG1905" i="3"/>
  <c r="AH1905" i="3"/>
  <c r="BC1905" i="3"/>
  <c r="R1905" i="3"/>
  <c r="AM1905" i="3"/>
  <c r="BH1905" i="3"/>
  <c r="W1905" i="3"/>
  <c r="AR1905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S1901" i="3"/>
  <c r="X1901" i="3"/>
  <c r="AD1901" i="3"/>
  <c r="AI1901" i="3"/>
  <c r="AN1901" i="3"/>
  <c r="AT1901" i="3"/>
  <c r="AY1901" i="3"/>
  <c r="BD1901" i="3"/>
  <c r="O1901" i="3"/>
  <c r="T1901" i="3"/>
  <c r="Z1901" i="3"/>
  <c r="AE1901" i="3"/>
  <c r="AJ1901" i="3"/>
  <c r="AP1901" i="3"/>
  <c r="AU1901" i="3"/>
  <c r="AZ1901" i="3"/>
  <c r="BF1901" i="3"/>
  <c r="P1901" i="3"/>
  <c r="V1901" i="3"/>
  <c r="AA1901" i="3"/>
  <c r="AF1901" i="3"/>
  <c r="AL1901" i="3"/>
  <c r="AQ1901" i="3"/>
  <c r="AV1901" i="3"/>
  <c r="BB1901" i="3"/>
  <c r="BG1901" i="3"/>
  <c r="R1901" i="3"/>
  <c r="AM1901" i="3"/>
  <c r="BH1901" i="3"/>
  <c r="W1901" i="3"/>
  <c r="AR1901" i="3"/>
  <c r="AB1901" i="3"/>
  <c r="AX1901" i="3"/>
  <c r="X1900" i="3"/>
  <c r="L1938" i="3"/>
  <c r="AR1938" i="3" s="1"/>
  <c r="BI1937" i="3"/>
  <c r="BD1937" i="3"/>
  <c r="AY1937" i="3"/>
  <c r="AS1937" i="3"/>
  <c r="AN1937" i="3"/>
  <c r="AI1937" i="3"/>
  <c r="AC1937" i="3"/>
  <c r="X1937" i="3"/>
  <c r="S1937" i="3"/>
  <c r="M1937" i="3"/>
  <c r="BI1935" i="3"/>
  <c r="BD1935" i="3"/>
  <c r="AY1935" i="3"/>
  <c r="AS1935" i="3"/>
  <c r="AN1935" i="3"/>
  <c r="AI1935" i="3"/>
  <c r="AC1935" i="3"/>
  <c r="X1935" i="3"/>
  <c r="S1935" i="3"/>
  <c r="BM1935" i="3" s="1"/>
  <c r="M1935" i="3"/>
  <c r="L1934" i="3"/>
  <c r="BC1934" i="3" s="1"/>
  <c r="BH1933" i="3"/>
  <c r="AZ1933" i="3"/>
  <c r="AR1933" i="3"/>
  <c r="AJ1933" i="3"/>
  <c r="AB1933" i="3"/>
  <c r="T1933" i="3"/>
  <c r="BH1931" i="3"/>
  <c r="AR1931" i="3"/>
  <c r="AB1931" i="3"/>
  <c r="BH1929" i="3"/>
  <c r="AR1929" i="3"/>
  <c r="AB1929" i="3"/>
  <c r="BH1927" i="3"/>
  <c r="AR1927" i="3"/>
  <c r="AB1927" i="3"/>
  <c r="BH1925" i="3"/>
  <c r="AR1925" i="3"/>
  <c r="AB1925" i="3"/>
  <c r="BH1923" i="3"/>
  <c r="AR1923" i="3"/>
  <c r="AB1923" i="3"/>
  <c r="AN1920" i="3"/>
  <c r="T1920" i="3"/>
  <c r="R1918" i="3"/>
  <c r="Z1918" i="3"/>
  <c r="AH1918" i="3"/>
  <c r="AP1918" i="3"/>
  <c r="AX1918" i="3"/>
  <c r="BF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Z1917" i="3"/>
  <c r="AP1917" i="3"/>
  <c r="BF1917" i="3"/>
  <c r="N1917" i="3"/>
  <c r="BJ1917" i="3" s="1"/>
  <c r="AD1917" i="3"/>
  <c r="AT1917" i="3"/>
  <c r="R1917" i="3"/>
  <c r="AH1917" i="3"/>
  <c r="AX1917" i="3"/>
  <c r="AB1916" i="3"/>
  <c r="V1915" i="3"/>
  <c r="X1914" i="3"/>
  <c r="AN1914" i="3"/>
  <c r="BD1914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Z1913" i="3"/>
  <c r="AP1913" i="3"/>
  <c r="BF1913" i="3"/>
  <c r="N1913" i="3"/>
  <c r="AD1913" i="3"/>
  <c r="AT1913" i="3"/>
  <c r="R1913" i="3"/>
  <c r="AH1913" i="3"/>
  <c r="AX1913" i="3"/>
  <c r="AB1912" i="3"/>
  <c r="V1911" i="3"/>
  <c r="X1910" i="3"/>
  <c r="AN1910" i="3"/>
  <c r="BD1910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Z1909" i="3"/>
  <c r="AP1909" i="3"/>
  <c r="BF1909" i="3"/>
  <c r="N1909" i="3"/>
  <c r="AD1909" i="3"/>
  <c r="AT1909" i="3"/>
  <c r="R1909" i="3"/>
  <c r="AH1909" i="3"/>
  <c r="AX1909" i="3"/>
  <c r="AB1908" i="3"/>
  <c r="V1907" i="3"/>
  <c r="X1906" i="3"/>
  <c r="AN1906" i="3"/>
  <c r="BD1906" i="3"/>
  <c r="AX1905" i="3"/>
  <c r="BB1920" i="3"/>
  <c r="AT1920" i="3"/>
  <c r="AL1920" i="3"/>
  <c r="AD1920" i="3"/>
  <c r="V1920" i="3"/>
  <c r="N1920" i="3"/>
  <c r="BB1918" i="3"/>
  <c r="AT1918" i="3"/>
  <c r="AL1918" i="3"/>
  <c r="AD1918" i="3"/>
  <c r="V1918" i="3"/>
  <c r="N1918" i="3"/>
  <c r="AV1916" i="3"/>
  <c r="AF1916" i="3"/>
  <c r="P1916" i="3"/>
  <c r="AV1914" i="3"/>
  <c r="AF1914" i="3"/>
  <c r="P1914" i="3"/>
  <c r="AV1912" i="3"/>
  <c r="AF1912" i="3"/>
  <c r="P1912" i="3"/>
  <c r="AV1910" i="3"/>
  <c r="AF1910" i="3"/>
  <c r="P1910" i="3"/>
  <c r="AV1908" i="3"/>
  <c r="AF1908" i="3"/>
  <c r="P1908" i="3"/>
  <c r="AV1906" i="3"/>
  <c r="AF1906" i="3"/>
  <c r="P1906" i="3"/>
  <c r="AJ1903" i="3"/>
  <c r="AP1903" i="3"/>
  <c r="AU1903" i="3"/>
  <c r="AZ1903" i="3"/>
  <c r="BF1903" i="3"/>
  <c r="P1903" i="3"/>
  <c r="V1903" i="3"/>
  <c r="AA1903" i="3"/>
  <c r="AF1903" i="3"/>
  <c r="AL1903" i="3"/>
  <c r="AQ1903" i="3"/>
  <c r="AV1903" i="3"/>
  <c r="BB1903" i="3"/>
  <c r="BG1903" i="3"/>
  <c r="AV1900" i="3"/>
  <c r="P1900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Q1898" i="3"/>
  <c r="Y1898" i="3"/>
  <c r="AG1898" i="3"/>
  <c r="AO1898" i="3"/>
  <c r="AW1898" i="3"/>
  <c r="BE1898" i="3"/>
  <c r="T1898" i="3"/>
  <c r="AB1898" i="3"/>
  <c r="AJ1898" i="3"/>
  <c r="AR1898" i="3"/>
  <c r="AZ1898" i="3"/>
  <c r="BH1898" i="3"/>
  <c r="M1898" i="3"/>
  <c r="U1898" i="3"/>
  <c r="AC1898" i="3"/>
  <c r="AK1898" i="3"/>
  <c r="AS1898" i="3"/>
  <c r="BA1898" i="3"/>
  <c r="BI1898" i="3"/>
  <c r="AV1896" i="3"/>
  <c r="P1896" i="3"/>
  <c r="AY1895" i="3"/>
  <c r="K1921" i="3"/>
  <c r="BH1920" i="3"/>
  <c r="AZ1920" i="3"/>
  <c r="AR1920" i="3"/>
  <c r="AJ1920" i="3"/>
  <c r="AB1920" i="3"/>
  <c r="K1919" i="3"/>
  <c r="BH1918" i="3"/>
  <c r="AZ1918" i="3"/>
  <c r="AR1918" i="3"/>
  <c r="AJ1918" i="3"/>
  <c r="AB1918" i="3"/>
  <c r="BH1916" i="3"/>
  <c r="AR1916" i="3"/>
  <c r="BH1914" i="3"/>
  <c r="AR1914" i="3"/>
  <c r="BH1912" i="3"/>
  <c r="AR1912" i="3"/>
  <c r="BH1910" i="3"/>
  <c r="AR1910" i="3"/>
  <c r="BH1908" i="3"/>
  <c r="AR1908" i="3"/>
  <c r="BH1906" i="3"/>
  <c r="AR1906" i="3"/>
  <c r="AX1903" i="3"/>
  <c r="AB1903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BM1899" i="3" s="1"/>
  <c r="AC1899" i="3"/>
  <c r="AG1899" i="3"/>
  <c r="AK1899" i="3"/>
  <c r="AO1899" i="3"/>
  <c r="AS1899" i="3"/>
  <c r="AW1899" i="3"/>
  <c r="BA1899" i="3"/>
  <c r="BE1899" i="3"/>
  <c r="BI1899" i="3"/>
  <c r="N1899" i="3"/>
  <c r="V1899" i="3"/>
  <c r="AD1899" i="3"/>
  <c r="AL1899" i="3"/>
  <c r="AT1899" i="3"/>
  <c r="BB1899" i="3"/>
  <c r="O1899" i="3"/>
  <c r="W1899" i="3"/>
  <c r="AE1899" i="3"/>
  <c r="AM1899" i="3"/>
  <c r="AU1899" i="3"/>
  <c r="BC1899" i="3"/>
  <c r="R1899" i="3"/>
  <c r="Z1899" i="3"/>
  <c r="AH1899" i="3"/>
  <c r="AP1899" i="3"/>
  <c r="AX1899" i="3"/>
  <c r="BF1899" i="3"/>
  <c r="BD1898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BM1895" i="3" s="1"/>
  <c r="AC1895" i="3"/>
  <c r="AG1895" i="3"/>
  <c r="AK1895" i="3"/>
  <c r="AO1895" i="3"/>
  <c r="AS1895" i="3"/>
  <c r="AW1895" i="3"/>
  <c r="BA1895" i="3"/>
  <c r="BE1895" i="3"/>
  <c r="BI1895" i="3"/>
  <c r="N1895" i="3"/>
  <c r="V1895" i="3"/>
  <c r="AD1895" i="3"/>
  <c r="AL1895" i="3"/>
  <c r="AT1895" i="3"/>
  <c r="BB1895" i="3"/>
  <c r="O1895" i="3"/>
  <c r="W1895" i="3"/>
  <c r="AE1895" i="3"/>
  <c r="AM1895" i="3"/>
  <c r="AU1895" i="3"/>
  <c r="BC1895" i="3"/>
  <c r="R1895" i="3"/>
  <c r="Z1895" i="3"/>
  <c r="AH1895" i="3"/>
  <c r="AP1895" i="3"/>
  <c r="AX1895" i="3"/>
  <c r="BF1895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BJ1906" i="3" s="1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Q1900" i="3"/>
  <c r="Y1900" i="3"/>
  <c r="AG1900" i="3"/>
  <c r="AO1900" i="3"/>
  <c r="AW1900" i="3"/>
  <c r="BE1900" i="3"/>
  <c r="T1900" i="3"/>
  <c r="AB1900" i="3"/>
  <c r="AJ1900" i="3"/>
  <c r="AR1900" i="3"/>
  <c r="AZ1900" i="3"/>
  <c r="BH1900" i="3"/>
  <c r="M1900" i="3"/>
  <c r="U1900" i="3"/>
  <c r="AC1900" i="3"/>
  <c r="AK1900" i="3"/>
  <c r="AS1900" i="3"/>
  <c r="BA1900" i="3"/>
  <c r="BI1900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Q1896" i="3"/>
  <c r="Y1896" i="3"/>
  <c r="AG1896" i="3"/>
  <c r="AO1896" i="3"/>
  <c r="AW1896" i="3"/>
  <c r="BE1896" i="3"/>
  <c r="T1896" i="3"/>
  <c r="AB1896" i="3"/>
  <c r="AJ1896" i="3"/>
  <c r="AR1896" i="3"/>
  <c r="AZ1896" i="3"/>
  <c r="BH1896" i="3"/>
  <c r="M1896" i="3"/>
  <c r="U1896" i="3"/>
  <c r="AC1896" i="3"/>
  <c r="AK1896" i="3"/>
  <c r="AS1896" i="3"/>
  <c r="BA1896" i="3"/>
  <c r="BI1896" i="3"/>
  <c r="AI1895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BI1894" i="3"/>
  <c r="AS1894" i="3"/>
  <c r="BB1892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R1892" i="3"/>
  <c r="W1892" i="3"/>
  <c r="AB1892" i="3"/>
  <c r="AH1892" i="3"/>
  <c r="AM1892" i="3"/>
  <c r="AR1892" i="3"/>
  <c r="AX1892" i="3"/>
  <c r="BC1892" i="3"/>
  <c r="BH1892" i="3"/>
  <c r="N1892" i="3"/>
  <c r="S1892" i="3"/>
  <c r="X1892" i="3"/>
  <c r="AD1892" i="3"/>
  <c r="AI1892" i="3"/>
  <c r="AN1892" i="3"/>
  <c r="AT1892" i="3"/>
  <c r="AY1892" i="3"/>
  <c r="BD1892" i="3"/>
  <c r="O1892" i="3"/>
  <c r="T1892" i="3"/>
  <c r="Z1892" i="3"/>
  <c r="AE1892" i="3"/>
  <c r="AJ1892" i="3"/>
  <c r="AP1892" i="3"/>
  <c r="AU1892" i="3"/>
  <c r="AZ1892" i="3"/>
  <c r="BF1892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Y1887" i="3"/>
  <c r="AO1887" i="3"/>
  <c r="BE1887" i="3"/>
  <c r="M1887" i="3"/>
  <c r="AC1887" i="3"/>
  <c r="AS1887" i="3"/>
  <c r="BI1887" i="3"/>
  <c r="Q1887" i="3"/>
  <c r="AG1887" i="3"/>
  <c r="AW1887" i="3"/>
  <c r="R1878" i="3"/>
  <c r="Z1878" i="3"/>
  <c r="AH1878" i="3"/>
  <c r="AP1878" i="3"/>
  <c r="AX1878" i="3"/>
  <c r="BF1878" i="3"/>
  <c r="AJ1878" i="3"/>
  <c r="AR1878" i="3"/>
  <c r="AZ1878" i="3"/>
  <c r="BH1878" i="3"/>
  <c r="P1878" i="3"/>
  <c r="AV1878" i="3"/>
  <c r="X1878" i="3"/>
  <c r="BD1878" i="3"/>
  <c r="AF1878" i="3"/>
  <c r="T1878" i="3"/>
  <c r="AA1873" i="3"/>
  <c r="AQ1873" i="3"/>
  <c r="BG1873" i="3"/>
  <c r="AY1873" i="3"/>
  <c r="S1873" i="3"/>
  <c r="AI1873" i="3"/>
  <c r="AE1903" i="3"/>
  <c r="Z1903" i="3"/>
  <c r="T1903" i="3"/>
  <c r="O1903" i="3"/>
  <c r="R1884" i="3"/>
  <c r="Z1884" i="3"/>
  <c r="AH1884" i="3"/>
  <c r="AP1884" i="3"/>
  <c r="AX1884" i="3"/>
  <c r="BF1884" i="3"/>
  <c r="N1884" i="3"/>
  <c r="V1884" i="3"/>
  <c r="AD1884" i="3"/>
  <c r="AL1884" i="3"/>
  <c r="AT1884" i="3"/>
  <c r="BB1884" i="3"/>
  <c r="AF1884" i="3"/>
  <c r="AN1884" i="3"/>
  <c r="P1884" i="3"/>
  <c r="AV1884" i="3"/>
  <c r="K1904" i="3"/>
  <c r="BD1903" i="3"/>
  <c r="AY1903" i="3"/>
  <c r="AT1903" i="3"/>
  <c r="AN1903" i="3"/>
  <c r="AI1903" i="3"/>
  <c r="AD1903" i="3"/>
  <c r="X1903" i="3"/>
  <c r="S1903" i="3"/>
  <c r="N1903" i="3"/>
  <c r="K1902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BK1894" i="3" s="1"/>
  <c r="T1894" i="3"/>
  <c r="X1894" i="3"/>
  <c r="AB1894" i="3"/>
  <c r="AF1894" i="3"/>
  <c r="AJ1894" i="3"/>
  <c r="AN1894" i="3"/>
  <c r="AR1894" i="3"/>
  <c r="AV1894" i="3"/>
  <c r="AZ1894" i="3"/>
  <c r="BD1894" i="3"/>
  <c r="BH1894" i="3"/>
  <c r="AQ1892" i="3"/>
  <c r="V1892" i="3"/>
  <c r="U1887" i="3"/>
  <c r="R1885" i="3"/>
  <c r="Z1885" i="3"/>
  <c r="AH1885" i="3"/>
  <c r="AP1885" i="3"/>
  <c r="AX1885" i="3"/>
  <c r="BF1885" i="3"/>
  <c r="T1885" i="3"/>
  <c r="AZ1885" i="3"/>
  <c r="AB1885" i="3"/>
  <c r="BH1885" i="3"/>
  <c r="AJ1885" i="3"/>
  <c r="X1884" i="3"/>
  <c r="R1880" i="3"/>
  <c r="Z1880" i="3"/>
  <c r="AH1880" i="3"/>
  <c r="AP1880" i="3"/>
  <c r="AX1880" i="3"/>
  <c r="BF1880" i="3"/>
  <c r="N1880" i="3"/>
  <c r="V1880" i="3"/>
  <c r="AD1880" i="3"/>
  <c r="AL1880" i="3"/>
  <c r="AT1880" i="3"/>
  <c r="BB1880" i="3"/>
  <c r="AF1880" i="3"/>
  <c r="AN1880" i="3"/>
  <c r="P1880" i="3"/>
  <c r="AV1880" i="3"/>
  <c r="K1893" i="3"/>
  <c r="K1891" i="3"/>
  <c r="K1889" i="3"/>
  <c r="BG1888" i="3"/>
  <c r="AY1888" i="3"/>
  <c r="AQ1888" i="3"/>
  <c r="AI1888" i="3"/>
  <c r="AA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BG1886" i="3"/>
  <c r="AQ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M1886" i="3"/>
  <c r="Q1886" i="3"/>
  <c r="U1886" i="3"/>
  <c r="Y1886" i="3"/>
  <c r="AC1886" i="3"/>
  <c r="AG1886" i="3"/>
  <c r="AK1886" i="3"/>
  <c r="AO1886" i="3"/>
  <c r="AS1886" i="3"/>
  <c r="BL1886" i="3" s="1"/>
  <c r="AW1886" i="3"/>
  <c r="BA1886" i="3"/>
  <c r="BE1886" i="3"/>
  <c r="BI1886" i="3"/>
  <c r="N1886" i="3"/>
  <c r="R1886" i="3"/>
  <c r="V1886" i="3"/>
  <c r="Z1886" i="3"/>
  <c r="AD1886" i="3"/>
  <c r="AH1886" i="3"/>
  <c r="AL1886" i="3"/>
  <c r="AP1886" i="3"/>
  <c r="AT1886" i="3"/>
  <c r="AX1886" i="3"/>
  <c r="BB1886" i="3"/>
  <c r="BF1886" i="3"/>
  <c r="T1884" i="3"/>
  <c r="R1883" i="3"/>
  <c r="Z1883" i="3"/>
  <c r="AH1883" i="3"/>
  <c r="AP1883" i="3"/>
  <c r="AX1883" i="3"/>
  <c r="BF1883" i="3"/>
  <c r="R1882" i="3"/>
  <c r="Z1882" i="3"/>
  <c r="AH1882" i="3"/>
  <c r="AP1882" i="3"/>
  <c r="AX1882" i="3"/>
  <c r="BF1882" i="3"/>
  <c r="N1882" i="3"/>
  <c r="V1882" i="3"/>
  <c r="AD1882" i="3"/>
  <c r="AL1882" i="3"/>
  <c r="AT1882" i="3"/>
  <c r="BB1882" i="3"/>
  <c r="T1880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BB1878" i="3"/>
  <c r="AT1878" i="3"/>
  <c r="AL1878" i="3"/>
  <c r="AD1878" i="3"/>
  <c r="V1878" i="3"/>
  <c r="N1878" i="3"/>
  <c r="BJ1878" i="3" s="1"/>
  <c r="BG1875" i="3"/>
  <c r="BD1885" i="3"/>
  <c r="AV1885" i="3"/>
  <c r="AN1885" i="3"/>
  <c r="AF1885" i="3"/>
  <c r="X1885" i="3"/>
  <c r="P1885" i="3"/>
  <c r="BH1884" i="3"/>
  <c r="AZ1884" i="3"/>
  <c r="AR1884" i="3"/>
  <c r="AJ1884" i="3"/>
  <c r="AB1884" i="3"/>
  <c r="BD1883" i="3"/>
  <c r="AV1883" i="3"/>
  <c r="AN1883" i="3"/>
  <c r="AF1883" i="3"/>
  <c r="X1883" i="3"/>
  <c r="P1883" i="3"/>
  <c r="BH1882" i="3"/>
  <c r="AZ1882" i="3"/>
  <c r="AR1882" i="3"/>
  <c r="AJ1882" i="3"/>
  <c r="AB1882" i="3"/>
  <c r="BD1881" i="3"/>
  <c r="AV1881" i="3"/>
  <c r="AN1881" i="3"/>
  <c r="AF1881" i="3"/>
  <c r="X1881" i="3"/>
  <c r="P1881" i="3"/>
  <c r="BH1880" i="3"/>
  <c r="AZ1880" i="3"/>
  <c r="AR1880" i="3"/>
  <c r="AJ1880" i="3"/>
  <c r="AB1880" i="3"/>
  <c r="AB1878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Q1874" i="3"/>
  <c r="Y1874" i="3"/>
  <c r="AG1874" i="3"/>
  <c r="AO1874" i="3"/>
  <c r="AW1874" i="3"/>
  <c r="BE1874" i="3"/>
  <c r="S1874" i="3"/>
  <c r="AA1874" i="3"/>
  <c r="AI1874" i="3"/>
  <c r="AQ1874" i="3"/>
  <c r="AY1874" i="3"/>
  <c r="BG1874" i="3"/>
  <c r="M1874" i="3"/>
  <c r="U1874" i="3"/>
  <c r="AC1874" i="3"/>
  <c r="AK1874" i="3"/>
  <c r="AS1874" i="3"/>
  <c r="BA1874" i="3"/>
  <c r="BI1874" i="3"/>
  <c r="O1873" i="3"/>
  <c r="W1872" i="3"/>
  <c r="AO1872" i="3"/>
  <c r="BE1872" i="3"/>
  <c r="AB1872" i="3"/>
  <c r="AS1872" i="3"/>
  <c r="BI1872" i="3"/>
  <c r="AG1872" i="3"/>
  <c r="AW1872" i="3"/>
  <c r="BI1885" i="3"/>
  <c r="BB1885" i="3"/>
  <c r="AT1885" i="3"/>
  <c r="AL1885" i="3"/>
  <c r="AD1885" i="3"/>
  <c r="V1885" i="3"/>
  <c r="N1885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BB1883" i="3"/>
  <c r="AT1883" i="3"/>
  <c r="AL1883" i="3"/>
  <c r="AD1883" i="3"/>
  <c r="V1883" i="3"/>
  <c r="N1883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BB1881" i="3"/>
  <c r="AT1881" i="3"/>
  <c r="AL1881" i="3"/>
  <c r="AD1881" i="3"/>
  <c r="V1881" i="3"/>
  <c r="N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M1878" i="3"/>
  <c r="Q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M1875" i="3"/>
  <c r="U1875" i="3"/>
  <c r="AC1875" i="3"/>
  <c r="AK1875" i="3"/>
  <c r="AS1875" i="3"/>
  <c r="BA1875" i="3"/>
  <c r="BI1875" i="3"/>
  <c r="O1875" i="3"/>
  <c r="W1875" i="3"/>
  <c r="AE1875" i="3"/>
  <c r="AM1875" i="3"/>
  <c r="AU1875" i="3"/>
  <c r="BC1875" i="3"/>
  <c r="Q1875" i="3"/>
  <c r="Y1875" i="3"/>
  <c r="AG1875" i="3"/>
  <c r="AO1875" i="3"/>
  <c r="AW1875" i="3"/>
  <c r="BE1875" i="3"/>
  <c r="BC1874" i="3"/>
  <c r="W1874" i="3"/>
  <c r="Q1872" i="3"/>
  <c r="AU1873" i="3"/>
  <c r="AE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BJ1864" i="3" s="1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BL1864" i="3" s="1"/>
  <c r="S1864" i="3"/>
  <c r="BM1864" i="3" s="1"/>
  <c r="W1864" i="3"/>
  <c r="AA1864" i="3"/>
  <c r="AE1864" i="3"/>
  <c r="AI1864" i="3"/>
  <c r="AM1864" i="3"/>
  <c r="AQ1864" i="3"/>
  <c r="AU1864" i="3"/>
  <c r="AY1864" i="3"/>
  <c r="BC1864" i="3"/>
  <c r="BG1864" i="3"/>
  <c r="P1864" i="3"/>
  <c r="AF1864" i="3"/>
  <c r="AV1864" i="3"/>
  <c r="T1864" i="3"/>
  <c r="AJ1864" i="3"/>
  <c r="AZ1864" i="3"/>
  <c r="X1864" i="3"/>
  <c r="AN1864" i="3"/>
  <c r="BD1864" i="3"/>
  <c r="AB1864" i="3"/>
  <c r="AR1864" i="3"/>
  <c r="BH1864" i="3"/>
  <c r="BC1873" i="3"/>
  <c r="AM1873" i="3"/>
  <c r="W1873" i="3"/>
  <c r="N1872" i="3"/>
  <c r="R1872" i="3"/>
  <c r="V1872" i="3"/>
  <c r="Z1872" i="3"/>
  <c r="AD1872" i="3"/>
  <c r="M1872" i="3"/>
  <c r="S1872" i="3"/>
  <c r="X1872" i="3"/>
  <c r="AC1872" i="3"/>
  <c r="AH1872" i="3"/>
  <c r="AL1872" i="3"/>
  <c r="AP1872" i="3"/>
  <c r="AT1872" i="3"/>
  <c r="AX1872" i="3"/>
  <c r="BB1872" i="3"/>
  <c r="BF1872" i="3"/>
  <c r="O1872" i="3"/>
  <c r="T1872" i="3"/>
  <c r="Y1872" i="3"/>
  <c r="AE1872" i="3"/>
  <c r="AI1872" i="3"/>
  <c r="AM1872" i="3"/>
  <c r="AQ1872" i="3"/>
  <c r="AU1872" i="3"/>
  <c r="AY1872" i="3"/>
  <c r="BC1872" i="3"/>
  <c r="BG1872" i="3"/>
  <c r="P1872" i="3"/>
  <c r="U1872" i="3"/>
  <c r="AA1872" i="3"/>
  <c r="AF1872" i="3"/>
  <c r="AJ1872" i="3"/>
  <c r="AN1872" i="3"/>
  <c r="AR1872" i="3"/>
  <c r="AV1872" i="3"/>
  <c r="AZ1872" i="3"/>
  <c r="BD1872" i="3"/>
  <c r="BH1872" i="3"/>
  <c r="R1867" i="3"/>
  <c r="BC1870" i="3"/>
  <c r="AU1870" i="3"/>
  <c r="AM1870" i="3"/>
  <c r="AE1870" i="3"/>
  <c r="W1870" i="3"/>
  <c r="AQ1869" i="3"/>
  <c r="AI1869" i="3"/>
  <c r="BL1869" i="3" s="1"/>
  <c r="AA1869" i="3"/>
  <c r="P1869" i="3"/>
  <c r="BK1869" i="3" s="1"/>
  <c r="T1869" i="3"/>
  <c r="X1869" i="3"/>
  <c r="AB1869" i="3"/>
  <c r="AF1869" i="3"/>
  <c r="AJ1869" i="3"/>
  <c r="AN1869" i="3"/>
  <c r="AR1869" i="3"/>
  <c r="AV1869" i="3"/>
  <c r="AZ1869" i="3"/>
  <c r="BD1869" i="3"/>
  <c r="BH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AS1867" i="3"/>
  <c r="O1867" i="3"/>
  <c r="W1867" i="3"/>
  <c r="AE1867" i="3"/>
  <c r="T1867" i="3"/>
  <c r="AB1867" i="3"/>
  <c r="AJ1867" i="3"/>
  <c r="AR1867" i="3"/>
  <c r="AZ1867" i="3"/>
  <c r="BH1867" i="3"/>
  <c r="U1867" i="3"/>
  <c r="AI1867" i="3"/>
  <c r="AT1867" i="3"/>
  <c r="BE1867" i="3"/>
  <c r="V1867" i="3"/>
  <c r="AK1867" i="3"/>
  <c r="AU1867" i="3"/>
  <c r="BF1867" i="3"/>
  <c r="Y1867" i="3"/>
  <c r="AL1867" i="3"/>
  <c r="AW1867" i="3"/>
  <c r="BG1867" i="3"/>
  <c r="AB1862" i="3"/>
  <c r="L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P1870" i="3"/>
  <c r="BK1870" i="3" s="1"/>
  <c r="T1870" i="3"/>
  <c r="X1870" i="3"/>
  <c r="AB1870" i="3"/>
  <c r="AF1870" i="3"/>
  <c r="AJ1870" i="3"/>
  <c r="AN1870" i="3"/>
  <c r="AR1870" i="3"/>
  <c r="AV1870" i="3"/>
  <c r="AZ1870" i="3"/>
  <c r="BD1870" i="3"/>
  <c r="BH1870" i="3"/>
  <c r="BC1867" i="3"/>
  <c r="N1868" i="3"/>
  <c r="L1867" i="3"/>
  <c r="S1867" i="3" s="1"/>
  <c r="BF1865" i="3"/>
  <c r="AP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BH1862" i="3"/>
  <c r="AR1862" i="3"/>
  <c r="AA1863" i="3"/>
  <c r="AQ1863" i="3"/>
  <c r="BG1863" i="3"/>
  <c r="AB1863" i="3"/>
  <c r="AR1863" i="3"/>
  <c r="BH1863" i="3"/>
  <c r="Y1863" i="3"/>
  <c r="AO1863" i="3"/>
  <c r="BE1863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BJ1862" i="3" s="1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BL1862" i="3" s="1"/>
  <c r="S1862" i="3"/>
  <c r="BM1862" i="3" s="1"/>
  <c r="W1862" i="3"/>
  <c r="AA1862" i="3"/>
  <c r="AE1862" i="3"/>
  <c r="AI1862" i="3"/>
  <c r="AM1862" i="3"/>
  <c r="AQ1862" i="3"/>
  <c r="AU1862" i="3"/>
  <c r="AY1862" i="3"/>
  <c r="BC1862" i="3"/>
  <c r="BG1862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BL1866" i="3" s="1"/>
  <c r="S1866" i="3"/>
  <c r="BM1866" i="3" s="1"/>
  <c r="W1866" i="3"/>
  <c r="AA1866" i="3"/>
  <c r="AE1866" i="3"/>
  <c r="AI1866" i="3"/>
  <c r="AM1866" i="3"/>
  <c r="AQ1866" i="3"/>
  <c r="AU1866" i="3"/>
  <c r="AY1866" i="3"/>
  <c r="BC1866" i="3"/>
  <c r="BG1866" i="3"/>
  <c r="AX1865" i="3"/>
  <c r="AH1865" i="3"/>
  <c r="R1865" i="3"/>
  <c r="AL1863" i="3"/>
  <c r="L1863" i="3"/>
  <c r="AD1863" i="3" s="1"/>
  <c r="AZ1862" i="3"/>
  <c r="AJ1862" i="3"/>
  <c r="T1862" i="3"/>
  <c r="E1830" i="3"/>
  <c r="F1830" i="3"/>
  <c r="G1830" i="3"/>
  <c r="H1830" i="3"/>
  <c r="I1830" i="3"/>
  <c r="J1830" i="3"/>
  <c r="K1830" i="3"/>
  <c r="L1830" i="3"/>
  <c r="AB1830" i="3"/>
  <c r="AR1830" i="3"/>
  <c r="BH1830" i="3"/>
  <c r="E1831" i="3"/>
  <c r="F1831" i="3"/>
  <c r="K1831" i="3" s="1"/>
  <c r="G1831" i="3"/>
  <c r="H1831" i="3"/>
  <c r="I1831" i="3"/>
  <c r="J1831" i="3"/>
  <c r="E1832" i="3"/>
  <c r="F1832" i="3"/>
  <c r="G1832" i="3"/>
  <c r="H1832" i="3"/>
  <c r="I1832" i="3"/>
  <c r="J1832" i="3"/>
  <c r="K1832" i="3"/>
  <c r="M1832" i="3" s="1"/>
  <c r="L1832" i="3"/>
  <c r="P1832" i="3" s="1"/>
  <c r="T1832" i="3"/>
  <c r="X1832" i="3"/>
  <c r="AB1832" i="3"/>
  <c r="AJ1832" i="3"/>
  <c r="AN1832" i="3"/>
  <c r="AR1832" i="3"/>
  <c r="AZ1832" i="3"/>
  <c r="BD1832" i="3"/>
  <c r="BH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K1834" i="3"/>
  <c r="M1834" i="3" s="1"/>
  <c r="L1834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E1835" i="3"/>
  <c r="K1835" i="3" s="1"/>
  <c r="F1835" i="3"/>
  <c r="G1835" i="3"/>
  <c r="H1835" i="3"/>
  <c r="I1835" i="3"/>
  <c r="L1835" i="3" s="1"/>
  <c r="J1835" i="3"/>
  <c r="AG1835" i="3"/>
  <c r="E1836" i="3"/>
  <c r="F1836" i="3"/>
  <c r="G1836" i="3"/>
  <c r="H1836" i="3"/>
  <c r="I1836" i="3"/>
  <c r="J1836" i="3"/>
  <c r="K1836" i="3"/>
  <c r="AB1836" i="3" s="1"/>
  <c r="L1836" i="3"/>
  <c r="X1836" i="3"/>
  <c r="AN1836" i="3"/>
  <c r="BD1836" i="3"/>
  <c r="E1837" i="3"/>
  <c r="F1837" i="3"/>
  <c r="K1837" i="3" s="1"/>
  <c r="G1837" i="3"/>
  <c r="H1837" i="3"/>
  <c r="I1837" i="3"/>
  <c r="J1837" i="3"/>
  <c r="E1838" i="3"/>
  <c r="K1838" i="3" s="1"/>
  <c r="F1838" i="3"/>
  <c r="G1838" i="3"/>
  <c r="H1838" i="3"/>
  <c r="L1838" i="3" s="1"/>
  <c r="I1838" i="3"/>
  <c r="J1838" i="3"/>
  <c r="E1839" i="3"/>
  <c r="F1839" i="3"/>
  <c r="K1839" i="3" s="1"/>
  <c r="G1839" i="3"/>
  <c r="H1839" i="3"/>
  <c r="I1839" i="3"/>
  <c r="J1839" i="3"/>
  <c r="E1840" i="3"/>
  <c r="K1840" i="3" s="1"/>
  <c r="F1840" i="3"/>
  <c r="G1840" i="3"/>
  <c r="H1840" i="3"/>
  <c r="L1840" i="3" s="1"/>
  <c r="I1840" i="3"/>
  <c r="J1840" i="3"/>
  <c r="E1841" i="3"/>
  <c r="F1841" i="3"/>
  <c r="G1841" i="3"/>
  <c r="H1841" i="3"/>
  <c r="I1841" i="3"/>
  <c r="L1841" i="3" s="1"/>
  <c r="J1841" i="3"/>
  <c r="K1841" i="3"/>
  <c r="M1841" i="3" s="1"/>
  <c r="Q1841" i="3"/>
  <c r="V1841" i="3"/>
  <c r="AA1841" i="3"/>
  <c r="AG1841" i="3"/>
  <c r="AL1841" i="3"/>
  <c r="AQ1841" i="3"/>
  <c r="AW1841" i="3"/>
  <c r="BB1841" i="3"/>
  <c r="BG1841" i="3"/>
  <c r="E1842" i="3"/>
  <c r="F1842" i="3"/>
  <c r="G1842" i="3"/>
  <c r="H1842" i="3"/>
  <c r="I1842" i="3"/>
  <c r="L1842" i="3" s="1"/>
  <c r="J1842" i="3"/>
  <c r="K1842" i="3"/>
  <c r="U1842" i="3" s="1"/>
  <c r="P1842" i="3"/>
  <c r="AA1842" i="3"/>
  <c r="AF1842" i="3"/>
  <c r="AK1842" i="3"/>
  <c r="AV1842" i="3"/>
  <c r="BA1842" i="3"/>
  <c r="BG1842" i="3"/>
  <c r="E1843" i="3"/>
  <c r="F1843" i="3"/>
  <c r="G1843" i="3"/>
  <c r="H1843" i="3"/>
  <c r="I1843" i="3"/>
  <c r="L1843" i="3" s="1"/>
  <c r="J1843" i="3"/>
  <c r="K1843" i="3"/>
  <c r="Q1843" i="3" s="1"/>
  <c r="AG1843" i="3"/>
  <c r="AW1843" i="3"/>
  <c r="BE1843" i="3"/>
  <c r="E1844" i="3"/>
  <c r="F1844" i="3"/>
  <c r="G1844" i="3"/>
  <c r="H1844" i="3"/>
  <c r="I1844" i="3"/>
  <c r="L1844" i="3" s="1"/>
  <c r="J1844" i="3"/>
  <c r="K1844" i="3"/>
  <c r="O1844" i="3" s="1"/>
  <c r="M1844" i="3"/>
  <c r="S1844" i="3"/>
  <c r="U1844" i="3"/>
  <c r="AA1844" i="3"/>
  <c r="AC1844" i="3"/>
  <c r="AI1844" i="3"/>
  <c r="AK1844" i="3"/>
  <c r="AQ1844" i="3"/>
  <c r="AS1844" i="3"/>
  <c r="AY1844" i="3"/>
  <c r="BA1844" i="3"/>
  <c r="BG1844" i="3"/>
  <c r="BI1844" i="3"/>
  <c r="E1845" i="3"/>
  <c r="K1845" i="3" s="1"/>
  <c r="F1845" i="3"/>
  <c r="G1845" i="3"/>
  <c r="H1845" i="3"/>
  <c r="I1845" i="3"/>
  <c r="L1845" i="3" s="1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H1847" i="3"/>
  <c r="I1847" i="3"/>
  <c r="J1847" i="3"/>
  <c r="K1847" i="3"/>
  <c r="N1847" i="3" s="1"/>
  <c r="L1847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E1848" i="3"/>
  <c r="K1848" i="3" s="1"/>
  <c r="R1848" i="3" s="1"/>
  <c r="F1848" i="3"/>
  <c r="G1848" i="3"/>
  <c r="H1848" i="3"/>
  <c r="I1848" i="3"/>
  <c r="L1848" i="3" s="1"/>
  <c r="M1848" i="3" s="1"/>
  <c r="J1848" i="3"/>
  <c r="Q1848" i="3"/>
  <c r="Y1848" i="3"/>
  <c r="AG1848" i="3"/>
  <c r="AO1848" i="3"/>
  <c r="AW1848" i="3"/>
  <c r="BE1848" i="3"/>
  <c r="E1849" i="3"/>
  <c r="F1849" i="3"/>
  <c r="G1849" i="3"/>
  <c r="H1849" i="3"/>
  <c r="I1849" i="3"/>
  <c r="J1849" i="3"/>
  <c r="K1849" i="3"/>
  <c r="T1849" i="3" s="1"/>
  <c r="L1849" i="3"/>
  <c r="S1849" i="3"/>
  <c r="AA1849" i="3"/>
  <c r="AI1849" i="3"/>
  <c r="AQ1849" i="3"/>
  <c r="AY1849" i="3"/>
  <c r="BG1849" i="3"/>
  <c r="E1850" i="3"/>
  <c r="K1850" i="3" s="1"/>
  <c r="F1850" i="3"/>
  <c r="G1850" i="3"/>
  <c r="H1850" i="3"/>
  <c r="I1850" i="3"/>
  <c r="L1850" i="3" s="1"/>
  <c r="J1850" i="3"/>
  <c r="E1851" i="3"/>
  <c r="K1851" i="3" s="1"/>
  <c r="F1851" i="3"/>
  <c r="G1851" i="3"/>
  <c r="H1851" i="3"/>
  <c r="I1851" i="3"/>
  <c r="J1851" i="3"/>
  <c r="L1851" i="3"/>
  <c r="E1852" i="3"/>
  <c r="F1852" i="3"/>
  <c r="K1852" i="3" s="1"/>
  <c r="G1852" i="3"/>
  <c r="H1852" i="3"/>
  <c r="I1852" i="3"/>
  <c r="J1852" i="3"/>
  <c r="L1852" i="3" s="1"/>
  <c r="E1853" i="3"/>
  <c r="K1853" i="3" s="1"/>
  <c r="F1853" i="3"/>
  <c r="G1853" i="3"/>
  <c r="H1853" i="3"/>
  <c r="I1853" i="3"/>
  <c r="J1853" i="3"/>
  <c r="L1853" i="3"/>
  <c r="E1854" i="3"/>
  <c r="F1854" i="3"/>
  <c r="K1854" i="3" s="1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L1855" i="3"/>
  <c r="E1856" i="3"/>
  <c r="F1856" i="3"/>
  <c r="K1856" i="3" s="1"/>
  <c r="G1856" i="3"/>
  <c r="H1856" i="3"/>
  <c r="I1856" i="3"/>
  <c r="J1856" i="3"/>
  <c r="L1856" i="3" s="1"/>
  <c r="E1857" i="3"/>
  <c r="K1857" i="3" s="1"/>
  <c r="F1857" i="3"/>
  <c r="G1857" i="3"/>
  <c r="H1857" i="3"/>
  <c r="I1857" i="3"/>
  <c r="J1857" i="3"/>
  <c r="L1857" i="3"/>
  <c r="E1858" i="3"/>
  <c r="F1858" i="3"/>
  <c r="K1858" i="3" s="1"/>
  <c r="G1858" i="3"/>
  <c r="H1858" i="3"/>
  <c r="I1858" i="3"/>
  <c r="J1858" i="3"/>
  <c r="L1858" i="3" s="1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E1859" i="3"/>
  <c r="K1859" i="3" s="1"/>
  <c r="X1859" i="3" s="1"/>
  <c r="F1859" i="3"/>
  <c r="G1859" i="3"/>
  <c r="H1859" i="3"/>
  <c r="L1859" i="3" s="1"/>
  <c r="I1859" i="3"/>
  <c r="J1859" i="3"/>
  <c r="E1860" i="3"/>
  <c r="F1860" i="3"/>
  <c r="K1860" i="3" s="1"/>
  <c r="N1860" i="3" s="1"/>
  <c r="G1860" i="3"/>
  <c r="H1860" i="3"/>
  <c r="I1860" i="3"/>
  <c r="J1860" i="3"/>
  <c r="L1860" i="3" s="1"/>
  <c r="Z1860" i="3"/>
  <c r="AP1860" i="3"/>
  <c r="BB1860" i="3"/>
  <c r="E1861" i="3"/>
  <c r="K1861" i="3" s="1"/>
  <c r="F1861" i="3"/>
  <c r="G1861" i="3"/>
  <c r="H1861" i="3"/>
  <c r="L1861" i="3" s="1"/>
  <c r="I1861" i="3"/>
  <c r="J1861" i="3"/>
  <c r="W1871" i="3" l="1"/>
  <c r="AB1871" i="3"/>
  <c r="AR1871" i="3"/>
  <c r="BH1871" i="3"/>
  <c r="AD1871" i="3"/>
  <c r="AY1871" i="3"/>
  <c r="Z1871" i="3"/>
  <c r="AU1871" i="3"/>
  <c r="V1871" i="3"/>
  <c r="AQ1871" i="3"/>
  <c r="AC1871" i="3"/>
  <c r="BC1871" i="3"/>
  <c r="P1871" i="3"/>
  <c r="AF1871" i="3"/>
  <c r="AV1871" i="3"/>
  <c r="N1871" i="3"/>
  <c r="AI1871" i="3"/>
  <c r="BE1871" i="3"/>
  <c r="AE1871" i="3"/>
  <c r="BA1871" i="3"/>
  <c r="AA1871" i="3"/>
  <c r="AW1871" i="3"/>
  <c r="AX1871" i="3"/>
  <c r="R1871" i="3"/>
  <c r="AS1871" i="3"/>
  <c r="T1871" i="3"/>
  <c r="AJ1871" i="3"/>
  <c r="AZ1871" i="3"/>
  <c r="S1871" i="3"/>
  <c r="AO1871" i="3"/>
  <c r="O1871" i="3"/>
  <c r="AK1871" i="3"/>
  <c r="BF1871" i="3"/>
  <c r="AG1871" i="3"/>
  <c r="BB1871" i="3"/>
  <c r="M1871" i="3"/>
  <c r="AM1871" i="3"/>
  <c r="AP1871" i="3"/>
  <c r="BM1874" i="3"/>
  <c r="BN1886" i="3"/>
  <c r="BK1886" i="3"/>
  <c r="BL1868" i="3"/>
  <c r="BJ1869" i="3"/>
  <c r="BN1869" i="3"/>
  <c r="BN1875" i="3"/>
  <c r="BK1875" i="3"/>
  <c r="BJ1875" i="3"/>
  <c r="BM1878" i="3"/>
  <c r="BM1882" i="3"/>
  <c r="BK1884" i="3"/>
  <c r="BN1884" i="3"/>
  <c r="BL1884" i="3"/>
  <c r="BI1871" i="3"/>
  <c r="Q1871" i="3"/>
  <c r="Y1871" i="3"/>
  <c r="BM1886" i="3"/>
  <c r="BL1894" i="3"/>
  <c r="BJ1894" i="3"/>
  <c r="BN1894" i="3"/>
  <c r="BL1903" i="3"/>
  <c r="BM1897" i="3"/>
  <c r="BL1897" i="3"/>
  <c r="BM1907" i="3"/>
  <c r="BL1923" i="3"/>
  <c r="BJ1923" i="3"/>
  <c r="AP1926" i="3"/>
  <c r="BF1926" i="3"/>
  <c r="Z1926" i="3"/>
  <c r="W1926" i="3"/>
  <c r="AM1926" i="3"/>
  <c r="BC1926" i="3"/>
  <c r="X1926" i="3"/>
  <c r="AN1926" i="3"/>
  <c r="BD1926" i="3"/>
  <c r="U1926" i="3"/>
  <c r="AK1926" i="3"/>
  <c r="BA1926" i="3"/>
  <c r="AD1926" i="3"/>
  <c r="AX1926" i="3"/>
  <c r="AA1926" i="3"/>
  <c r="AQ1926" i="3"/>
  <c r="BG1926" i="3"/>
  <c r="AB1926" i="3"/>
  <c r="AR1926" i="3"/>
  <c r="BH1926" i="3"/>
  <c r="Y1926" i="3"/>
  <c r="AO1926" i="3"/>
  <c r="BE1926" i="3"/>
  <c r="AT1926" i="3"/>
  <c r="V1926" i="3"/>
  <c r="O1926" i="3"/>
  <c r="AE1926" i="3"/>
  <c r="AU1926" i="3"/>
  <c r="P1926" i="3"/>
  <c r="AF1926" i="3"/>
  <c r="AV1926" i="3"/>
  <c r="M1926" i="3"/>
  <c r="AC1926" i="3"/>
  <c r="AS1926" i="3"/>
  <c r="BI1926" i="3"/>
  <c r="R1926" i="3"/>
  <c r="AL1926" i="3"/>
  <c r="BL1927" i="3"/>
  <c r="BJ1927" i="3"/>
  <c r="AP1930" i="3"/>
  <c r="BF1930" i="3"/>
  <c r="S1930" i="3"/>
  <c r="AI1930" i="3"/>
  <c r="AY1930" i="3"/>
  <c r="T1930" i="3"/>
  <c r="AJ1930" i="3"/>
  <c r="AZ1930" i="3"/>
  <c r="Q1930" i="3"/>
  <c r="AG1930" i="3"/>
  <c r="AW1930" i="3"/>
  <c r="N1930" i="3"/>
  <c r="AH1930" i="3"/>
  <c r="BB1930" i="3"/>
  <c r="W1930" i="3"/>
  <c r="AM1930" i="3"/>
  <c r="BC1930" i="3"/>
  <c r="X1930" i="3"/>
  <c r="AN1930" i="3"/>
  <c r="BD1930" i="3"/>
  <c r="U1930" i="3"/>
  <c r="AK1930" i="3"/>
  <c r="BA1930" i="3"/>
  <c r="AD1930" i="3"/>
  <c r="AX1930" i="3"/>
  <c r="AA1930" i="3"/>
  <c r="AQ1930" i="3"/>
  <c r="BG1930" i="3"/>
  <c r="AB1930" i="3"/>
  <c r="AR1930" i="3"/>
  <c r="BH1930" i="3"/>
  <c r="Y1930" i="3"/>
  <c r="AO1930" i="3"/>
  <c r="BE1930" i="3"/>
  <c r="AT1930" i="3"/>
  <c r="V1930" i="3"/>
  <c r="Z1930" i="3"/>
  <c r="BL1931" i="3"/>
  <c r="BJ1931" i="3"/>
  <c r="AH1926" i="3"/>
  <c r="Q1926" i="3"/>
  <c r="AY1926" i="3"/>
  <c r="R1930" i="3"/>
  <c r="M1930" i="3"/>
  <c r="AU1930" i="3"/>
  <c r="AU1938" i="3"/>
  <c r="BH1938" i="3"/>
  <c r="BL1937" i="3"/>
  <c r="Z1938" i="3"/>
  <c r="AH1871" i="3"/>
  <c r="BD1871" i="3"/>
  <c r="BN1872" i="3"/>
  <c r="BK1872" i="3"/>
  <c r="BG1871" i="3"/>
  <c r="U1871" i="3"/>
  <c r="AN1871" i="3"/>
  <c r="BM1877" i="3"/>
  <c r="BL1888" i="3"/>
  <c r="BM1896" i="3"/>
  <c r="BL1900" i="3"/>
  <c r="BJ1900" i="3"/>
  <c r="BL1906" i="3"/>
  <c r="BM1908" i="3"/>
  <c r="BN1912" i="3"/>
  <c r="BK1912" i="3"/>
  <c r="BL1914" i="3"/>
  <c r="BJ1914" i="3"/>
  <c r="BM1916" i="3"/>
  <c r="BK1920" i="3"/>
  <c r="BN1920" i="3"/>
  <c r="BL1895" i="3"/>
  <c r="BL1899" i="3"/>
  <c r="BM1913" i="3"/>
  <c r="BK1917" i="3"/>
  <c r="BN1917" i="3"/>
  <c r="BL1917" i="3"/>
  <c r="AC1938" i="3"/>
  <c r="AX1938" i="3"/>
  <c r="M1938" i="3"/>
  <c r="AH1938" i="3"/>
  <c r="BC1938" i="3"/>
  <c r="P1938" i="3"/>
  <c r="AF1938" i="3"/>
  <c r="AV1938" i="3"/>
  <c r="N1938" i="3"/>
  <c r="AI1938" i="3"/>
  <c r="BE1938" i="3"/>
  <c r="AE1938" i="3"/>
  <c r="BA1938" i="3"/>
  <c r="AA1938" i="3"/>
  <c r="AW1938" i="3"/>
  <c r="R1938" i="3"/>
  <c r="T1938" i="3"/>
  <c r="AJ1938" i="3"/>
  <c r="AZ1938" i="3"/>
  <c r="S1938" i="3"/>
  <c r="AO1938" i="3"/>
  <c r="O1938" i="3"/>
  <c r="AK1938" i="3"/>
  <c r="BF1938" i="3"/>
  <c r="AG1938" i="3"/>
  <c r="BB1938" i="3"/>
  <c r="X1938" i="3"/>
  <c r="AN1938" i="3"/>
  <c r="BD1938" i="3"/>
  <c r="Y1938" i="3"/>
  <c r="AT1938" i="3"/>
  <c r="U1938" i="3"/>
  <c r="AP1938" i="3"/>
  <c r="Q1938" i="3"/>
  <c r="AL1938" i="3"/>
  <c r="BG1938" i="3"/>
  <c r="AS1938" i="3"/>
  <c r="BI1938" i="3"/>
  <c r="BJ1901" i="3"/>
  <c r="BK1905" i="3"/>
  <c r="BN1905" i="3"/>
  <c r="AW1926" i="3"/>
  <c r="AJ1926" i="3"/>
  <c r="S1926" i="3"/>
  <c r="AS1930" i="3"/>
  <c r="AF1930" i="3"/>
  <c r="O1930" i="3"/>
  <c r="BL1930" i="3" s="1"/>
  <c r="BL1939" i="3"/>
  <c r="BN1942" i="3"/>
  <c r="BK1942" i="3"/>
  <c r="BN1943" i="3"/>
  <c r="BK1943" i="3"/>
  <c r="BL1947" i="3"/>
  <c r="BJ1949" i="3"/>
  <c r="BM1949" i="3"/>
  <c r="BN1950" i="3"/>
  <c r="BK1950" i="3"/>
  <c r="BM1953" i="3"/>
  <c r="W1938" i="3"/>
  <c r="AQ1938" i="3"/>
  <c r="AY1938" i="3"/>
  <c r="AB1938" i="3"/>
  <c r="BM1944" i="3"/>
  <c r="BM1946" i="3"/>
  <c r="BL1874" i="3"/>
  <c r="BK1883" i="3"/>
  <c r="BN1883" i="3"/>
  <c r="BL1885" i="3"/>
  <c r="BK1885" i="3"/>
  <c r="BN1885" i="3"/>
  <c r="BN1900" i="3"/>
  <c r="BK1900" i="3"/>
  <c r="BK1865" i="3"/>
  <c r="BN1865" i="3"/>
  <c r="BL1865" i="3"/>
  <c r="BJ1868" i="3"/>
  <c r="BL1870" i="3"/>
  <c r="BM1869" i="3"/>
  <c r="BM1875" i="3"/>
  <c r="AL1871" i="3"/>
  <c r="AT1871" i="3"/>
  <c r="X1871" i="3"/>
  <c r="BM1888" i="3"/>
  <c r="BL1887" i="3"/>
  <c r="BJ1887" i="3"/>
  <c r="BN1892" i="3"/>
  <c r="BK1892" i="3"/>
  <c r="BK1903" i="3"/>
  <c r="BN1903" i="3"/>
  <c r="BB1926" i="3"/>
  <c r="AG1926" i="3"/>
  <c r="T1926" i="3"/>
  <c r="BJ1926" i="3" s="1"/>
  <c r="AL1930" i="3"/>
  <c r="AC1930" i="3"/>
  <c r="P1930" i="3"/>
  <c r="AM1938" i="3"/>
  <c r="V1938" i="3"/>
  <c r="AD1938" i="3"/>
  <c r="BL1940" i="3"/>
  <c r="BJ1940" i="3"/>
  <c r="BL1942" i="3"/>
  <c r="BJ1942" i="3"/>
  <c r="BL1958" i="3"/>
  <c r="BL1960" i="3"/>
  <c r="BL1964" i="3"/>
  <c r="BJ1968" i="3"/>
  <c r="BJ1970" i="3"/>
  <c r="BL1972" i="3"/>
  <c r="BL1976" i="3"/>
  <c r="BJ1976" i="3"/>
  <c r="BL1978" i="3"/>
  <c r="BJ1978" i="3"/>
  <c r="BL1980" i="3"/>
  <c r="BJ1980" i="3"/>
  <c r="BK1993" i="3"/>
  <c r="BN1993" i="3"/>
  <c r="BN1968" i="3"/>
  <c r="BN1976" i="3"/>
  <c r="BL1990" i="3"/>
  <c r="BJ2003" i="3"/>
  <c r="BN2004" i="3"/>
  <c r="BK2004" i="3"/>
  <c r="BN2005" i="3"/>
  <c r="BK2005" i="3"/>
  <c r="BJ2011" i="3"/>
  <c r="BM1977" i="3"/>
  <c r="BN1977" i="3"/>
  <c r="BK1977" i="3"/>
  <c r="BJ1983" i="3"/>
  <c r="BM1993" i="3"/>
  <c r="BK1996" i="3"/>
  <c r="BN1996" i="3"/>
  <c r="BJ2038" i="3"/>
  <c r="BM1975" i="3"/>
  <c r="BN1975" i="3"/>
  <c r="BK1975" i="3"/>
  <c r="BM1986" i="3"/>
  <c r="BL2000" i="3"/>
  <c r="BJ2000" i="3"/>
  <c r="BM2002" i="3"/>
  <c r="BL2008" i="3"/>
  <c r="BJ2008" i="3"/>
  <c r="BM2010" i="3"/>
  <c r="BJ2044" i="3"/>
  <c r="BN2013" i="3"/>
  <c r="BM1985" i="3"/>
  <c r="BL1985" i="3"/>
  <c r="BL2037" i="3"/>
  <c r="BM2044" i="3"/>
  <c r="BM2012" i="3"/>
  <c r="BJ2012" i="3"/>
  <c r="BN2016" i="3"/>
  <c r="BK2016" i="3"/>
  <c r="BN2024" i="3"/>
  <c r="BK2024" i="3"/>
  <c r="BJ2024" i="3"/>
  <c r="BM2038" i="3"/>
  <c r="BM2013" i="3"/>
  <c r="BL2042" i="3"/>
  <c r="BL2028" i="3"/>
  <c r="BJ2028" i="3"/>
  <c r="BK2039" i="3"/>
  <c r="BN2039" i="3"/>
  <c r="BJ2017" i="3"/>
  <c r="AQ2027" i="3"/>
  <c r="V2027" i="3"/>
  <c r="AY2027" i="3"/>
  <c r="AD2027" i="3"/>
  <c r="BI2027" i="3"/>
  <c r="AP2027" i="3"/>
  <c r="U2027" i="3"/>
  <c r="AX2027" i="3"/>
  <c r="AC2027" i="3"/>
  <c r="AZ2027" i="3"/>
  <c r="AJ2027" i="3"/>
  <c r="T2027" i="3"/>
  <c r="BL1965" i="3"/>
  <c r="BJ1965" i="3"/>
  <c r="BM2034" i="3"/>
  <c r="BN2042" i="3"/>
  <c r="BK2042" i="3"/>
  <c r="BL1973" i="3"/>
  <c r="BJ1973" i="3"/>
  <c r="BM2018" i="3"/>
  <c r="BK2035" i="3"/>
  <c r="BN2035" i="3"/>
  <c r="BL2035" i="3"/>
  <c r="BJ2043" i="3"/>
  <c r="BM2043" i="3"/>
  <c r="BJ1958" i="3"/>
  <c r="BJ1960" i="3"/>
  <c r="BJ1962" i="3"/>
  <c r="BJ1964" i="3"/>
  <c r="BL1966" i="3"/>
  <c r="BL1974" i="3"/>
  <c r="BJ1974" i="3"/>
  <c r="BB1863" i="3"/>
  <c r="BN1866" i="3"/>
  <c r="BK1866" i="3"/>
  <c r="BA1863" i="3"/>
  <c r="AK1863" i="3"/>
  <c r="U1863" i="3"/>
  <c r="BD1863" i="3"/>
  <c r="AN1863" i="3"/>
  <c r="X1863" i="3"/>
  <c r="BC1863" i="3"/>
  <c r="AM1863" i="3"/>
  <c r="W1863" i="3"/>
  <c r="AH1867" i="3"/>
  <c r="AQ1867" i="3"/>
  <c r="Q1867" i="3"/>
  <c r="AP1867" i="3"/>
  <c r="N1867" i="3"/>
  <c r="AO1867" i="3"/>
  <c r="M1867" i="3"/>
  <c r="AV1867" i="3"/>
  <c r="AF1867" i="3"/>
  <c r="P1867" i="3"/>
  <c r="N1863" i="3"/>
  <c r="BJ1863" i="3" s="1"/>
  <c r="BL1872" i="3"/>
  <c r="BJ1872" i="3"/>
  <c r="BN1864" i="3"/>
  <c r="BK1864" i="3"/>
  <c r="BJ1873" i="3"/>
  <c r="BL1875" i="3"/>
  <c r="BK1878" i="3"/>
  <c r="BN1878" i="3"/>
  <c r="BL1878" i="3"/>
  <c r="BM1880" i="3"/>
  <c r="BK1882" i="3"/>
  <c r="BN1882" i="3"/>
  <c r="BL1882" i="3"/>
  <c r="BJ1885" i="3"/>
  <c r="BM1881" i="3"/>
  <c r="BL1877" i="3"/>
  <c r="BJ1877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M1889" i="3"/>
  <c r="R1889" i="3"/>
  <c r="X1889" i="3"/>
  <c r="AC1889" i="3"/>
  <c r="AH1889" i="3"/>
  <c r="AN1889" i="3"/>
  <c r="AS1889" i="3"/>
  <c r="AX1889" i="3"/>
  <c r="BD1889" i="3"/>
  <c r="BI1889" i="3"/>
  <c r="N1889" i="3"/>
  <c r="T1889" i="3"/>
  <c r="Y1889" i="3"/>
  <c r="AD1889" i="3"/>
  <c r="AJ1889" i="3"/>
  <c r="AO1889" i="3"/>
  <c r="AT1889" i="3"/>
  <c r="AZ1889" i="3"/>
  <c r="BE1889" i="3"/>
  <c r="P1889" i="3"/>
  <c r="U1889" i="3"/>
  <c r="Z1889" i="3"/>
  <c r="AF1889" i="3"/>
  <c r="AK1889" i="3"/>
  <c r="AP1889" i="3"/>
  <c r="AV1889" i="3"/>
  <c r="BA1889" i="3"/>
  <c r="BF1889" i="3"/>
  <c r="Q1889" i="3"/>
  <c r="AL1889" i="3"/>
  <c r="BH1889" i="3"/>
  <c r="V1889" i="3"/>
  <c r="AR1889" i="3"/>
  <c r="AB1889" i="3"/>
  <c r="AW1889" i="3"/>
  <c r="AG1889" i="3"/>
  <c r="BB1889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N1902" i="3"/>
  <c r="T1902" i="3"/>
  <c r="Y1902" i="3"/>
  <c r="AD1902" i="3"/>
  <c r="AJ1902" i="3"/>
  <c r="AO1902" i="3"/>
  <c r="AT1902" i="3"/>
  <c r="AZ1902" i="3"/>
  <c r="BE1902" i="3"/>
  <c r="P1902" i="3"/>
  <c r="U1902" i="3"/>
  <c r="Z1902" i="3"/>
  <c r="AF1902" i="3"/>
  <c r="AK1902" i="3"/>
  <c r="AP1902" i="3"/>
  <c r="AV1902" i="3"/>
  <c r="BA1902" i="3"/>
  <c r="BF1902" i="3"/>
  <c r="Q1902" i="3"/>
  <c r="V1902" i="3"/>
  <c r="AB1902" i="3"/>
  <c r="AG1902" i="3"/>
  <c r="AL1902" i="3"/>
  <c r="AR1902" i="3"/>
  <c r="AW1902" i="3"/>
  <c r="BB1902" i="3"/>
  <c r="BH1902" i="3"/>
  <c r="M1902" i="3"/>
  <c r="AH1902" i="3"/>
  <c r="BD1902" i="3"/>
  <c r="R1902" i="3"/>
  <c r="AN1902" i="3"/>
  <c r="BI1902" i="3"/>
  <c r="X1902" i="3"/>
  <c r="AS1902" i="3"/>
  <c r="AC1902" i="3"/>
  <c r="AX1902" i="3"/>
  <c r="BJ1884" i="3"/>
  <c r="BM1873" i="3"/>
  <c r="BN1887" i="3"/>
  <c r="BK1887" i="3"/>
  <c r="BL1892" i="3"/>
  <c r="BM1892" i="3"/>
  <c r="BN1896" i="3"/>
  <c r="BK1896" i="3"/>
  <c r="BL1896" i="3"/>
  <c r="BJ1896" i="3"/>
  <c r="BN1906" i="3"/>
  <c r="BK1906" i="3"/>
  <c r="BL1908" i="3"/>
  <c r="BJ1908" i="3"/>
  <c r="BM1910" i="3"/>
  <c r="BN1914" i="3"/>
  <c r="BK1914" i="3"/>
  <c r="BL1916" i="3"/>
  <c r="BJ1916" i="3"/>
  <c r="BM1918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R1921" i="3"/>
  <c r="X1921" i="3"/>
  <c r="AC1921" i="3"/>
  <c r="AH1921" i="3"/>
  <c r="AN1921" i="3"/>
  <c r="AS1921" i="3"/>
  <c r="AX1921" i="3"/>
  <c r="BD1921" i="3"/>
  <c r="BI1921" i="3"/>
  <c r="N1921" i="3"/>
  <c r="T1921" i="3"/>
  <c r="Y1921" i="3"/>
  <c r="AD1921" i="3"/>
  <c r="AJ1921" i="3"/>
  <c r="AO1921" i="3"/>
  <c r="AT1921" i="3"/>
  <c r="AZ1921" i="3"/>
  <c r="BE1921" i="3"/>
  <c r="P1921" i="3"/>
  <c r="U1921" i="3"/>
  <c r="Z1921" i="3"/>
  <c r="AF1921" i="3"/>
  <c r="AK1921" i="3"/>
  <c r="AP1921" i="3"/>
  <c r="AV1921" i="3"/>
  <c r="BA1921" i="3"/>
  <c r="BF1921" i="3"/>
  <c r="V1921" i="3"/>
  <c r="AR1921" i="3"/>
  <c r="AB1921" i="3"/>
  <c r="AW1921" i="3"/>
  <c r="AG1921" i="3"/>
  <c r="BB1921" i="3"/>
  <c r="BH1921" i="3"/>
  <c r="Q1921" i="3"/>
  <c r="AL1921" i="3"/>
  <c r="BJ1920" i="3"/>
  <c r="BM1909" i="3"/>
  <c r="BJ1913" i="3"/>
  <c r="BK1913" i="3"/>
  <c r="BN1913" i="3"/>
  <c r="BL1913" i="3"/>
  <c r="BK1901" i="3"/>
  <c r="BN1901" i="3"/>
  <c r="BJ1907" i="3"/>
  <c r="BK1907" i="3"/>
  <c r="BN1907" i="3"/>
  <c r="BL1907" i="3"/>
  <c r="BM1911" i="3"/>
  <c r="BN1923" i="3"/>
  <c r="BK1923" i="3"/>
  <c r="BM1925" i="3"/>
  <c r="BN1927" i="3"/>
  <c r="BK1927" i="3"/>
  <c r="BM1929" i="3"/>
  <c r="BN1931" i="3"/>
  <c r="BK1931" i="3"/>
  <c r="BM1933" i="3"/>
  <c r="AP1932" i="3"/>
  <c r="AQ1934" i="3"/>
  <c r="V1934" i="3"/>
  <c r="AU1934" i="3"/>
  <c r="Z1934" i="3"/>
  <c r="AY1934" i="3"/>
  <c r="AD1934" i="3"/>
  <c r="BH1934" i="3"/>
  <c r="AR1934" i="3"/>
  <c r="AB1934" i="3"/>
  <c r="BJ1939" i="3"/>
  <c r="BN1940" i="3"/>
  <c r="BK1940" i="3"/>
  <c r="BJ1947" i="3"/>
  <c r="BN1948" i="3"/>
  <c r="BK1948" i="3"/>
  <c r="BN1949" i="3"/>
  <c r="BK1949" i="3"/>
  <c r="BB1924" i="3"/>
  <c r="AH1924" i="3"/>
  <c r="N1924" i="3"/>
  <c r="AW1924" i="3"/>
  <c r="AG1924" i="3"/>
  <c r="Q1924" i="3"/>
  <c r="AZ1924" i="3"/>
  <c r="AJ1924" i="3"/>
  <c r="T1924" i="3"/>
  <c r="AY1924" i="3"/>
  <c r="AI1924" i="3"/>
  <c r="S1924" i="3"/>
  <c r="V1928" i="3"/>
  <c r="AT1928" i="3"/>
  <c r="BE1928" i="3"/>
  <c r="AO1928" i="3"/>
  <c r="Y1928" i="3"/>
  <c r="BH1928" i="3"/>
  <c r="AR1928" i="3"/>
  <c r="AB1928" i="3"/>
  <c r="BG1928" i="3"/>
  <c r="AQ1928" i="3"/>
  <c r="AA1928" i="3"/>
  <c r="BB1932" i="3"/>
  <c r="AH1932" i="3"/>
  <c r="N1932" i="3"/>
  <c r="AW1932" i="3"/>
  <c r="AG1932" i="3"/>
  <c r="Q1932" i="3"/>
  <c r="AZ1932" i="3"/>
  <c r="AJ1932" i="3"/>
  <c r="T1932" i="3"/>
  <c r="AY1932" i="3"/>
  <c r="AI1932" i="3"/>
  <c r="S1932" i="3"/>
  <c r="BL1944" i="3"/>
  <c r="BJ1944" i="3"/>
  <c r="BL1946" i="3"/>
  <c r="BJ1946" i="3"/>
  <c r="BM1948" i="3"/>
  <c r="BL1991" i="3"/>
  <c r="BK1922" i="3"/>
  <c r="BN1922" i="3"/>
  <c r="BK1995" i="3"/>
  <c r="BN1995" i="3"/>
  <c r="BL1935" i="3"/>
  <c r="BL1963" i="3"/>
  <c r="BJ1963" i="3"/>
  <c r="BL1971" i="3"/>
  <c r="BJ1971" i="3"/>
  <c r="BL1979" i="3"/>
  <c r="BJ1979" i="3"/>
  <c r="BM1984" i="3"/>
  <c r="BJ2001" i="3"/>
  <c r="BN2002" i="3"/>
  <c r="BK2002" i="3"/>
  <c r="BN2003" i="3"/>
  <c r="BK2003" i="3"/>
  <c r="BJ2009" i="3"/>
  <c r="BN2010" i="3"/>
  <c r="BK2010" i="3"/>
  <c r="BN2011" i="3"/>
  <c r="BK2011" i="3"/>
  <c r="BL1961" i="3"/>
  <c r="BJ1961" i="3"/>
  <c r="BN1974" i="3"/>
  <c r="BK1983" i="3"/>
  <c r="BN1983" i="3"/>
  <c r="BK1988" i="3"/>
  <c r="BN1988" i="3"/>
  <c r="BJ1992" i="3"/>
  <c r="BM1996" i="3"/>
  <c r="BN2022" i="3"/>
  <c r="BK2022" i="3"/>
  <c r="BN1962" i="3"/>
  <c r="BK1992" i="3"/>
  <c r="BN1992" i="3"/>
  <c r="BN1964" i="3"/>
  <c r="BL1986" i="3"/>
  <c r="BK1994" i="3"/>
  <c r="BN1994" i="3"/>
  <c r="BL2002" i="3"/>
  <c r="BJ2002" i="3"/>
  <c r="BM2004" i="3"/>
  <c r="BL2010" i="3"/>
  <c r="BJ2010" i="3"/>
  <c r="BJ1981" i="3"/>
  <c r="BN2038" i="3"/>
  <c r="BK2038" i="3"/>
  <c r="BL2044" i="3"/>
  <c r="BJ2045" i="3"/>
  <c r="BM2045" i="3"/>
  <c r="BM2024" i="3"/>
  <c r="BJ2025" i="3"/>
  <c r="BL2026" i="3"/>
  <c r="BL2038" i="3"/>
  <c r="BL2014" i="3"/>
  <c r="BM2014" i="3"/>
  <c r="BJ2014" i="3"/>
  <c r="BM2019" i="3"/>
  <c r="BN2028" i="3"/>
  <c r="BK2028" i="3"/>
  <c r="BM2039" i="3"/>
  <c r="BL2017" i="3"/>
  <c r="BN2017" i="3"/>
  <c r="BK2017" i="3"/>
  <c r="BF2027" i="3"/>
  <c r="AL2027" i="3"/>
  <c r="Q2027" i="3"/>
  <c r="AT2027" i="3"/>
  <c r="Y2027" i="3"/>
  <c r="BE2027" i="3"/>
  <c r="AK2027" i="3"/>
  <c r="O2027" i="3"/>
  <c r="AS2027" i="3"/>
  <c r="W2027" i="3"/>
  <c r="AV2027" i="3"/>
  <c r="AF2027" i="3"/>
  <c r="P2027" i="3"/>
  <c r="BM1965" i="3"/>
  <c r="BN1965" i="3"/>
  <c r="BK1965" i="3"/>
  <c r="BN2021" i="3"/>
  <c r="BK2021" i="3"/>
  <c r="BL2021" i="3"/>
  <c r="BJ2021" i="3"/>
  <c r="BJ2034" i="3"/>
  <c r="BL2034" i="3"/>
  <c r="BM2040" i="3"/>
  <c r="BM1973" i="3"/>
  <c r="BN1973" i="3"/>
  <c r="BK1973" i="3"/>
  <c r="BK2043" i="3"/>
  <c r="BN2043" i="3"/>
  <c r="BL2043" i="3"/>
  <c r="BL1956" i="3"/>
  <c r="BL1968" i="3"/>
  <c r="BL1970" i="3"/>
  <c r="BN1868" i="3"/>
  <c r="BK1868" i="3"/>
  <c r="BN1862" i="3"/>
  <c r="BK1862" i="3"/>
  <c r="AG1863" i="3"/>
  <c r="AZ1863" i="3"/>
  <c r="T1863" i="3"/>
  <c r="AY1863" i="3"/>
  <c r="AI1863" i="3"/>
  <c r="S1863" i="3"/>
  <c r="BM1863" i="3" s="1"/>
  <c r="BM1870" i="3"/>
  <c r="BN1873" i="3"/>
  <c r="BK1873" i="3"/>
  <c r="BK1880" i="3"/>
  <c r="BN1880" i="3"/>
  <c r="BL1880" i="3"/>
  <c r="BJ1883" i="3"/>
  <c r="BN1874" i="3"/>
  <c r="BK1874" i="3"/>
  <c r="BJ1874" i="3"/>
  <c r="BL1881" i="3"/>
  <c r="BM1883" i="3"/>
  <c r="BN1877" i="3"/>
  <c r="BK1877" i="3"/>
  <c r="BJ1882" i="3"/>
  <c r="BJ1888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M1891" i="3"/>
  <c r="R1891" i="3"/>
  <c r="X1891" i="3"/>
  <c r="AC1891" i="3"/>
  <c r="AH1891" i="3"/>
  <c r="AN1891" i="3"/>
  <c r="AS1891" i="3"/>
  <c r="AX1891" i="3"/>
  <c r="BD1891" i="3"/>
  <c r="BI1891" i="3"/>
  <c r="N1891" i="3"/>
  <c r="T1891" i="3"/>
  <c r="Y1891" i="3"/>
  <c r="AD1891" i="3"/>
  <c r="AJ1891" i="3"/>
  <c r="AO1891" i="3"/>
  <c r="AT1891" i="3"/>
  <c r="AZ1891" i="3"/>
  <c r="BE1891" i="3"/>
  <c r="P1891" i="3"/>
  <c r="U1891" i="3"/>
  <c r="Z1891" i="3"/>
  <c r="AF1891" i="3"/>
  <c r="AK1891" i="3"/>
  <c r="AP1891" i="3"/>
  <c r="AV1891" i="3"/>
  <c r="BA1891" i="3"/>
  <c r="BF1891" i="3"/>
  <c r="AB1891" i="3"/>
  <c r="AW1891" i="3"/>
  <c r="AG1891" i="3"/>
  <c r="BB1891" i="3"/>
  <c r="Q1891" i="3"/>
  <c r="AL1891" i="3"/>
  <c r="BH1891" i="3"/>
  <c r="V1891" i="3"/>
  <c r="AR1891" i="3"/>
  <c r="BJ1880" i="3"/>
  <c r="BJ1903" i="3"/>
  <c r="BJ1892" i="3"/>
  <c r="BN1908" i="3"/>
  <c r="BK1908" i="3"/>
  <c r="BL1910" i="3"/>
  <c r="BJ1910" i="3"/>
  <c r="BM1912" i="3"/>
  <c r="BN1916" i="3"/>
  <c r="BK1916" i="3"/>
  <c r="BL1918" i="3"/>
  <c r="BM1920" i="3"/>
  <c r="BJ1895" i="3"/>
  <c r="BJ1899" i="3"/>
  <c r="BM1898" i="3"/>
  <c r="BJ1909" i="3"/>
  <c r="BK1909" i="3"/>
  <c r="BN1909" i="3"/>
  <c r="BL1909" i="3"/>
  <c r="AC1934" i="3"/>
  <c r="AX1934" i="3"/>
  <c r="R1934" i="3"/>
  <c r="AM1934" i="3"/>
  <c r="BI1934" i="3"/>
  <c r="W1934" i="3"/>
  <c r="AS1934" i="3"/>
  <c r="BN1937" i="3"/>
  <c r="BK1937" i="3"/>
  <c r="BL1905" i="3"/>
  <c r="BM1905" i="3"/>
  <c r="BJ1897" i="3"/>
  <c r="BJ1911" i="3"/>
  <c r="BK1911" i="3"/>
  <c r="BN1911" i="3"/>
  <c r="BL1911" i="3"/>
  <c r="BM1915" i="3"/>
  <c r="BL1925" i="3"/>
  <c r="BJ1925" i="3"/>
  <c r="BL1929" i="3"/>
  <c r="BJ1929" i="3"/>
  <c r="BL1933" i="3"/>
  <c r="BJ1933" i="3"/>
  <c r="BJ1935" i="3"/>
  <c r="BJ1937" i="3"/>
  <c r="AP1928" i="3"/>
  <c r="BG1934" i="3"/>
  <c r="AL1934" i="3"/>
  <c r="Q1934" i="3"/>
  <c r="BJ1934" i="3" s="1"/>
  <c r="AP1934" i="3"/>
  <c r="U1934" i="3"/>
  <c r="AT1934" i="3"/>
  <c r="Y1934" i="3"/>
  <c r="BD1934" i="3"/>
  <c r="AN1934" i="3"/>
  <c r="X1934" i="3"/>
  <c r="BN1939" i="3"/>
  <c r="BK1939" i="3"/>
  <c r="BN1946" i="3"/>
  <c r="BK1946" i="3"/>
  <c r="BN1947" i="3"/>
  <c r="BK1947" i="3"/>
  <c r="BJ1953" i="3"/>
  <c r="BF1932" i="3"/>
  <c r="AL1924" i="3"/>
  <c r="R1924" i="3"/>
  <c r="BI1924" i="3"/>
  <c r="AS1924" i="3"/>
  <c r="AC1924" i="3"/>
  <c r="M1924" i="3"/>
  <c r="AV1924" i="3"/>
  <c r="AF1924" i="3"/>
  <c r="P1924" i="3"/>
  <c r="AU1924" i="3"/>
  <c r="AE1924" i="3"/>
  <c r="O1924" i="3"/>
  <c r="AX1928" i="3"/>
  <c r="AD1928" i="3"/>
  <c r="BA1928" i="3"/>
  <c r="AK1928" i="3"/>
  <c r="U1928" i="3"/>
  <c r="BL1928" i="3" s="1"/>
  <c r="BD1928" i="3"/>
  <c r="AN1928" i="3"/>
  <c r="X1928" i="3"/>
  <c r="BC1928" i="3"/>
  <c r="AM1928" i="3"/>
  <c r="W1928" i="3"/>
  <c r="AL1932" i="3"/>
  <c r="R1932" i="3"/>
  <c r="BI1932" i="3"/>
  <c r="AS1932" i="3"/>
  <c r="AC1932" i="3"/>
  <c r="M1932" i="3"/>
  <c r="AV1932" i="3"/>
  <c r="AF1932" i="3"/>
  <c r="P1932" i="3"/>
  <c r="AU1932" i="3"/>
  <c r="AE1932" i="3"/>
  <c r="O1932" i="3"/>
  <c r="BL1948" i="3"/>
  <c r="BJ1948" i="3"/>
  <c r="BM1950" i="3"/>
  <c r="BM1952" i="3"/>
  <c r="BL1993" i="3"/>
  <c r="BM1922" i="3"/>
  <c r="BJ1991" i="3"/>
  <c r="BM1963" i="3"/>
  <c r="BN1963" i="3"/>
  <c r="BK1963" i="3"/>
  <c r="BM1971" i="3"/>
  <c r="BN1971" i="3"/>
  <c r="BK1971" i="3"/>
  <c r="BM1979" i="3"/>
  <c r="BN1979" i="3"/>
  <c r="BK1979" i="3"/>
  <c r="BN1984" i="3"/>
  <c r="BK1984" i="3"/>
  <c r="BL1984" i="3"/>
  <c r="BJ1984" i="3"/>
  <c r="BK1990" i="3"/>
  <c r="BN1990" i="3"/>
  <c r="BJ1999" i="3"/>
  <c r="BN2000" i="3"/>
  <c r="BK2000" i="3"/>
  <c r="BN2001" i="3"/>
  <c r="BK2001" i="3"/>
  <c r="BJ2007" i="3"/>
  <c r="BN2008" i="3"/>
  <c r="BK2008" i="3"/>
  <c r="BN2009" i="3"/>
  <c r="BK2009" i="3"/>
  <c r="BM1961" i="3"/>
  <c r="BN1961" i="3"/>
  <c r="BK1961" i="3"/>
  <c r="BL1969" i="3"/>
  <c r="BJ1969" i="3"/>
  <c r="BL1983" i="3"/>
  <c r="BM1988" i="3"/>
  <c r="BL1996" i="3"/>
  <c r="BN2020" i="3"/>
  <c r="BK2020" i="3"/>
  <c r="BJ2040" i="3"/>
  <c r="BJ2042" i="3"/>
  <c r="BM1992" i="3"/>
  <c r="BL1967" i="3"/>
  <c r="BJ1967" i="3"/>
  <c r="BM1994" i="3"/>
  <c r="BL2004" i="3"/>
  <c r="BJ2004" i="3"/>
  <c r="BM2006" i="3"/>
  <c r="BJ2013" i="3"/>
  <c r="BJ2015" i="3"/>
  <c r="BK1981" i="3"/>
  <c r="BN1981" i="3"/>
  <c r="BJ1985" i="3"/>
  <c r="BJ2037" i="3"/>
  <c r="BK2045" i="3"/>
  <c r="BN2045" i="3"/>
  <c r="BL2045" i="3"/>
  <c r="BM2046" i="3"/>
  <c r="BJ2046" i="3"/>
  <c r="BL2012" i="3"/>
  <c r="BN2012" i="3"/>
  <c r="BK2012" i="3"/>
  <c r="BM2016" i="3"/>
  <c r="BJ2016" i="3"/>
  <c r="BL2024" i="3"/>
  <c r="BL2025" i="3"/>
  <c r="BN2025" i="3"/>
  <c r="BK2025" i="3"/>
  <c r="BM2026" i="3"/>
  <c r="BJ2026" i="3"/>
  <c r="BJ2029" i="3"/>
  <c r="BM2029" i="3"/>
  <c r="BJ2019" i="3"/>
  <c r="BL2039" i="3"/>
  <c r="BB2027" i="3"/>
  <c r="AG2027" i="3"/>
  <c r="BH2027" i="3"/>
  <c r="AO2027" i="3"/>
  <c r="S2027" i="3"/>
  <c r="BA2027" i="3"/>
  <c r="AE2027" i="3"/>
  <c r="BG2027" i="3"/>
  <c r="AM2027" i="3"/>
  <c r="R2027" i="3"/>
  <c r="AR2027" i="3"/>
  <c r="AB2027" i="3"/>
  <c r="BM2031" i="3"/>
  <c r="BK2034" i="3"/>
  <c r="BN2034" i="3"/>
  <c r="BL2040" i="3"/>
  <c r="BJ2041" i="3"/>
  <c r="BM2041" i="3"/>
  <c r="BL2018" i="3"/>
  <c r="BN2018" i="3"/>
  <c r="BK2018" i="3"/>
  <c r="BJ2018" i="3"/>
  <c r="BN2044" i="3"/>
  <c r="BJ1956" i="3"/>
  <c r="BL1962" i="3"/>
  <c r="BJ1966" i="3"/>
  <c r="BJ1972" i="3"/>
  <c r="Z1863" i="3"/>
  <c r="AP1863" i="3"/>
  <c r="BF1863" i="3"/>
  <c r="R1863" i="3"/>
  <c r="AH1863" i="3"/>
  <c r="AX1863" i="3"/>
  <c r="AW1863" i="3"/>
  <c r="Q1863" i="3"/>
  <c r="AJ1863" i="3"/>
  <c r="V1863" i="3"/>
  <c r="BI1863" i="3"/>
  <c r="AS1863" i="3"/>
  <c r="AC1863" i="3"/>
  <c r="M1863" i="3"/>
  <c r="AV1863" i="3"/>
  <c r="AF1863" i="3"/>
  <c r="P1863" i="3"/>
  <c r="AU1863" i="3"/>
  <c r="AE1863" i="3"/>
  <c r="O1863" i="3"/>
  <c r="BL1863" i="3" s="1"/>
  <c r="AT1863" i="3"/>
  <c r="BJ1865" i="3"/>
  <c r="BM1865" i="3"/>
  <c r="AM1867" i="3"/>
  <c r="BI1867" i="3"/>
  <c r="Z1867" i="3"/>
  <c r="AX1867" i="3"/>
  <c r="BJ1870" i="3"/>
  <c r="BB1867" i="3"/>
  <c r="AG1867" i="3"/>
  <c r="BA1867" i="3"/>
  <c r="AD1867" i="3"/>
  <c r="AY1867" i="3"/>
  <c r="AC1867" i="3"/>
  <c r="BD1867" i="3"/>
  <c r="AN1867" i="3"/>
  <c r="X1867" i="3"/>
  <c r="BM1867" i="3" s="1"/>
  <c r="AA1867" i="3"/>
  <c r="BL1867" i="3" s="1"/>
  <c r="BN1870" i="3"/>
  <c r="BM1868" i="3"/>
  <c r="BM1872" i="3"/>
  <c r="BJ1881" i="3"/>
  <c r="BM1884" i="3"/>
  <c r="BL1873" i="3"/>
  <c r="BK1881" i="3"/>
  <c r="BN1881" i="3"/>
  <c r="BL1883" i="3"/>
  <c r="BM1885" i="3"/>
  <c r="BJ1886" i="3"/>
  <c r="BN1888" i="3"/>
  <c r="BK1888" i="3"/>
  <c r="O1893" i="3"/>
  <c r="S1893" i="3"/>
  <c r="W1893" i="3"/>
  <c r="M1893" i="3"/>
  <c r="R1893" i="3"/>
  <c r="X1893" i="3"/>
  <c r="AB1893" i="3"/>
  <c r="AF1893" i="3"/>
  <c r="AJ1893" i="3"/>
  <c r="AN1893" i="3"/>
  <c r="AR1893" i="3"/>
  <c r="AV1893" i="3"/>
  <c r="AZ1893" i="3"/>
  <c r="BD1893" i="3"/>
  <c r="BH1893" i="3"/>
  <c r="N1893" i="3"/>
  <c r="T1893" i="3"/>
  <c r="Y1893" i="3"/>
  <c r="AC1893" i="3"/>
  <c r="AG1893" i="3"/>
  <c r="AK1893" i="3"/>
  <c r="AO1893" i="3"/>
  <c r="AS1893" i="3"/>
  <c r="AW1893" i="3"/>
  <c r="BA1893" i="3"/>
  <c r="BE1893" i="3"/>
  <c r="BI1893" i="3"/>
  <c r="P1893" i="3"/>
  <c r="U1893" i="3"/>
  <c r="Z1893" i="3"/>
  <c r="AD1893" i="3"/>
  <c r="AH1893" i="3"/>
  <c r="AL1893" i="3"/>
  <c r="AP1893" i="3"/>
  <c r="AT1893" i="3"/>
  <c r="AX1893" i="3"/>
  <c r="BB1893" i="3"/>
  <c r="BF1893" i="3"/>
  <c r="Q1893" i="3"/>
  <c r="AI1893" i="3"/>
  <c r="AY1893" i="3"/>
  <c r="V1893" i="3"/>
  <c r="AM1893" i="3"/>
  <c r="BC1893" i="3"/>
  <c r="AA1893" i="3"/>
  <c r="AQ1893" i="3"/>
  <c r="BG1893" i="3"/>
  <c r="AE1893" i="3"/>
  <c r="AU1893" i="3"/>
  <c r="BM1894" i="3"/>
  <c r="BM1903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N1904" i="3"/>
  <c r="T1904" i="3"/>
  <c r="Y1904" i="3"/>
  <c r="AD1904" i="3"/>
  <c r="AJ1904" i="3"/>
  <c r="AO1904" i="3"/>
  <c r="AT1904" i="3"/>
  <c r="AZ1904" i="3"/>
  <c r="BE1904" i="3"/>
  <c r="P1904" i="3"/>
  <c r="U1904" i="3"/>
  <c r="Z1904" i="3"/>
  <c r="AF1904" i="3"/>
  <c r="AK1904" i="3"/>
  <c r="AP1904" i="3"/>
  <c r="AV1904" i="3"/>
  <c r="BA1904" i="3"/>
  <c r="BF1904" i="3"/>
  <c r="Q1904" i="3"/>
  <c r="V1904" i="3"/>
  <c r="AB1904" i="3"/>
  <c r="AG1904" i="3"/>
  <c r="AL1904" i="3"/>
  <c r="AR1904" i="3"/>
  <c r="AW1904" i="3"/>
  <c r="BB1904" i="3"/>
  <c r="BH1904" i="3"/>
  <c r="R1904" i="3"/>
  <c r="AN1904" i="3"/>
  <c r="BI1904" i="3"/>
  <c r="X1904" i="3"/>
  <c r="AS1904" i="3"/>
  <c r="AC1904" i="3"/>
  <c r="AX1904" i="3"/>
  <c r="M1904" i="3"/>
  <c r="AH1904" i="3"/>
  <c r="BD1904" i="3"/>
  <c r="BM1887" i="3"/>
  <c r="BM1900" i="3"/>
  <c r="BM1906" i="3"/>
  <c r="BN1910" i="3"/>
  <c r="BK1910" i="3"/>
  <c r="BL1912" i="3"/>
  <c r="BJ1912" i="3"/>
  <c r="BM1914" i="3"/>
  <c r="BK1918" i="3"/>
  <c r="BN1918" i="3"/>
  <c r="BL1920" i="3"/>
  <c r="BK1895" i="3"/>
  <c r="BN1895" i="3"/>
  <c r="BK1899" i="3"/>
  <c r="BN189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V1919" i="3"/>
  <c r="AD1919" i="3"/>
  <c r="AL1919" i="3"/>
  <c r="AT1919" i="3"/>
  <c r="BB1919" i="3"/>
  <c r="P1919" i="3"/>
  <c r="X1919" i="3"/>
  <c r="AF1919" i="3"/>
  <c r="AN1919" i="3"/>
  <c r="AV1919" i="3"/>
  <c r="BD1919" i="3"/>
  <c r="R1919" i="3"/>
  <c r="Z1919" i="3"/>
  <c r="AH1919" i="3"/>
  <c r="AP1919" i="3"/>
  <c r="AX1919" i="3"/>
  <c r="BF1919" i="3"/>
  <c r="AR1919" i="3"/>
  <c r="T1919" i="3"/>
  <c r="AZ1919" i="3"/>
  <c r="AB1919" i="3"/>
  <c r="BH1919" i="3"/>
  <c r="AJ1919" i="3"/>
  <c r="BN1898" i="3"/>
  <c r="BK1898" i="3"/>
  <c r="BL1898" i="3"/>
  <c r="BJ1898" i="3"/>
  <c r="BJ1918" i="3"/>
  <c r="BM1917" i="3"/>
  <c r="BN1935" i="3"/>
  <c r="BK1935" i="3"/>
  <c r="BM1937" i="3"/>
  <c r="BL1901" i="3"/>
  <c r="BM1901" i="3"/>
  <c r="BJ1905" i="3"/>
  <c r="BK1897" i="3"/>
  <c r="BN1897" i="3"/>
  <c r="BJ1915" i="3"/>
  <c r="BK1915" i="3"/>
  <c r="BN1915" i="3"/>
  <c r="BL1915" i="3"/>
  <c r="BM1923" i="3"/>
  <c r="BN1925" i="3"/>
  <c r="BK1925" i="3"/>
  <c r="BM1927" i="3"/>
  <c r="BN1929" i="3"/>
  <c r="BK1929" i="3"/>
  <c r="BM1931" i="3"/>
  <c r="AP1924" i="3"/>
  <c r="BB1934" i="3"/>
  <c r="AG1934" i="3"/>
  <c r="BF1934" i="3"/>
  <c r="AK1934" i="3"/>
  <c r="O1934" i="3"/>
  <c r="AO1934" i="3"/>
  <c r="S1934" i="3"/>
  <c r="AZ1934" i="3"/>
  <c r="AJ1934" i="3"/>
  <c r="T1934" i="3"/>
  <c r="BJ1943" i="3"/>
  <c r="BN1944" i="3"/>
  <c r="BK1944" i="3"/>
  <c r="BN1952" i="3"/>
  <c r="BK1952" i="3"/>
  <c r="BN1953" i="3"/>
  <c r="BK1953" i="3"/>
  <c r="BF1924" i="3"/>
  <c r="BF1928" i="3"/>
  <c r="BN1933" i="3"/>
  <c r="BK1933" i="3"/>
  <c r="V1924" i="3"/>
  <c r="AT1924" i="3"/>
  <c r="BE1924" i="3"/>
  <c r="AO1924" i="3"/>
  <c r="Y1924" i="3"/>
  <c r="BH1924" i="3"/>
  <c r="AR1924" i="3"/>
  <c r="AB1924" i="3"/>
  <c r="BG1924" i="3"/>
  <c r="AQ1924" i="3"/>
  <c r="AA1924" i="3"/>
  <c r="BB1928" i="3"/>
  <c r="AH1928" i="3"/>
  <c r="N1928" i="3"/>
  <c r="AW1928" i="3"/>
  <c r="AG1928" i="3"/>
  <c r="Q1928" i="3"/>
  <c r="AZ1928" i="3"/>
  <c r="AJ1928" i="3"/>
  <c r="T1928" i="3"/>
  <c r="AY1928" i="3"/>
  <c r="AI1928" i="3"/>
  <c r="S1928" i="3"/>
  <c r="BM1928" i="3" s="1"/>
  <c r="V1932" i="3"/>
  <c r="AT1932" i="3"/>
  <c r="BE1932" i="3"/>
  <c r="AO1932" i="3"/>
  <c r="Y1932" i="3"/>
  <c r="BH1932" i="3"/>
  <c r="AR1932" i="3"/>
  <c r="AB1932" i="3"/>
  <c r="BG1932" i="3"/>
  <c r="AQ1932" i="3"/>
  <c r="AA1932" i="3"/>
  <c r="BM1940" i="3"/>
  <c r="BM1942" i="3"/>
  <c r="BL1950" i="3"/>
  <c r="BJ1950" i="3"/>
  <c r="BL1952" i="3"/>
  <c r="BJ1952" i="3"/>
  <c r="BL1995" i="3"/>
  <c r="BL1922" i="3"/>
  <c r="BJ1922" i="3"/>
  <c r="BM1956" i="3"/>
  <c r="BM1958" i="3"/>
  <c r="BM1960" i="3"/>
  <c r="BM1962" i="3"/>
  <c r="BM1964" i="3"/>
  <c r="BM1966" i="3"/>
  <c r="BM1968" i="3"/>
  <c r="BM1970" i="3"/>
  <c r="BM1972" i="3"/>
  <c r="BM1974" i="3"/>
  <c r="BM1976" i="3"/>
  <c r="BM1978" i="3"/>
  <c r="BM1980" i="3"/>
  <c r="BK1991" i="3"/>
  <c r="BN1991" i="3"/>
  <c r="BJ1990" i="3"/>
  <c r="BM1990" i="3"/>
  <c r="BJ1994" i="3"/>
  <c r="BN1999" i="3"/>
  <c r="BK1999" i="3"/>
  <c r="BJ2005" i="3"/>
  <c r="BN2006" i="3"/>
  <c r="BK2006" i="3"/>
  <c r="BN2007" i="3"/>
  <c r="BK2007" i="3"/>
  <c r="BL2015" i="3"/>
  <c r="BN1958" i="3"/>
  <c r="BM1969" i="3"/>
  <c r="BN1969" i="3"/>
  <c r="BK1969" i="3"/>
  <c r="BL1977" i="3"/>
  <c r="BJ1977" i="3"/>
  <c r="BL1988" i="3"/>
  <c r="BN1970" i="3"/>
  <c r="BL1992" i="3"/>
  <c r="BJ2020" i="3"/>
  <c r="BJ2022" i="3"/>
  <c r="BM1967" i="3"/>
  <c r="BN1967" i="3"/>
  <c r="BK1967" i="3"/>
  <c r="BL1975" i="3"/>
  <c r="BJ1975" i="3"/>
  <c r="BN1980" i="3"/>
  <c r="BK1986" i="3"/>
  <c r="BN1986" i="3"/>
  <c r="BL1994" i="3"/>
  <c r="BM2000" i="3"/>
  <c r="BL2006" i="3"/>
  <c r="BJ2006" i="3"/>
  <c r="BM2008" i="3"/>
  <c r="BN1978" i="3"/>
  <c r="BM1981" i="3"/>
  <c r="BL1981" i="3"/>
  <c r="BK1985" i="3"/>
  <c r="BN1985" i="3"/>
  <c r="BK2037" i="3"/>
  <c r="BN2037" i="3"/>
  <c r="BM2037" i="3"/>
  <c r="BN2046" i="3"/>
  <c r="BK2046" i="3"/>
  <c r="BL2016" i="3"/>
  <c r="BM2025" i="3"/>
  <c r="BN2026" i="3"/>
  <c r="BK2026" i="3"/>
  <c r="BK2029" i="3"/>
  <c r="BN2029" i="3"/>
  <c r="BL2029" i="3"/>
  <c r="BN2040" i="3"/>
  <c r="BN2014" i="3"/>
  <c r="BK2014" i="3"/>
  <c r="BN2019" i="3"/>
  <c r="BK2019" i="3"/>
  <c r="BL2019" i="3"/>
  <c r="BM2042" i="3"/>
  <c r="BM2028" i="3"/>
  <c r="BJ2039" i="3"/>
  <c r="BM2017" i="3"/>
  <c r="AW2027" i="3"/>
  <c r="AA2027" i="3"/>
  <c r="BD2027" i="3"/>
  <c r="AI2027" i="3"/>
  <c r="N2027" i="3"/>
  <c r="BJ2027" i="3" s="1"/>
  <c r="AU2027" i="3"/>
  <c r="Z2027" i="3"/>
  <c r="BC2027" i="3"/>
  <c r="AH2027" i="3"/>
  <c r="M2027" i="3"/>
  <c r="AN2027" i="3"/>
  <c r="BM2021" i="3"/>
  <c r="BK2031" i="3"/>
  <c r="BN2031" i="3"/>
  <c r="BJ2031" i="3"/>
  <c r="BL2031" i="3"/>
  <c r="BK2041" i="3"/>
  <c r="BN2041" i="3"/>
  <c r="BL2041" i="3"/>
  <c r="BJ2035" i="3"/>
  <c r="BM2035" i="3"/>
  <c r="N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BJ1860" i="3" s="1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BL1861" i="3" s="1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BM1849" i="3" s="1"/>
  <c r="Y1849" i="3"/>
  <c r="AC1849" i="3"/>
  <c r="AG1849" i="3"/>
  <c r="AK1849" i="3"/>
  <c r="AO1849" i="3"/>
  <c r="AS1849" i="3"/>
  <c r="AW1849" i="3"/>
  <c r="BA1849" i="3"/>
  <c r="BE1849" i="3"/>
  <c r="BI1849" i="3"/>
  <c r="P1848" i="3"/>
  <c r="BK1848" i="3" s="1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N1848" i="3" s="1"/>
  <c r="BC1849" i="3"/>
  <c r="AU1849" i="3"/>
  <c r="AM1849" i="3"/>
  <c r="AE1849" i="3"/>
  <c r="W1849" i="3"/>
  <c r="O1849" i="3"/>
  <c r="BL1849" i="3" s="1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BJ1847" i="3" s="1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BM1847" i="3" s="1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BK1844" i="3" s="1"/>
  <c r="T1844" i="3"/>
  <c r="BM1844" i="3" s="1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BL1844" i="3" s="1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L1847" i="3" s="1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BK1841" i="3" s="1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J1841" i="3" s="1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W1831" i="3"/>
  <c r="AM1831" i="3"/>
  <c r="BC1831" i="3"/>
  <c r="X1831" i="3"/>
  <c r="AN1831" i="3"/>
  <c r="BD1831" i="3"/>
  <c r="U1831" i="3"/>
  <c r="AK1831" i="3"/>
  <c r="BA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BB1831" i="3"/>
  <c r="V1831" i="3"/>
  <c r="L1831" i="3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H1831" i="3"/>
  <c r="R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N1834" i="3" s="1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K1819" i="3" s="1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K1821" i="3" s="1"/>
  <c r="F1821" i="3"/>
  <c r="G1821" i="3"/>
  <c r="H1821" i="3"/>
  <c r="I1821" i="3"/>
  <c r="J1821" i="3"/>
  <c r="E1822" i="3"/>
  <c r="F1822" i="3"/>
  <c r="G1822" i="3"/>
  <c r="H1822" i="3"/>
  <c r="I1822" i="3"/>
  <c r="J1822" i="3"/>
  <c r="L1822" i="3" s="1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L1824" i="3" s="1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K1827" i="3" s="1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K1829" i="3" s="1"/>
  <c r="H1829" i="3"/>
  <c r="I1829" i="3"/>
  <c r="J1829" i="3"/>
  <c r="BK1919" i="3" l="1"/>
  <c r="BN1919" i="3"/>
  <c r="BL1919" i="3"/>
  <c r="BK1904" i="3"/>
  <c r="BN1904" i="3"/>
  <c r="BM1893" i="3"/>
  <c r="BL1932" i="3"/>
  <c r="BK1891" i="3"/>
  <c r="BN1891" i="3"/>
  <c r="BL1891" i="3"/>
  <c r="BL2027" i="3"/>
  <c r="BJ1902" i="3"/>
  <c r="BL1902" i="3"/>
  <c r="BM1889" i="3"/>
  <c r="BM1926" i="3"/>
  <c r="BM1938" i="3"/>
  <c r="BK1871" i="3"/>
  <c r="BN1871" i="3"/>
  <c r="BJ1871" i="3"/>
  <c r="BJ1928" i="3"/>
  <c r="BL1934" i="3"/>
  <c r="BM1904" i="3"/>
  <c r="BL1893" i="3"/>
  <c r="BK1924" i="3"/>
  <c r="BN1924" i="3"/>
  <c r="BM1924" i="3"/>
  <c r="BJ1921" i="3"/>
  <c r="BK1902" i="3"/>
  <c r="BN1902" i="3"/>
  <c r="BK1889" i="3"/>
  <c r="BN1889" i="3"/>
  <c r="BL1889" i="3"/>
  <c r="BJ1867" i="3"/>
  <c r="BN1928" i="3"/>
  <c r="BN1938" i="3"/>
  <c r="BK1938" i="3"/>
  <c r="BK1926" i="3"/>
  <c r="BN1926" i="3"/>
  <c r="BL1871" i="3"/>
  <c r="BJ1904" i="3"/>
  <c r="BL1904" i="3"/>
  <c r="BJ1893" i="3"/>
  <c r="BN1893" i="3"/>
  <c r="BK1893" i="3"/>
  <c r="BK1932" i="3"/>
  <c r="BN1932" i="3"/>
  <c r="BJ1891" i="3"/>
  <c r="BM1932" i="3"/>
  <c r="BJ1924" i="3"/>
  <c r="BM1921" i="3"/>
  <c r="BN1934" i="3"/>
  <c r="BK1928" i="3"/>
  <c r="BL1938" i="3"/>
  <c r="BK1930" i="3"/>
  <c r="BN1930" i="3"/>
  <c r="BJ1930" i="3"/>
  <c r="BK2027" i="3"/>
  <c r="BN2027" i="3"/>
  <c r="BM1934" i="3"/>
  <c r="BJ1919" i="3"/>
  <c r="BM1919" i="3"/>
  <c r="BK1863" i="3"/>
  <c r="BN1863" i="3"/>
  <c r="BM2027" i="3"/>
  <c r="BL1924" i="3"/>
  <c r="BM1891" i="3"/>
  <c r="BJ1932" i="3"/>
  <c r="BK1921" i="3"/>
  <c r="BN1921" i="3"/>
  <c r="BL1921" i="3"/>
  <c r="BM1902" i="3"/>
  <c r="BJ1889" i="3"/>
  <c r="BK1867" i="3"/>
  <c r="BN1867" i="3"/>
  <c r="BK1934" i="3"/>
  <c r="BJ1938" i="3"/>
  <c r="BM1930" i="3"/>
  <c r="BL1926" i="3"/>
  <c r="BM1871" i="3"/>
  <c r="Z1831" i="3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BJ1837" i="3" s="1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L1858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K1858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M1842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M1848" i="3"/>
  <c r="BL1850" i="3"/>
  <c r="BN1855" i="3"/>
  <c r="BK1855" i="3"/>
  <c r="BL1855" i="3"/>
  <c r="BJ1855" i="3"/>
  <c r="BL1856" i="3"/>
  <c r="BJ1856" i="3"/>
  <c r="BM1857" i="3"/>
  <c r="BM1858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L1821" i="3"/>
  <c r="K1820" i="3"/>
  <c r="V1820" i="3" s="1"/>
  <c r="L1829" i="3"/>
  <c r="L1827" i="3"/>
  <c r="V1827" i="3" s="1"/>
  <c r="K1825" i="3"/>
  <c r="L1823" i="3"/>
  <c r="AF1823" i="3" s="1"/>
  <c r="N1829" i="3"/>
  <c r="R1829" i="3"/>
  <c r="V1829" i="3"/>
  <c r="Z1829" i="3"/>
  <c r="AD1829" i="3"/>
  <c r="AH1829" i="3"/>
  <c r="AL1829" i="3"/>
  <c r="AP1829" i="3"/>
  <c r="AT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O1829" i="3"/>
  <c r="W1829" i="3"/>
  <c r="AE1829" i="3"/>
  <c r="AM1829" i="3"/>
  <c r="AU1829" i="3"/>
  <c r="BA1829" i="3"/>
  <c r="BF1829" i="3"/>
  <c r="Q1829" i="3"/>
  <c r="Y1829" i="3"/>
  <c r="AG1829" i="3"/>
  <c r="AO1829" i="3"/>
  <c r="AW1829" i="3"/>
  <c r="BB1829" i="3"/>
  <c r="BG1829" i="3"/>
  <c r="S1829" i="3"/>
  <c r="AQ1829" i="3"/>
  <c r="BC1829" i="3"/>
  <c r="M1829" i="3"/>
  <c r="U1829" i="3"/>
  <c r="AC1829" i="3"/>
  <c r="AK1829" i="3"/>
  <c r="AS1829" i="3"/>
  <c r="AY1829" i="3"/>
  <c r="BE1829" i="3"/>
  <c r="AA1829" i="3"/>
  <c r="AI1829" i="3"/>
  <c r="AX1829" i="3"/>
  <c r="BI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N1827" i="3"/>
  <c r="R1827" i="3"/>
  <c r="Z1827" i="3"/>
  <c r="AD1827" i="3"/>
  <c r="AH1827" i="3"/>
  <c r="AP1827" i="3"/>
  <c r="AT1827" i="3"/>
  <c r="AX1827" i="3"/>
  <c r="BF1827" i="3"/>
  <c r="P1827" i="3"/>
  <c r="T1827" i="3"/>
  <c r="AB1827" i="3"/>
  <c r="AF1827" i="3"/>
  <c r="AJ1827" i="3"/>
  <c r="AR1827" i="3"/>
  <c r="AV1827" i="3"/>
  <c r="AZ1827" i="3"/>
  <c r="BH1827" i="3"/>
  <c r="Q1827" i="3"/>
  <c r="Y1827" i="3"/>
  <c r="AO1827" i="3"/>
  <c r="AW1827" i="3"/>
  <c r="BE1827" i="3"/>
  <c r="AA1827" i="3"/>
  <c r="AI1827" i="3"/>
  <c r="AQ1827" i="3"/>
  <c r="BG1827" i="3"/>
  <c r="M1827" i="3"/>
  <c r="U1827" i="3"/>
  <c r="AK1827" i="3"/>
  <c r="AS1827" i="3"/>
  <c r="BA1827" i="3"/>
  <c r="O1827" i="3"/>
  <c r="W1827" i="3"/>
  <c r="AE1827" i="3"/>
  <c r="AU1827" i="3"/>
  <c r="BC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BF1824" i="3"/>
  <c r="Z1824" i="3"/>
  <c r="AJ1821" i="3"/>
  <c r="AZ1821" i="3"/>
  <c r="X1821" i="3"/>
  <c r="BD1821" i="3"/>
  <c r="AR1821" i="3"/>
  <c r="BH1821" i="3"/>
  <c r="AF1821" i="3"/>
  <c r="AV1821" i="3"/>
  <c r="T1819" i="3"/>
  <c r="AJ1819" i="3"/>
  <c r="AZ1819" i="3"/>
  <c r="BH1819" i="3"/>
  <c r="P1819" i="3"/>
  <c r="AF1819" i="3"/>
  <c r="AV1819" i="3"/>
  <c r="AX1824" i="3"/>
  <c r="T1823" i="3"/>
  <c r="AZ1823" i="3"/>
  <c r="O1824" i="3"/>
  <c r="S1824" i="3"/>
  <c r="W1824" i="3"/>
  <c r="AE1824" i="3"/>
  <c r="AI1824" i="3"/>
  <c r="AM1824" i="3"/>
  <c r="AU1824" i="3"/>
  <c r="AY1824" i="3"/>
  <c r="BC1824" i="3"/>
  <c r="P1824" i="3"/>
  <c r="T1824" i="3"/>
  <c r="X1824" i="3"/>
  <c r="AF1824" i="3"/>
  <c r="AJ1824" i="3"/>
  <c r="AN1824" i="3"/>
  <c r="AV1824" i="3"/>
  <c r="AZ1824" i="3"/>
  <c r="BD1824" i="3"/>
  <c r="M1824" i="3"/>
  <c r="Q1824" i="3"/>
  <c r="U1824" i="3"/>
  <c r="AC1824" i="3"/>
  <c r="AG1824" i="3"/>
  <c r="AK1824" i="3"/>
  <c r="AS1824" i="3"/>
  <c r="AW1824" i="3"/>
  <c r="BA1824" i="3"/>
  <c r="BI1824" i="3"/>
  <c r="V1824" i="3"/>
  <c r="AL1824" i="3"/>
  <c r="N1824" i="3"/>
  <c r="AD1824" i="3"/>
  <c r="AT1824" i="3"/>
  <c r="P1823" i="3"/>
  <c r="L1825" i="3"/>
  <c r="AR1819" i="3"/>
  <c r="AB1819" i="3"/>
  <c r="AA1822" i="3"/>
  <c r="AE1822" i="3"/>
  <c r="AU1822" i="3"/>
  <c r="BC1822" i="3"/>
  <c r="X1822" i="3"/>
  <c r="AB1822" i="3"/>
  <c r="AR1822" i="3"/>
  <c r="AV1822" i="3"/>
  <c r="M1822" i="3"/>
  <c r="U1822" i="3"/>
  <c r="AK1822" i="3"/>
  <c r="AO1822" i="3"/>
  <c r="BE1822" i="3"/>
  <c r="BI1822" i="3"/>
  <c r="BD1819" i="3"/>
  <c r="AN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V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AJ1625" i="3" s="1"/>
  <c r="E1626" i="3"/>
  <c r="F1626" i="3"/>
  <c r="G1626" i="3"/>
  <c r="H1626" i="3"/>
  <c r="I1626" i="3"/>
  <c r="J1626" i="3"/>
  <c r="E1627" i="3"/>
  <c r="K1627" i="3" s="1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AN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K1634" i="3" s="1"/>
  <c r="F1634" i="3"/>
  <c r="G1634" i="3"/>
  <c r="H1634" i="3"/>
  <c r="I1634" i="3"/>
  <c r="J1634" i="3"/>
  <c r="L1634" i="3"/>
  <c r="S1634" i="3" s="1"/>
  <c r="E1635" i="3"/>
  <c r="F1635" i="3"/>
  <c r="G1635" i="3"/>
  <c r="H1635" i="3"/>
  <c r="I1635" i="3"/>
  <c r="J1635" i="3"/>
  <c r="E1637" i="3"/>
  <c r="K1637" i="3" s="1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L1639" i="3" s="1"/>
  <c r="J1639" i="3"/>
  <c r="E1640" i="3"/>
  <c r="F1640" i="3"/>
  <c r="G1640" i="3"/>
  <c r="H1640" i="3"/>
  <c r="I1640" i="3"/>
  <c r="J1640" i="3"/>
  <c r="L1640" i="3" s="1"/>
  <c r="K1640" i="3"/>
  <c r="AN1640" i="3" s="1"/>
  <c r="E1641" i="3"/>
  <c r="F1641" i="3"/>
  <c r="G1641" i="3"/>
  <c r="H1641" i="3"/>
  <c r="I1641" i="3"/>
  <c r="J1641" i="3"/>
  <c r="E1642" i="3"/>
  <c r="K1642" i="3" s="1"/>
  <c r="F1642" i="3"/>
  <c r="G1642" i="3"/>
  <c r="H1642" i="3"/>
  <c r="I1642" i="3"/>
  <c r="J1642" i="3"/>
  <c r="E1643" i="3"/>
  <c r="F1643" i="3"/>
  <c r="G1643" i="3"/>
  <c r="H1643" i="3"/>
  <c r="I1643" i="3"/>
  <c r="J1643" i="3"/>
  <c r="K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L1646" i="3" s="1"/>
  <c r="J1646" i="3"/>
  <c r="U1646" i="3"/>
  <c r="AQ1646" i="3"/>
  <c r="BI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K1649" i="3" s="1"/>
  <c r="F1649" i="3"/>
  <c r="G1649" i="3"/>
  <c r="H1649" i="3"/>
  <c r="I1649" i="3"/>
  <c r="L1649" i="3" s="1"/>
  <c r="J1649" i="3"/>
  <c r="U1649" i="3"/>
  <c r="AI1649" i="3"/>
  <c r="AW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K1653" i="3" s="1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K1655" i="3" s="1"/>
  <c r="F1655" i="3"/>
  <c r="G1655" i="3"/>
  <c r="H1655" i="3"/>
  <c r="L1655" i="3" s="1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P1658" i="3" s="1"/>
  <c r="L1658" i="3"/>
  <c r="BB1658" i="3" s="1"/>
  <c r="AF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L1662" i="3" s="1"/>
  <c r="K1662" i="3"/>
  <c r="AQ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L1664" i="3" s="1"/>
  <c r="E1665" i="3"/>
  <c r="K1665" i="3" s="1"/>
  <c r="F1665" i="3"/>
  <c r="G1665" i="3"/>
  <c r="H1665" i="3"/>
  <c r="I1665" i="3"/>
  <c r="L1665" i="3" s="1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K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L1670" i="3" s="1"/>
  <c r="E1671" i="3"/>
  <c r="K1671" i="3" s="1"/>
  <c r="F1671" i="3"/>
  <c r="G1671" i="3"/>
  <c r="H1671" i="3"/>
  <c r="I1671" i="3"/>
  <c r="L1671" i="3" s="1"/>
  <c r="J1671" i="3"/>
  <c r="AG1671" i="3"/>
  <c r="E1672" i="3"/>
  <c r="K1672" i="3" s="1"/>
  <c r="F1672" i="3"/>
  <c r="G1672" i="3"/>
  <c r="H1672" i="3"/>
  <c r="I1672" i="3"/>
  <c r="J1672" i="3"/>
  <c r="E1673" i="3"/>
  <c r="K1673" i="3" s="1"/>
  <c r="AG1673" i="3" s="1"/>
  <c r="F1673" i="3"/>
  <c r="G1673" i="3"/>
  <c r="H1673" i="3"/>
  <c r="I1673" i="3"/>
  <c r="L1673" i="3" s="1"/>
  <c r="J1673" i="3"/>
  <c r="E1674" i="3"/>
  <c r="K1674" i="3" s="1"/>
  <c r="F1674" i="3"/>
  <c r="G1674" i="3"/>
  <c r="H1674" i="3"/>
  <c r="I1674" i="3"/>
  <c r="J1674" i="3"/>
  <c r="E1675" i="3"/>
  <c r="K1675" i="3" s="1"/>
  <c r="F1675" i="3"/>
  <c r="G1675" i="3"/>
  <c r="H1675" i="3"/>
  <c r="I1675" i="3"/>
  <c r="L1675" i="3" s="1"/>
  <c r="J1675" i="3"/>
  <c r="E1676" i="3"/>
  <c r="F1676" i="3"/>
  <c r="G1676" i="3"/>
  <c r="H1676" i="3"/>
  <c r="I1676" i="3"/>
  <c r="J1676" i="3"/>
  <c r="L1676" i="3" s="1"/>
  <c r="AM1676" i="3" s="1"/>
  <c r="K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L1678" i="3"/>
  <c r="AH1678" i="3" s="1"/>
  <c r="BC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L1699" i="3" s="1"/>
  <c r="J1699" i="3"/>
  <c r="AQ1699" i="3"/>
  <c r="E1700" i="3"/>
  <c r="K1700" i="3" s="1"/>
  <c r="F1700" i="3"/>
  <c r="G1700" i="3"/>
  <c r="H1700" i="3"/>
  <c r="I1700" i="3"/>
  <c r="J1700" i="3"/>
  <c r="E1701" i="3"/>
  <c r="K1701" i="3" s="1"/>
  <c r="F1701" i="3"/>
  <c r="G1701" i="3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K1707" i="3" s="1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K1711" i="3" s="1"/>
  <c r="F1711" i="3"/>
  <c r="G1711" i="3"/>
  <c r="H1711" i="3"/>
  <c r="I1711" i="3"/>
  <c r="L1711" i="3" s="1"/>
  <c r="J1711" i="3"/>
  <c r="AQ1711" i="3"/>
  <c r="E1712" i="3"/>
  <c r="F1712" i="3"/>
  <c r="G1712" i="3"/>
  <c r="H1712" i="3"/>
  <c r="I1712" i="3"/>
  <c r="J1712" i="3"/>
  <c r="E1713" i="3"/>
  <c r="K1713" i="3" s="1"/>
  <c r="F1713" i="3"/>
  <c r="G1713" i="3"/>
  <c r="H1713" i="3"/>
  <c r="I1713" i="3"/>
  <c r="J1713" i="3"/>
  <c r="E1714" i="3"/>
  <c r="K1714" i="3" s="1"/>
  <c r="AQ1714" i="3" s="1"/>
  <c r="F1714" i="3"/>
  <c r="G1714" i="3"/>
  <c r="H1714" i="3"/>
  <c r="I1714" i="3"/>
  <c r="L1714" i="3" s="1"/>
  <c r="J1714" i="3"/>
  <c r="E1715" i="3"/>
  <c r="F1715" i="3"/>
  <c r="G1715" i="3"/>
  <c r="H1715" i="3"/>
  <c r="I1715" i="3"/>
  <c r="J1715" i="3"/>
  <c r="E1718" i="3"/>
  <c r="F1718" i="3"/>
  <c r="K1718" i="3" s="1"/>
  <c r="G1718" i="3"/>
  <c r="H1718" i="3"/>
  <c r="L1718" i="3" s="1"/>
  <c r="BH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E1729" i="3"/>
  <c r="F1729" i="3"/>
  <c r="K1729" i="3" s="1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K1731" i="3" s="1"/>
  <c r="G1731" i="3"/>
  <c r="H1731" i="3"/>
  <c r="I1731" i="3"/>
  <c r="J1731" i="3"/>
  <c r="E1732" i="3"/>
  <c r="F1732" i="3"/>
  <c r="K1732" i="3" s="1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K1737" i="3" s="1"/>
  <c r="N1737" i="3" s="1"/>
  <c r="G1737" i="3"/>
  <c r="H1737" i="3"/>
  <c r="I1737" i="3"/>
  <c r="J1737" i="3"/>
  <c r="L1737" i="3" s="1"/>
  <c r="AP1737" i="3" s="1"/>
  <c r="E1738" i="3"/>
  <c r="F1738" i="3"/>
  <c r="K1738" i="3" s="1"/>
  <c r="BH1738" i="3" s="1"/>
  <c r="G1738" i="3"/>
  <c r="H1738" i="3"/>
  <c r="L1738" i="3" s="1"/>
  <c r="AB1738" i="3" s="1"/>
  <c r="I1738" i="3"/>
  <c r="J1738" i="3"/>
  <c r="E1739" i="3"/>
  <c r="F1739" i="3"/>
  <c r="K1739" i="3" s="1"/>
  <c r="N1739" i="3" s="1"/>
  <c r="G1739" i="3"/>
  <c r="H1739" i="3"/>
  <c r="I1739" i="3"/>
  <c r="J1739" i="3"/>
  <c r="L1739" i="3" s="1"/>
  <c r="AP1739" i="3" s="1"/>
  <c r="E1740" i="3"/>
  <c r="F1740" i="3"/>
  <c r="K1740" i="3" s="1"/>
  <c r="G1740" i="3"/>
  <c r="H1740" i="3"/>
  <c r="L1740" i="3" s="1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/>
  <c r="E1744" i="3"/>
  <c r="F1744" i="3"/>
  <c r="G1744" i="3"/>
  <c r="H1744" i="3"/>
  <c r="I1744" i="3"/>
  <c r="L1744" i="3" s="1"/>
  <c r="J1744" i="3"/>
  <c r="E1745" i="3"/>
  <c r="F1745" i="3"/>
  <c r="K1745" i="3" s="1"/>
  <c r="G1745" i="3"/>
  <c r="H1745" i="3"/>
  <c r="I1745" i="3"/>
  <c r="J1745" i="3"/>
  <c r="E1746" i="3"/>
  <c r="F1746" i="3"/>
  <c r="K1746" i="3" s="1"/>
  <c r="G1746" i="3"/>
  <c r="H1746" i="3"/>
  <c r="L1746" i="3" s="1"/>
  <c r="I1746" i="3"/>
  <c r="J1746" i="3"/>
  <c r="E1747" i="3"/>
  <c r="F1747" i="3"/>
  <c r="K1747" i="3" s="1"/>
  <c r="G1747" i="3"/>
  <c r="H1747" i="3"/>
  <c r="I1747" i="3"/>
  <c r="J1747" i="3"/>
  <c r="E1748" i="3"/>
  <c r="F1748" i="3"/>
  <c r="K1748" i="3" s="1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L1751" i="3" s="1"/>
  <c r="J1751" i="3"/>
  <c r="E1752" i="3"/>
  <c r="F1752" i="3"/>
  <c r="K1752" i="3" s="1"/>
  <c r="P1752" i="3" s="1"/>
  <c r="G1752" i="3"/>
  <c r="H1752" i="3"/>
  <c r="L1752" i="3" s="1"/>
  <c r="BD1752" i="3" s="1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K1757" i="3" s="1"/>
  <c r="G1757" i="3"/>
  <c r="H1757" i="3"/>
  <c r="I1757" i="3"/>
  <c r="J1757" i="3"/>
  <c r="L1757" i="3" s="1"/>
  <c r="E1758" i="3"/>
  <c r="F1758" i="3"/>
  <c r="G1758" i="3"/>
  <c r="H1758" i="3"/>
  <c r="L1758" i="3" s="1"/>
  <c r="I1758" i="3"/>
  <c r="J1758" i="3"/>
  <c r="E1760" i="3"/>
  <c r="F1760" i="3"/>
  <c r="G1760" i="3"/>
  <c r="H1760" i="3"/>
  <c r="I1760" i="3"/>
  <c r="L1760" i="3" s="1"/>
  <c r="J1760" i="3"/>
  <c r="E1761" i="3"/>
  <c r="F1761" i="3"/>
  <c r="K1761" i="3" s="1"/>
  <c r="G1761" i="3"/>
  <c r="H1761" i="3"/>
  <c r="I1761" i="3"/>
  <c r="J1761" i="3"/>
  <c r="L1761" i="3" s="1"/>
  <c r="T1761" i="3" s="1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J1763" i="3"/>
  <c r="L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K1769" i="3" s="1"/>
  <c r="H1769" i="3"/>
  <c r="I1769" i="3"/>
  <c r="L1769" i="3" s="1"/>
  <c r="T1769" i="3" s="1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L1771" i="3" s="1"/>
  <c r="T1771" i="3" s="1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K1783" i="3" s="1"/>
  <c r="AE1783" i="3" s="1"/>
  <c r="F1783" i="3"/>
  <c r="G1783" i="3"/>
  <c r="H1783" i="3"/>
  <c r="I1783" i="3"/>
  <c r="L1783" i="3" s="1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L1787" i="3" s="1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L1791" i="3" s="1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E1797" i="3"/>
  <c r="F1797" i="3"/>
  <c r="K1797" i="3" s="1"/>
  <c r="G1797" i="3"/>
  <c r="H1797" i="3"/>
  <c r="I1797" i="3"/>
  <c r="J1797" i="3"/>
  <c r="L1797" i="3" s="1"/>
  <c r="E1798" i="3"/>
  <c r="F1798" i="3"/>
  <c r="G1798" i="3"/>
  <c r="H1798" i="3"/>
  <c r="I1798" i="3"/>
  <c r="J1798" i="3"/>
  <c r="E1800" i="3"/>
  <c r="F1800" i="3"/>
  <c r="G1800" i="3"/>
  <c r="H1800" i="3"/>
  <c r="I1800" i="3"/>
  <c r="L1800" i="3" s="1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K1803" i="3"/>
  <c r="E1804" i="3"/>
  <c r="K1804" i="3" s="1"/>
  <c r="F1804" i="3"/>
  <c r="G1804" i="3"/>
  <c r="H1804" i="3"/>
  <c r="I1804" i="3"/>
  <c r="L1804" i="3" s="1"/>
  <c r="U1804" i="3" s="1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BK1833" i="3" l="1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AR1720" i="3"/>
  <c r="O1670" i="3"/>
  <c r="AU1670" i="3"/>
  <c r="AA1670" i="3"/>
  <c r="AY1670" i="3"/>
  <c r="AE1670" i="3"/>
  <c r="BG1670" i="3"/>
  <c r="AQ1670" i="3"/>
  <c r="AM1805" i="3"/>
  <c r="AO1804" i="3"/>
  <c r="M1804" i="3"/>
  <c r="AS1804" i="3"/>
  <c r="Y1804" i="3"/>
  <c r="BE1804" i="3"/>
  <c r="BH1769" i="3"/>
  <c r="AR1769" i="3"/>
  <c r="AB1769" i="3"/>
  <c r="AJ1769" i="3"/>
  <c r="AA1713" i="3"/>
  <c r="S1672" i="3"/>
  <c r="BI1804" i="3"/>
  <c r="AM1803" i="3"/>
  <c r="O1797" i="3"/>
  <c r="W1797" i="3"/>
  <c r="AM1797" i="3"/>
  <c r="BC1797" i="3"/>
  <c r="BH1720" i="3"/>
  <c r="AB1718" i="3"/>
  <c r="W1807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AR1761" i="3"/>
  <c r="AJ1761" i="3"/>
  <c r="BH1761" i="3"/>
  <c r="AB1761" i="3"/>
  <c r="AB1746" i="3"/>
  <c r="BH1746" i="3"/>
  <c r="AU1783" i="3"/>
  <c r="Y1783" i="3"/>
  <c r="X1752" i="3"/>
  <c r="AX1675" i="3"/>
  <c r="X1675" i="3"/>
  <c r="AC1675" i="3"/>
  <c r="AE1666" i="3"/>
  <c r="Y1665" i="3"/>
  <c r="AC1665" i="3"/>
  <c r="AW1665" i="3"/>
  <c r="M1665" i="3"/>
  <c r="AG1665" i="3"/>
  <c r="BA1665" i="3"/>
  <c r="Q1665" i="3"/>
  <c r="AK1665" i="3"/>
  <c r="BI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T1817" i="3" s="1"/>
  <c r="L1806" i="3"/>
  <c r="K1806" i="3"/>
  <c r="L1803" i="3"/>
  <c r="AA1803" i="3" s="1"/>
  <c r="L1789" i="3"/>
  <c r="V1789" i="3" s="1"/>
  <c r="K1789" i="3"/>
  <c r="AO1783" i="3"/>
  <c r="T1783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T1719" i="3"/>
  <c r="AR1718" i="3"/>
  <c r="L1715" i="3"/>
  <c r="K1715" i="3"/>
  <c r="L1709" i="3"/>
  <c r="K1709" i="3"/>
  <c r="BE1702" i="3"/>
  <c r="Y1702" i="3"/>
  <c r="AA1668" i="3"/>
  <c r="AS1665" i="3"/>
  <c r="O1662" i="3"/>
  <c r="AU1662" i="3"/>
  <c r="AA1662" i="3"/>
  <c r="BG1662" i="3"/>
  <c r="AE1662" i="3"/>
  <c r="L1656" i="3"/>
  <c r="K1656" i="3"/>
  <c r="O1649" i="3"/>
  <c r="S1649" i="3"/>
  <c r="AC1649" i="3"/>
  <c r="AO1649" i="3"/>
  <c r="AY1649" i="3"/>
  <c r="BI1649" i="3"/>
  <c r="Y1649" i="3"/>
  <c r="AK1649" i="3"/>
  <c r="BA1649" i="3"/>
  <c r="M1649" i="3"/>
  <c r="AA1649" i="3"/>
  <c r="AQ1649" i="3"/>
  <c r="BE1649" i="3"/>
  <c r="Q1649" i="3"/>
  <c r="AG1649" i="3"/>
  <c r="AS1649" i="3"/>
  <c r="BG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AA1797" i="3"/>
  <c r="AP1757" i="3"/>
  <c r="K1814" i="3"/>
  <c r="L1805" i="3"/>
  <c r="AA1805" i="3" s="1"/>
  <c r="K1796" i="3"/>
  <c r="K1787" i="3"/>
  <c r="BE1783" i="3"/>
  <c r="AJ1783" i="3"/>
  <c r="O1783" i="3"/>
  <c r="AN1752" i="3"/>
  <c r="T1752" i="3"/>
  <c r="L1747" i="3"/>
  <c r="L1745" i="3"/>
  <c r="BF1739" i="3"/>
  <c r="Z1739" i="3"/>
  <c r="BF1737" i="3"/>
  <c r="Z1737" i="3"/>
  <c r="L1731" i="3"/>
  <c r="AT1731" i="3" s="1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U1665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AP1808" i="3" s="1"/>
  <c r="K1800" i="3"/>
  <c r="K1791" i="3"/>
  <c r="L1815" i="3"/>
  <c r="K1815" i="3"/>
  <c r="L1814" i="3"/>
  <c r="L1813" i="3"/>
  <c r="X1813" i="3" s="1"/>
  <c r="K1813" i="3"/>
  <c r="L1812" i="3"/>
  <c r="L1807" i="3"/>
  <c r="L1802" i="3"/>
  <c r="U1802" i="3" s="1"/>
  <c r="K1802" i="3"/>
  <c r="L1798" i="3"/>
  <c r="K1798" i="3"/>
  <c r="L1795" i="3"/>
  <c r="AA1795" i="3" s="1"/>
  <c r="L1793" i="3"/>
  <c r="K1793" i="3"/>
  <c r="L1785" i="3"/>
  <c r="K1785" i="3"/>
  <c r="AZ1783" i="3"/>
  <c r="AF1752" i="3"/>
  <c r="K1751" i="3"/>
  <c r="L1749" i="3"/>
  <c r="K1749" i="3"/>
  <c r="K1744" i="3"/>
  <c r="AB1744" i="3" s="1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U1672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L1689" i="3"/>
  <c r="AN1689" i="3" s="1"/>
  <c r="K1688" i="3"/>
  <c r="K1683" i="3"/>
  <c r="K1681" i="3"/>
  <c r="K1677" i="3"/>
  <c r="L1663" i="3"/>
  <c r="K1663" i="3"/>
  <c r="S1640" i="3"/>
  <c r="L1632" i="3"/>
  <c r="K1632" i="3"/>
  <c r="L1631" i="3"/>
  <c r="K1631" i="3"/>
  <c r="N1628" i="3"/>
  <c r="S1628" i="3"/>
  <c r="AT1628" i="3"/>
  <c r="X1628" i="3"/>
  <c r="AY1628" i="3"/>
  <c r="AD1628" i="3"/>
  <c r="N1625" i="3"/>
  <c r="L1710" i="3"/>
  <c r="K1710" i="3"/>
  <c r="L1708" i="3"/>
  <c r="K1708" i="3"/>
  <c r="L1707" i="3"/>
  <c r="AA1707" i="3" s="1"/>
  <c r="L1704" i="3"/>
  <c r="K1704" i="3"/>
  <c r="L1697" i="3"/>
  <c r="BA1697" i="3" s="1"/>
  <c r="K1696" i="3"/>
  <c r="L1683" i="3"/>
  <c r="K1682" i="3"/>
  <c r="L1681" i="3"/>
  <c r="K1680" i="3"/>
  <c r="K1679" i="3"/>
  <c r="AN1679" i="3" s="1"/>
  <c r="AR1678" i="3"/>
  <c r="W1678" i="3"/>
  <c r="L1677" i="3"/>
  <c r="X1677" i="3" s="1"/>
  <c r="L1669" i="3"/>
  <c r="M1669" i="3" s="1"/>
  <c r="K1669" i="3"/>
  <c r="AE1668" i="3"/>
  <c r="L1668" i="3"/>
  <c r="L1661" i="3"/>
  <c r="K1661" i="3"/>
  <c r="AE1660" i="3"/>
  <c r="L1660" i="3"/>
  <c r="AQ1658" i="3"/>
  <c r="V1658" i="3"/>
  <c r="L1654" i="3"/>
  <c r="K1654" i="3"/>
  <c r="L1652" i="3"/>
  <c r="K1652" i="3"/>
  <c r="L1648" i="3"/>
  <c r="K1648" i="3"/>
  <c r="BI1642" i="3"/>
  <c r="L1635" i="3"/>
  <c r="K1635" i="3"/>
  <c r="AQ1634" i="3"/>
  <c r="AI1634" i="3"/>
  <c r="AY1634" i="3"/>
  <c r="L1712" i="3"/>
  <c r="K1712" i="3"/>
  <c r="L1706" i="3"/>
  <c r="Y1706" i="3" s="1"/>
  <c r="K1706" i="3"/>
  <c r="K1691" i="3"/>
  <c r="K1687" i="3"/>
  <c r="K1685" i="3"/>
  <c r="L1679" i="3"/>
  <c r="BH1678" i="3"/>
  <c r="AM1678" i="3"/>
  <c r="L1674" i="3"/>
  <c r="AA1674" i="3" s="1"/>
  <c r="L1672" i="3"/>
  <c r="AQ1672" i="3" s="1"/>
  <c r="BG1668" i="3"/>
  <c r="L1667" i="3"/>
  <c r="K1667" i="3"/>
  <c r="L1666" i="3"/>
  <c r="AQ1666" i="3" s="1"/>
  <c r="BG1660" i="3"/>
  <c r="BG1658" i="3"/>
  <c r="AL1658" i="3"/>
  <c r="L1647" i="3"/>
  <c r="V1647" i="3" s="1"/>
  <c r="L1642" i="3"/>
  <c r="P1642" i="3"/>
  <c r="AI1642" i="3"/>
  <c r="AY1642" i="3"/>
  <c r="X1642" i="3"/>
  <c r="BA1642" i="3"/>
  <c r="L1637" i="3"/>
  <c r="Y1637" i="3"/>
  <c r="BB1637" i="3"/>
  <c r="N1637" i="3"/>
  <c r="AD1637" i="3"/>
  <c r="BF1637" i="3"/>
  <c r="W1630" i="3"/>
  <c r="AM1630" i="3"/>
  <c r="BC1630" i="3"/>
  <c r="L1621" i="3"/>
  <c r="K1629" i="3"/>
  <c r="L1627" i="3"/>
  <c r="AZ1627" i="3" s="1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BL1822" i="3" s="1"/>
  <c r="R1822" i="3"/>
  <c r="AX1822" i="3"/>
  <c r="AD1822" i="3"/>
  <c r="S1822" i="3"/>
  <c r="BK1822" i="3" s="1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BM1828" i="3" s="1"/>
  <c r="AY1828" i="3"/>
  <c r="BB1828" i="3"/>
  <c r="AH1828" i="3"/>
  <c r="N1828" i="3"/>
  <c r="BJ1828" i="3" s="1"/>
  <c r="AN1828" i="3"/>
  <c r="T1828" i="3"/>
  <c r="T1821" i="3"/>
  <c r="AN1821" i="3"/>
  <c r="BJ1821" i="3" s="1"/>
  <c r="P1821" i="3"/>
  <c r="U1821" i="3"/>
  <c r="AK1821" i="3"/>
  <c r="BA1821" i="3"/>
  <c r="R1821" i="3"/>
  <c r="AH1821" i="3"/>
  <c r="AX1821" i="3"/>
  <c r="S1821" i="3"/>
  <c r="BK1821" i="3" s="1"/>
  <c r="AI1821" i="3"/>
  <c r="AY1821" i="3"/>
  <c r="AB1821" i="3"/>
  <c r="T1826" i="3"/>
  <c r="BM1826" i="3" s="1"/>
  <c r="AJ1826" i="3"/>
  <c r="AZ1826" i="3"/>
  <c r="R1826" i="3"/>
  <c r="AH1826" i="3"/>
  <c r="BL1826" i="3" s="1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BK1823" i="3" s="1"/>
  <c r="AX1823" i="3"/>
  <c r="AH1823" i="3"/>
  <c r="R1823" i="3"/>
  <c r="BA1823" i="3"/>
  <c r="BJ1823" i="3" s="1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BJ1824" i="3" s="1"/>
  <c r="AA1824" i="3"/>
  <c r="BH1823" i="3"/>
  <c r="AJ1823" i="3"/>
  <c r="AH1824" i="3"/>
  <c r="BL1824" i="3" s="1"/>
  <c r="AM1827" i="3"/>
  <c r="BI1827" i="3"/>
  <c r="AC1827" i="3"/>
  <c r="BK1827" i="3" s="1"/>
  <c r="AY1827" i="3"/>
  <c r="S1827" i="3"/>
  <c r="AG1827" i="3"/>
  <c r="BD1827" i="3"/>
  <c r="AN1827" i="3"/>
  <c r="BM1827" i="3" s="1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BN1822" i="3"/>
  <c r="AT1820" i="3"/>
  <c r="BK1824" i="3"/>
  <c r="BN1824" i="3"/>
  <c r="BJ1826" i="3"/>
  <c r="BM1829" i="3"/>
  <c r="BM1819" i="3"/>
  <c r="BA1820" i="3"/>
  <c r="AK1820" i="3"/>
  <c r="U1820" i="3"/>
  <c r="BD1820" i="3"/>
  <c r="AN1820" i="3"/>
  <c r="X1820" i="3"/>
  <c r="BC1820" i="3"/>
  <c r="AM1820" i="3"/>
  <c r="W1820" i="3"/>
  <c r="BN1827" i="3"/>
  <c r="BK1829" i="3"/>
  <c r="BN1829" i="3"/>
  <c r="BL1819" i="3"/>
  <c r="BJ1819" i="3"/>
  <c r="AL1820" i="3"/>
  <c r="BM1821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L1827" i="3"/>
  <c r="BK1828" i="3"/>
  <c r="BL1829" i="3"/>
  <c r="BN1819" i="3"/>
  <c r="BK1819" i="3"/>
  <c r="BL1821" i="3"/>
  <c r="BL1823" i="3"/>
  <c r="BI1820" i="3"/>
  <c r="AS1820" i="3"/>
  <c r="AC1820" i="3"/>
  <c r="M1820" i="3"/>
  <c r="AV1820" i="3"/>
  <c r="AF1820" i="3"/>
  <c r="P1820" i="3"/>
  <c r="AU1820" i="3"/>
  <c r="AE1820" i="3"/>
  <c r="O1820" i="3"/>
  <c r="BM1822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BJ1820" i="3" s="1"/>
  <c r="BJ1829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F1817" i="3"/>
  <c r="AV1817" i="3"/>
  <c r="M1817" i="3"/>
  <c r="AC1817" i="3"/>
  <c r="AS1817" i="3"/>
  <c r="BI1817" i="3"/>
  <c r="AQ1817" i="3"/>
  <c r="V1817" i="3"/>
  <c r="BB1817" i="3"/>
  <c r="AP1817" i="3"/>
  <c r="W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AQ1773" i="3"/>
  <c r="AZ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Q1808" i="3"/>
  <c r="BH1808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R1791" i="3"/>
  <c r="Z1791" i="3"/>
  <c r="AH1791" i="3"/>
  <c r="AP1791" i="3"/>
  <c r="AX1791" i="3"/>
  <c r="BF1791" i="3"/>
  <c r="U1791" i="3"/>
  <c r="AF1791" i="3"/>
  <c r="AQ1791" i="3"/>
  <c r="BA1791" i="3"/>
  <c r="Q1791" i="3"/>
  <c r="AB1791" i="3"/>
  <c r="AM1791" i="3"/>
  <c r="AW1791" i="3"/>
  <c r="BH1791" i="3"/>
  <c r="S1791" i="3"/>
  <c r="AC1791" i="3"/>
  <c r="AN1791" i="3"/>
  <c r="AY1791" i="3"/>
  <c r="BI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P1694" i="3"/>
  <c r="AC1694" i="3"/>
  <c r="AL1694" i="3"/>
  <c r="X1690" i="3"/>
  <c r="AK1690" i="3"/>
  <c r="O1686" i="3"/>
  <c r="AF1686" i="3"/>
  <c r="AS1686" i="3"/>
  <c r="S1682" i="3"/>
  <c r="AJ1682" i="3"/>
  <c r="AW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R1696" i="3"/>
  <c r="BH1696" i="3"/>
  <c r="Y1696" i="3"/>
  <c r="BE1696" i="3"/>
  <c r="AI1696" i="3"/>
  <c r="N1696" i="3"/>
  <c r="AE1696" i="3"/>
  <c r="AA1692" i="3"/>
  <c r="BG1692" i="3"/>
  <c r="AB1692" i="3"/>
  <c r="AR1692" i="3"/>
  <c r="Y1692" i="3"/>
  <c r="AO1692" i="3"/>
  <c r="BE1692" i="3"/>
  <c r="V1692" i="3"/>
  <c r="O1688" i="3"/>
  <c r="AE1688" i="3"/>
  <c r="P1688" i="3"/>
  <c r="AF1688" i="3"/>
  <c r="AV1688" i="3"/>
  <c r="AC1688" i="3"/>
  <c r="AS1688" i="3"/>
  <c r="BI1688" i="3"/>
  <c r="AL1688" i="3"/>
  <c r="S1684" i="3"/>
  <c r="AI1684" i="3"/>
  <c r="T1684" i="3"/>
  <c r="AJ1684" i="3"/>
  <c r="AZ1684" i="3"/>
  <c r="AG1684" i="3"/>
  <c r="AW1684" i="3"/>
  <c r="N1684" i="3"/>
  <c r="BB1684" i="3"/>
  <c r="X1683" i="3"/>
  <c r="W1680" i="3"/>
  <c r="BC1680" i="3"/>
  <c r="X1680" i="3"/>
  <c r="AN1680" i="3"/>
  <c r="U1680" i="3"/>
  <c r="AK1680" i="3"/>
  <c r="BA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BK1646" i="3" s="1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AT1626" i="3"/>
  <c r="AD1626" i="3"/>
  <c r="AE1622" i="3"/>
  <c r="P1622" i="3"/>
  <c r="AV1622" i="3"/>
  <c r="AC1622" i="3"/>
  <c r="BI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BN1625" i="3" s="1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L1591" i="3" s="1"/>
  <c r="I1591" i="3"/>
  <c r="J1591" i="3"/>
  <c r="E1592" i="3"/>
  <c r="F1592" i="3"/>
  <c r="K1592" i="3" s="1"/>
  <c r="G1592" i="3"/>
  <c r="H1592" i="3"/>
  <c r="I1592" i="3"/>
  <c r="J1592" i="3"/>
  <c r="E1593" i="3"/>
  <c r="F1593" i="3"/>
  <c r="K1593" i="3" s="1"/>
  <c r="G1593" i="3"/>
  <c r="H1593" i="3"/>
  <c r="L1593" i="3" s="1"/>
  <c r="AB1593" i="3" s="1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L1599" i="3" s="1"/>
  <c r="R1599" i="3" s="1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L1602" i="3" s="1"/>
  <c r="J1602" i="3"/>
  <c r="E1603" i="3"/>
  <c r="K1603" i="3" s="1"/>
  <c r="F1603" i="3"/>
  <c r="G1603" i="3"/>
  <c r="H1603" i="3"/>
  <c r="I1603" i="3"/>
  <c r="L1603" i="3" s="1"/>
  <c r="J1603" i="3"/>
  <c r="E1604" i="3"/>
  <c r="K1604" i="3" s="1"/>
  <c r="AE1604" i="3" s="1"/>
  <c r="F1604" i="3"/>
  <c r="G1604" i="3"/>
  <c r="H1604" i="3"/>
  <c r="I1604" i="3"/>
  <c r="L1604" i="3" s="1"/>
  <c r="J1604" i="3"/>
  <c r="E1605" i="3"/>
  <c r="F1605" i="3"/>
  <c r="G1605" i="3"/>
  <c r="H1605" i="3"/>
  <c r="I1605" i="3"/>
  <c r="J1605" i="3"/>
  <c r="E1606" i="3"/>
  <c r="F1606" i="3"/>
  <c r="K1606" i="3" s="1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K1612" i="3" s="1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K1615" i="3" s="1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K1617" i="3" s="1"/>
  <c r="F1617" i="3"/>
  <c r="G1617" i="3"/>
  <c r="H1617" i="3"/>
  <c r="I1617" i="3"/>
  <c r="J1617" i="3"/>
  <c r="E1618" i="3"/>
  <c r="F1618" i="3"/>
  <c r="G1618" i="3"/>
  <c r="H1618" i="3"/>
  <c r="I1618" i="3"/>
  <c r="J1618" i="3"/>
  <c r="P1606" i="3" l="1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M1613" i="3" s="1"/>
  <c r="L1607" i="3"/>
  <c r="K1607" i="3"/>
  <c r="Y1604" i="3"/>
  <c r="AX1597" i="3"/>
  <c r="AP1597" i="3"/>
  <c r="R1597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BK1652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J1637" i="3"/>
  <c r="BM1640" i="3"/>
  <c r="BL1646" i="3"/>
  <c r="BM1649" i="3"/>
  <c r="BL1649" i="3"/>
  <c r="BL1801" i="3"/>
  <c r="BK1802" i="3"/>
  <c r="X1623" i="3"/>
  <c r="BD1623" i="3"/>
  <c r="AB1623" i="3"/>
  <c r="BL1623" i="3" s="1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BJ1667" i="3" s="1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BM1745" i="3" s="1"/>
  <c r="Z1745" i="3"/>
  <c r="Y1796" i="3"/>
  <c r="BE1796" i="3"/>
  <c r="M1796" i="3"/>
  <c r="BN1796" i="3" s="1"/>
  <c r="AC1796" i="3"/>
  <c r="BI1796" i="3"/>
  <c r="AS1796" i="3"/>
  <c r="AO1796" i="3"/>
  <c r="BJ1796" i="3" s="1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M1795" i="3" s="1"/>
  <c r="BK1649" i="3"/>
  <c r="BJ1653" i="3"/>
  <c r="BK1665" i="3"/>
  <c r="BL1668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J1721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BN1791" i="3" s="1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BN1813" i="3" s="1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AW1637" i="3"/>
  <c r="V1637" i="3"/>
  <c r="BA1637" i="3"/>
  <c r="AC1642" i="3"/>
  <c r="BD1642" i="3"/>
  <c r="BL1642" i="3" s="1"/>
  <c r="M1642" i="3"/>
  <c r="BK1642" i="3" s="1"/>
  <c r="AQ1642" i="3"/>
  <c r="AS1642" i="3"/>
  <c r="S1642" i="3"/>
  <c r="BM1642" i="3" s="1"/>
  <c r="BD1687" i="3"/>
  <c r="X1687" i="3"/>
  <c r="AN1687" i="3"/>
  <c r="Y1712" i="3"/>
  <c r="AC1712" i="3"/>
  <c r="BI1712" i="3"/>
  <c r="U1712" i="3"/>
  <c r="AK1712" i="3"/>
  <c r="AS1712" i="3"/>
  <c r="M1712" i="3"/>
  <c r="BK1712" i="3" s="1"/>
  <c r="BA1712" i="3"/>
  <c r="AK1648" i="3"/>
  <c r="AC1648" i="3"/>
  <c r="BA1648" i="3"/>
  <c r="BI1648" i="3"/>
  <c r="U1648" i="3"/>
  <c r="Z1654" i="3"/>
  <c r="AT1654" i="3"/>
  <c r="AD1654" i="3"/>
  <c r="AX1654" i="3"/>
  <c r="BM1654" i="3" s="1"/>
  <c r="N1654" i="3"/>
  <c r="BJ1654" i="3" s="1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U1631" i="3"/>
  <c r="BA1631" i="3"/>
  <c r="Y1631" i="3"/>
  <c r="BE1631" i="3"/>
  <c r="AK1631" i="3"/>
  <c r="AO1631" i="3"/>
  <c r="M1677" i="3"/>
  <c r="BK1677" i="3" s="1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BM1727" i="3" s="1"/>
  <c r="AP1747" i="3"/>
  <c r="Z1747" i="3"/>
  <c r="BF1747" i="3"/>
  <c r="AQ1674" i="3"/>
  <c r="W1715" i="3"/>
  <c r="Z1721" i="3"/>
  <c r="BF1721" i="3"/>
  <c r="AD1721" i="3"/>
  <c r="BM1721" i="3" s="1"/>
  <c r="AP1721" i="3"/>
  <c r="N1721" i="3"/>
  <c r="AT1721" i="3"/>
  <c r="N1727" i="3"/>
  <c r="N1731" i="3"/>
  <c r="AR1736" i="3"/>
  <c r="BH1736" i="3"/>
  <c r="N1747" i="3"/>
  <c r="AL1637" i="3"/>
  <c r="AU1666" i="3"/>
  <c r="BG1674" i="3"/>
  <c r="AE1674" i="3"/>
  <c r="BM1674" i="3" s="1"/>
  <c r="AD1731" i="3"/>
  <c r="AD1747" i="3"/>
  <c r="O1795" i="3"/>
  <c r="BC1807" i="3"/>
  <c r="W1803" i="3"/>
  <c r="BG1707" i="3"/>
  <c r="BL1707" i="3" s="1"/>
  <c r="AD1727" i="3"/>
  <c r="O1805" i="3"/>
  <c r="Q1700" i="3"/>
  <c r="BL1662" i="3"/>
  <c r="BL167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BM1773" i="3" s="1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BJ1635" i="3" s="1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BM1800" i="3" s="1"/>
  <c r="S1674" i="3"/>
  <c r="AN1695" i="3"/>
  <c r="BM1695" i="3" s="1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1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19" i="3"/>
  <c r="BJ1737" i="3"/>
  <c r="BL1795" i="3"/>
  <c r="BL1803" i="3"/>
  <c r="BK1798" i="3"/>
  <c r="AS1785" i="3"/>
  <c r="X1785" i="3"/>
  <c r="BC1785" i="3"/>
  <c r="AG1785" i="3"/>
  <c r="BJ1785" i="3" s="1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BJ1791" i="3" s="1"/>
  <c r="AV1791" i="3"/>
  <c r="AA1791" i="3"/>
  <c r="BB1791" i="3"/>
  <c r="AL1791" i="3"/>
  <c r="BK1791" i="3" s="1"/>
  <c r="V1791" i="3"/>
  <c r="AI1795" i="3"/>
  <c r="AZ1796" i="3"/>
  <c r="AJ1796" i="3"/>
  <c r="BL1796" i="3" s="1"/>
  <c r="T1796" i="3"/>
  <c r="AY1796" i="3"/>
  <c r="AI1796" i="3"/>
  <c r="S1796" i="3"/>
  <c r="BM1796" i="3" s="1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J1813" i="3" s="1"/>
  <c r="BF1813" i="3"/>
  <c r="Z1813" i="3"/>
  <c r="AL1813" i="3"/>
  <c r="BG1813" i="3"/>
  <c r="AA1813" i="3"/>
  <c r="BA1813" i="3"/>
  <c r="AK1813" i="3"/>
  <c r="U1813" i="3"/>
  <c r="BM1813" i="3" s="1"/>
  <c r="BD1813" i="3"/>
  <c r="AN1813" i="3"/>
  <c r="AE1817" i="3"/>
  <c r="AX1817" i="3"/>
  <c r="R1817" i="3"/>
  <c r="AD1817" i="3"/>
  <c r="AY1817" i="3"/>
  <c r="S1817" i="3"/>
  <c r="BK1817" i="3" s="1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BM1652" i="3" s="1"/>
  <c r="AH1652" i="3"/>
  <c r="BF1652" i="3"/>
  <c r="AP1652" i="3"/>
  <c r="M1652" i="3"/>
  <c r="BN1652" i="3" s="1"/>
  <c r="Y1661" i="3"/>
  <c r="Q1661" i="3"/>
  <c r="AK1661" i="3"/>
  <c r="BI1661" i="3"/>
  <c r="BL1661" i="3" s="1"/>
  <c r="U1661" i="3"/>
  <c r="AS1661" i="3"/>
  <c r="AC1661" i="3"/>
  <c r="AW1661" i="3"/>
  <c r="M1661" i="3"/>
  <c r="BN1661" i="3" s="1"/>
  <c r="AG1661" i="3"/>
  <c r="BA1661" i="3"/>
  <c r="Y1669" i="3"/>
  <c r="BJ1669" i="3" s="1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BK1704" i="3" s="1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BK1663" i="3" s="1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Z1723" i="3"/>
  <c r="BF1723" i="3"/>
  <c r="AD1723" i="3"/>
  <c r="AP1723" i="3"/>
  <c r="N1723" i="3"/>
  <c r="AT1723" i="3"/>
  <c r="BL1723" i="3" s="1"/>
  <c r="N1729" i="3"/>
  <c r="BJ1729" i="3" s="1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BK1603" i="3" s="1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F1400" i="3"/>
  <c r="G1400" i="3"/>
  <c r="H1400" i="3"/>
  <c r="I1400" i="3"/>
  <c r="J1400" i="3"/>
  <c r="K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L1404" i="3" s="1"/>
  <c r="E1405" i="3"/>
  <c r="K1405" i="3" s="1"/>
  <c r="F1405" i="3"/>
  <c r="G1405" i="3"/>
  <c r="H1405" i="3"/>
  <c r="I1405" i="3"/>
  <c r="L1405" i="3" s="1"/>
  <c r="U1405" i="3" s="1"/>
  <c r="J1405" i="3"/>
  <c r="Q1405" i="3"/>
  <c r="AF1405" i="3"/>
  <c r="AG1405" i="3"/>
  <c r="AN1405" i="3"/>
  <c r="AW1405" i="3"/>
  <c r="BA1405" i="3"/>
  <c r="BH1405" i="3"/>
  <c r="E1406" i="3"/>
  <c r="F1406" i="3"/>
  <c r="G1406" i="3"/>
  <c r="H1406" i="3"/>
  <c r="L1406" i="3" s="1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L1412" i="3" s="1"/>
  <c r="K1412" i="3"/>
  <c r="R1412" i="3"/>
  <c r="S1412" i="3"/>
  <c r="AC1412" i="3"/>
  <c r="AJ1412" i="3"/>
  <c r="AK1412" i="3"/>
  <c r="AS1412" i="3"/>
  <c r="AZ1412" i="3"/>
  <c r="BA1412" i="3"/>
  <c r="BI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E1415" i="3"/>
  <c r="F1415" i="3"/>
  <c r="K1415" i="3" s="1"/>
  <c r="G1415" i="3"/>
  <c r="H1415" i="3"/>
  <c r="I1415" i="3"/>
  <c r="J1415" i="3"/>
  <c r="E1416" i="3"/>
  <c r="K1416" i="3" s="1"/>
  <c r="F1416" i="3"/>
  <c r="G1416" i="3"/>
  <c r="H1416" i="3"/>
  <c r="I1416" i="3"/>
  <c r="L1416" i="3" s="1"/>
  <c r="J1416" i="3"/>
  <c r="E1417" i="3"/>
  <c r="K1417" i="3" s="1"/>
  <c r="F1417" i="3"/>
  <c r="G1417" i="3"/>
  <c r="H1417" i="3"/>
  <c r="I1417" i="3"/>
  <c r="L1417" i="3" s="1"/>
  <c r="AE1417" i="3" s="1"/>
  <c r="J1417" i="3"/>
  <c r="O1417" i="3"/>
  <c r="BC1417" i="3"/>
  <c r="E1418" i="3"/>
  <c r="K1418" i="3" s="1"/>
  <c r="F1418" i="3"/>
  <c r="G1418" i="3"/>
  <c r="H1418" i="3"/>
  <c r="I1418" i="3"/>
  <c r="J1418" i="3"/>
  <c r="E1419" i="3"/>
  <c r="F1419" i="3"/>
  <c r="G1419" i="3"/>
  <c r="H1419" i="3"/>
  <c r="I1419" i="3"/>
  <c r="J1419" i="3"/>
  <c r="L1419" i="3" s="1"/>
  <c r="E1420" i="3"/>
  <c r="F1420" i="3"/>
  <c r="G1420" i="3"/>
  <c r="H1420" i="3"/>
  <c r="I1420" i="3"/>
  <c r="J1420" i="3"/>
  <c r="L1420" i="3" s="1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K1423" i="3" s="1"/>
  <c r="G1423" i="3"/>
  <c r="H1423" i="3"/>
  <c r="I1423" i="3"/>
  <c r="J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K1430" i="3" s="1"/>
  <c r="F1430" i="3"/>
  <c r="G1430" i="3"/>
  <c r="H1430" i="3"/>
  <c r="I1430" i="3"/>
  <c r="L1430" i="3" s="1"/>
  <c r="J1430" i="3"/>
  <c r="BE1430" i="3"/>
  <c r="E1431" i="3"/>
  <c r="F1431" i="3"/>
  <c r="G1431" i="3"/>
  <c r="H1431" i="3"/>
  <c r="I1431" i="3"/>
  <c r="J1431" i="3"/>
  <c r="K1431" i="3"/>
  <c r="E1432" i="3"/>
  <c r="K1432" i="3" s="1"/>
  <c r="F1432" i="3"/>
  <c r="G1432" i="3"/>
  <c r="H1432" i="3"/>
  <c r="I1432" i="3"/>
  <c r="L1432" i="3" s="1"/>
  <c r="J1432" i="3"/>
  <c r="AX1432" i="3"/>
  <c r="E1433" i="3"/>
  <c r="F1433" i="3"/>
  <c r="G1433" i="3"/>
  <c r="H1433" i="3"/>
  <c r="L1433" i="3" s="1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L1435" i="3" s="1"/>
  <c r="I1435" i="3"/>
  <c r="J1435" i="3"/>
  <c r="E1436" i="3"/>
  <c r="K1436" i="3" s="1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K1438" i="3" s="1"/>
  <c r="AO1438" i="3" s="1"/>
  <c r="F1438" i="3"/>
  <c r="G1438" i="3"/>
  <c r="H1438" i="3"/>
  <c r="I1438" i="3"/>
  <c r="L1438" i="3" s="1"/>
  <c r="J1438" i="3"/>
  <c r="AK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K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K1443" i="3"/>
  <c r="E1444" i="3"/>
  <c r="F1444" i="3"/>
  <c r="G1444" i="3"/>
  <c r="H1444" i="3"/>
  <c r="I1444" i="3"/>
  <c r="J1444" i="3"/>
  <c r="E1445" i="3"/>
  <c r="K1445" i="3" s="1"/>
  <c r="F1445" i="3"/>
  <c r="G1445" i="3"/>
  <c r="H1445" i="3"/>
  <c r="I1445" i="3"/>
  <c r="J1445" i="3"/>
  <c r="E1446" i="3"/>
  <c r="K1446" i="3" s="1"/>
  <c r="AO1446" i="3" s="1"/>
  <c r="F1446" i="3"/>
  <c r="G1446" i="3"/>
  <c r="H1446" i="3"/>
  <c r="I1446" i="3"/>
  <c r="L1446" i="3" s="1"/>
  <c r="J1446" i="3"/>
  <c r="AK1446" i="3"/>
  <c r="E1447" i="3"/>
  <c r="K1447" i="3" s="1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K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K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J1453" i="3"/>
  <c r="E1454" i="3"/>
  <c r="F1454" i="3"/>
  <c r="G1454" i="3"/>
  <c r="H1454" i="3"/>
  <c r="I1454" i="3"/>
  <c r="J1454" i="3"/>
  <c r="K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K1457" i="3" s="1"/>
  <c r="F1457" i="3"/>
  <c r="G1457" i="3"/>
  <c r="H1457" i="3"/>
  <c r="I1457" i="3"/>
  <c r="L1457" i="3" s="1"/>
  <c r="J1457" i="3"/>
  <c r="E1458" i="3"/>
  <c r="F1458" i="3"/>
  <c r="G1458" i="3"/>
  <c r="H1458" i="3"/>
  <c r="I1458" i="3"/>
  <c r="J1458" i="3"/>
  <c r="E1459" i="3"/>
  <c r="K1459" i="3" s="1"/>
  <c r="F1459" i="3"/>
  <c r="G1459" i="3"/>
  <c r="H1459" i="3"/>
  <c r="I1459" i="3"/>
  <c r="L1459" i="3" s="1"/>
  <c r="T1459" i="3" s="1"/>
  <c r="J1459" i="3"/>
  <c r="E1460" i="3"/>
  <c r="F1460" i="3"/>
  <c r="G1460" i="3"/>
  <c r="H1460" i="3"/>
  <c r="I1460" i="3"/>
  <c r="J1460" i="3"/>
  <c r="E1461" i="3"/>
  <c r="K1461" i="3" s="1"/>
  <c r="F1461" i="3"/>
  <c r="G1461" i="3"/>
  <c r="H1461" i="3"/>
  <c r="L1461" i="3" s="1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L1463" i="3" s="1"/>
  <c r="AR1463" i="3" s="1"/>
  <c r="J1463" i="3"/>
  <c r="K1463" i="3"/>
  <c r="E1464" i="3"/>
  <c r="F1464" i="3"/>
  <c r="G1464" i="3"/>
  <c r="H1464" i="3"/>
  <c r="I1464" i="3"/>
  <c r="J1464" i="3"/>
  <c r="E1465" i="3"/>
  <c r="K1465" i="3" s="1"/>
  <c r="F1465" i="3"/>
  <c r="G1465" i="3"/>
  <c r="H1465" i="3"/>
  <c r="L1465" i="3" s="1"/>
  <c r="I1465" i="3"/>
  <c r="J1465" i="3"/>
  <c r="E1466" i="3"/>
  <c r="F1466" i="3"/>
  <c r="G1466" i="3"/>
  <c r="H1466" i="3"/>
  <c r="I1466" i="3"/>
  <c r="J1466" i="3"/>
  <c r="E1467" i="3"/>
  <c r="K1467" i="3" s="1"/>
  <c r="F1467" i="3"/>
  <c r="G1467" i="3"/>
  <c r="H1467" i="3"/>
  <c r="L1467" i="3" s="1"/>
  <c r="T1467" i="3" s="1"/>
  <c r="I1467" i="3"/>
  <c r="J1467" i="3"/>
  <c r="E1468" i="3"/>
  <c r="F1468" i="3"/>
  <c r="G1468" i="3"/>
  <c r="H1468" i="3"/>
  <c r="I1468" i="3"/>
  <c r="J1468" i="3"/>
  <c r="E1469" i="3"/>
  <c r="F1469" i="3"/>
  <c r="G1469" i="3"/>
  <c r="K1469" i="3" s="1"/>
  <c r="H1469" i="3"/>
  <c r="I1469" i="3"/>
  <c r="J1469" i="3"/>
  <c r="L1469" i="3"/>
  <c r="E1470" i="3"/>
  <c r="K1470" i="3" s="1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K1475" i="3" s="1"/>
  <c r="F1475" i="3"/>
  <c r="G1475" i="3"/>
  <c r="H1475" i="3"/>
  <c r="I1475" i="3"/>
  <c r="L1475" i="3" s="1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K1479" i="3" s="1"/>
  <c r="F1479" i="3"/>
  <c r="G1479" i="3"/>
  <c r="H1479" i="3"/>
  <c r="I1479" i="3"/>
  <c r="J1479" i="3"/>
  <c r="E1480" i="3"/>
  <c r="K1480" i="3" s="1"/>
  <c r="F1480" i="3"/>
  <c r="G1480" i="3"/>
  <c r="H1480" i="3"/>
  <c r="I1480" i="3"/>
  <c r="L1480" i="3" s="1"/>
  <c r="J1480" i="3"/>
  <c r="AC1480" i="3"/>
  <c r="BI1480" i="3"/>
  <c r="E1481" i="3"/>
  <c r="F1481" i="3"/>
  <c r="G1481" i="3"/>
  <c r="K1481" i="3" s="1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K1487" i="3" s="1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K1490" i="3" s="1"/>
  <c r="F1490" i="3"/>
  <c r="G1490" i="3"/>
  <c r="H1490" i="3"/>
  <c r="I1490" i="3"/>
  <c r="J1490" i="3"/>
  <c r="E1491" i="3"/>
  <c r="K1491" i="3" s="1"/>
  <c r="F1491" i="3"/>
  <c r="G1491" i="3"/>
  <c r="H1491" i="3"/>
  <c r="I1491" i="3"/>
  <c r="L1491" i="3" s="1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BA1495" i="3" s="1"/>
  <c r="F1495" i="3"/>
  <c r="G1495" i="3"/>
  <c r="H1495" i="3"/>
  <c r="I1495" i="3"/>
  <c r="L1495" i="3" s="1"/>
  <c r="J1495" i="3"/>
  <c r="E1496" i="3"/>
  <c r="F1496" i="3"/>
  <c r="G1496" i="3"/>
  <c r="K1496" i="3" s="1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K1498" i="3" s="1"/>
  <c r="H1498" i="3"/>
  <c r="I1498" i="3"/>
  <c r="J1498" i="3"/>
  <c r="E1499" i="3"/>
  <c r="F1499" i="3"/>
  <c r="G1499" i="3"/>
  <c r="H1499" i="3"/>
  <c r="I1499" i="3"/>
  <c r="J1499" i="3"/>
  <c r="E1500" i="3"/>
  <c r="K1500" i="3" s="1"/>
  <c r="F1500" i="3"/>
  <c r="G1500" i="3"/>
  <c r="H1500" i="3"/>
  <c r="I1500" i="3"/>
  <c r="L1500" i="3" s="1"/>
  <c r="J1500" i="3"/>
  <c r="E1501" i="3"/>
  <c r="K1501" i="3" s="1"/>
  <c r="F1501" i="3"/>
  <c r="G1501" i="3"/>
  <c r="H1501" i="3"/>
  <c r="I1501" i="3"/>
  <c r="L1501" i="3" s="1"/>
  <c r="J1501" i="3"/>
  <c r="E1502" i="3"/>
  <c r="K1502" i="3" s="1"/>
  <c r="F1502" i="3"/>
  <c r="G1502" i="3"/>
  <c r="H1502" i="3"/>
  <c r="I1502" i="3"/>
  <c r="L1502" i="3" s="1"/>
  <c r="J1502" i="3"/>
  <c r="AY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K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J1515" i="3"/>
  <c r="K1515" i="3"/>
  <c r="E1516" i="3"/>
  <c r="K1516" i="3" s="1"/>
  <c r="AM1516" i="3" s="1"/>
  <c r="F1516" i="3"/>
  <c r="G1516" i="3"/>
  <c r="H1516" i="3"/>
  <c r="I1516" i="3"/>
  <c r="L1516" i="3" s="1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L1523" i="3" s="1"/>
  <c r="J1523" i="3"/>
  <c r="E1524" i="3"/>
  <c r="F1524" i="3"/>
  <c r="G1524" i="3"/>
  <c r="H1524" i="3"/>
  <c r="I1524" i="3"/>
  <c r="J1524" i="3"/>
  <c r="E1525" i="3"/>
  <c r="K1525" i="3" s="1"/>
  <c r="F1525" i="3"/>
  <c r="G1525" i="3"/>
  <c r="H1525" i="3"/>
  <c r="I1525" i="3"/>
  <c r="L1525" i="3" s="1"/>
  <c r="J1525" i="3"/>
  <c r="AA1525" i="3"/>
  <c r="BG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L1562" i="3" s="1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K1580" i="3" s="1"/>
  <c r="F1580" i="3"/>
  <c r="G1580" i="3"/>
  <c r="H1580" i="3"/>
  <c r="I1580" i="3"/>
  <c r="J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F1589" i="3"/>
  <c r="G1589" i="3"/>
  <c r="H1589" i="3"/>
  <c r="I1589" i="3"/>
  <c r="L1589" i="3" s="1"/>
  <c r="J1589" i="3"/>
  <c r="E1590" i="3"/>
  <c r="F1590" i="3"/>
  <c r="G1590" i="3"/>
  <c r="K1590" i="3" s="1"/>
  <c r="H1590" i="3"/>
  <c r="I1590" i="3"/>
  <c r="J1590" i="3"/>
  <c r="L1590" i="3"/>
  <c r="AP1589" i="3" l="1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T1539" i="3" s="1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BC1451" i="3"/>
  <c r="W1451" i="3"/>
  <c r="L1451" i="3"/>
  <c r="O1451" i="3" s="1"/>
  <c r="L1450" i="3"/>
  <c r="K1450" i="3"/>
  <c r="BA1446" i="3"/>
  <c r="U1446" i="3"/>
  <c r="BC1443" i="3"/>
  <c r="W1443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U1489" i="3" s="1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BE1470" i="3"/>
  <c r="AT1470" i="3"/>
  <c r="AO1470" i="3"/>
  <c r="Y1470" i="3"/>
  <c r="S1470" i="3"/>
  <c r="N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K1206" i="3" s="1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K1208" i="3" s="1"/>
  <c r="F1208" i="3"/>
  <c r="G1208" i="3"/>
  <c r="H1208" i="3"/>
  <c r="I1208" i="3"/>
  <c r="L1208" i="3" s="1"/>
  <c r="J1208" i="3"/>
  <c r="E1209" i="3"/>
  <c r="F1209" i="3"/>
  <c r="G1209" i="3"/>
  <c r="H1209" i="3"/>
  <c r="I1209" i="3"/>
  <c r="J1209" i="3"/>
  <c r="L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K1213" i="3" s="1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K1215" i="3" s="1"/>
  <c r="F1215" i="3"/>
  <c r="G1215" i="3"/>
  <c r="H1215" i="3"/>
  <c r="I1215" i="3"/>
  <c r="L1215" i="3" s="1"/>
  <c r="J1215" i="3"/>
  <c r="E1216" i="3"/>
  <c r="F1216" i="3"/>
  <c r="G1216" i="3"/>
  <c r="H1216" i="3"/>
  <c r="I1216" i="3"/>
  <c r="J1216" i="3"/>
  <c r="E1217" i="3"/>
  <c r="K1217" i="3" s="1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E1219" i="3"/>
  <c r="K1219" i="3" s="1"/>
  <c r="F1219" i="3"/>
  <c r="G1219" i="3"/>
  <c r="H1219" i="3"/>
  <c r="I1219" i="3"/>
  <c r="L1219" i="3" s="1"/>
  <c r="J1219" i="3"/>
  <c r="E1220" i="3"/>
  <c r="K1220" i="3" s="1"/>
  <c r="AI1220" i="3" s="1"/>
  <c r="F1220" i="3"/>
  <c r="G1220" i="3"/>
  <c r="H1220" i="3"/>
  <c r="I1220" i="3"/>
  <c r="L1220" i="3" s="1"/>
  <c r="J1220" i="3"/>
  <c r="BD1220" i="3"/>
  <c r="E1221" i="3"/>
  <c r="K1221" i="3" s="1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K1223" i="3" s="1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K1225" i="3" s="1"/>
  <c r="AD1225" i="3" s="1"/>
  <c r="F1225" i="3"/>
  <c r="G1225" i="3"/>
  <c r="H1225" i="3"/>
  <c r="I1225" i="3"/>
  <c r="L1225" i="3" s="1"/>
  <c r="J1225" i="3"/>
  <c r="AT1225" i="3"/>
  <c r="E1226" i="3"/>
  <c r="F1226" i="3"/>
  <c r="G1226" i="3"/>
  <c r="H1226" i="3"/>
  <c r="I1226" i="3"/>
  <c r="J1226" i="3"/>
  <c r="E1227" i="3"/>
  <c r="K1227" i="3" s="1"/>
  <c r="AD1227" i="3" s="1"/>
  <c r="F1227" i="3"/>
  <c r="G1227" i="3"/>
  <c r="H1227" i="3"/>
  <c r="I1227" i="3"/>
  <c r="L1227" i="3" s="1"/>
  <c r="J1227" i="3"/>
  <c r="AT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AB1233" i="3" s="1"/>
  <c r="L1233" i="3"/>
  <c r="AG1233" i="3"/>
  <c r="BH1233" i="3"/>
  <c r="E1234" i="3"/>
  <c r="K1234" i="3" s="1"/>
  <c r="F1234" i="3"/>
  <c r="G1234" i="3"/>
  <c r="H1234" i="3"/>
  <c r="I1234" i="3"/>
  <c r="J1234" i="3"/>
  <c r="E1235" i="3"/>
  <c r="K1235" i="3" s="1"/>
  <c r="AK1235" i="3" s="1"/>
  <c r="F1235" i="3"/>
  <c r="G1235" i="3"/>
  <c r="H1235" i="3"/>
  <c r="I1235" i="3"/>
  <c r="L1235" i="3" s="1"/>
  <c r="J1235" i="3"/>
  <c r="AC1235" i="3"/>
  <c r="BI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K1238" i="3" s="1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H1241" i="3"/>
  <c r="I1241" i="3"/>
  <c r="J1241" i="3"/>
  <c r="E1242" i="3"/>
  <c r="F1242" i="3"/>
  <c r="K1242" i="3" s="1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K1244" i="3" s="1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AC1245" i="3"/>
  <c r="BI1245" i="3"/>
  <c r="E1246" i="3"/>
  <c r="K1246" i="3" s="1"/>
  <c r="F1246" i="3"/>
  <c r="G1246" i="3"/>
  <c r="H1246" i="3"/>
  <c r="I1246" i="3"/>
  <c r="J1246" i="3"/>
  <c r="E1247" i="3"/>
  <c r="K1247" i="3" s="1"/>
  <c r="F1247" i="3"/>
  <c r="G1247" i="3"/>
  <c r="H1247" i="3"/>
  <c r="I1247" i="3"/>
  <c r="J1247" i="3"/>
  <c r="E1248" i="3"/>
  <c r="F1248" i="3"/>
  <c r="G1248" i="3"/>
  <c r="H1248" i="3"/>
  <c r="I1248" i="3"/>
  <c r="J1248" i="3"/>
  <c r="K1248" i="3"/>
  <c r="E1249" i="3"/>
  <c r="K1249" i="3" s="1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L1251" i="3" s="1"/>
  <c r="I1251" i="3"/>
  <c r="J1251" i="3"/>
  <c r="E1252" i="3"/>
  <c r="F1252" i="3"/>
  <c r="K1252" i="3" s="1"/>
  <c r="G1252" i="3"/>
  <c r="H1252" i="3"/>
  <c r="I1252" i="3"/>
  <c r="J1252" i="3"/>
  <c r="E1253" i="3"/>
  <c r="K1253" i="3" s="1"/>
  <c r="AG1253" i="3" s="1"/>
  <c r="F1253" i="3"/>
  <c r="G1253" i="3"/>
  <c r="H1253" i="3"/>
  <c r="I1253" i="3"/>
  <c r="J1253" i="3"/>
  <c r="L1253" i="3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K1258" i="3" s="1"/>
  <c r="G1258" i="3"/>
  <c r="H1258" i="3"/>
  <c r="I1258" i="3"/>
  <c r="J1258" i="3"/>
  <c r="L1258" i="3" s="1"/>
  <c r="BH1258" i="3" s="1"/>
  <c r="E1259" i="3"/>
  <c r="F1259" i="3"/>
  <c r="G1259" i="3"/>
  <c r="H1259" i="3"/>
  <c r="I1259" i="3"/>
  <c r="J1259" i="3"/>
  <c r="E1260" i="3"/>
  <c r="F1260" i="3"/>
  <c r="K1260" i="3" s="1"/>
  <c r="G1260" i="3"/>
  <c r="H1260" i="3"/>
  <c r="I1260" i="3"/>
  <c r="J1260" i="3"/>
  <c r="L1260" i="3" s="1"/>
  <c r="BH1260" i="3" s="1"/>
  <c r="E1261" i="3"/>
  <c r="F1261" i="3"/>
  <c r="G1261" i="3"/>
  <c r="H1261" i="3"/>
  <c r="I1261" i="3"/>
  <c r="J1261" i="3"/>
  <c r="E1262" i="3"/>
  <c r="F1262" i="3"/>
  <c r="K1262" i="3" s="1"/>
  <c r="G1262" i="3"/>
  <c r="H1262" i="3"/>
  <c r="I1262" i="3"/>
  <c r="J1262" i="3"/>
  <c r="L1262" i="3" s="1"/>
  <c r="BH1262" i="3" s="1"/>
  <c r="E1263" i="3"/>
  <c r="F1263" i="3"/>
  <c r="G1263" i="3"/>
  <c r="H1263" i="3"/>
  <c r="I1263" i="3"/>
  <c r="J1263" i="3"/>
  <c r="E1264" i="3"/>
  <c r="F1264" i="3"/>
  <c r="K1264" i="3" s="1"/>
  <c r="G1264" i="3"/>
  <c r="H1264" i="3"/>
  <c r="I1264" i="3"/>
  <c r="J1264" i="3"/>
  <c r="L1264" i="3" s="1"/>
  <c r="AJ1264" i="3" s="1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L1269" i="3" s="1"/>
  <c r="AF1269" i="3" s="1"/>
  <c r="I1269" i="3"/>
  <c r="J1269" i="3"/>
  <c r="BD1269" i="3"/>
  <c r="E1270" i="3"/>
  <c r="F1270" i="3"/>
  <c r="G1270" i="3"/>
  <c r="H1270" i="3"/>
  <c r="L1270" i="3" s="1"/>
  <c r="I1270" i="3"/>
  <c r="J1270" i="3"/>
  <c r="E1271" i="3"/>
  <c r="K1271" i="3" s="1"/>
  <c r="AF1271" i="3" s="1"/>
  <c r="F1271" i="3"/>
  <c r="G1271" i="3"/>
  <c r="H1271" i="3"/>
  <c r="L1271" i="3" s="1"/>
  <c r="I1271" i="3"/>
  <c r="J1271" i="3"/>
  <c r="AN1271" i="3"/>
  <c r="BF1271" i="3"/>
  <c r="E1272" i="3"/>
  <c r="F1272" i="3"/>
  <c r="G1272" i="3"/>
  <c r="H1272" i="3"/>
  <c r="I1272" i="3"/>
  <c r="J1272" i="3"/>
  <c r="E1273" i="3"/>
  <c r="K1273" i="3" s="1"/>
  <c r="F1273" i="3"/>
  <c r="G1273" i="3"/>
  <c r="H1273" i="3"/>
  <c r="I1273" i="3"/>
  <c r="L1273" i="3" s="1"/>
  <c r="J1273" i="3"/>
  <c r="E1274" i="3"/>
  <c r="F1274" i="3"/>
  <c r="G1274" i="3"/>
  <c r="H1274" i="3"/>
  <c r="I1274" i="3"/>
  <c r="J1274" i="3"/>
  <c r="E1275" i="3"/>
  <c r="K1275" i="3" s="1"/>
  <c r="AF1275" i="3" s="1"/>
  <c r="F1275" i="3"/>
  <c r="G1275" i="3"/>
  <c r="H1275" i="3"/>
  <c r="L1275" i="3" s="1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J1280" i="3"/>
  <c r="E1281" i="3"/>
  <c r="K1281" i="3" s="1"/>
  <c r="F1281" i="3"/>
  <c r="G1281" i="3"/>
  <c r="H1281" i="3"/>
  <c r="I1281" i="3"/>
  <c r="L1281" i="3" s="1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O1283" i="3" s="1"/>
  <c r="L1283" i="3"/>
  <c r="S1283" i="3" s="1"/>
  <c r="AB1283" i="3"/>
  <c r="AR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K1293" i="3"/>
  <c r="E1294" i="3"/>
  <c r="K1294" i="3" s="1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L1297" i="3" s="1"/>
  <c r="J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AQ1299" i="3" s="1"/>
  <c r="K1299" i="3"/>
  <c r="S1299" i="3" s="1"/>
  <c r="AI1299" i="3"/>
  <c r="E1300" i="3"/>
  <c r="K1300" i="3" s="1"/>
  <c r="U1300" i="3" s="1"/>
  <c r="F1300" i="3"/>
  <c r="G1300" i="3"/>
  <c r="H1300" i="3"/>
  <c r="I1300" i="3"/>
  <c r="L1300" i="3" s="1"/>
  <c r="J1300" i="3"/>
  <c r="E1301" i="3"/>
  <c r="K1301" i="3" s="1"/>
  <c r="F1301" i="3"/>
  <c r="G1301" i="3"/>
  <c r="H1301" i="3"/>
  <c r="I1301" i="3"/>
  <c r="L1301" i="3" s="1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K1303" i="3"/>
  <c r="E1304" i="3"/>
  <c r="F1304" i="3"/>
  <c r="G1304" i="3"/>
  <c r="H1304" i="3"/>
  <c r="I1304" i="3"/>
  <c r="L1304" i="3" s="1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L1306" i="3" s="1"/>
  <c r="J1306" i="3"/>
  <c r="E1307" i="3"/>
  <c r="F1307" i="3"/>
  <c r="G1307" i="3"/>
  <c r="H1307" i="3"/>
  <c r="I1307" i="3"/>
  <c r="L1307" i="3" s="1"/>
  <c r="AQ1307" i="3" s="1"/>
  <c r="J1307" i="3"/>
  <c r="K1307" i="3"/>
  <c r="AY1307" i="3" s="1"/>
  <c r="E1308" i="3"/>
  <c r="F1308" i="3"/>
  <c r="G1308" i="3"/>
  <c r="H1308" i="3"/>
  <c r="I1308" i="3"/>
  <c r="L1308" i="3" s="1"/>
  <c r="J1308" i="3"/>
  <c r="E1309" i="3"/>
  <c r="K1309" i="3" s="1"/>
  <c r="F1309" i="3"/>
  <c r="G1309" i="3"/>
  <c r="H1309" i="3"/>
  <c r="I1309" i="3"/>
  <c r="L1309" i="3" s="1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L1311" i="3" s="1"/>
  <c r="J1311" i="3"/>
  <c r="E1312" i="3"/>
  <c r="K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L1313" i="3" s="1"/>
  <c r="J1313" i="3"/>
  <c r="K1313" i="3"/>
  <c r="AE1313" i="3" s="1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L1315" i="3" s="1"/>
  <c r="E1316" i="3"/>
  <c r="K1316" i="3" s="1"/>
  <c r="AC1316" i="3" s="1"/>
  <c r="F1316" i="3"/>
  <c r="G1316" i="3"/>
  <c r="H1316" i="3"/>
  <c r="I1316" i="3"/>
  <c r="L1316" i="3" s="1"/>
  <c r="J1316" i="3"/>
  <c r="U1316" i="3"/>
  <c r="AS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L1321" i="3" s="1"/>
  <c r="E1322" i="3"/>
  <c r="K1322" i="3" s="1"/>
  <c r="AK1322" i="3" s="1"/>
  <c r="F1322" i="3"/>
  <c r="G1322" i="3"/>
  <c r="H1322" i="3"/>
  <c r="I1322" i="3"/>
  <c r="L1322" i="3" s="1"/>
  <c r="J1322" i="3"/>
  <c r="AG1322" i="3"/>
  <c r="E1323" i="3"/>
  <c r="K1323" i="3" s="1"/>
  <c r="F1323" i="3"/>
  <c r="G1323" i="3"/>
  <c r="H1323" i="3"/>
  <c r="I1323" i="3"/>
  <c r="L1323" i="3" s="1"/>
  <c r="J1323" i="3"/>
  <c r="E1324" i="3"/>
  <c r="K1324" i="3" s="1"/>
  <c r="F1324" i="3"/>
  <c r="G1324" i="3"/>
  <c r="H1324" i="3"/>
  <c r="I1324" i="3"/>
  <c r="J1324" i="3"/>
  <c r="E1325" i="3"/>
  <c r="K1325" i="3" s="1"/>
  <c r="F1325" i="3"/>
  <c r="G1325" i="3"/>
  <c r="H1325" i="3"/>
  <c r="I1325" i="3"/>
  <c r="J1325" i="3"/>
  <c r="L1325" i="3"/>
  <c r="E1326" i="3"/>
  <c r="F1326" i="3"/>
  <c r="G1326" i="3"/>
  <c r="H1326" i="3"/>
  <c r="I1326" i="3"/>
  <c r="J1326" i="3"/>
  <c r="E1327" i="3"/>
  <c r="F1327" i="3"/>
  <c r="K1327" i="3" s="1"/>
  <c r="G1327" i="3"/>
  <c r="H1327" i="3"/>
  <c r="I1327" i="3"/>
  <c r="J1327" i="3"/>
  <c r="L1327" i="3" s="1"/>
  <c r="E1328" i="3"/>
  <c r="K1328" i="3" s="1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L1329" i="3" s="1"/>
  <c r="E1330" i="3"/>
  <c r="K1330" i="3" s="1"/>
  <c r="AK1330" i="3" s="1"/>
  <c r="F1330" i="3"/>
  <c r="G1330" i="3"/>
  <c r="H1330" i="3"/>
  <c r="I1330" i="3"/>
  <c r="L1330" i="3" s="1"/>
  <c r="J1330" i="3"/>
  <c r="AG1330" i="3"/>
  <c r="E1331" i="3"/>
  <c r="K1331" i="3" s="1"/>
  <c r="F1331" i="3"/>
  <c r="G1331" i="3"/>
  <c r="H1331" i="3"/>
  <c r="I1331" i="3"/>
  <c r="L1331" i="3" s="1"/>
  <c r="J1331" i="3"/>
  <c r="E1332" i="3"/>
  <c r="K1332" i="3" s="1"/>
  <c r="F1332" i="3"/>
  <c r="G1332" i="3"/>
  <c r="H1332" i="3"/>
  <c r="I1332" i="3"/>
  <c r="J1332" i="3"/>
  <c r="E1333" i="3"/>
  <c r="K1333" i="3" s="1"/>
  <c r="F1333" i="3"/>
  <c r="G1333" i="3"/>
  <c r="H1333" i="3"/>
  <c r="I1333" i="3"/>
  <c r="L1333" i="3" s="1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K1337" i="3" s="1"/>
  <c r="F1337" i="3"/>
  <c r="G1337" i="3"/>
  <c r="H1337" i="3"/>
  <c r="I1337" i="3"/>
  <c r="J1337" i="3"/>
  <c r="L1337" i="3"/>
  <c r="E1338" i="3"/>
  <c r="K1338" i="3" s="1"/>
  <c r="F1338" i="3"/>
  <c r="G1338" i="3"/>
  <c r="H1338" i="3"/>
  <c r="I1338" i="3"/>
  <c r="J1338" i="3"/>
  <c r="E1339" i="3"/>
  <c r="K1339" i="3" s="1"/>
  <c r="F1339" i="3"/>
  <c r="G1339" i="3"/>
  <c r="H1339" i="3"/>
  <c r="I1339" i="3"/>
  <c r="J1339" i="3"/>
  <c r="L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I1341" i="3"/>
  <c r="J1341" i="3"/>
  <c r="L1341" i="3"/>
  <c r="E1342" i="3"/>
  <c r="K1342" i="3" s="1"/>
  <c r="U1342" i="3" s="1"/>
  <c r="F1342" i="3"/>
  <c r="G1342" i="3"/>
  <c r="H1342" i="3"/>
  <c r="I1342" i="3"/>
  <c r="L1342" i="3" s="1"/>
  <c r="J1342" i="3"/>
  <c r="Y1342" i="3"/>
  <c r="AS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K1345" i="3"/>
  <c r="AR1345" i="3" s="1"/>
  <c r="L1345" i="3"/>
  <c r="E1346" i="3"/>
  <c r="F1346" i="3"/>
  <c r="G1346" i="3"/>
  <c r="H1346" i="3"/>
  <c r="I1346" i="3"/>
  <c r="J1346" i="3"/>
  <c r="E1347" i="3"/>
  <c r="K1347" i="3" s="1"/>
  <c r="F1347" i="3"/>
  <c r="G1347" i="3"/>
  <c r="H1347" i="3"/>
  <c r="I1347" i="3"/>
  <c r="J1347" i="3"/>
  <c r="L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K1355" i="3" s="1"/>
  <c r="F1355" i="3"/>
  <c r="G1355" i="3"/>
  <c r="H1355" i="3"/>
  <c r="I1355" i="3"/>
  <c r="J1355" i="3"/>
  <c r="L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AN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X1359" i="3"/>
  <c r="AN1359" i="3"/>
  <c r="BD1359" i="3"/>
  <c r="E1360" i="3"/>
  <c r="F1360" i="3"/>
  <c r="G1360" i="3"/>
  <c r="H1360" i="3"/>
  <c r="I1360" i="3"/>
  <c r="J1360" i="3"/>
  <c r="E1361" i="3"/>
  <c r="F1361" i="3"/>
  <c r="K1361" i="3" s="1"/>
  <c r="G1361" i="3"/>
  <c r="H1361" i="3"/>
  <c r="I1361" i="3"/>
  <c r="J1361" i="3"/>
  <c r="L1361" i="3" s="1"/>
  <c r="E1362" i="3"/>
  <c r="K1362" i="3" s="1"/>
  <c r="AL1362" i="3" s="1"/>
  <c r="F1362" i="3"/>
  <c r="G1362" i="3"/>
  <c r="H1362" i="3"/>
  <c r="I1362" i="3"/>
  <c r="L1362" i="3" s="1"/>
  <c r="J1362" i="3"/>
  <c r="AH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I1365" i="3"/>
  <c r="J1365" i="3"/>
  <c r="L1365" i="3"/>
  <c r="E1366" i="3"/>
  <c r="F1366" i="3"/>
  <c r="G1366" i="3"/>
  <c r="H1366" i="3"/>
  <c r="I1366" i="3"/>
  <c r="J1366" i="3"/>
  <c r="E1367" i="3"/>
  <c r="K1367" i="3" s="1"/>
  <c r="F1367" i="3"/>
  <c r="G1367" i="3"/>
  <c r="H1367" i="3"/>
  <c r="I1367" i="3"/>
  <c r="L1367" i="3" s="1"/>
  <c r="J1367" i="3"/>
  <c r="E1368" i="3"/>
  <c r="K1368" i="3" s="1"/>
  <c r="V1368" i="3" s="1"/>
  <c r="F1368" i="3"/>
  <c r="G1368" i="3"/>
  <c r="H1368" i="3"/>
  <c r="I1368" i="3"/>
  <c r="L1368" i="3" s="1"/>
  <c r="J1368" i="3"/>
  <c r="BB1368" i="3"/>
  <c r="E1369" i="3"/>
  <c r="F1369" i="3"/>
  <c r="G1369" i="3"/>
  <c r="H1369" i="3"/>
  <c r="I1369" i="3"/>
  <c r="J1369" i="3"/>
  <c r="K1369" i="3"/>
  <c r="T1369" i="3" s="1"/>
  <c r="L1369" i="3"/>
  <c r="AB1369" i="3" s="1"/>
  <c r="AF1369" i="3"/>
  <c r="AZ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K1373" i="3" s="1"/>
  <c r="F1373" i="3"/>
  <c r="G1373" i="3"/>
  <c r="H1373" i="3"/>
  <c r="I1373" i="3"/>
  <c r="L1373" i="3" s="1"/>
  <c r="P1373" i="3" s="1"/>
  <c r="J1373" i="3"/>
  <c r="E1374" i="3"/>
  <c r="F1374" i="3"/>
  <c r="G1374" i="3"/>
  <c r="H1374" i="3"/>
  <c r="I1374" i="3"/>
  <c r="J1374" i="3"/>
  <c r="E1375" i="3"/>
  <c r="K1375" i="3" s="1"/>
  <c r="F1375" i="3"/>
  <c r="G1375" i="3"/>
  <c r="H1375" i="3"/>
  <c r="I1375" i="3"/>
  <c r="L1375" i="3" s="1"/>
  <c r="J1375" i="3"/>
  <c r="E1376" i="3"/>
  <c r="K1376" i="3" s="1"/>
  <c r="V1376" i="3" s="1"/>
  <c r="F1376" i="3"/>
  <c r="G1376" i="3"/>
  <c r="H1376" i="3"/>
  <c r="I1376" i="3"/>
  <c r="L1376" i="3" s="1"/>
  <c r="J1376" i="3"/>
  <c r="BB1376" i="3"/>
  <c r="E1377" i="3"/>
  <c r="K1377" i="3" s="1"/>
  <c r="F1377" i="3"/>
  <c r="G1377" i="3"/>
  <c r="H1377" i="3"/>
  <c r="I1377" i="3"/>
  <c r="J1377" i="3"/>
  <c r="L1377" i="3"/>
  <c r="E1378" i="3"/>
  <c r="F1378" i="3"/>
  <c r="G1378" i="3"/>
  <c r="H1378" i="3"/>
  <c r="I1378" i="3"/>
  <c r="J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L1381" i="3" s="1"/>
  <c r="K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L1383" i="3" s="1"/>
  <c r="K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K1385" i="3"/>
  <c r="T1385" i="3" s="1"/>
  <c r="L1385" i="3"/>
  <c r="X1385" i="3"/>
  <c r="AN1385" i="3"/>
  <c r="BD1385" i="3"/>
  <c r="E1386" i="3"/>
  <c r="F1386" i="3"/>
  <c r="G1386" i="3"/>
  <c r="H1386" i="3"/>
  <c r="I1386" i="3"/>
  <c r="L1386" i="3" s="1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K1398" i="3" s="1"/>
  <c r="F1398" i="3"/>
  <c r="G1398" i="3"/>
  <c r="H1398" i="3"/>
  <c r="I1398" i="3"/>
  <c r="J1398" i="3"/>
  <c r="E1399" i="3"/>
  <c r="F1399" i="3"/>
  <c r="G1399" i="3"/>
  <c r="H1399" i="3"/>
  <c r="I1399" i="3"/>
  <c r="J1399" i="3"/>
  <c r="P1381" i="3" l="1"/>
  <c r="AB1381" i="3"/>
  <c r="BH1381" i="3"/>
  <c r="AN1381" i="3"/>
  <c r="M1367" i="3"/>
  <c r="X1367" i="3"/>
  <c r="AN1367" i="3"/>
  <c r="BD1367" i="3"/>
  <c r="AB1367" i="3"/>
  <c r="AR1367" i="3"/>
  <c r="BH1367" i="3"/>
  <c r="P1367" i="3"/>
  <c r="AF1367" i="3"/>
  <c r="AV1367" i="3"/>
  <c r="T1367" i="3"/>
  <c r="AJ1367" i="3"/>
  <c r="AZ1367" i="3"/>
  <c r="AJ1347" i="3"/>
  <c r="AR1347" i="3"/>
  <c r="T1347" i="3"/>
  <c r="AZ1347" i="3"/>
  <c r="AB1347" i="3"/>
  <c r="BH1347" i="3"/>
  <c r="AK1338" i="3"/>
  <c r="P1275" i="3"/>
  <c r="AV1275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M1373" i="3"/>
  <c r="AR1373" i="3"/>
  <c r="X1373" i="3"/>
  <c r="BD1373" i="3"/>
  <c r="AB1373" i="3"/>
  <c r="BH1373" i="3"/>
  <c r="AN1373" i="3"/>
  <c r="BH1355" i="3"/>
  <c r="AB1355" i="3"/>
  <c r="AR1355" i="3"/>
  <c r="W1337" i="3"/>
  <c r="AM1337" i="3"/>
  <c r="BC1337" i="3"/>
  <c r="AA1337" i="3"/>
  <c r="AQ1337" i="3"/>
  <c r="BG1337" i="3"/>
  <c r="O1337" i="3"/>
  <c r="AE1337" i="3"/>
  <c r="AU1337" i="3"/>
  <c r="S1337" i="3"/>
  <c r="AI1337" i="3"/>
  <c r="AY1337" i="3"/>
  <c r="AE1331" i="3"/>
  <c r="BC1331" i="3"/>
  <c r="O1331" i="3"/>
  <c r="BL1331" i="3" s="1"/>
  <c r="AM1331" i="3"/>
  <c r="BG1331" i="3"/>
  <c r="W1331" i="3"/>
  <c r="AQ1331" i="3"/>
  <c r="AA1331" i="3"/>
  <c r="AU1331" i="3"/>
  <c r="AA1329" i="3"/>
  <c r="O1329" i="3"/>
  <c r="AI1329" i="3"/>
  <c r="BC1329" i="3"/>
  <c r="S1329" i="3"/>
  <c r="AM1329" i="3"/>
  <c r="W1329" i="3"/>
  <c r="AU1329" i="3"/>
  <c r="AE1329" i="3"/>
  <c r="AY1329" i="3"/>
  <c r="AA1327" i="3"/>
  <c r="S1327" i="3"/>
  <c r="BM1327" i="3" s="1"/>
  <c r="AY1327" i="3"/>
  <c r="W1327" i="3"/>
  <c r="BC1327" i="3"/>
  <c r="AI1327" i="3"/>
  <c r="AM1327" i="3"/>
  <c r="O1315" i="3"/>
  <c r="AM1315" i="3"/>
  <c r="BG1315" i="3"/>
  <c r="W1315" i="3"/>
  <c r="AQ1315" i="3"/>
  <c r="AA1315" i="3"/>
  <c r="AU1315" i="3"/>
  <c r="AE1315" i="3"/>
  <c r="BC1315" i="3"/>
  <c r="AB1281" i="3"/>
  <c r="AR1281" i="3"/>
  <c r="BH1281" i="3"/>
  <c r="AR1279" i="3"/>
  <c r="P1279" i="3"/>
  <c r="AV1279" i="3"/>
  <c r="AB1279" i="3"/>
  <c r="BH1279" i="3"/>
  <c r="AF1279" i="3"/>
  <c r="AA1383" i="3"/>
  <c r="M1365" i="3"/>
  <c r="AN1365" i="3"/>
  <c r="AR1365" i="3"/>
  <c r="X1365" i="3"/>
  <c r="BD1365" i="3"/>
  <c r="AB1365" i="3"/>
  <c r="BH1365" i="3"/>
  <c r="P1361" i="3"/>
  <c r="AJ1361" i="3"/>
  <c r="BH1361" i="3"/>
  <c r="T1361" i="3"/>
  <c r="AR1361" i="3"/>
  <c r="AB1361" i="3"/>
  <c r="AV1361" i="3"/>
  <c r="AF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O1321" i="3"/>
  <c r="AI1321" i="3"/>
  <c r="BC1321" i="3"/>
  <c r="S1321" i="3"/>
  <c r="AM1321" i="3"/>
  <c r="W1321" i="3"/>
  <c r="AU1321" i="3"/>
  <c r="AE1321" i="3"/>
  <c r="AY1321" i="3"/>
  <c r="AA1313" i="3"/>
  <c r="AQ1313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AY1301" i="3"/>
  <c r="S1301" i="3"/>
  <c r="BM1301" i="3" s="1"/>
  <c r="AI1301" i="3"/>
  <c r="S1383" i="3"/>
  <c r="AI1383" i="3"/>
  <c r="AY1383" i="3"/>
  <c r="X1383" i="3"/>
  <c r="AN1383" i="3"/>
  <c r="BD1383" i="3"/>
  <c r="AR1381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AX1362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O1303" i="3"/>
  <c r="BL1303" i="3" s="1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AR1275" i="3"/>
  <c r="BH1273" i="3"/>
  <c r="AB1264" i="3"/>
  <c r="AR1262" i="3"/>
  <c r="AR1260" i="3"/>
  <c r="AR1258" i="3"/>
  <c r="AA1244" i="3"/>
  <c r="R1223" i="3"/>
  <c r="AM1223" i="3"/>
  <c r="AT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M1381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BC1313" i="3"/>
  <c r="AM1313" i="3"/>
  <c r="V1313" i="3"/>
  <c r="AI1307" i="3"/>
  <c r="BA1300" i="3"/>
  <c r="BG1299" i="3"/>
  <c r="AA1299" i="3"/>
  <c r="L1296" i="3"/>
  <c r="K1296" i="3"/>
  <c r="L1293" i="3"/>
  <c r="AU1283" i="3"/>
  <c r="AE1283" i="3"/>
  <c r="AR1273" i="3"/>
  <c r="BG1248" i="3"/>
  <c r="AA1240" i="3"/>
  <c r="AQ1240" i="3"/>
  <c r="BG1240" i="3"/>
  <c r="R1219" i="3"/>
  <c r="BI1219" i="3"/>
  <c r="AG1219" i="3"/>
  <c r="AM1219" i="3"/>
  <c r="AT1219" i="3"/>
  <c r="O1217" i="3"/>
  <c r="BL1217" i="3" s="1"/>
  <c r="AQ1217" i="3"/>
  <c r="O1215" i="3"/>
  <c r="AM1215" i="3"/>
  <c r="AQ1215" i="3"/>
  <c r="W1215" i="3"/>
  <c r="BC1215" i="3"/>
  <c r="AA1215" i="3"/>
  <c r="BG1215" i="3"/>
  <c r="AO1213" i="3"/>
  <c r="BC1208" i="3"/>
  <c r="W1208" i="3"/>
  <c r="AU1208" i="3"/>
  <c r="N1376" i="3"/>
  <c r="AV1369" i="3"/>
  <c r="AL1368" i="3"/>
  <c r="P1365" i="3"/>
  <c r="Z1362" i="3"/>
  <c r="Y1330" i="3"/>
  <c r="Y1322" i="3"/>
  <c r="Y1316" i="3"/>
  <c r="AY1313" i="3"/>
  <c r="AI1313" i="3"/>
  <c r="P1313" i="3"/>
  <c r="K1308" i="3"/>
  <c r="S1307" i="3"/>
  <c r="K1306" i="3"/>
  <c r="AG1304" i="3"/>
  <c r="K1304" i="3"/>
  <c r="L1303" i="3"/>
  <c r="AY1303" i="3" s="1"/>
  <c r="L1302" i="3"/>
  <c r="K1302" i="3"/>
  <c r="AY1299" i="3"/>
  <c r="L1295" i="3"/>
  <c r="AI1295" i="3" s="1"/>
  <c r="L1294" i="3"/>
  <c r="BA1294" i="3" s="1"/>
  <c r="M1275" i="3"/>
  <c r="BK1275" i="3" s="1"/>
  <c r="X1275" i="3"/>
  <c r="AN1275" i="3"/>
  <c r="BD1275" i="3"/>
  <c r="T1275" i="3"/>
  <c r="AJ1275" i="3"/>
  <c r="AZ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BD1381" i="3"/>
  <c r="X1381" i="3"/>
  <c r="AL1376" i="3"/>
  <c r="L1370" i="3"/>
  <c r="K1370" i="3"/>
  <c r="AR1369" i="3"/>
  <c r="L1363" i="3"/>
  <c r="BB1362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AK1336" i="3"/>
  <c r="L1334" i="3"/>
  <c r="K1334" i="3"/>
  <c r="BI1332" i="3"/>
  <c r="AS1332" i="3"/>
  <c r="AC1332" i="3"/>
  <c r="BA1330" i="3"/>
  <c r="U1330" i="3"/>
  <c r="L1326" i="3"/>
  <c r="Q1326" i="3" s="1"/>
  <c r="K1326" i="3"/>
  <c r="AG1324" i="3"/>
  <c r="BA1322" i="3"/>
  <c r="U1322" i="3"/>
  <c r="BI1316" i="3"/>
  <c r="AK1316" i="3"/>
  <c r="Q1316" i="3"/>
  <c r="L1314" i="3"/>
  <c r="K1314" i="3"/>
  <c r="AU1313" i="3"/>
  <c r="L1310" i="3"/>
  <c r="K1310" i="3"/>
  <c r="AI1303" i="3"/>
  <c r="O1299" i="3"/>
  <c r="BC1283" i="3"/>
  <c r="AM1283" i="3"/>
  <c r="W1283" i="3"/>
  <c r="L1278" i="3"/>
  <c r="K1278" i="3"/>
  <c r="M1212" i="3"/>
  <c r="W1212" i="3"/>
  <c r="K1270" i="3"/>
  <c r="AR1270" i="3" s="1"/>
  <c r="AZ1264" i="3"/>
  <c r="T1264" i="3"/>
  <c r="L1263" i="3"/>
  <c r="AB1262" i="3"/>
  <c r="L1261" i="3"/>
  <c r="AB1260" i="3"/>
  <c r="L1259" i="3"/>
  <c r="AB1258" i="3"/>
  <c r="K1257" i="3"/>
  <c r="K1251" i="3"/>
  <c r="Y1249" i="3"/>
  <c r="AQ1248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AB1220" i="3"/>
  <c r="L1206" i="3"/>
  <c r="BJ1412" i="3"/>
  <c r="BL1412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M1490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AA1449" i="3"/>
  <c r="AM1449" i="3"/>
  <c r="S1449" i="3"/>
  <c r="AY1449" i="3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AN1269" i="3"/>
  <c r="K1268" i="3"/>
  <c r="K1266" i="3"/>
  <c r="AR1266" i="3" s="1"/>
  <c r="AR1264" i="3"/>
  <c r="K1256" i="3"/>
  <c r="L1255" i="3"/>
  <c r="AG1251" i="3"/>
  <c r="K1250" i="3"/>
  <c r="AA1248" i="3"/>
  <c r="L1247" i="3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AY1213" i="3" s="1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BL145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BM1407" i="3" s="1"/>
  <c r="Y1407" i="3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A1476" i="3"/>
  <c r="AY1498" i="3"/>
  <c r="S1498" i="3"/>
  <c r="U1509" i="3"/>
  <c r="BA1509" i="3"/>
  <c r="AF1486" i="3"/>
  <c r="X1408" i="3"/>
  <c r="BM1408" i="3" s="1"/>
  <c r="AC1408" i="3"/>
  <c r="AY1408" i="3"/>
  <c r="AS1408" i="3"/>
  <c r="BE1421" i="3"/>
  <c r="Y1442" i="3"/>
  <c r="BE1442" i="3"/>
  <c r="AK1442" i="3"/>
  <c r="AO1442" i="3"/>
  <c r="U1442" i="3"/>
  <c r="BA1442" i="3"/>
  <c r="Y1450" i="3"/>
  <c r="BE1450" i="3"/>
  <c r="BL1450" i="3" s="1"/>
  <c r="AK1450" i="3"/>
  <c r="AO1450" i="3"/>
  <c r="U1450" i="3"/>
  <c r="BA1450" i="3"/>
  <c r="Y1478" i="3"/>
  <c r="U1478" i="3"/>
  <c r="BA1478" i="3"/>
  <c r="AK1478" i="3"/>
  <c r="AC1478" i="3"/>
  <c r="BI1478" i="3"/>
  <c r="M1478" i="3"/>
  <c r="BK1478" i="3" s="1"/>
  <c r="AS1478" i="3"/>
  <c r="Z1538" i="3"/>
  <c r="Y1474" i="3"/>
  <c r="M1474" i="3"/>
  <c r="BK1474" i="3" s="1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BN1421" i="3" s="1"/>
  <c r="AW1453" i="3"/>
  <c r="O1453" i="3"/>
  <c r="Y1453" i="3"/>
  <c r="S1415" i="3"/>
  <c r="BM1415" i="3" s="1"/>
  <c r="W1445" i="3"/>
  <c r="O1445" i="3"/>
  <c r="AQ1479" i="3"/>
  <c r="AE1483" i="3"/>
  <c r="BM1483" i="3" s="1"/>
  <c r="AA1521" i="3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BM1419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L1476" i="3"/>
  <c r="BJ1527" i="3"/>
  <c r="BJ1577" i="3"/>
  <c r="BL1522" i="3"/>
  <c r="BJ1609" i="3"/>
  <c r="BJ1605" i="3"/>
  <c r="BA1414" i="3"/>
  <c r="U1414" i="3"/>
  <c r="AK1414" i="3"/>
  <c r="AY1421" i="3"/>
  <c r="W1431" i="3"/>
  <c r="W1441" i="3"/>
  <c r="AK1448" i="3"/>
  <c r="AO1448" i="3"/>
  <c r="U1448" i="3"/>
  <c r="BL1448" i="3" s="1"/>
  <c r="BA1448" i="3"/>
  <c r="Y1448" i="3"/>
  <c r="BE1448" i="3"/>
  <c r="BC1449" i="3"/>
  <c r="BA1503" i="3"/>
  <c r="U1503" i="3"/>
  <c r="AK1503" i="3"/>
  <c r="AK1509" i="3"/>
  <c r="BL1509" i="3" s="1"/>
  <c r="AU1400" i="3"/>
  <c r="AJ1418" i="3"/>
  <c r="AE1431" i="3"/>
  <c r="AA1454" i="3"/>
  <c r="BL1454" i="3" s="1"/>
  <c r="AQ1454" i="3"/>
  <c r="BG1454" i="3"/>
  <c r="T1455" i="3"/>
  <c r="AO1455" i="3"/>
  <c r="Y1455" i="3"/>
  <c r="AU1455" i="3"/>
  <c r="AE1455" i="3"/>
  <c r="AZ1455" i="3"/>
  <c r="O1455" i="3"/>
  <c r="BL1455" i="3" s="1"/>
  <c r="AJ1455" i="3"/>
  <c r="BE1455" i="3"/>
  <c r="BA1499" i="3"/>
  <c r="AE1524" i="3"/>
  <c r="AM1524" i="3"/>
  <c r="AU1524" i="3"/>
  <c r="O1524" i="3"/>
  <c r="BN1524" i="3" s="1"/>
  <c r="AL1534" i="3"/>
  <c r="R1550" i="3"/>
  <c r="O1520" i="3"/>
  <c r="AE1520" i="3"/>
  <c r="AM1520" i="3"/>
  <c r="AU1520" i="3"/>
  <c r="T1541" i="3"/>
  <c r="AE1400" i="3"/>
  <c r="AR1418" i="3"/>
  <c r="AP1421" i="3"/>
  <c r="AA1426" i="3"/>
  <c r="BG1431" i="3"/>
  <c r="BL1431" i="3" s="1"/>
  <c r="AG1435" i="3"/>
  <c r="BC1435" i="3"/>
  <c r="U1452" i="3"/>
  <c r="BA1452" i="3"/>
  <c r="Y1452" i="3"/>
  <c r="BE1452" i="3"/>
  <c r="AK1452" i="3"/>
  <c r="AO1452" i="3"/>
  <c r="BM1452" i="3" s="1"/>
  <c r="BA1454" i="3"/>
  <c r="T1557" i="3"/>
  <c r="O1402" i="3"/>
  <c r="BL1402" i="3" s="1"/>
  <c r="Z1421" i="3"/>
  <c r="BM1421" i="3" s="1"/>
  <c r="AR1421" i="3"/>
  <c r="BC1453" i="3"/>
  <c r="AG1453" i="3"/>
  <c r="Q1453" i="3"/>
  <c r="BJ1453" i="3" s="1"/>
  <c r="M1453" i="3"/>
  <c r="BK1453" i="3" s="1"/>
  <c r="AY1515" i="3"/>
  <c r="BM1515" i="3" s="1"/>
  <c r="O1415" i="3"/>
  <c r="BL1415" i="3" s="1"/>
  <c r="AY1445" i="3"/>
  <c r="BK1445" i="3" s="1"/>
  <c r="BC1483" i="3"/>
  <c r="W1483" i="3"/>
  <c r="AQ1513" i="3"/>
  <c r="S1513" i="3"/>
  <c r="BK1513" i="3" s="1"/>
  <c r="AY1513" i="3"/>
  <c r="AA1513" i="3"/>
  <c r="BG1513" i="3"/>
  <c r="AI1513" i="3"/>
  <c r="BL1513" i="3" s="1"/>
  <c r="AW1487" i="3"/>
  <c r="AG1487" i="3"/>
  <c r="O1488" i="3"/>
  <c r="BL1488" i="3" s="1"/>
  <c r="S1488" i="3"/>
  <c r="AI1488" i="3"/>
  <c r="AY1488" i="3"/>
  <c r="S1504" i="3"/>
  <c r="BM1504" i="3" s="1"/>
  <c r="AI1517" i="3"/>
  <c r="S1517" i="3"/>
  <c r="AQ1423" i="3"/>
  <c r="O1490" i="3"/>
  <c r="BL1490" i="3" s="1"/>
  <c r="O1498" i="3"/>
  <c r="S1511" i="3"/>
  <c r="AQ1511" i="3"/>
  <c r="AY1511" i="3"/>
  <c r="K1272" i="3"/>
  <c r="X1269" i="3"/>
  <c r="L1267" i="3"/>
  <c r="AN1267" i="3" s="1"/>
  <c r="L1265" i="3"/>
  <c r="BH1264" i="3"/>
  <c r="L1257" i="3"/>
  <c r="V1255" i="3"/>
  <c r="K1254" i="3"/>
  <c r="L1249" i="3"/>
  <c r="BE1249" i="3" s="1"/>
  <c r="M1247" i="3"/>
  <c r="BA1245" i="3"/>
  <c r="U1245" i="3"/>
  <c r="L1244" i="3"/>
  <c r="BG1244" i="3" s="1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M1440" i="3" s="1"/>
  <c r="BE1440" i="3"/>
  <c r="BC1441" i="3"/>
  <c r="AJ1484" i="3"/>
  <c r="AZ1484" i="3"/>
  <c r="AR1484" i="3"/>
  <c r="T1484" i="3"/>
  <c r="S1521" i="3"/>
  <c r="AY1521" i="3"/>
  <c r="BJ1521" i="3" s="1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BM1451" i="3" s="1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BL1421" i="3" s="1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K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N1412" i="3"/>
  <c r="BK1412" i="3"/>
  <c r="BL1407" i="3"/>
  <c r="BN1410" i="3"/>
  <c r="BJ1410" i="3"/>
  <c r="BN1413" i="3"/>
  <c r="BK1413" i="3"/>
  <c r="BJ1415" i="3"/>
  <c r="BL1420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M1427" i="3"/>
  <c r="W1436" i="3"/>
  <c r="AS1436" i="3"/>
  <c r="AC1436" i="3"/>
  <c r="AX1436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J1440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78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K1409" i="3"/>
  <c r="BN1415" i="3"/>
  <c r="BK1415" i="3"/>
  <c r="BM1418" i="3"/>
  <c r="BK1421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N1488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M1524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L1428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J1407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AY1411" i="3"/>
  <c r="AI1411" i="3"/>
  <c r="S1411" i="3"/>
  <c r="BM1416" i="3"/>
  <c r="BL1413" i="3"/>
  <c r="BM1428" i="3"/>
  <c r="BK1427" i="3"/>
  <c r="BL1426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K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L1452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N1490" i="3"/>
  <c r="BK1490" i="3"/>
  <c r="BJ1492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AA1371" i="3"/>
  <c r="AQ1371" i="3"/>
  <c r="BG1371" i="3"/>
  <c r="AB1371" i="3"/>
  <c r="AJ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V1290" i="3"/>
  <c r="AL1290" i="3"/>
  <c r="BB1290" i="3"/>
  <c r="W1290" i="3"/>
  <c r="AM1290" i="3"/>
  <c r="BC1290" i="3"/>
  <c r="X1290" i="3"/>
  <c r="AN1290" i="3"/>
  <c r="BD1290" i="3"/>
  <c r="BE1290" i="3"/>
  <c r="BI1290" i="3"/>
  <c r="U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J1286" i="3"/>
  <c r="AZ1286" i="3"/>
  <c r="U1286" i="3"/>
  <c r="AP1286" i="3"/>
  <c r="Q1286" i="3"/>
  <c r="AL1286" i="3"/>
  <c r="BG1286" i="3"/>
  <c r="AC1286" i="3"/>
  <c r="AX1286" i="3"/>
  <c r="S1286" i="3"/>
  <c r="AO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AC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BK1381" i="3" s="1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BN1342" i="3" s="1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V1324" i="3"/>
  <c r="AL1324" i="3"/>
  <c r="BB1324" i="3"/>
  <c r="W1324" i="3"/>
  <c r="AM1324" i="3"/>
  <c r="BC1324" i="3"/>
  <c r="X1324" i="3"/>
  <c r="AN1324" i="3"/>
  <c r="BD1324" i="3"/>
  <c r="AY1323" i="3"/>
  <c r="AI1323" i="3"/>
  <c r="S1323" i="3"/>
  <c r="BM1323" i="3" s="1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E1314" i="3"/>
  <c r="W1308" i="3"/>
  <c r="AM1308" i="3"/>
  <c r="BC1308" i="3"/>
  <c r="X1308" i="3"/>
  <c r="AN1308" i="3"/>
  <c r="BD1308" i="3"/>
  <c r="AH1308" i="3"/>
  <c r="M1308" i="3"/>
  <c r="AS1308" i="3"/>
  <c r="V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Z1314" i="3"/>
  <c r="AP1314" i="3"/>
  <c r="BF1314" i="3"/>
  <c r="AA1314" i="3"/>
  <c r="AQ1314" i="3"/>
  <c r="BG1314" i="3"/>
  <c r="AB1314" i="3"/>
  <c r="AR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Y1308" i="3"/>
  <c r="BG1307" i="3"/>
  <c r="AA1307" i="3"/>
  <c r="AW1306" i="3"/>
  <c r="Q1306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N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AF1232" i="3"/>
  <c r="AR1232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Z1234" i="3"/>
  <c r="BE1233" i="3"/>
  <c r="AZ1233" i="3"/>
  <c r="AU1233" i="3"/>
  <c r="AO1233" i="3"/>
  <c r="AJ1233" i="3"/>
  <c r="AE1233" i="3"/>
  <c r="Y1233" i="3"/>
  <c r="T1233" i="3"/>
  <c r="O1233" i="3"/>
  <c r="AK1232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AI1234" i="3"/>
  <c r="S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AI1232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K999" i="3" s="1"/>
  <c r="F999" i="3"/>
  <c r="G999" i="3"/>
  <c r="H999" i="3"/>
  <c r="I999" i="3"/>
  <c r="L999" i="3" s="1"/>
  <c r="J999" i="3"/>
  <c r="E1000" i="3"/>
  <c r="F1000" i="3"/>
  <c r="G1000" i="3"/>
  <c r="H1000" i="3"/>
  <c r="I1000" i="3"/>
  <c r="J1000" i="3"/>
  <c r="E1001" i="3"/>
  <c r="K1001" i="3" s="1"/>
  <c r="F1001" i="3"/>
  <c r="G1001" i="3"/>
  <c r="H1001" i="3"/>
  <c r="I1001" i="3"/>
  <c r="L1001" i="3" s="1"/>
  <c r="P1001" i="3" s="1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L1003" i="3" s="1"/>
  <c r="J1003" i="3"/>
  <c r="E1004" i="3"/>
  <c r="F1004" i="3"/>
  <c r="G1004" i="3"/>
  <c r="H1004" i="3"/>
  <c r="I1004" i="3"/>
  <c r="J1004" i="3"/>
  <c r="E1005" i="3"/>
  <c r="F1005" i="3"/>
  <c r="G1005" i="3"/>
  <c r="K1005" i="3" s="1"/>
  <c r="H1005" i="3"/>
  <c r="I1005" i="3"/>
  <c r="L1005" i="3" s="1"/>
  <c r="O1005" i="3" s="1"/>
  <c r="BL1005" i="3" s="1"/>
  <c r="J1005" i="3"/>
  <c r="E1006" i="3"/>
  <c r="K1006" i="3" s="1"/>
  <c r="F1006" i="3"/>
  <c r="G1006" i="3"/>
  <c r="H1006" i="3"/>
  <c r="I1006" i="3"/>
  <c r="L1006" i="3" s="1"/>
  <c r="P1006" i="3" s="1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L1008" i="3" s="1"/>
  <c r="P1008" i="3" s="1"/>
  <c r="J1008" i="3"/>
  <c r="E1009" i="3"/>
  <c r="F1009" i="3"/>
  <c r="G1009" i="3"/>
  <c r="H1009" i="3"/>
  <c r="I1009" i="3"/>
  <c r="J1009" i="3"/>
  <c r="K1009" i="3"/>
  <c r="E1010" i="3"/>
  <c r="F1010" i="3"/>
  <c r="K1010" i="3" s="1"/>
  <c r="N1010" i="3" s="1"/>
  <c r="G1010" i="3"/>
  <c r="H1010" i="3"/>
  <c r="I1010" i="3"/>
  <c r="J1010" i="3"/>
  <c r="L1010" i="3" s="1"/>
  <c r="E1011" i="3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K1018" i="3" s="1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K1020" i="3"/>
  <c r="E1021" i="3"/>
  <c r="F1021" i="3"/>
  <c r="G1021" i="3"/>
  <c r="H1021" i="3"/>
  <c r="L1021" i="3" s="1"/>
  <c r="I1021" i="3"/>
  <c r="J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K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L1026" i="3" s="1"/>
  <c r="E1027" i="3"/>
  <c r="F1027" i="3"/>
  <c r="G1027" i="3"/>
  <c r="H1027" i="3"/>
  <c r="L1027" i="3" s="1"/>
  <c r="I1027" i="3"/>
  <c r="J1027" i="3"/>
  <c r="E1028" i="3"/>
  <c r="F1028" i="3"/>
  <c r="G1028" i="3"/>
  <c r="H1028" i="3"/>
  <c r="I1028" i="3"/>
  <c r="J1028" i="3"/>
  <c r="L1028" i="3" s="1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L1030" i="3" s="1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L1032" i="3" s="1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J1061" i="3"/>
  <c r="K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L1066" i="3" s="1"/>
  <c r="J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K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K1078" i="3" s="1"/>
  <c r="F1078" i="3"/>
  <c r="G1078" i="3"/>
  <c r="H1078" i="3"/>
  <c r="I1078" i="3"/>
  <c r="L1078" i="3" s="1"/>
  <c r="J1078" i="3"/>
  <c r="BI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K1084" i="3" s="1"/>
  <c r="F1084" i="3"/>
  <c r="G1084" i="3"/>
  <c r="H1084" i="3"/>
  <c r="I1084" i="3"/>
  <c r="L1084" i="3" s="1"/>
  <c r="J1084" i="3"/>
  <c r="AC1084" i="3"/>
  <c r="BI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K1088" i="3"/>
  <c r="E1089" i="3"/>
  <c r="F1089" i="3"/>
  <c r="G1089" i="3"/>
  <c r="H1089" i="3"/>
  <c r="I1089" i="3"/>
  <c r="J1089" i="3"/>
  <c r="E1090" i="3"/>
  <c r="K1090" i="3" s="1"/>
  <c r="F1090" i="3"/>
  <c r="G1090" i="3"/>
  <c r="H1090" i="3"/>
  <c r="I1090" i="3"/>
  <c r="L1090" i="3" s="1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K1096" i="3" s="1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K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K1103" i="3" s="1"/>
  <c r="F1103" i="3"/>
  <c r="G1103" i="3"/>
  <c r="H1103" i="3"/>
  <c r="I1103" i="3"/>
  <c r="L1103" i="3" s="1"/>
  <c r="J1103" i="3"/>
  <c r="AK1103" i="3"/>
  <c r="E1104" i="3"/>
  <c r="K1104" i="3" s="1"/>
  <c r="F1104" i="3"/>
  <c r="G1104" i="3"/>
  <c r="H1104" i="3"/>
  <c r="I1104" i="3"/>
  <c r="L1104" i="3" s="1"/>
  <c r="AA1104" i="3" s="1"/>
  <c r="J1104" i="3"/>
  <c r="W1104" i="3"/>
  <c r="BC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K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K1111" i="3" s="1"/>
  <c r="F1111" i="3"/>
  <c r="G1111" i="3"/>
  <c r="H1111" i="3"/>
  <c r="I1111" i="3"/>
  <c r="L1111" i="3" s="1"/>
  <c r="J1111" i="3"/>
  <c r="E1112" i="3"/>
  <c r="K1112" i="3" s="1"/>
  <c r="F1112" i="3"/>
  <c r="G1112" i="3"/>
  <c r="H1112" i="3"/>
  <c r="I1112" i="3"/>
  <c r="L1112" i="3" s="1"/>
  <c r="AA1112" i="3" s="1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K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L1119" i="3" s="1"/>
  <c r="AK1119" i="3" s="1"/>
  <c r="J1119" i="3"/>
  <c r="E1120" i="3"/>
  <c r="K1120" i="3" s="1"/>
  <c r="F1120" i="3"/>
  <c r="G1120" i="3"/>
  <c r="H1120" i="3"/>
  <c r="I1120" i="3"/>
  <c r="L1120" i="3" s="1"/>
  <c r="AA1120" i="3" s="1"/>
  <c r="J1120" i="3"/>
  <c r="W1120" i="3"/>
  <c r="BC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K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L1127" i="3" s="1"/>
  <c r="J1127" i="3"/>
  <c r="E1128" i="3"/>
  <c r="K1128" i="3" s="1"/>
  <c r="F1128" i="3"/>
  <c r="G1128" i="3"/>
  <c r="H1128" i="3"/>
  <c r="I1128" i="3"/>
  <c r="L1128" i="3" s="1"/>
  <c r="AA1128" i="3" s="1"/>
  <c r="J1128" i="3"/>
  <c r="BC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K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K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K1141" i="3"/>
  <c r="A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K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F1152" i="3"/>
  <c r="G1152" i="3"/>
  <c r="H1152" i="3"/>
  <c r="I1152" i="3"/>
  <c r="J1152" i="3"/>
  <c r="K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L1157" i="3" s="1"/>
  <c r="I1157" i="3"/>
  <c r="J1157" i="3"/>
  <c r="K1157" i="3"/>
  <c r="E1158" i="3"/>
  <c r="K1158" i="3" s="1"/>
  <c r="F1158" i="3"/>
  <c r="G1158" i="3"/>
  <c r="H1158" i="3"/>
  <c r="I1158" i="3"/>
  <c r="L1158" i="3" s="1"/>
  <c r="J1158" i="3"/>
  <c r="Q1158" i="3"/>
  <c r="AA1158" i="3"/>
  <c r="AL1158" i="3"/>
  <c r="AW1158" i="3"/>
  <c r="BG1158" i="3"/>
  <c r="E1159" i="3"/>
  <c r="F1159" i="3"/>
  <c r="G1159" i="3"/>
  <c r="H1159" i="3"/>
  <c r="I1159" i="3"/>
  <c r="J1159" i="3"/>
  <c r="K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K1162" i="3"/>
  <c r="E1163" i="3"/>
  <c r="K1163" i="3" s="1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L1166" i="3" s="1"/>
  <c r="AL1166" i="3" s="1"/>
  <c r="J1166" i="3"/>
  <c r="E1167" i="3"/>
  <c r="F1167" i="3"/>
  <c r="G1167" i="3"/>
  <c r="H1167" i="3"/>
  <c r="I1167" i="3"/>
  <c r="J1167" i="3"/>
  <c r="K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K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L1197" i="3" s="1"/>
  <c r="I1197" i="3"/>
  <c r="J1197" i="3"/>
  <c r="E1198" i="3"/>
  <c r="F1198" i="3"/>
  <c r="G1198" i="3"/>
  <c r="H1198" i="3"/>
  <c r="I1198" i="3"/>
  <c r="J1198" i="3"/>
  <c r="AO1127" i="3" l="1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AM1089" i="3" s="1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BJ1268" i="3" s="1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BJ1257" i="3" s="1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B1387" i="3"/>
  <c r="X1387" i="3"/>
  <c r="AS1387" i="3"/>
  <c r="O1387" i="3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L1192" i="3"/>
  <c r="L1190" i="3"/>
  <c r="K1197" i="3"/>
  <c r="K1196" i="3"/>
  <c r="L1196" i="3"/>
  <c r="K1195" i="3"/>
  <c r="K1194" i="3"/>
  <c r="L1168" i="3"/>
  <c r="L1167" i="3"/>
  <c r="AW1160" i="3"/>
  <c r="AL1160" i="3"/>
  <c r="AA1160" i="3"/>
  <c r="L1160" i="3"/>
  <c r="Q1160" i="3" s="1"/>
  <c r="L1159" i="3"/>
  <c r="L1152" i="3"/>
  <c r="L1151" i="3"/>
  <c r="L1143" i="3"/>
  <c r="L1132" i="3"/>
  <c r="M1132" i="3" s="1"/>
  <c r="L1131" i="3"/>
  <c r="K1131" i="3"/>
  <c r="AY1130" i="3"/>
  <c r="AI1130" i="3"/>
  <c r="L1130" i="3"/>
  <c r="U1130" i="3" s="1"/>
  <c r="L1129" i="3"/>
  <c r="K1129" i="3"/>
  <c r="BC1122" i="3"/>
  <c r="L1122" i="3"/>
  <c r="L1121" i="3"/>
  <c r="K1121" i="3"/>
  <c r="L1114" i="3"/>
  <c r="L1113" i="3"/>
  <c r="K1113" i="3"/>
  <c r="L1106" i="3"/>
  <c r="L1105" i="3"/>
  <c r="K1105" i="3"/>
  <c r="L1094" i="3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K1053" i="3"/>
  <c r="L1051" i="3"/>
  <c r="L1049" i="3"/>
  <c r="K1048" i="3"/>
  <c r="L1046" i="3"/>
  <c r="K1046" i="3"/>
  <c r="K1043" i="3"/>
  <c r="L1041" i="3"/>
  <c r="K1040" i="3"/>
  <c r="AP1038" i="3"/>
  <c r="L1035" i="3"/>
  <c r="K1035" i="3"/>
  <c r="AG1035" i="3" s="1"/>
  <c r="AY1034" i="3"/>
  <c r="S1034" i="3"/>
  <c r="L1033" i="3"/>
  <c r="K1033" i="3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AM1241" i="3"/>
  <c r="W1241" i="3"/>
  <c r="BB1241" i="3"/>
  <c r="AL1241" i="3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AZ1293" i="3"/>
  <c r="T1293" i="3"/>
  <c r="AN1302" i="3"/>
  <c r="W1302" i="3"/>
  <c r="BJ1376" i="3"/>
  <c r="AY1293" i="3"/>
  <c r="BM1521" i="3"/>
  <c r="BJ1421" i="3"/>
  <c r="BD1222" i="3"/>
  <c r="AB1222" i="3"/>
  <c r="BM1222" i="3" s="1"/>
  <c r="AI1222" i="3"/>
  <c r="T1242" i="3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AE1308" i="3"/>
  <c r="AU1308" i="3"/>
  <c r="P1308" i="3"/>
  <c r="AF1308" i="3"/>
  <c r="AV1308" i="3"/>
  <c r="R1308" i="3"/>
  <c r="AX1308" i="3"/>
  <c r="AC1308" i="3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N1324" i="3"/>
  <c r="AD1324" i="3"/>
  <c r="AT1324" i="3"/>
  <c r="O1324" i="3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AU1286" i="3"/>
  <c r="V1286" i="3"/>
  <c r="AQ1286" i="3"/>
  <c r="M1286" i="3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N1320" i="3"/>
  <c r="AD1320" i="3"/>
  <c r="AT1320" i="3"/>
  <c r="O1320" i="3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AR1371" i="3"/>
  <c r="AZ1371" i="3"/>
  <c r="BB1371" i="3"/>
  <c r="AL1371" i="3"/>
  <c r="V1371" i="3"/>
  <c r="AW1371" i="3"/>
  <c r="AG1371" i="3"/>
  <c r="Q1371" i="3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P1386" i="3"/>
  <c r="AF1386" i="3"/>
  <c r="AV1386" i="3"/>
  <c r="N1386" i="3"/>
  <c r="AI1386" i="3"/>
  <c r="BE1386" i="3"/>
  <c r="AM1386" i="3"/>
  <c r="U1386" i="3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Y1216" i="3"/>
  <c r="BE1216" i="3"/>
  <c r="BM1443" i="3"/>
  <c r="Y1207" i="3"/>
  <c r="M1207" i="3"/>
  <c r="BN1207" i="3" s="1"/>
  <c r="AS1207" i="3"/>
  <c r="U1207" i="3"/>
  <c r="BA1207" i="3"/>
  <c r="AC1207" i="3"/>
  <c r="BI1207" i="3"/>
  <c r="AK1207" i="3"/>
  <c r="AB1256" i="3"/>
  <c r="AR1256" i="3"/>
  <c r="BH1256" i="3"/>
  <c r="AY1228" i="3"/>
  <c r="X1228" i="3"/>
  <c r="BM1228" i="3" s="1"/>
  <c r="AC1228" i="3"/>
  <c r="AS1228" i="3"/>
  <c r="Y1251" i="3"/>
  <c r="AO1251" i="3"/>
  <c r="BE1251" i="3"/>
  <c r="AF1267" i="3"/>
  <c r="BC1212" i="3"/>
  <c r="AQ1246" i="3"/>
  <c r="Q1310" i="3"/>
  <c r="AO1310" i="3"/>
  <c r="BE1310" i="3"/>
  <c r="Y1310" i="3"/>
  <c r="AG1310" i="3"/>
  <c r="Y1334" i="3"/>
  <c r="AS1334" i="3"/>
  <c r="AC1334" i="3"/>
  <c r="BA1334" i="3"/>
  <c r="M1334" i="3"/>
  <c r="AK1334" i="3"/>
  <c r="BE1334" i="3"/>
  <c r="U1334" i="3"/>
  <c r="AO1334" i="3"/>
  <c r="BI1334" i="3"/>
  <c r="AC1205" i="3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A1318" i="3"/>
  <c r="AK1318" i="3"/>
  <c r="BE1318" i="3"/>
  <c r="Y1340" i="3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BM1210" i="3" s="1"/>
  <c r="M1216" i="3"/>
  <c r="BK1216" i="3" s="1"/>
  <c r="Y1239" i="3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I1243" i="3"/>
  <c r="O1212" i="3"/>
  <c r="BL1212" i="3" s="1"/>
  <c r="BB1278" i="3"/>
  <c r="V1278" i="3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AN1353" i="3"/>
  <c r="BD1353" i="3"/>
  <c r="AB1353" i="3"/>
  <c r="AR1353" i="3"/>
  <c r="BH1353" i="3"/>
  <c r="O1353" i="3"/>
  <c r="AF1353" i="3"/>
  <c r="AV1353" i="3"/>
  <c r="T1353" i="3"/>
  <c r="AJ1353" i="3"/>
  <c r="AZ1353" i="3"/>
  <c r="Y1306" i="3"/>
  <c r="S1213" i="3"/>
  <c r="BM1213" i="3" s="1"/>
  <c r="BC1217" i="3"/>
  <c r="BG1217" i="3"/>
  <c r="BG1236" i="3"/>
  <c r="T1349" i="3"/>
  <c r="AO1349" i="3"/>
  <c r="Y1349" i="3"/>
  <c r="AU1349" i="3"/>
  <c r="AQ1238" i="3"/>
  <c r="M1318" i="3"/>
  <c r="BN1318" i="3" s="1"/>
  <c r="AX1344" i="3"/>
  <c r="AH1344" i="3"/>
  <c r="AP1344" i="3"/>
  <c r="AE1351" i="3"/>
  <c r="AZ1351" i="3"/>
  <c r="O1351" i="3"/>
  <c r="BL1351" i="3" s="1"/>
  <c r="AJ1351" i="3"/>
  <c r="BE1351" i="3"/>
  <c r="T1351" i="3"/>
  <c r="AO1351" i="3"/>
  <c r="Y1351" i="3"/>
  <c r="AU1351" i="3"/>
  <c r="U1294" i="3"/>
  <c r="O1349" i="3"/>
  <c r="AY1295" i="3"/>
  <c r="BL1299" i="3"/>
  <c r="BL1321" i="3"/>
  <c r="BK1340" i="3"/>
  <c r="BN1340" i="3"/>
  <c r="BK1367" i="3"/>
  <c r="BK1375" i="3"/>
  <c r="BM1305" i="3"/>
  <c r="BK1318" i="3"/>
  <c r="BL1349" i="3"/>
  <c r="BK1411" i="3"/>
  <c r="BJ1472" i="3"/>
  <c r="BL1470" i="3"/>
  <c r="Y1214" i="3"/>
  <c r="AW1214" i="3"/>
  <c r="AG1214" i="3"/>
  <c r="BA1214" i="3"/>
  <c r="Q1214" i="3"/>
  <c r="BN1214" i="3" s="1"/>
  <c r="AK1214" i="3"/>
  <c r="BE1214" i="3"/>
  <c r="U1214" i="3"/>
  <c r="AO1214" i="3"/>
  <c r="BM1511" i="3"/>
  <c r="Y1218" i="3"/>
  <c r="BE1218" i="3"/>
  <c r="BL1218" i="3" s="1"/>
  <c r="AG1218" i="3"/>
  <c r="AO1218" i="3"/>
  <c r="Q1218" i="3"/>
  <c r="AW1218" i="3"/>
  <c r="O1210" i="3"/>
  <c r="BL1210" i="3" s="1"/>
  <c r="BN1422" i="3"/>
  <c r="AY1224" i="3"/>
  <c r="X1224" i="3"/>
  <c r="AC1224" i="3"/>
  <c r="AS1224" i="3"/>
  <c r="AM1212" i="3"/>
  <c r="AU1212" i="3"/>
  <c r="Z1370" i="3"/>
  <c r="AH1370" i="3"/>
  <c r="AL1370" i="3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T1094" i="3"/>
  <c r="Y1094" i="3"/>
  <c r="AE1094" i="3"/>
  <c r="AJ1094" i="3"/>
  <c r="AO1094" i="3"/>
  <c r="AU1094" i="3"/>
  <c r="AZ1094" i="3"/>
  <c r="BD1094" i="3"/>
  <c r="BH1094" i="3"/>
  <c r="P1094" i="3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AB1013" i="3"/>
  <c r="X1011" i="3"/>
  <c r="BH1013" i="3"/>
  <c r="AR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N1006" i="3" s="1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I973" i="3"/>
  <c r="J973" i="3"/>
  <c r="K973" i="3"/>
  <c r="E974" i="3"/>
  <c r="F974" i="3"/>
  <c r="K974" i="3" s="1"/>
  <c r="G974" i="3"/>
  <c r="H974" i="3"/>
  <c r="I974" i="3"/>
  <c r="J974" i="3"/>
  <c r="E975" i="3"/>
  <c r="F975" i="3"/>
  <c r="G975" i="3"/>
  <c r="H975" i="3"/>
  <c r="L975" i="3" s="1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L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K980" i="3" s="1"/>
  <c r="F980" i="3"/>
  <c r="G980" i="3"/>
  <c r="H980" i="3"/>
  <c r="I980" i="3"/>
  <c r="J980" i="3"/>
  <c r="E981" i="3"/>
  <c r="F981" i="3"/>
  <c r="G981" i="3"/>
  <c r="H981" i="3"/>
  <c r="I981" i="3"/>
  <c r="J981" i="3"/>
  <c r="K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K983" i="3"/>
  <c r="E984" i="3"/>
  <c r="K984" i="3" s="1"/>
  <c r="BB984" i="3" s="1"/>
  <c r="F984" i="3"/>
  <c r="G984" i="3"/>
  <c r="H984" i="3"/>
  <c r="I984" i="3"/>
  <c r="L984" i="3" s="1"/>
  <c r="J984" i="3"/>
  <c r="E985" i="3"/>
  <c r="F985" i="3"/>
  <c r="K985" i="3" s="1"/>
  <c r="G985" i="3"/>
  <c r="H985" i="3"/>
  <c r="I985" i="3"/>
  <c r="L985" i="3" s="1"/>
  <c r="J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L991" i="3" s="1"/>
  <c r="J991" i="3"/>
  <c r="K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T993" i="3" s="1"/>
  <c r="L993" i="3"/>
  <c r="S993" i="3" s="1"/>
  <c r="AR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P991" i="3" l="1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AN1043" i="3"/>
  <c r="AY1067" i="3"/>
  <c r="AI1067" i="3"/>
  <c r="AG1076" i="3"/>
  <c r="AW1076" i="3"/>
  <c r="BA1076" i="3"/>
  <c r="Q1076" i="3"/>
  <c r="AK1076" i="3"/>
  <c r="AC1094" i="3"/>
  <c r="BK1094" i="3" s="1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B1152" i="3"/>
  <c r="AH1152" i="3"/>
  <c r="AS1152" i="3"/>
  <c r="M1152" i="3"/>
  <c r="BC1152" i="3"/>
  <c r="W1152" i="3"/>
  <c r="BG1152" i="3"/>
  <c r="V1168" i="3"/>
  <c r="AG1168" i="3"/>
  <c r="AQ1168" i="3"/>
  <c r="BB1168" i="3"/>
  <c r="M1168" i="3"/>
  <c r="BC1168" i="3"/>
  <c r="W1168" i="3"/>
  <c r="AH1168" i="3"/>
  <c r="AS1168" i="3"/>
  <c r="BG1168" i="3"/>
  <c r="BK1207" i="3"/>
  <c r="AA1076" i="3"/>
  <c r="Y1086" i="3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I1160" i="3"/>
  <c r="AC1168" i="3"/>
  <c r="BK1241" i="3"/>
  <c r="BK1239" i="3"/>
  <c r="W1026" i="3"/>
  <c r="AM1026" i="3"/>
  <c r="O1026" i="3"/>
  <c r="BL1026" i="3" s="1"/>
  <c r="BC1026" i="3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S1126" i="3"/>
  <c r="AY1126" i="3"/>
  <c r="W1126" i="3"/>
  <c r="BC1126" i="3"/>
  <c r="AI1126" i="3"/>
  <c r="AL1134" i="3"/>
  <c r="AG1134" i="3"/>
  <c r="AC1134" i="3"/>
  <c r="AQ1170" i="3"/>
  <c r="AI1065" i="3"/>
  <c r="AA1077" i="3"/>
  <c r="AQ1077" i="3"/>
  <c r="AU1096" i="3"/>
  <c r="AY1100" i="3"/>
  <c r="AY1116" i="3"/>
  <c r="V1164" i="3"/>
  <c r="AG1164" i="3"/>
  <c r="AQ1164" i="3"/>
  <c r="BB1164" i="3"/>
  <c r="M1164" i="3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R1164" i="3"/>
  <c r="BI1164" i="3"/>
  <c r="BE1170" i="3"/>
  <c r="R1170" i="3"/>
  <c r="AA1170" i="3"/>
  <c r="AQ1088" i="3"/>
  <c r="AM1096" i="3"/>
  <c r="O1096" i="3"/>
  <c r="W1102" i="3"/>
  <c r="W1106" i="3"/>
  <c r="BI1162" i="3"/>
  <c r="R1162" i="3"/>
  <c r="AA1162" i="3"/>
  <c r="AH1162" i="3"/>
  <c r="BA1057" i="3"/>
  <c r="AK1057" i="3"/>
  <c r="S1061" i="3"/>
  <c r="BM1061" i="3" s="1"/>
  <c r="O1069" i="3"/>
  <c r="AQ1085" i="3"/>
  <c r="AY1108" i="3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C1074" i="3"/>
  <c r="AO1076" i="3"/>
  <c r="BC1106" i="3"/>
  <c r="W1114" i="3"/>
  <c r="BM1114" i="3" s="1"/>
  <c r="AA1122" i="3"/>
  <c r="AM1122" i="3"/>
  <c r="AY1122" i="3"/>
  <c r="S1122" i="3"/>
  <c r="BM1122" i="3" s="1"/>
  <c r="AM1131" i="3"/>
  <c r="AO1131" i="3"/>
  <c r="W1131" i="3"/>
  <c r="BC1131" i="3"/>
  <c r="BE1131" i="3"/>
  <c r="Y1131" i="3"/>
  <c r="BG1132" i="3"/>
  <c r="AA1152" i="3"/>
  <c r="AA1168" i="3"/>
  <c r="AD1009" i="3"/>
  <c r="AF1020" i="3"/>
  <c r="V1020" i="3"/>
  <c r="AV1020" i="3"/>
  <c r="Y1029" i="3"/>
  <c r="U1029" i="3"/>
  <c r="BA1029" i="3"/>
  <c r="AG1029" i="3"/>
  <c r="AK1029" i="3"/>
  <c r="Q1029" i="3"/>
  <c r="AW1029" i="3"/>
  <c r="AN1049" i="3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O1089" i="3"/>
  <c r="BL1089" i="3" s="1"/>
  <c r="AE1089" i="3"/>
  <c r="AU1089" i="3"/>
  <c r="Q1097" i="3"/>
  <c r="AK1097" i="3"/>
  <c r="BE1097" i="3"/>
  <c r="U1097" i="3"/>
  <c r="AO1097" i="3"/>
  <c r="Y1097" i="3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S1065" i="3"/>
  <c r="AA1087" i="3"/>
  <c r="AQ1087" i="3"/>
  <c r="BG1087" i="3"/>
  <c r="AI1100" i="3"/>
  <c r="S1100" i="3"/>
  <c r="BM1100" i="3" s="1"/>
  <c r="AI1116" i="3"/>
  <c r="S1116" i="3"/>
  <c r="BM1116" i="3" s="1"/>
  <c r="Q1152" i="3"/>
  <c r="AW1170" i="3"/>
  <c r="BD1170" i="3"/>
  <c r="Q1170" i="3"/>
  <c r="AH1170" i="3"/>
  <c r="AN1047" i="3"/>
  <c r="S1096" i="3"/>
  <c r="AY1096" i="3"/>
  <c r="AY1102" i="3"/>
  <c r="AQ1154" i="3"/>
  <c r="AX1162" i="3"/>
  <c r="BG1162" i="3"/>
  <c r="Q1162" i="3"/>
  <c r="U1057" i="3"/>
  <c r="T1057" i="3"/>
  <c r="O1061" i="3"/>
  <c r="AI1108" i="3"/>
  <c r="S1108" i="3"/>
  <c r="BC1124" i="3"/>
  <c r="O1124" i="3"/>
  <c r="BL1124" i="3" s="1"/>
  <c r="AM1154" i="3"/>
  <c r="AW1154" i="3"/>
  <c r="BC1154" i="3"/>
  <c r="M1154" i="3"/>
  <c r="L997" i="3"/>
  <c r="AZ993" i="3"/>
  <c r="BD991" i="3"/>
  <c r="L983" i="3"/>
  <c r="BL1003" i="3"/>
  <c r="AS1012" i="3"/>
  <c r="M1012" i="3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J1104" i="3"/>
  <c r="BM1104" i="3"/>
  <c r="BJ1112" i="3"/>
  <c r="BL1112" i="3"/>
  <c r="BM1112" i="3"/>
  <c r="BJ1120" i="3"/>
  <c r="BM1120" i="3"/>
  <c r="BL1122" i="3"/>
  <c r="BL1126" i="3"/>
  <c r="BJ1128" i="3"/>
  <c r="BM1128" i="3"/>
  <c r="BL1094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D1053" i="3"/>
  <c r="X1053" i="3"/>
  <c r="AN1053" i="3"/>
  <c r="BE1076" i="3"/>
  <c r="AK1105" i="3"/>
  <c r="AO1105" i="3"/>
  <c r="U1105" i="3"/>
  <c r="BA1105" i="3"/>
  <c r="Y1105" i="3"/>
  <c r="BE1105" i="3"/>
  <c r="AK1113" i="3"/>
  <c r="AO1113" i="3"/>
  <c r="U1113" i="3"/>
  <c r="BA1113" i="3"/>
  <c r="Y1113" i="3"/>
  <c r="BE1113" i="3"/>
  <c r="BC1114" i="3"/>
  <c r="W1122" i="3"/>
  <c r="AA1130" i="3"/>
  <c r="BL1130" i="3" s="1"/>
  <c r="AQ1130" i="3"/>
  <c r="BG1130" i="3"/>
  <c r="BI1130" i="3"/>
  <c r="M1130" i="3"/>
  <c r="AC1130" i="3"/>
  <c r="AS1130" i="3"/>
  <c r="AL1152" i="3"/>
  <c r="V1160" i="3"/>
  <c r="AG1160" i="3"/>
  <c r="AQ1160" i="3"/>
  <c r="BB1160" i="3"/>
  <c r="AS1160" i="3"/>
  <c r="M1160" i="3"/>
  <c r="BC1160" i="3"/>
  <c r="W1160" i="3"/>
  <c r="AH1160" i="3"/>
  <c r="BG1160" i="3"/>
  <c r="AL1168" i="3"/>
  <c r="BH1009" i="3"/>
  <c r="X1015" i="3"/>
  <c r="BJ1015" i="3" s="1"/>
  <c r="AN1015" i="3"/>
  <c r="AV1015" i="3"/>
  <c r="P1015" i="3"/>
  <c r="BD1015" i="3"/>
  <c r="AN1041" i="3"/>
  <c r="BD1041" i="3"/>
  <c r="X1041" i="3"/>
  <c r="AN1051" i="3"/>
  <c r="BD1051" i="3"/>
  <c r="X1051" i="3"/>
  <c r="BI1076" i="3"/>
  <c r="AY1088" i="3"/>
  <c r="BM1088" i="3" s="1"/>
  <c r="Y1099" i="3"/>
  <c r="BE1099" i="3"/>
  <c r="AK1099" i="3"/>
  <c r="AO1099" i="3"/>
  <c r="U1099" i="3"/>
  <c r="BA1099" i="3"/>
  <c r="Y1107" i="3"/>
  <c r="BE1107" i="3"/>
  <c r="AK1107" i="3"/>
  <c r="AO1107" i="3"/>
  <c r="BA1107" i="3"/>
  <c r="U1107" i="3"/>
  <c r="Y1115" i="3"/>
  <c r="BE1115" i="3"/>
  <c r="AK1115" i="3"/>
  <c r="AO1115" i="3"/>
  <c r="U1115" i="3"/>
  <c r="BA1115" i="3"/>
  <c r="Y1123" i="3"/>
  <c r="BE1123" i="3"/>
  <c r="AK1123" i="3"/>
  <c r="AO1123" i="3"/>
  <c r="BA1123" i="3"/>
  <c r="U1123" i="3"/>
  <c r="AK1130" i="3"/>
  <c r="AC1152" i="3"/>
  <c r="AM1160" i="3"/>
  <c r="BB1162" i="3"/>
  <c r="V1162" i="3"/>
  <c r="AX1168" i="3"/>
  <c r="P1020" i="3"/>
  <c r="M1031" i="3"/>
  <c r="BK1031" i="3" s="1"/>
  <c r="AC1031" i="3"/>
  <c r="AS1031" i="3"/>
  <c r="BI1031" i="3"/>
  <c r="AO1031" i="3"/>
  <c r="Q1031" i="3"/>
  <c r="AG1031" i="3"/>
  <c r="AW1031" i="3"/>
  <c r="U1031" i="3"/>
  <c r="AK1031" i="3"/>
  <c r="BA1031" i="3"/>
  <c r="Y1031" i="3"/>
  <c r="BE1031" i="3"/>
  <c r="AR1039" i="3"/>
  <c r="X1039" i="3"/>
  <c r="BD1039" i="3"/>
  <c r="AB1039" i="3"/>
  <c r="BH1039" i="3"/>
  <c r="AN1039" i="3"/>
  <c r="O1067" i="3"/>
  <c r="BL1067" i="3" s="1"/>
  <c r="Y1082" i="3"/>
  <c r="M1082" i="3"/>
  <c r="BK1082" i="3" s="1"/>
  <c r="AS1082" i="3"/>
  <c r="U1082" i="3"/>
  <c r="BA1082" i="3"/>
  <c r="AC1082" i="3"/>
  <c r="BI1082" i="3"/>
  <c r="AK1082" i="3"/>
  <c r="U1109" i="3"/>
  <c r="BA1109" i="3"/>
  <c r="Y1109" i="3"/>
  <c r="BE1109" i="3"/>
  <c r="AK1109" i="3"/>
  <c r="AO1109" i="3"/>
  <c r="U1117" i="3"/>
  <c r="BA1117" i="3"/>
  <c r="Y1117" i="3"/>
  <c r="BE1117" i="3"/>
  <c r="AK1117" i="3"/>
  <c r="AO1117" i="3"/>
  <c r="U1125" i="3"/>
  <c r="BA1125" i="3"/>
  <c r="Y1125" i="3"/>
  <c r="BE1125" i="3"/>
  <c r="AK1125" i="3"/>
  <c r="AO1125" i="3"/>
  <c r="BD1043" i="3"/>
  <c r="S1073" i="3"/>
  <c r="BM1073" i="3" s="1"/>
  <c r="W1096" i="3"/>
  <c r="BJ1096" i="3" s="1"/>
  <c r="S1098" i="3"/>
  <c r="BM1098" i="3" s="1"/>
  <c r="AI1102" i="3"/>
  <c r="S1130" i="3"/>
  <c r="BM1130" i="3" s="1"/>
  <c r="BI1134" i="3"/>
  <c r="BG1134" i="3"/>
  <c r="V1154" i="3"/>
  <c r="AG1162" i="3"/>
  <c r="O1059" i="3"/>
  <c r="BL1059" i="3" s="1"/>
  <c r="AI1059" i="3"/>
  <c r="AY1059" i="3"/>
  <c r="AY1069" i="3"/>
  <c r="AQ1079" i="3"/>
  <c r="BC1100" i="3"/>
  <c r="BC1116" i="3"/>
  <c r="O1116" i="3"/>
  <c r="AG1154" i="3"/>
  <c r="AM1170" i="3"/>
  <c r="AV1170" i="3"/>
  <c r="BI1170" i="3"/>
  <c r="W1170" i="3"/>
  <c r="X1047" i="3"/>
  <c r="BC1096" i="3"/>
  <c r="AE1096" i="3"/>
  <c r="S1102" i="3"/>
  <c r="O1118" i="3"/>
  <c r="BL1118" i="3" s="1"/>
  <c r="AM1118" i="3"/>
  <c r="S1118" i="3"/>
  <c r="BM1118" i="3" s="1"/>
  <c r="AY1118" i="3"/>
  <c r="W1118" i="3"/>
  <c r="BC1118" i="3"/>
  <c r="AI1118" i="3"/>
  <c r="V1156" i="3"/>
  <c r="AG1156" i="3"/>
  <c r="AQ1156" i="3"/>
  <c r="BB1156" i="3"/>
  <c r="M1156" i="3"/>
  <c r="W1156" i="3"/>
  <c r="AH1156" i="3"/>
  <c r="AS1156" i="3"/>
  <c r="BC1156" i="3"/>
  <c r="Q1156" i="3"/>
  <c r="AA1156" i="3"/>
  <c r="AL1156" i="3"/>
  <c r="AW1156" i="3"/>
  <c r="BG1156" i="3"/>
  <c r="R1156" i="3"/>
  <c r="BI1156" i="3"/>
  <c r="AC1156" i="3"/>
  <c r="AM1156" i="3"/>
  <c r="AX1156" i="3"/>
  <c r="AM1162" i="3"/>
  <c r="AW1162" i="3"/>
  <c r="BC1162" i="3"/>
  <c r="M1162" i="3"/>
  <c r="Q1168" i="3"/>
  <c r="AS1057" i="3"/>
  <c r="AY1061" i="3"/>
  <c r="AI1069" i="3"/>
  <c r="BM1069" i="3" s="1"/>
  <c r="BC1108" i="3"/>
  <c r="O1108" i="3"/>
  <c r="W1124" i="3"/>
  <c r="AC1154" i="3"/>
  <c r="AL1154" i="3"/>
  <c r="AS1154" i="3"/>
  <c r="M991" i="3"/>
  <c r="L981" i="3"/>
  <c r="AS980" i="3"/>
  <c r="K979" i="3"/>
  <c r="L973" i="3"/>
  <c r="AK1012" i="3"/>
  <c r="BD1012" i="3"/>
  <c r="X1012" i="3"/>
  <c r="V1014" i="3"/>
  <c r="AX1014" i="3"/>
  <c r="BB1014" i="3"/>
  <c r="AA1014" i="3"/>
  <c r="AI1014" i="3"/>
  <c r="U1014" i="3"/>
  <c r="AZ1014" i="3"/>
  <c r="BM1036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M1126" i="3"/>
  <c r="BK1130" i="3"/>
  <c r="BK1152" i="3"/>
  <c r="BK1154" i="3"/>
  <c r="BK1156" i="3"/>
  <c r="BK1158" i="3"/>
  <c r="BK1160" i="3"/>
  <c r="BK1166" i="3"/>
  <c r="BK1168" i="3"/>
  <c r="BJ1350" i="3"/>
  <c r="BN1326" i="3"/>
  <c r="BK1326" i="3"/>
  <c r="BN1334" i="3"/>
  <c r="BK1334" i="3"/>
  <c r="AP1000" i="3"/>
  <c r="N1000" i="3"/>
  <c r="AT1000" i="3"/>
  <c r="Z1000" i="3"/>
  <c r="BF1000" i="3"/>
  <c r="AD1000" i="3"/>
  <c r="Y1033" i="3"/>
  <c r="AS1033" i="3"/>
  <c r="AC1033" i="3"/>
  <c r="BA1033" i="3"/>
  <c r="U1033" i="3"/>
  <c r="BI1033" i="3"/>
  <c r="M1033" i="3"/>
  <c r="BK1033" i="3" s="1"/>
  <c r="AK1033" i="3"/>
  <c r="BE1033" i="3"/>
  <c r="AO1033" i="3"/>
  <c r="BD1055" i="3"/>
  <c r="X1055" i="3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BM1093" i="3" s="1"/>
  <c r="AI1093" i="3"/>
  <c r="AT1093" i="3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AN1045" i="3"/>
  <c r="BD1045" i="3"/>
  <c r="U1101" i="3"/>
  <c r="BA1101" i="3"/>
  <c r="Y1101" i="3"/>
  <c r="BE1101" i="3"/>
  <c r="AK1101" i="3"/>
  <c r="AO1101" i="3"/>
  <c r="AU1098" i="3"/>
  <c r="BC1098" i="3"/>
  <c r="AM1108" i="3"/>
  <c r="AM1124" i="3"/>
  <c r="AX1134" i="3"/>
  <c r="AW1134" i="3"/>
  <c r="AQ1134" i="3"/>
  <c r="W1135" i="3"/>
  <c r="AB1135" i="3"/>
  <c r="AR1135" i="3"/>
  <c r="BH1135" i="3"/>
  <c r="AE1135" i="3"/>
  <c r="AU1135" i="3"/>
  <c r="Q1135" i="3"/>
  <c r="AJ1135" i="3"/>
  <c r="AZ1135" i="3"/>
  <c r="BC1135" i="3"/>
  <c r="U1135" i="3"/>
  <c r="AM1135" i="3"/>
  <c r="V1076" i="3"/>
  <c r="W1100" i="3"/>
  <c r="W1116" i="3"/>
  <c r="AQ1162" i="3"/>
  <c r="AC1170" i="3"/>
  <c r="AL1170" i="3"/>
  <c r="BA1170" i="3"/>
  <c r="M1170" i="3"/>
  <c r="BN1170" i="3" s="1"/>
  <c r="AI1096" i="3"/>
  <c r="BL1096" i="3" s="1"/>
  <c r="BC1102" i="3"/>
  <c r="AM1102" i="3"/>
  <c r="BM1102" i="3" s="1"/>
  <c r="AC1162" i="3"/>
  <c r="BK1162" i="3" s="1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AI978" i="3"/>
  <c r="X978" i="3"/>
  <c r="AN978" i="3"/>
  <c r="U978" i="3"/>
  <c r="AK978" i="3"/>
  <c r="BA978" i="3"/>
  <c r="AI976" i="3"/>
  <c r="AY976" i="3"/>
  <c r="AZ976" i="3"/>
  <c r="Q976" i="3"/>
  <c r="O974" i="3"/>
  <c r="AE974" i="3"/>
  <c r="AU974" i="3"/>
  <c r="AF974" i="3"/>
  <c r="AV974" i="3"/>
  <c r="M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K781" i="3" s="1"/>
  <c r="F781" i="3"/>
  <c r="G781" i="3"/>
  <c r="H781" i="3"/>
  <c r="I781" i="3"/>
  <c r="L781" i="3" s="1"/>
  <c r="J781" i="3"/>
  <c r="E782" i="3"/>
  <c r="F782" i="3"/>
  <c r="K782" i="3" s="1"/>
  <c r="G782" i="3"/>
  <c r="H782" i="3"/>
  <c r="I782" i="3"/>
  <c r="J782" i="3"/>
  <c r="E783" i="3"/>
  <c r="F783" i="3"/>
  <c r="K783" i="3" s="1"/>
  <c r="G783" i="3"/>
  <c r="H783" i="3"/>
  <c r="I783" i="3"/>
  <c r="J783" i="3"/>
  <c r="E784" i="3"/>
  <c r="F784" i="3"/>
  <c r="K784" i="3" s="1"/>
  <c r="G784" i="3"/>
  <c r="H784" i="3"/>
  <c r="I784" i="3"/>
  <c r="J784" i="3"/>
  <c r="E785" i="3"/>
  <c r="F785" i="3"/>
  <c r="K785" i="3" s="1"/>
  <c r="G785" i="3"/>
  <c r="H785" i="3"/>
  <c r="I785" i="3"/>
  <c r="J785" i="3"/>
  <c r="E786" i="3"/>
  <c r="F786" i="3"/>
  <c r="K786" i="3" s="1"/>
  <c r="G786" i="3"/>
  <c r="H786" i="3"/>
  <c r="I786" i="3"/>
  <c r="J786" i="3"/>
  <c r="E787" i="3"/>
  <c r="F787" i="3"/>
  <c r="K787" i="3" s="1"/>
  <c r="G787" i="3"/>
  <c r="H787" i="3"/>
  <c r="I787" i="3"/>
  <c r="J787" i="3"/>
  <c r="E788" i="3"/>
  <c r="F788" i="3"/>
  <c r="K788" i="3" s="1"/>
  <c r="G788" i="3"/>
  <c r="H788" i="3"/>
  <c r="I788" i="3"/>
  <c r="J788" i="3"/>
  <c r="E789" i="3"/>
  <c r="F789" i="3"/>
  <c r="K789" i="3" s="1"/>
  <c r="G789" i="3"/>
  <c r="H789" i="3"/>
  <c r="I789" i="3"/>
  <c r="J789" i="3"/>
  <c r="E790" i="3"/>
  <c r="F790" i="3"/>
  <c r="K790" i="3" s="1"/>
  <c r="G790" i="3"/>
  <c r="H790" i="3"/>
  <c r="I790" i="3"/>
  <c r="J790" i="3"/>
  <c r="E791" i="3"/>
  <c r="F791" i="3"/>
  <c r="K791" i="3" s="1"/>
  <c r="G791" i="3"/>
  <c r="H791" i="3"/>
  <c r="I791" i="3"/>
  <c r="J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I793" i="3"/>
  <c r="J793" i="3"/>
  <c r="L793" i="3"/>
  <c r="E794" i="3"/>
  <c r="F794" i="3"/>
  <c r="K794" i="3" s="1"/>
  <c r="G794" i="3"/>
  <c r="H794" i="3"/>
  <c r="I794" i="3"/>
  <c r="J794" i="3"/>
  <c r="L794" i="3" s="1"/>
  <c r="E795" i="3"/>
  <c r="F795" i="3"/>
  <c r="G795" i="3"/>
  <c r="H795" i="3"/>
  <c r="L795" i="3" s="1"/>
  <c r="I795" i="3"/>
  <c r="J795" i="3"/>
  <c r="E796" i="3"/>
  <c r="F796" i="3"/>
  <c r="K796" i="3" s="1"/>
  <c r="G796" i="3"/>
  <c r="H796" i="3"/>
  <c r="I796" i="3"/>
  <c r="J796" i="3"/>
  <c r="E797" i="3"/>
  <c r="F797" i="3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G807" i="3"/>
  <c r="H807" i="3"/>
  <c r="L807" i="3" s="1"/>
  <c r="I807" i="3"/>
  <c r="J807" i="3"/>
  <c r="E808" i="3"/>
  <c r="F808" i="3"/>
  <c r="G808" i="3"/>
  <c r="H808" i="3"/>
  <c r="I808" i="3"/>
  <c r="L808" i="3" s="1"/>
  <c r="J808" i="3"/>
  <c r="E809" i="3"/>
  <c r="F809" i="3"/>
  <c r="K809" i="3" s="1"/>
  <c r="G809" i="3"/>
  <c r="H809" i="3"/>
  <c r="I809" i="3"/>
  <c r="J809" i="3"/>
  <c r="E810" i="3"/>
  <c r="F810" i="3"/>
  <c r="G810" i="3"/>
  <c r="K810" i="3" s="1"/>
  <c r="H810" i="3"/>
  <c r="I810" i="3"/>
  <c r="J810" i="3"/>
  <c r="E811" i="3"/>
  <c r="K811" i="3" s="1"/>
  <c r="F811" i="3"/>
  <c r="G811" i="3"/>
  <c r="H811" i="3"/>
  <c r="I811" i="3"/>
  <c r="J811" i="3"/>
  <c r="E812" i="3"/>
  <c r="K812" i="3" s="1"/>
  <c r="N812" i="3" s="1"/>
  <c r="F812" i="3"/>
  <c r="G812" i="3"/>
  <c r="H812" i="3"/>
  <c r="I812" i="3"/>
  <c r="L812" i="3" s="1"/>
  <c r="J812" i="3"/>
  <c r="E813" i="3"/>
  <c r="F813" i="3"/>
  <c r="K813" i="3" s="1"/>
  <c r="G813" i="3"/>
  <c r="H813" i="3"/>
  <c r="I813" i="3"/>
  <c r="J813" i="3"/>
  <c r="E814" i="3"/>
  <c r="F814" i="3"/>
  <c r="G814" i="3"/>
  <c r="K814" i="3" s="1"/>
  <c r="H814" i="3"/>
  <c r="I814" i="3"/>
  <c r="J814" i="3"/>
  <c r="E815" i="3"/>
  <c r="K815" i="3" s="1"/>
  <c r="F815" i="3"/>
  <c r="G815" i="3"/>
  <c r="H815" i="3"/>
  <c r="I815" i="3"/>
  <c r="J815" i="3"/>
  <c r="E816" i="3"/>
  <c r="K816" i="3" s="1"/>
  <c r="F816" i="3"/>
  <c r="G816" i="3"/>
  <c r="H816" i="3"/>
  <c r="I816" i="3"/>
  <c r="L816" i="3" s="1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L819" i="3" s="1"/>
  <c r="J819" i="3"/>
  <c r="E820" i="3"/>
  <c r="F820" i="3"/>
  <c r="K820" i="3" s="1"/>
  <c r="G820" i="3"/>
  <c r="H820" i="3"/>
  <c r="I820" i="3"/>
  <c r="J820" i="3"/>
  <c r="L820" i="3" s="1"/>
  <c r="E821" i="3"/>
  <c r="F821" i="3"/>
  <c r="G821" i="3"/>
  <c r="H821" i="3"/>
  <c r="I821" i="3"/>
  <c r="J821" i="3"/>
  <c r="L821" i="3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K824" i="3" s="1"/>
  <c r="G824" i="3"/>
  <c r="H824" i="3"/>
  <c r="I824" i="3"/>
  <c r="J824" i="3"/>
  <c r="L824" i="3" s="1"/>
  <c r="E825" i="3"/>
  <c r="F825" i="3"/>
  <c r="G825" i="3"/>
  <c r="H825" i="3"/>
  <c r="I825" i="3"/>
  <c r="J825" i="3"/>
  <c r="L825" i="3"/>
  <c r="E826" i="3"/>
  <c r="F826" i="3"/>
  <c r="G826" i="3"/>
  <c r="H826" i="3"/>
  <c r="L826" i="3" s="1"/>
  <c r="I826" i="3"/>
  <c r="J826" i="3"/>
  <c r="E827" i="3"/>
  <c r="F827" i="3"/>
  <c r="G827" i="3"/>
  <c r="H827" i="3"/>
  <c r="I827" i="3"/>
  <c r="L827" i="3" s="1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I829" i="3"/>
  <c r="J829" i="3"/>
  <c r="L829" i="3"/>
  <c r="E830" i="3"/>
  <c r="F830" i="3"/>
  <c r="G830" i="3"/>
  <c r="H830" i="3"/>
  <c r="L830" i="3" s="1"/>
  <c r="I830" i="3"/>
  <c r="J830" i="3"/>
  <c r="E831" i="3"/>
  <c r="F831" i="3"/>
  <c r="G831" i="3"/>
  <c r="H831" i="3"/>
  <c r="I831" i="3"/>
  <c r="L831" i="3" s="1"/>
  <c r="J831" i="3"/>
  <c r="E832" i="3"/>
  <c r="F832" i="3"/>
  <c r="K832" i="3" s="1"/>
  <c r="G832" i="3"/>
  <c r="H832" i="3"/>
  <c r="I832" i="3"/>
  <c r="J832" i="3"/>
  <c r="L832" i="3" s="1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L841" i="3" s="1"/>
  <c r="J841" i="3"/>
  <c r="E842" i="3"/>
  <c r="F842" i="3"/>
  <c r="K842" i="3" s="1"/>
  <c r="G842" i="3"/>
  <c r="H842" i="3"/>
  <c r="I842" i="3"/>
  <c r="J842" i="3"/>
  <c r="L842" i="3" s="1"/>
  <c r="E843" i="3"/>
  <c r="F843" i="3"/>
  <c r="G843" i="3"/>
  <c r="H843" i="3"/>
  <c r="I843" i="3"/>
  <c r="J843" i="3"/>
  <c r="L843" i="3"/>
  <c r="E844" i="3"/>
  <c r="F844" i="3"/>
  <c r="G844" i="3"/>
  <c r="H844" i="3"/>
  <c r="L844" i="3" s="1"/>
  <c r="I844" i="3"/>
  <c r="J844" i="3"/>
  <c r="E845" i="3"/>
  <c r="F845" i="3"/>
  <c r="G845" i="3"/>
  <c r="H845" i="3"/>
  <c r="L845" i="3" s="1"/>
  <c r="I845" i="3"/>
  <c r="J845" i="3"/>
  <c r="E846" i="3"/>
  <c r="F846" i="3"/>
  <c r="K846" i="3" s="1"/>
  <c r="G846" i="3"/>
  <c r="H846" i="3"/>
  <c r="I846" i="3"/>
  <c r="J846" i="3"/>
  <c r="L846" i="3" s="1"/>
  <c r="E847" i="3"/>
  <c r="F847" i="3"/>
  <c r="G847" i="3"/>
  <c r="H847" i="3"/>
  <c r="I847" i="3"/>
  <c r="J847" i="3"/>
  <c r="L847" i="3"/>
  <c r="E848" i="3"/>
  <c r="F848" i="3"/>
  <c r="G848" i="3"/>
  <c r="H848" i="3"/>
  <c r="L848" i="3" s="1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L850" i="3" s="1"/>
  <c r="J850" i="3"/>
  <c r="E851" i="3"/>
  <c r="F851" i="3"/>
  <c r="G851" i="3"/>
  <c r="H851" i="3"/>
  <c r="I851" i="3"/>
  <c r="J851" i="3"/>
  <c r="L851" i="3"/>
  <c r="E852" i="3"/>
  <c r="F852" i="3"/>
  <c r="G852" i="3"/>
  <c r="H852" i="3"/>
  <c r="L852" i="3" s="1"/>
  <c r="I852" i="3"/>
  <c r="J852" i="3"/>
  <c r="E853" i="3"/>
  <c r="F853" i="3"/>
  <c r="G853" i="3"/>
  <c r="H853" i="3"/>
  <c r="L853" i="3" s="1"/>
  <c r="I853" i="3"/>
  <c r="J853" i="3"/>
  <c r="E854" i="3"/>
  <c r="F854" i="3"/>
  <c r="K854" i="3" s="1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L857" i="3" s="1"/>
  <c r="I857" i="3"/>
  <c r="J857" i="3"/>
  <c r="E858" i="3"/>
  <c r="F858" i="3"/>
  <c r="K858" i="3" s="1"/>
  <c r="G858" i="3"/>
  <c r="H858" i="3"/>
  <c r="I858" i="3"/>
  <c r="L858" i="3" s="1"/>
  <c r="J858" i="3"/>
  <c r="E859" i="3"/>
  <c r="F859" i="3"/>
  <c r="G859" i="3"/>
  <c r="H859" i="3"/>
  <c r="I859" i="3"/>
  <c r="J859" i="3"/>
  <c r="L859" i="3"/>
  <c r="E860" i="3"/>
  <c r="F860" i="3"/>
  <c r="G860" i="3"/>
  <c r="H860" i="3"/>
  <c r="L860" i="3" s="1"/>
  <c r="I860" i="3"/>
  <c r="J860" i="3"/>
  <c r="E861" i="3"/>
  <c r="F861" i="3"/>
  <c r="G861" i="3"/>
  <c r="H861" i="3"/>
  <c r="L861" i="3" s="1"/>
  <c r="I861" i="3"/>
  <c r="J861" i="3"/>
  <c r="E862" i="3"/>
  <c r="F862" i="3"/>
  <c r="K862" i="3" s="1"/>
  <c r="G862" i="3"/>
  <c r="H862" i="3"/>
  <c r="I862" i="3"/>
  <c r="J862" i="3"/>
  <c r="E863" i="3"/>
  <c r="F863" i="3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L883" i="3" s="1"/>
  <c r="I883" i="3"/>
  <c r="J883" i="3"/>
  <c r="E884" i="3"/>
  <c r="F884" i="3"/>
  <c r="K884" i="3" s="1"/>
  <c r="G884" i="3"/>
  <c r="H884" i="3"/>
  <c r="I884" i="3"/>
  <c r="J884" i="3"/>
  <c r="E885" i="3"/>
  <c r="F885" i="3"/>
  <c r="G885" i="3"/>
  <c r="H885" i="3"/>
  <c r="L885" i="3" s="1"/>
  <c r="I885" i="3"/>
  <c r="J885" i="3"/>
  <c r="E886" i="3"/>
  <c r="F886" i="3"/>
  <c r="K886" i="3" s="1"/>
  <c r="G886" i="3"/>
  <c r="H886" i="3"/>
  <c r="I886" i="3"/>
  <c r="J886" i="3"/>
  <c r="E887" i="3"/>
  <c r="F887" i="3"/>
  <c r="G887" i="3"/>
  <c r="H887" i="3"/>
  <c r="L887" i="3" s="1"/>
  <c r="I887" i="3"/>
  <c r="J887" i="3"/>
  <c r="E888" i="3"/>
  <c r="F888" i="3"/>
  <c r="K888" i="3" s="1"/>
  <c r="G888" i="3"/>
  <c r="H888" i="3"/>
  <c r="I888" i="3"/>
  <c r="J888" i="3"/>
  <c r="E889" i="3"/>
  <c r="F889" i="3"/>
  <c r="G889" i="3"/>
  <c r="H889" i="3"/>
  <c r="L889" i="3" s="1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L891" i="3" s="1"/>
  <c r="I891" i="3"/>
  <c r="J891" i="3"/>
  <c r="E892" i="3"/>
  <c r="F892" i="3"/>
  <c r="K892" i="3" s="1"/>
  <c r="G892" i="3"/>
  <c r="H892" i="3"/>
  <c r="I892" i="3"/>
  <c r="J892" i="3"/>
  <c r="E893" i="3"/>
  <c r="F893" i="3"/>
  <c r="G893" i="3"/>
  <c r="H893" i="3"/>
  <c r="L893" i="3" s="1"/>
  <c r="I893" i="3"/>
  <c r="J893" i="3"/>
  <c r="E894" i="3"/>
  <c r="F894" i="3"/>
  <c r="K894" i="3" s="1"/>
  <c r="G894" i="3"/>
  <c r="H894" i="3"/>
  <c r="I894" i="3"/>
  <c r="J894" i="3"/>
  <c r="E895" i="3"/>
  <c r="F895" i="3"/>
  <c r="G895" i="3"/>
  <c r="H895" i="3"/>
  <c r="L895" i="3" s="1"/>
  <c r="I895" i="3"/>
  <c r="J895" i="3"/>
  <c r="E896" i="3"/>
  <c r="F896" i="3"/>
  <c r="K896" i="3" s="1"/>
  <c r="G896" i="3"/>
  <c r="H896" i="3"/>
  <c r="I896" i="3"/>
  <c r="J896" i="3"/>
  <c r="E897" i="3"/>
  <c r="F897" i="3"/>
  <c r="G897" i="3"/>
  <c r="H897" i="3"/>
  <c r="L897" i="3" s="1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L899" i="3" s="1"/>
  <c r="I899" i="3"/>
  <c r="J899" i="3"/>
  <c r="E900" i="3"/>
  <c r="F900" i="3"/>
  <c r="K900" i="3" s="1"/>
  <c r="G900" i="3"/>
  <c r="H900" i="3"/>
  <c r="I900" i="3"/>
  <c r="J900" i="3"/>
  <c r="E901" i="3"/>
  <c r="F901" i="3"/>
  <c r="G901" i="3"/>
  <c r="H901" i="3"/>
  <c r="L901" i="3" s="1"/>
  <c r="I901" i="3"/>
  <c r="J901" i="3"/>
  <c r="E902" i="3"/>
  <c r="F902" i="3"/>
  <c r="K902" i="3" s="1"/>
  <c r="G902" i="3"/>
  <c r="H902" i="3"/>
  <c r="I902" i="3"/>
  <c r="J902" i="3"/>
  <c r="E903" i="3"/>
  <c r="F903" i="3"/>
  <c r="G903" i="3"/>
  <c r="H903" i="3"/>
  <c r="L903" i="3" s="1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L905" i="3" s="1"/>
  <c r="I905" i="3"/>
  <c r="J905" i="3"/>
  <c r="E906" i="3"/>
  <c r="F906" i="3"/>
  <c r="K906" i="3" s="1"/>
  <c r="G906" i="3"/>
  <c r="H906" i="3"/>
  <c r="I906" i="3"/>
  <c r="J906" i="3"/>
  <c r="E907" i="3"/>
  <c r="F907" i="3"/>
  <c r="G907" i="3"/>
  <c r="H907" i="3"/>
  <c r="L907" i="3" s="1"/>
  <c r="I907" i="3"/>
  <c r="J907" i="3"/>
  <c r="E908" i="3"/>
  <c r="F908" i="3"/>
  <c r="K908" i="3" s="1"/>
  <c r="G908" i="3"/>
  <c r="H908" i="3"/>
  <c r="I908" i="3"/>
  <c r="J908" i="3"/>
  <c r="E909" i="3"/>
  <c r="F909" i="3"/>
  <c r="G909" i="3"/>
  <c r="H909" i="3"/>
  <c r="L909" i="3" s="1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L911" i="3" s="1"/>
  <c r="I911" i="3"/>
  <c r="J911" i="3"/>
  <c r="E912" i="3"/>
  <c r="F912" i="3"/>
  <c r="K912" i="3" s="1"/>
  <c r="G912" i="3"/>
  <c r="H912" i="3"/>
  <c r="I912" i="3"/>
  <c r="J912" i="3"/>
  <c r="E913" i="3"/>
  <c r="F913" i="3"/>
  <c r="G913" i="3"/>
  <c r="H913" i="3"/>
  <c r="L913" i="3" s="1"/>
  <c r="I913" i="3"/>
  <c r="J913" i="3"/>
  <c r="E914" i="3"/>
  <c r="F914" i="3"/>
  <c r="K914" i="3" s="1"/>
  <c r="G914" i="3"/>
  <c r="H914" i="3"/>
  <c r="I914" i="3"/>
  <c r="J914" i="3"/>
  <c r="E915" i="3"/>
  <c r="F915" i="3"/>
  <c r="G915" i="3"/>
  <c r="H915" i="3"/>
  <c r="L915" i="3" s="1"/>
  <c r="I915" i="3"/>
  <c r="J915" i="3"/>
  <c r="E916" i="3"/>
  <c r="F916" i="3"/>
  <c r="K916" i="3" s="1"/>
  <c r="G916" i="3"/>
  <c r="H916" i="3"/>
  <c r="I916" i="3"/>
  <c r="J916" i="3"/>
  <c r="E917" i="3"/>
  <c r="F917" i="3"/>
  <c r="G917" i="3"/>
  <c r="H917" i="3"/>
  <c r="L917" i="3" s="1"/>
  <c r="I917" i="3"/>
  <c r="J917" i="3"/>
  <c r="E918" i="3"/>
  <c r="F918" i="3"/>
  <c r="K918" i="3" s="1"/>
  <c r="G918" i="3"/>
  <c r="H918" i="3"/>
  <c r="I918" i="3"/>
  <c r="J918" i="3"/>
  <c r="E919" i="3"/>
  <c r="F919" i="3"/>
  <c r="G919" i="3"/>
  <c r="H919" i="3"/>
  <c r="L919" i="3" s="1"/>
  <c r="I919" i="3"/>
  <c r="J919" i="3"/>
  <c r="E920" i="3"/>
  <c r="F920" i="3"/>
  <c r="K920" i="3" s="1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K922" i="3" s="1"/>
  <c r="N922" i="3" s="1"/>
  <c r="F922" i="3"/>
  <c r="G922" i="3"/>
  <c r="H922" i="3"/>
  <c r="I922" i="3"/>
  <c r="L922" i="3" s="1"/>
  <c r="J922" i="3"/>
  <c r="E923" i="3"/>
  <c r="F923" i="3"/>
  <c r="K923" i="3" s="1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K926" i="3" s="1"/>
  <c r="N926" i="3" s="1"/>
  <c r="F926" i="3"/>
  <c r="G926" i="3"/>
  <c r="H926" i="3"/>
  <c r="I926" i="3"/>
  <c r="L926" i="3" s="1"/>
  <c r="J926" i="3"/>
  <c r="E927" i="3"/>
  <c r="F927" i="3"/>
  <c r="K927" i="3" s="1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K930" i="3" s="1"/>
  <c r="N930" i="3" s="1"/>
  <c r="F930" i="3"/>
  <c r="G930" i="3"/>
  <c r="H930" i="3"/>
  <c r="I930" i="3"/>
  <c r="L930" i="3" s="1"/>
  <c r="J930" i="3"/>
  <c r="E931" i="3"/>
  <c r="F931" i="3"/>
  <c r="K931" i="3" s="1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K934" i="3" s="1"/>
  <c r="N934" i="3" s="1"/>
  <c r="F934" i="3"/>
  <c r="G934" i="3"/>
  <c r="H934" i="3"/>
  <c r="I934" i="3"/>
  <c r="L934" i="3" s="1"/>
  <c r="J934" i="3"/>
  <c r="E935" i="3"/>
  <c r="F935" i="3"/>
  <c r="K935" i="3" s="1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K938" i="3" s="1"/>
  <c r="N938" i="3" s="1"/>
  <c r="F938" i="3"/>
  <c r="G938" i="3"/>
  <c r="H938" i="3"/>
  <c r="I938" i="3"/>
  <c r="L938" i="3" s="1"/>
  <c r="J938" i="3"/>
  <c r="E939" i="3"/>
  <c r="F939" i="3"/>
  <c r="K939" i="3" s="1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K942" i="3" s="1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K944" i="3" s="1"/>
  <c r="G944" i="3"/>
  <c r="H944" i="3"/>
  <c r="I944" i="3"/>
  <c r="J944" i="3"/>
  <c r="E945" i="3"/>
  <c r="F945" i="3"/>
  <c r="G945" i="3"/>
  <c r="K945" i="3" s="1"/>
  <c r="H945" i="3"/>
  <c r="I945" i="3"/>
  <c r="J945" i="3"/>
  <c r="E946" i="3"/>
  <c r="K946" i="3" s="1"/>
  <c r="F946" i="3"/>
  <c r="G946" i="3"/>
  <c r="H946" i="3"/>
  <c r="I946" i="3"/>
  <c r="J946" i="3"/>
  <c r="E947" i="3"/>
  <c r="K947" i="3" s="1"/>
  <c r="M947" i="3" s="1"/>
  <c r="F947" i="3"/>
  <c r="G947" i="3"/>
  <c r="H947" i="3"/>
  <c r="I947" i="3"/>
  <c r="L947" i="3" s="1"/>
  <c r="J947" i="3"/>
  <c r="E948" i="3"/>
  <c r="F948" i="3"/>
  <c r="K948" i="3" s="1"/>
  <c r="G948" i="3"/>
  <c r="H948" i="3"/>
  <c r="I948" i="3"/>
  <c r="J948" i="3"/>
  <c r="E949" i="3"/>
  <c r="F949" i="3"/>
  <c r="G949" i="3"/>
  <c r="K949" i="3" s="1"/>
  <c r="H949" i="3"/>
  <c r="I949" i="3"/>
  <c r="J949" i="3"/>
  <c r="E950" i="3"/>
  <c r="K950" i="3" s="1"/>
  <c r="F950" i="3"/>
  <c r="G950" i="3"/>
  <c r="H950" i="3"/>
  <c r="I950" i="3"/>
  <c r="J950" i="3"/>
  <c r="E951" i="3"/>
  <c r="K951" i="3" s="1"/>
  <c r="M951" i="3" s="1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K953" i="3" s="1"/>
  <c r="H953" i="3"/>
  <c r="I953" i="3"/>
  <c r="J953" i="3"/>
  <c r="E954" i="3"/>
  <c r="K954" i="3" s="1"/>
  <c r="F954" i="3"/>
  <c r="G954" i="3"/>
  <c r="H954" i="3"/>
  <c r="I954" i="3"/>
  <c r="J954" i="3"/>
  <c r="E955" i="3"/>
  <c r="K955" i="3" s="1"/>
  <c r="M955" i="3" s="1"/>
  <c r="F955" i="3"/>
  <c r="G955" i="3"/>
  <c r="H955" i="3"/>
  <c r="I955" i="3"/>
  <c r="L955" i="3" s="1"/>
  <c r="J955" i="3"/>
  <c r="E956" i="3"/>
  <c r="F956" i="3"/>
  <c r="K956" i="3" s="1"/>
  <c r="G956" i="3"/>
  <c r="H956" i="3"/>
  <c r="I956" i="3"/>
  <c r="J956" i="3"/>
  <c r="E957" i="3"/>
  <c r="F957" i="3"/>
  <c r="G957" i="3"/>
  <c r="K957" i="3" s="1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M959" i="3" s="1"/>
  <c r="F959" i="3"/>
  <c r="G959" i="3"/>
  <c r="H959" i="3"/>
  <c r="I959" i="3"/>
  <c r="L959" i="3" s="1"/>
  <c r="J959" i="3"/>
  <c r="E960" i="3"/>
  <c r="F960" i="3"/>
  <c r="K960" i="3" s="1"/>
  <c r="G960" i="3"/>
  <c r="H960" i="3"/>
  <c r="I960" i="3"/>
  <c r="J960" i="3"/>
  <c r="E961" i="3"/>
  <c r="F961" i="3"/>
  <c r="G961" i="3"/>
  <c r="K961" i="3" s="1"/>
  <c r="H961" i="3"/>
  <c r="I961" i="3"/>
  <c r="J961" i="3"/>
  <c r="E962" i="3"/>
  <c r="K962" i="3" s="1"/>
  <c r="F962" i="3"/>
  <c r="G962" i="3"/>
  <c r="H962" i="3"/>
  <c r="I962" i="3"/>
  <c r="J962" i="3"/>
  <c r="E963" i="3"/>
  <c r="K963" i="3" s="1"/>
  <c r="M963" i="3" s="1"/>
  <c r="F963" i="3"/>
  <c r="G963" i="3"/>
  <c r="H963" i="3"/>
  <c r="I963" i="3"/>
  <c r="L963" i="3" s="1"/>
  <c r="J963" i="3"/>
  <c r="E964" i="3"/>
  <c r="F964" i="3"/>
  <c r="K964" i="3" s="1"/>
  <c r="G964" i="3"/>
  <c r="H964" i="3"/>
  <c r="I964" i="3"/>
  <c r="J964" i="3"/>
  <c r="E965" i="3"/>
  <c r="F965" i="3"/>
  <c r="G965" i="3"/>
  <c r="K965" i="3" s="1"/>
  <c r="H965" i="3"/>
  <c r="I965" i="3"/>
  <c r="J965" i="3"/>
  <c r="E966" i="3"/>
  <c r="K966" i="3" s="1"/>
  <c r="F966" i="3"/>
  <c r="G966" i="3"/>
  <c r="H966" i="3"/>
  <c r="I966" i="3"/>
  <c r="J966" i="3"/>
  <c r="E967" i="3"/>
  <c r="K967" i="3" s="1"/>
  <c r="M967" i="3" s="1"/>
  <c r="F967" i="3"/>
  <c r="G967" i="3"/>
  <c r="H967" i="3"/>
  <c r="I967" i="3"/>
  <c r="L967" i="3" s="1"/>
  <c r="J967" i="3"/>
  <c r="E968" i="3"/>
  <c r="F968" i="3"/>
  <c r="K968" i="3" s="1"/>
  <c r="G968" i="3"/>
  <c r="H968" i="3"/>
  <c r="I968" i="3"/>
  <c r="J968" i="3"/>
  <c r="E969" i="3"/>
  <c r="F969" i="3"/>
  <c r="G969" i="3"/>
  <c r="K969" i="3" s="1"/>
  <c r="H969" i="3"/>
  <c r="I969" i="3"/>
  <c r="J969" i="3"/>
  <c r="E970" i="3"/>
  <c r="K970" i="3" s="1"/>
  <c r="F970" i="3"/>
  <c r="G970" i="3"/>
  <c r="H970" i="3"/>
  <c r="I970" i="3"/>
  <c r="J970" i="3"/>
  <c r="E971" i="3"/>
  <c r="K971" i="3" s="1"/>
  <c r="M971" i="3" s="1"/>
  <c r="F971" i="3"/>
  <c r="G971" i="3"/>
  <c r="H971" i="3"/>
  <c r="I971" i="3"/>
  <c r="L971" i="3" s="1"/>
  <c r="J971" i="3"/>
  <c r="E972" i="3"/>
  <c r="F972" i="3"/>
  <c r="K972" i="3" s="1"/>
  <c r="G972" i="3"/>
  <c r="H972" i="3"/>
  <c r="I972" i="3"/>
  <c r="J972" i="3"/>
  <c r="S786" i="3" l="1"/>
  <c r="AY786" i="3"/>
  <c r="AW786" i="3"/>
  <c r="AK786" i="3"/>
  <c r="O786" i="3"/>
  <c r="AU786" i="3"/>
  <c r="BE786" i="3"/>
  <c r="AQ784" i="3"/>
  <c r="AW784" i="3"/>
  <c r="AC784" i="3"/>
  <c r="BI784" i="3"/>
  <c r="AM784" i="3"/>
  <c r="AG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BI941" i="3"/>
  <c r="N933" i="3"/>
  <c r="N925" i="3"/>
  <c r="AL817" i="3"/>
  <c r="AE817" i="3"/>
  <c r="W817" i="3"/>
  <c r="AX817" i="3"/>
  <c r="AZ817" i="3"/>
  <c r="BG813" i="3"/>
  <c r="AU813" i="3"/>
  <c r="W813" i="3"/>
  <c r="AI780" i="3"/>
  <c r="AU780" i="3"/>
  <c r="AA780" i="3"/>
  <c r="N927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I790" i="3"/>
  <c r="Q790" i="3"/>
  <c r="AW790" i="3"/>
  <c r="AC790" i="3"/>
  <c r="BI790" i="3"/>
  <c r="AM790" i="3"/>
  <c r="AA788" i="3"/>
  <c r="BG788" i="3"/>
  <c r="AK788" i="3"/>
  <c r="O788" i="3"/>
  <c r="AU788" i="3"/>
  <c r="AG788" i="3"/>
  <c r="AA782" i="3"/>
  <c r="O782" i="3"/>
  <c r="BI782" i="3"/>
  <c r="BC782" i="3"/>
  <c r="BE782" i="3"/>
  <c r="O815" i="3"/>
  <c r="AM815" i="3"/>
  <c r="BG815" i="3"/>
  <c r="AQ814" i="3"/>
  <c r="W814" i="3"/>
  <c r="BG814" i="3"/>
  <c r="AA791" i="3"/>
  <c r="BC791" i="3"/>
  <c r="AC791" i="3"/>
  <c r="BD791" i="3"/>
  <c r="AE791" i="3"/>
  <c r="BE791" i="3"/>
  <c r="AG791" i="3"/>
  <c r="BF791" i="3"/>
  <c r="AI787" i="3"/>
  <c r="Q787" i="3"/>
  <c r="U787" i="3"/>
  <c r="BA787" i="3"/>
  <c r="AE787" i="3"/>
  <c r="AG787" i="3"/>
  <c r="S783" i="3"/>
  <c r="AY783" i="3"/>
  <c r="AC783" i="3"/>
  <c r="BI783" i="3"/>
  <c r="AM783" i="3"/>
  <c r="Y783" i="3"/>
  <c r="BE783" i="3"/>
  <c r="AE961" i="3"/>
  <c r="AY961" i="3"/>
  <c r="BC961" i="3"/>
  <c r="M953" i="3"/>
  <c r="S942" i="3"/>
  <c r="AE942" i="3"/>
  <c r="BC942" i="3"/>
  <c r="W781" i="3"/>
  <c r="AM781" i="3"/>
  <c r="BC781" i="3"/>
  <c r="AA781" i="3"/>
  <c r="AQ781" i="3"/>
  <c r="BG781" i="3"/>
  <c r="O781" i="3"/>
  <c r="AE781" i="3"/>
  <c r="AU781" i="3"/>
  <c r="S781" i="3"/>
  <c r="AI781" i="3"/>
  <c r="AY781" i="3"/>
  <c r="O967" i="3"/>
  <c r="BL967" i="3" s="1"/>
  <c r="O955" i="3"/>
  <c r="O947" i="3"/>
  <c r="BJ1012" i="3"/>
  <c r="BM1096" i="3"/>
  <c r="BN1033" i="3"/>
  <c r="AF982" i="3"/>
  <c r="BK1170" i="3"/>
  <c r="O971" i="3"/>
  <c r="BL971" i="3" s="1"/>
  <c r="O963" i="3"/>
  <c r="O959" i="3"/>
  <c r="O951" i="3"/>
  <c r="L968" i="3"/>
  <c r="O968" i="3" s="1"/>
  <c r="L964" i="3"/>
  <c r="O964" i="3" s="1"/>
  <c r="L960" i="3"/>
  <c r="O960" i="3" s="1"/>
  <c r="L956" i="3"/>
  <c r="L952" i="3"/>
  <c r="O952" i="3" s="1"/>
  <c r="L948" i="3"/>
  <c r="O948" i="3" s="1"/>
  <c r="L944" i="3"/>
  <c r="O944" i="3" s="1"/>
  <c r="L939" i="3"/>
  <c r="L935" i="3"/>
  <c r="N935" i="3" s="1"/>
  <c r="L931" i="3"/>
  <c r="N931" i="3" s="1"/>
  <c r="L927" i="3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AI788" i="3" s="1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L969" i="3"/>
  <c r="O969" i="3" s="1"/>
  <c r="L965" i="3"/>
  <c r="O965" i="3" s="1"/>
  <c r="L961" i="3"/>
  <c r="AU961" i="3" s="1"/>
  <c r="L957" i="3"/>
  <c r="L953" i="3"/>
  <c r="O953" i="3" s="1"/>
  <c r="L949" i="3"/>
  <c r="O949" i="3" s="1"/>
  <c r="L945" i="3"/>
  <c r="O945" i="3" s="1"/>
  <c r="BL945" i="3" s="1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L884" i="3"/>
  <c r="K883" i="3"/>
  <c r="L882" i="3"/>
  <c r="K881" i="3"/>
  <c r="K879" i="3"/>
  <c r="K877" i="3"/>
  <c r="K875" i="3"/>
  <c r="K873" i="3"/>
  <c r="K871" i="3"/>
  <c r="K869" i="3"/>
  <c r="K867" i="3"/>
  <c r="K865" i="3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O814" i="3" s="1"/>
  <c r="L810" i="3"/>
  <c r="N810" i="3" s="1"/>
  <c r="K807" i="3"/>
  <c r="K805" i="3"/>
  <c r="K803" i="3"/>
  <c r="K801" i="3"/>
  <c r="K799" i="3"/>
  <c r="AD799" i="3" s="1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O962" i="3" s="1"/>
  <c r="L958" i="3"/>
  <c r="O958" i="3" s="1"/>
  <c r="L954" i="3"/>
  <c r="O954" i="3" s="1"/>
  <c r="L950" i="3"/>
  <c r="L946" i="3"/>
  <c r="O946" i="3" s="1"/>
  <c r="L942" i="3"/>
  <c r="AI942" i="3" s="1"/>
  <c r="L941" i="3"/>
  <c r="N941" i="3" s="1"/>
  <c r="L937" i="3"/>
  <c r="L933" i="3"/>
  <c r="L929" i="3"/>
  <c r="N929" i="3" s="1"/>
  <c r="L925" i="3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N980" i="3" s="1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K974" i="3" s="1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BL980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C972" i="3"/>
  <c r="Z972" i="3"/>
  <c r="BF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C956" i="3"/>
  <c r="Z956" i="3"/>
  <c r="BF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AG957" i="3"/>
  <c r="Q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AM939" i="3"/>
  <c r="M937" i="3"/>
  <c r="U937" i="3"/>
  <c r="AC937" i="3"/>
  <c r="AK937" i="3"/>
  <c r="AS937" i="3"/>
  <c r="BA937" i="3"/>
  <c r="BI937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O923" i="3"/>
  <c r="AU923" i="3"/>
  <c r="M921" i="3"/>
  <c r="U921" i="3"/>
  <c r="AC921" i="3"/>
  <c r="AK921" i="3"/>
  <c r="AS921" i="3"/>
  <c r="BA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AM957" i="3"/>
  <c r="A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AA940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S924" i="3"/>
  <c r="AY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Z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AT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A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AE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AK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S897" i="3"/>
  <c r="BM897" i="3" s="1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AG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AA876" i="3"/>
  <c r="AN876" i="3"/>
  <c r="L875" i="3"/>
  <c r="S875" i="3" s="1"/>
  <c r="O875" i="3"/>
  <c r="AA875" i="3"/>
  <c r="AE875" i="3"/>
  <c r="AQ875" i="3"/>
  <c r="AU875" i="3"/>
  <c r="BG875" i="3"/>
  <c r="P875" i="3"/>
  <c r="AN875" i="3"/>
  <c r="AV875" i="3"/>
  <c r="L874" i="3"/>
  <c r="W874" i="3" s="1"/>
  <c r="O874" i="3"/>
  <c r="S874" i="3"/>
  <c r="AA874" i="3"/>
  <c r="AE874" i="3"/>
  <c r="AI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S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AN868" i="3" s="1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S866" i="3"/>
  <c r="AA866" i="3"/>
  <c r="AE866" i="3"/>
  <c r="AI866" i="3"/>
  <c r="AQ866" i="3"/>
  <c r="AU866" i="3"/>
  <c r="AY866" i="3"/>
  <c r="BG866" i="3"/>
  <c r="P866" i="3"/>
  <c r="X866" i="3"/>
  <c r="AF866" i="3"/>
  <c r="AN866" i="3"/>
  <c r="AV866" i="3"/>
  <c r="BD866" i="3"/>
  <c r="L865" i="3"/>
  <c r="W865" i="3"/>
  <c r="L864" i="3"/>
  <c r="AN864" i="3" s="1"/>
  <c r="L863" i="3"/>
  <c r="S863" i="3" s="1"/>
  <c r="BM863" i="3" s="1"/>
  <c r="O863" i="3"/>
  <c r="BL863" i="3" s="1"/>
  <c r="AA863" i="3"/>
  <c r="AE863" i="3"/>
  <c r="AQ863" i="3"/>
  <c r="AU863" i="3"/>
  <c r="BG863" i="3"/>
  <c r="P863" i="3"/>
  <c r="AN863" i="3"/>
  <c r="AV863" i="3"/>
  <c r="L862" i="3"/>
  <c r="W862" i="3" s="1"/>
  <c r="O862" i="3"/>
  <c r="BL862" i="3" s="1"/>
  <c r="S862" i="3"/>
  <c r="BM862" i="3" s="1"/>
  <c r="AA862" i="3"/>
  <c r="AE862" i="3"/>
  <c r="AI862" i="3"/>
  <c r="AQ862" i="3"/>
  <c r="AU862" i="3"/>
  <c r="AY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A847" i="3"/>
  <c r="BG847" i="3"/>
  <c r="AP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AM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AO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BE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BD940" i="3"/>
  <c r="AV940" i="3"/>
  <c r="AN940" i="3"/>
  <c r="AF940" i="3"/>
  <c r="X940" i="3"/>
  <c r="P940" i="3"/>
  <c r="BB939" i="3"/>
  <c r="AT939" i="3"/>
  <c r="AL939" i="3"/>
  <c r="AD939" i="3"/>
  <c r="V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D924" i="3"/>
  <c r="AV924" i="3"/>
  <c r="AN924" i="3"/>
  <c r="AF924" i="3"/>
  <c r="X924" i="3"/>
  <c r="P924" i="3"/>
  <c r="BB923" i="3"/>
  <c r="AT923" i="3"/>
  <c r="AL923" i="3"/>
  <c r="AD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AN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X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D897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AT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8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AX806" i="3"/>
  <c r="AH806" i="3"/>
  <c r="Z806" i="3"/>
  <c r="R806" i="3"/>
  <c r="BB804" i="3"/>
  <c r="AL804" i="3"/>
  <c r="BB802" i="3"/>
  <c r="AD801" i="3"/>
  <c r="V800" i="3"/>
  <c r="AT799" i="3"/>
  <c r="AL798" i="3"/>
  <c r="V798" i="3"/>
  <c r="L806" i="3"/>
  <c r="AP806" i="3" s="1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M803" i="3"/>
  <c r="S803" i="3"/>
  <c r="U803" i="3"/>
  <c r="AA803" i="3"/>
  <c r="AC803" i="3"/>
  <c r="AI803" i="3"/>
  <c r="AK803" i="3"/>
  <c r="AQ803" i="3"/>
  <c r="AS803" i="3"/>
  <c r="AY803" i="3"/>
  <c r="BA803" i="3"/>
  <c r="BG803" i="3"/>
  <c r="BI803" i="3"/>
  <c r="X803" i="3"/>
  <c r="AB803" i="3"/>
  <c r="AN803" i="3"/>
  <c r="AR803" i="3"/>
  <c r="BD803" i="3"/>
  <c r="BH803" i="3"/>
  <c r="L802" i="3"/>
  <c r="AL802" i="3" s="1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S799" i="3"/>
  <c r="U799" i="3"/>
  <c r="AA799" i="3"/>
  <c r="AC799" i="3"/>
  <c r="AI799" i="3"/>
  <c r="AK799" i="3"/>
  <c r="AQ799" i="3"/>
  <c r="AS799" i="3"/>
  <c r="AY799" i="3"/>
  <c r="BA799" i="3"/>
  <c r="BG799" i="3"/>
  <c r="BI799" i="3"/>
  <c r="X799" i="3"/>
  <c r="AB799" i="3"/>
  <c r="AN799" i="3"/>
  <c r="AR799" i="3"/>
  <c r="BD799" i="3"/>
  <c r="BH799" i="3"/>
  <c r="L798" i="3"/>
  <c r="BB798" i="3" s="1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Q777" i="3"/>
  <c r="AN777" i="3"/>
  <c r="L775" i="3"/>
  <c r="W775" i="3" s="1"/>
  <c r="O775" i="3"/>
  <c r="S775" i="3"/>
  <c r="AA775" i="3"/>
  <c r="AE775" i="3"/>
  <c r="AI775" i="3"/>
  <c r="AQ775" i="3"/>
  <c r="AU775" i="3"/>
  <c r="AY775" i="3"/>
  <c r="BG775" i="3"/>
  <c r="P775" i="3"/>
  <c r="X775" i="3"/>
  <c r="AN775" i="3"/>
  <c r="AV775" i="3"/>
  <c r="BD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R789" i="3"/>
  <c r="T789" i="3"/>
  <c r="V789" i="3"/>
  <c r="X789" i="3"/>
  <c r="Z789" i="3"/>
  <c r="AB789" i="3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R788" i="3"/>
  <c r="T788" i="3"/>
  <c r="V788" i="3"/>
  <c r="X788" i="3"/>
  <c r="Z788" i="3"/>
  <c r="AB788" i="3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T781" i="3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P778" i="3"/>
  <c r="T778" i="3"/>
  <c r="V778" i="3"/>
  <c r="X778" i="3"/>
  <c r="AB778" i="3"/>
  <c r="AD778" i="3"/>
  <c r="AF778" i="3"/>
  <c r="AJ778" i="3"/>
  <c r="AL778" i="3"/>
  <c r="AN778" i="3"/>
  <c r="AR778" i="3"/>
  <c r="AT778" i="3"/>
  <c r="AV778" i="3"/>
  <c r="AZ778" i="3"/>
  <c r="BB778" i="3"/>
  <c r="BD778" i="3"/>
  <c r="BH778" i="3"/>
  <c r="M778" i="3"/>
  <c r="Q778" i="3"/>
  <c r="Y778" i="3"/>
  <c r="AC778" i="3"/>
  <c r="AG778" i="3"/>
  <c r="AO778" i="3"/>
  <c r="AS778" i="3"/>
  <c r="AW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E737" i="3"/>
  <c r="F737" i="3"/>
  <c r="G737" i="3"/>
  <c r="H737" i="3"/>
  <c r="I737" i="3"/>
  <c r="L737" i="3" s="1"/>
  <c r="J737" i="3"/>
  <c r="K737" i="3"/>
  <c r="E738" i="3"/>
  <c r="F738" i="3"/>
  <c r="G738" i="3"/>
  <c r="H738" i="3"/>
  <c r="I738" i="3"/>
  <c r="J738" i="3"/>
  <c r="L738" i="3"/>
  <c r="E739" i="3"/>
  <c r="F739" i="3"/>
  <c r="G739" i="3"/>
  <c r="H739" i="3"/>
  <c r="L739" i="3" s="1"/>
  <c r="I739" i="3"/>
  <c r="J739" i="3"/>
  <c r="E740" i="3"/>
  <c r="K740" i="3" s="1"/>
  <c r="F740" i="3"/>
  <c r="G740" i="3"/>
  <c r="H740" i="3"/>
  <c r="I740" i="3"/>
  <c r="L740" i="3" s="1"/>
  <c r="J740" i="3"/>
  <c r="E741" i="3"/>
  <c r="F741" i="3"/>
  <c r="G741" i="3"/>
  <c r="H741" i="3"/>
  <c r="L741" i="3" s="1"/>
  <c r="I741" i="3"/>
  <c r="J741" i="3"/>
  <c r="E742" i="3"/>
  <c r="F742" i="3"/>
  <c r="G742" i="3"/>
  <c r="H742" i="3"/>
  <c r="I742" i="3"/>
  <c r="J742" i="3"/>
  <c r="L742" i="3"/>
  <c r="E743" i="3"/>
  <c r="F743" i="3"/>
  <c r="G743" i="3"/>
  <c r="H743" i="3"/>
  <c r="L743" i="3" s="1"/>
  <c r="I743" i="3"/>
  <c r="J743" i="3"/>
  <c r="E744" i="3"/>
  <c r="K744" i="3" s="1"/>
  <c r="F744" i="3"/>
  <c r="G744" i="3"/>
  <c r="H744" i="3"/>
  <c r="I744" i="3"/>
  <c r="L744" i="3" s="1"/>
  <c r="J744" i="3"/>
  <c r="E745" i="3"/>
  <c r="F745" i="3"/>
  <c r="G745" i="3"/>
  <c r="H745" i="3"/>
  <c r="L745" i="3" s="1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K748" i="3" s="1"/>
  <c r="F748" i="3"/>
  <c r="G748" i="3"/>
  <c r="H748" i="3"/>
  <c r="I748" i="3"/>
  <c r="L748" i="3" s="1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J750" i="3"/>
  <c r="L750" i="3"/>
  <c r="E751" i="3"/>
  <c r="F751" i="3"/>
  <c r="G751" i="3"/>
  <c r="H751" i="3"/>
  <c r="L751" i="3" s="1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L754" i="3"/>
  <c r="E755" i="3"/>
  <c r="F755" i="3"/>
  <c r="G755" i="3"/>
  <c r="H755" i="3"/>
  <c r="L755" i="3" s="1"/>
  <c r="I755" i="3"/>
  <c r="J755" i="3"/>
  <c r="E756" i="3"/>
  <c r="K756" i="3" s="1"/>
  <c r="F756" i="3"/>
  <c r="G756" i="3"/>
  <c r="H756" i="3"/>
  <c r="I756" i="3"/>
  <c r="L756" i="3" s="1"/>
  <c r="J756" i="3"/>
  <c r="E757" i="3"/>
  <c r="F757" i="3"/>
  <c r="G757" i="3"/>
  <c r="H757" i="3"/>
  <c r="L757" i="3" s="1"/>
  <c r="I757" i="3"/>
  <c r="J757" i="3"/>
  <c r="E758" i="3"/>
  <c r="F758" i="3"/>
  <c r="G758" i="3"/>
  <c r="H758" i="3"/>
  <c r="I758" i="3"/>
  <c r="J758" i="3"/>
  <c r="L758" i="3"/>
  <c r="E759" i="3"/>
  <c r="F759" i="3"/>
  <c r="G759" i="3"/>
  <c r="H759" i="3"/>
  <c r="L759" i="3" s="1"/>
  <c r="I759" i="3"/>
  <c r="J759" i="3"/>
  <c r="E760" i="3"/>
  <c r="K760" i="3" s="1"/>
  <c r="F760" i="3"/>
  <c r="G760" i="3"/>
  <c r="H760" i="3"/>
  <c r="I760" i="3"/>
  <c r="L760" i="3" s="1"/>
  <c r="J760" i="3"/>
  <c r="E761" i="3"/>
  <c r="F761" i="3"/>
  <c r="G761" i="3"/>
  <c r="H761" i="3"/>
  <c r="L761" i="3" s="1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K764" i="3" s="1"/>
  <c r="F764" i="3"/>
  <c r="G764" i="3"/>
  <c r="H764" i="3"/>
  <c r="I764" i="3"/>
  <c r="L764" i="3" s="1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J766" i="3"/>
  <c r="L766" i="3"/>
  <c r="E767" i="3"/>
  <c r="F767" i="3"/>
  <c r="G767" i="3"/>
  <c r="H767" i="3"/>
  <c r="L767" i="3" s="1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L769" i="3" s="1"/>
  <c r="I769" i="3"/>
  <c r="J769" i="3"/>
  <c r="E770" i="3"/>
  <c r="F770" i="3"/>
  <c r="G770" i="3"/>
  <c r="H770" i="3"/>
  <c r="I770" i="3"/>
  <c r="J770" i="3"/>
  <c r="L770" i="3"/>
  <c r="E771" i="3"/>
  <c r="F771" i="3"/>
  <c r="G771" i="3"/>
  <c r="H771" i="3"/>
  <c r="L771" i="3" s="1"/>
  <c r="I771" i="3"/>
  <c r="J771" i="3"/>
  <c r="E772" i="3"/>
  <c r="K772" i="3" s="1"/>
  <c r="F772" i="3"/>
  <c r="G772" i="3"/>
  <c r="H772" i="3"/>
  <c r="I772" i="3"/>
  <c r="L772" i="3" s="1"/>
  <c r="J772" i="3"/>
  <c r="E773" i="3"/>
  <c r="F773" i="3"/>
  <c r="G773" i="3"/>
  <c r="H773" i="3"/>
  <c r="L773" i="3" s="1"/>
  <c r="I773" i="3"/>
  <c r="J773" i="3"/>
  <c r="E774" i="3"/>
  <c r="F774" i="3"/>
  <c r="G774" i="3"/>
  <c r="H774" i="3"/>
  <c r="I774" i="3"/>
  <c r="J774" i="3"/>
  <c r="O768" i="3" l="1"/>
  <c r="R764" i="3"/>
  <c r="N748" i="3"/>
  <c r="O737" i="3"/>
  <c r="P760" i="3"/>
  <c r="O744" i="3"/>
  <c r="M772" i="3"/>
  <c r="R756" i="3"/>
  <c r="Q740" i="3"/>
  <c r="T752" i="3"/>
  <c r="K774" i="3"/>
  <c r="L774" i="3"/>
  <c r="K771" i="3"/>
  <c r="K767" i="3"/>
  <c r="K763" i="3"/>
  <c r="K759" i="3"/>
  <c r="K755" i="3"/>
  <c r="K751" i="3"/>
  <c r="K747" i="3"/>
  <c r="K743" i="3"/>
  <c r="K739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AV760" i="3"/>
  <c r="AN760" i="3"/>
  <c r="AF760" i="3"/>
  <c r="X760" i="3"/>
  <c r="BF756" i="3"/>
  <c r="AX756" i="3"/>
  <c r="AP756" i="3"/>
  <c r="AH756" i="3"/>
  <c r="Z756" i="3"/>
  <c r="BH752" i="3"/>
  <c r="AZ752" i="3"/>
  <c r="AR752" i="3"/>
  <c r="AJ752" i="3"/>
  <c r="AB752" i="3"/>
  <c r="BB748" i="3"/>
  <c r="AT748" i="3"/>
  <c r="AL748" i="3"/>
  <c r="AD748" i="3"/>
  <c r="V748" i="3"/>
  <c r="BC744" i="3"/>
  <c r="AU744" i="3"/>
  <c r="AM744" i="3"/>
  <c r="AE744" i="3"/>
  <c r="W744" i="3"/>
  <c r="BE740" i="3"/>
  <c r="AW740" i="3"/>
  <c r="AO740" i="3"/>
  <c r="AG740" i="3"/>
  <c r="Y740" i="3"/>
  <c r="BC737" i="3"/>
  <c r="AU737" i="3"/>
  <c r="AM737" i="3"/>
  <c r="AE737" i="3"/>
  <c r="W737" i="3"/>
  <c r="BG777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P748" i="3"/>
  <c r="T748" i="3"/>
  <c r="X748" i="3"/>
  <c r="AB748" i="3"/>
  <c r="AF748" i="3"/>
  <c r="AJ748" i="3"/>
  <c r="AN748" i="3"/>
  <c r="AR748" i="3"/>
  <c r="AV748" i="3"/>
  <c r="AZ748" i="3"/>
  <c r="BD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BC772" i="3"/>
  <c r="AY772" i="3"/>
  <c r="AU772" i="3"/>
  <c r="AQ772" i="3"/>
  <c r="AM772" i="3"/>
  <c r="AI772" i="3"/>
  <c r="AE772" i="3"/>
  <c r="AA772" i="3"/>
  <c r="W772" i="3"/>
  <c r="S772" i="3"/>
  <c r="O772" i="3"/>
  <c r="BC768" i="3"/>
  <c r="AU768" i="3"/>
  <c r="AM768" i="3"/>
  <c r="AE768" i="3"/>
  <c r="W768" i="3"/>
  <c r="BG764" i="3"/>
  <c r="AY764" i="3"/>
  <c r="AQ764" i="3"/>
  <c r="AI764" i="3"/>
  <c r="AA764" i="3"/>
  <c r="S764" i="3"/>
  <c r="BI760" i="3"/>
  <c r="BA760" i="3"/>
  <c r="AS760" i="3"/>
  <c r="AK760" i="3"/>
  <c r="AC760" i="3"/>
  <c r="U760" i="3"/>
  <c r="M760" i="3"/>
  <c r="BC756" i="3"/>
  <c r="AU756" i="3"/>
  <c r="AM756" i="3"/>
  <c r="AE756" i="3"/>
  <c r="W756" i="3"/>
  <c r="O756" i="3"/>
  <c r="BE752" i="3"/>
  <c r="AW752" i="3"/>
  <c r="AO752" i="3"/>
  <c r="AG752" i="3"/>
  <c r="Y752" i="3"/>
  <c r="Q752" i="3"/>
  <c r="BG748" i="3"/>
  <c r="AY748" i="3"/>
  <c r="AQ748" i="3"/>
  <c r="AI748" i="3"/>
  <c r="AA748" i="3"/>
  <c r="S748" i="3"/>
  <c r="BH744" i="3"/>
  <c r="AZ744" i="3"/>
  <c r="AR744" i="3"/>
  <c r="AJ744" i="3"/>
  <c r="AB744" i="3"/>
  <c r="T744" i="3"/>
  <c r="BB740" i="3"/>
  <c r="AT740" i="3"/>
  <c r="AL740" i="3"/>
  <c r="AD740" i="3"/>
  <c r="V740" i="3"/>
  <c r="N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F772" i="3"/>
  <c r="BB772" i="3"/>
  <c r="AX772" i="3"/>
  <c r="AT772" i="3"/>
  <c r="AP772" i="3"/>
  <c r="AL772" i="3"/>
  <c r="AH772" i="3"/>
  <c r="AD772" i="3"/>
  <c r="Z772" i="3"/>
  <c r="V772" i="3"/>
  <c r="R772" i="3"/>
  <c r="N772" i="3"/>
  <c r="BB768" i="3"/>
  <c r="AT768" i="3"/>
  <c r="AL768" i="3"/>
  <c r="AD768" i="3"/>
  <c r="V768" i="3"/>
  <c r="N768" i="3"/>
  <c r="BF764" i="3"/>
  <c r="AX764" i="3"/>
  <c r="AP764" i="3"/>
  <c r="AH764" i="3"/>
  <c r="Z764" i="3"/>
  <c r="BH760" i="3"/>
  <c r="AZ760" i="3"/>
  <c r="AR760" i="3"/>
  <c r="AJ760" i="3"/>
  <c r="AB760" i="3"/>
  <c r="T760" i="3"/>
  <c r="BB756" i="3"/>
  <c r="AT756" i="3"/>
  <c r="AL756" i="3"/>
  <c r="AD756" i="3"/>
  <c r="V756" i="3"/>
  <c r="N756" i="3"/>
  <c r="BD752" i="3"/>
  <c r="AV752" i="3"/>
  <c r="AN752" i="3"/>
  <c r="AF752" i="3"/>
  <c r="X752" i="3"/>
  <c r="P752" i="3"/>
  <c r="BF748" i="3"/>
  <c r="AX748" i="3"/>
  <c r="AP748" i="3"/>
  <c r="AH748" i="3"/>
  <c r="Z748" i="3"/>
  <c r="R748" i="3"/>
  <c r="BG744" i="3"/>
  <c r="AY744" i="3"/>
  <c r="AQ744" i="3"/>
  <c r="AI744" i="3"/>
  <c r="AA744" i="3"/>
  <c r="S744" i="3"/>
  <c r="BI740" i="3"/>
  <c r="BA740" i="3"/>
  <c r="AS740" i="3"/>
  <c r="AK740" i="3"/>
  <c r="AC740" i="3"/>
  <c r="U740" i="3"/>
  <c r="M740" i="3"/>
  <c r="BG737" i="3"/>
  <c r="AY737" i="3"/>
  <c r="AQ737" i="3"/>
  <c r="AI737" i="3"/>
  <c r="AA737" i="3"/>
  <c r="S737" i="3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I772" i="3"/>
  <c r="BE772" i="3"/>
  <c r="BA772" i="3"/>
  <c r="AW772" i="3"/>
  <c r="AS772" i="3"/>
  <c r="AO772" i="3"/>
  <c r="AK772" i="3"/>
  <c r="AG772" i="3"/>
  <c r="AC772" i="3"/>
  <c r="Y772" i="3"/>
  <c r="U772" i="3"/>
  <c r="Q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BL764" i="3" s="1"/>
  <c r="BE760" i="3"/>
  <c r="AW760" i="3"/>
  <c r="AO760" i="3"/>
  <c r="AG760" i="3"/>
  <c r="Y760" i="3"/>
  <c r="Q760" i="3"/>
  <c r="BG756" i="3"/>
  <c r="AY756" i="3"/>
  <c r="AQ756" i="3"/>
  <c r="AI756" i="3"/>
  <c r="AA756" i="3"/>
  <c r="S756" i="3"/>
  <c r="BI752" i="3"/>
  <c r="BA752" i="3"/>
  <c r="AS752" i="3"/>
  <c r="AK752" i="3"/>
  <c r="AC752" i="3"/>
  <c r="U752" i="3"/>
  <c r="M752" i="3"/>
  <c r="BN752" i="3" s="1"/>
  <c r="BC748" i="3"/>
  <c r="AU748" i="3"/>
  <c r="AM748" i="3"/>
  <c r="AE748" i="3"/>
  <c r="W748" i="3"/>
  <c r="O748" i="3"/>
  <c r="BD744" i="3"/>
  <c r="AV744" i="3"/>
  <c r="AN744" i="3"/>
  <c r="AF744" i="3"/>
  <c r="X744" i="3"/>
  <c r="P744" i="3"/>
  <c r="BF740" i="3"/>
  <c r="AX740" i="3"/>
  <c r="AP740" i="3"/>
  <c r="AH740" i="3"/>
  <c r="Z740" i="3"/>
  <c r="R740" i="3"/>
  <c r="BD737" i="3"/>
  <c r="BL737" i="3" s="1"/>
  <c r="AV737" i="3"/>
  <c r="AN737" i="3"/>
  <c r="AF737" i="3"/>
  <c r="X737" i="3"/>
  <c r="P737" i="3"/>
  <c r="BN737" i="3" s="1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BL969" i="3"/>
  <c r="AU779" i="3"/>
  <c r="W779" i="3"/>
  <c r="AA779" i="3"/>
  <c r="S779" i="3"/>
  <c r="BM779" i="3" s="1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AK889" i="3"/>
  <c r="AS889" i="3"/>
  <c r="BA889" i="3"/>
  <c r="BI889" i="3"/>
  <c r="V889" i="3"/>
  <c r="AL889" i="3"/>
  <c r="BB889" i="3"/>
  <c r="O889" i="3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AK893" i="3"/>
  <c r="AS893" i="3"/>
  <c r="BA893" i="3"/>
  <c r="BI893" i="3"/>
  <c r="V893" i="3"/>
  <c r="AL893" i="3"/>
  <c r="BB893" i="3"/>
  <c r="O893" i="3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AE909" i="3"/>
  <c r="AM909" i="3"/>
  <c r="AU909" i="3"/>
  <c r="BC909" i="3"/>
  <c r="N913" i="3"/>
  <c r="BJ913" i="3" s="1"/>
  <c r="AD913" i="3"/>
  <c r="AT913" i="3"/>
  <c r="M913" i="3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AT972" i="3"/>
  <c r="BB972" i="3"/>
  <c r="BA972" i="3"/>
  <c r="AK972" i="3"/>
  <c r="U972" i="3"/>
  <c r="BG972" i="3"/>
  <c r="AQ972" i="3"/>
  <c r="AA972" i="3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U847" i="3"/>
  <c r="AC847" i="3"/>
  <c r="AK847" i="3"/>
  <c r="AS847" i="3"/>
  <c r="BA847" i="3"/>
  <c r="BI847" i="3"/>
  <c r="T847" i="3"/>
  <c r="AB847" i="3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BJ807" i="3" s="1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AQ839" i="3"/>
  <c r="AY839" i="3"/>
  <c r="BG839" i="3"/>
  <c r="BB825" i="3"/>
  <c r="AT825" i="3"/>
  <c r="AL825" i="3"/>
  <c r="AD825" i="3"/>
  <c r="V825" i="3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S835" i="3"/>
  <c r="O839" i="3"/>
  <c r="AX835" i="3"/>
  <c r="AH835" i="3"/>
  <c r="R835" i="3"/>
  <c r="BD839" i="3"/>
  <c r="AV839" i="3"/>
  <c r="AN839" i="3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AE849" i="3"/>
  <c r="AM849" i="3"/>
  <c r="AU849" i="3"/>
  <c r="BC849" i="3"/>
  <c r="N849" i="3"/>
  <c r="V849" i="3"/>
  <c r="AD849" i="3"/>
  <c r="AL849" i="3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BJ937" i="3" s="1"/>
  <c r="Y937" i="3"/>
  <c r="AG937" i="3"/>
  <c r="AO937" i="3"/>
  <c r="AW937" i="3"/>
  <c r="BE937" i="3"/>
  <c r="S937" i="3"/>
  <c r="AA937" i="3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M781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AF917" i="3"/>
  <c r="AV917" i="3"/>
  <c r="R923" i="3"/>
  <c r="Z923" i="3"/>
  <c r="AH923" i="3"/>
  <c r="AP923" i="3"/>
  <c r="AX923" i="3"/>
  <c r="BF923" i="3"/>
  <c r="T924" i="3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AQ940" i="3"/>
  <c r="BL949" i="3"/>
  <c r="BK951" i="3"/>
  <c r="BK953" i="3"/>
  <c r="AX957" i="3"/>
  <c r="R957" i="3"/>
  <c r="BL957" i="3" s="1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BL781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O809" i="3"/>
  <c r="BJ811" i="3"/>
  <c r="BL816" i="3"/>
  <c r="BF822" i="3"/>
  <c r="AX822" i="3"/>
  <c r="AP822" i="3"/>
  <c r="AH822" i="3"/>
  <c r="Z822" i="3"/>
  <c r="R822" i="3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G825" i="3"/>
  <c r="AY825" i="3"/>
  <c r="AQ825" i="3"/>
  <c r="AI825" i="3"/>
  <c r="AA825" i="3"/>
  <c r="BC835" i="3"/>
  <c r="AU835" i="3"/>
  <c r="AM835" i="3"/>
  <c r="AE835" i="3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AJ885" i="3"/>
  <c r="AZ885" i="3"/>
  <c r="T889" i="3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AJ905" i="3"/>
  <c r="AZ905" i="3"/>
  <c r="T909" i="3"/>
  <c r="AJ909" i="3"/>
  <c r="AZ909" i="3"/>
  <c r="T913" i="3"/>
  <c r="AJ913" i="3"/>
  <c r="AZ913" i="3"/>
  <c r="T917" i="3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AP957" i="3"/>
  <c r="W957" i="3"/>
  <c r="BC923" i="3"/>
  <c r="W923" i="3"/>
  <c r="BJ925" i="3"/>
  <c r="BJ933" i="3"/>
  <c r="AU939" i="3"/>
  <c r="O939" i="3"/>
  <c r="BL939" i="3" s="1"/>
  <c r="Q957" i="3"/>
  <c r="BI972" i="3"/>
  <c r="BL948" i="3"/>
  <c r="AH956" i="3"/>
  <c r="AM956" i="3"/>
  <c r="AH972" i="3"/>
  <c r="AM972" i="3"/>
  <c r="BC785" i="3"/>
  <c r="BG785" i="3"/>
  <c r="BL785" i="3" s="1"/>
  <c r="AW789" i="3"/>
  <c r="U789" i="3"/>
  <c r="BL789" i="3" s="1"/>
  <c r="AE779" i="3"/>
  <c r="BJ922" i="3"/>
  <c r="BJ932" i="3"/>
  <c r="BL943" i="3"/>
  <c r="BM943" i="3"/>
  <c r="BL965" i="3"/>
  <c r="BJ927" i="3"/>
  <c r="BJ935" i="3"/>
  <c r="BL946" i="3"/>
  <c r="BL954" i="3"/>
  <c r="BL962" i="3"/>
  <c r="BL970" i="3"/>
  <c r="BL976" i="3"/>
  <c r="BK980" i="3"/>
  <c r="BG942" i="3"/>
  <c r="AM942" i="3"/>
  <c r="O942" i="3"/>
  <c r="M942" i="3"/>
  <c r="AM961" i="3"/>
  <c r="AI961" i="3"/>
  <c r="O961" i="3"/>
  <c r="BL961" i="3" s="1"/>
  <c r="AW783" i="3"/>
  <c r="Q783" i="3"/>
  <c r="AE783" i="3"/>
  <c r="BA783" i="3"/>
  <c r="U783" i="3"/>
  <c r="AQ783" i="3"/>
  <c r="BC787" i="3"/>
  <c r="W787" i="3"/>
  <c r="AS787" i="3"/>
  <c r="M787" i="3"/>
  <c r="BK787" i="3" s="1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BL814" i="3" s="1"/>
  <c r="AY814" i="3"/>
  <c r="AU814" i="3"/>
  <c r="AQ815" i="3"/>
  <c r="W815" i="3"/>
  <c r="BM815" i="3" s="1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AE790" i="3"/>
  <c r="BA790" i="3"/>
  <c r="U790" i="3"/>
  <c r="AO790" i="3"/>
  <c r="BG790" i="3"/>
  <c r="AA790" i="3"/>
  <c r="BC780" i="3"/>
  <c r="AE780" i="3"/>
  <c r="S780" i="3"/>
  <c r="BM780" i="3" s="1"/>
  <c r="AY813" i="3"/>
  <c r="AE813" i="3"/>
  <c r="AQ813" i="3"/>
  <c r="AR817" i="3"/>
  <c r="AP817" i="3"/>
  <c r="BD817" i="3"/>
  <c r="O817" i="3"/>
  <c r="AA817" i="3"/>
  <c r="Y784" i="3"/>
  <c r="AE784" i="3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J934" i="3"/>
  <c r="BK947" i="3"/>
  <c r="BL953" i="3"/>
  <c r="BK955" i="3"/>
  <c r="BL963" i="3"/>
  <c r="BJ929" i="3"/>
  <c r="BL951" i="3"/>
  <c r="BL959" i="3"/>
  <c r="BL964" i="3"/>
  <c r="BL944" i="3"/>
  <c r="BL952" i="3"/>
  <c r="BL960" i="3"/>
  <c r="BL968" i="3"/>
  <c r="N833" i="3"/>
  <c r="AD833" i="3"/>
  <c r="AT833" i="3"/>
  <c r="BB833" i="3"/>
  <c r="AZ833" i="3"/>
  <c r="R833" i="3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BM961" i="3" s="1"/>
  <c r="M965" i="3"/>
  <c r="BK965" i="3" s="1"/>
  <c r="AO783" i="3"/>
  <c r="BC783" i="3"/>
  <c r="W783" i="3"/>
  <c r="AS783" i="3"/>
  <c r="M783" i="3"/>
  <c r="BK783" i="3" s="1"/>
  <c r="AI783" i="3"/>
  <c r="AW787" i="3"/>
  <c r="AU787" i="3"/>
  <c r="O787" i="3"/>
  <c r="BL787" i="3" s="1"/>
  <c r="AK787" i="3"/>
  <c r="BE787" i="3"/>
  <c r="AY787" i="3"/>
  <c r="S787" i="3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BL815" i="3" s="1"/>
  <c r="AU815" i="3"/>
  <c r="AI815" i="3"/>
  <c r="AM782" i="3"/>
  <c r="AI782" i="3"/>
  <c r="BL782" i="3" s="1"/>
  <c r="AS782" i="3"/>
  <c r="AY782" i="3"/>
  <c r="AW788" i="3"/>
  <c r="Q788" i="3"/>
  <c r="AE788" i="3"/>
  <c r="BA788" i="3"/>
  <c r="U788" i="3"/>
  <c r="BL788" i="3" s="1"/>
  <c r="AQ788" i="3"/>
  <c r="BC790" i="3"/>
  <c r="W790" i="3"/>
  <c r="AS790" i="3"/>
  <c r="M790" i="3"/>
  <c r="BK790" i="3" s="1"/>
  <c r="AG790" i="3"/>
  <c r="AY790" i="3"/>
  <c r="S790" i="3"/>
  <c r="BG780" i="3"/>
  <c r="AM780" i="3"/>
  <c r="O780" i="3"/>
  <c r="BL780" i="3" s="1"/>
  <c r="AI813" i="3"/>
  <c r="O813" i="3"/>
  <c r="BL813" i="3" s="1"/>
  <c r="AA813" i="3"/>
  <c r="AJ817" i="3"/>
  <c r="AH817" i="3"/>
  <c r="AV817" i="3"/>
  <c r="BB817" i="3"/>
  <c r="BC784" i="3"/>
  <c r="W784" i="3"/>
  <c r="AS784" i="3"/>
  <c r="M784" i="3"/>
  <c r="BK784" i="3" s="1"/>
  <c r="BG784" i="3"/>
  <c r="AA784" i="3"/>
  <c r="Y786" i="3"/>
  <c r="AE786" i="3"/>
  <c r="BA786" i="3"/>
  <c r="U786" i="3"/>
  <c r="BL786" i="3" s="1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26" i="3"/>
  <c r="BJ936" i="3"/>
  <c r="BK942" i="3"/>
  <c r="BK943" i="3"/>
  <c r="BK963" i="3"/>
  <c r="BJ931" i="3"/>
  <c r="BL958" i="3"/>
  <c r="BM978" i="3"/>
  <c r="BL974" i="3"/>
  <c r="X808" i="3"/>
  <c r="AN808" i="3"/>
  <c r="BD808" i="3"/>
  <c r="AB808" i="3"/>
  <c r="AR808" i="3"/>
  <c r="BH808" i="3"/>
  <c r="P808" i="3"/>
  <c r="AF808" i="3"/>
  <c r="AV808" i="3"/>
  <c r="T808" i="3"/>
  <c r="AZ808" i="3"/>
  <c r="AJ808" i="3"/>
  <c r="AX861" i="3"/>
  <c r="BF861" i="3"/>
  <c r="AH861" i="3"/>
  <c r="AP861" i="3"/>
  <c r="AN793" i="3"/>
  <c r="BD793" i="3"/>
  <c r="AR793" i="3"/>
  <c r="BH793" i="3"/>
  <c r="AV793" i="3"/>
  <c r="AZ793" i="3"/>
  <c r="AA942" i="3"/>
  <c r="BL942" i="3" s="1"/>
  <c r="AU942" i="3"/>
  <c r="M949" i="3"/>
  <c r="BK949" i="3" s="1"/>
  <c r="AA961" i="3"/>
  <c r="BG961" i="3"/>
  <c r="M969" i="3"/>
  <c r="BK969" i="3" s="1"/>
  <c r="AG783" i="3"/>
  <c r="AU783" i="3"/>
  <c r="O783" i="3"/>
  <c r="BL783" i="3" s="1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AE782" i="3"/>
  <c r="AO788" i="3"/>
  <c r="BC788" i="3"/>
  <c r="W788" i="3"/>
  <c r="AS788" i="3"/>
  <c r="M788" i="3"/>
  <c r="BK788" i="3" s="1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BM817" i="3" s="1"/>
  <c r="AN817" i="3"/>
  <c r="AO784" i="3"/>
  <c r="AU784" i="3"/>
  <c r="O784" i="3"/>
  <c r="BL784" i="3" s="1"/>
  <c r="AK784" i="3"/>
  <c r="BE784" i="3"/>
  <c r="AY784" i="3"/>
  <c r="BC786" i="3"/>
  <c r="W786" i="3"/>
  <c r="AS786" i="3"/>
  <c r="M786" i="3"/>
  <c r="BK786" i="3" s="1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F775" i="3"/>
  <c r="Z777" i="3"/>
  <c r="AP777" i="3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M752" i="3"/>
  <c r="BM748" i="3"/>
  <c r="BM744" i="3"/>
  <c r="BM740" i="3"/>
  <c r="BK737" i="3"/>
  <c r="BN744" i="3"/>
  <c r="BJ737" i="3"/>
  <c r="BJ881" i="3" l="1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BM75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BJ738" i="3" s="1"/>
  <c r="V738" i="3"/>
  <c r="BK738" i="3" s="1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BN740" i="3"/>
  <c r="BJ772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L744" i="3"/>
  <c r="BN756" i="3"/>
  <c r="BL760" i="3"/>
  <c r="BJ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BN742" i="3" s="1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BN758" i="3" s="1"/>
  <c r="U758" i="3"/>
  <c r="AC758" i="3"/>
  <c r="AK758" i="3"/>
  <c r="AS758" i="3"/>
  <c r="BA758" i="3"/>
  <c r="BI758" i="3"/>
  <c r="BN764" i="3"/>
  <c r="BL748" i="3"/>
  <c r="BJ756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BJ761" i="3" s="1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J740" i="3"/>
  <c r="BL756" i="3"/>
  <c r="BL772" i="3"/>
  <c r="BJ744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BN747" i="3" s="1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N772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BN749" i="3" s="1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M772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BJ767" i="3" s="1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BL740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N760" i="3"/>
  <c r="BK744" i="3"/>
  <c r="BN748" i="3"/>
  <c r="BJ752" i="3"/>
  <c r="BM760" i="3"/>
  <c r="BK748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L550" i="3" s="1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L552" i="3" s="1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L554" i="3" s="1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F626" i="3"/>
  <c r="G626" i="3"/>
  <c r="H626" i="3"/>
  <c r="I626" i="3"/>
  <c r="J626" i="3"/>
  <c r="E627" i="3"/>
  <c r="F627" i="3"/>
  <c r="K627" i="3" s="1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L633" i="3" s="1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L637" i="3" s="1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L643" i="3" s="1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L646" i="3" s="1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Q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P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P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K731" i="3" s="1"/>
  <c r="G731" i="3"/>
  <c r="H731" i="3"/>
  <c r="I731" i="3"/>
  <c r="J731" i="3"/>
  <c r="E732" i="3"/>
  <c r="F732" i="3"/>
  <c r="G732" i="3"/>
  <c r="H732" i="3"/>
  <c r="I732" i="3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J734" i="3"/>
  <c r="E735" i="3"/>
  <c r="F735" i="3"/>
  <c r="K735" i="3" s="1"/>
  <c r="G735" i="3"/>
  <c r="H735" i="3"/>
  <c r="I735" i="3"/>
  <c r="J735" i="3"/>
  <c r="E736" i="3"/>
  <c r="F736" i="3"/>
  <c r="G736" i="3"/>
  <c r="H736" i="3"/>
  <c r="L736" i="3" s="1"/>
  <c r="I736" i="3"/>
  <c r="J736" i="3"/>
  <c r="N730" i="3" l="1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O735" i="3" s="1"/>
  <c r="BL735" i="3" s="1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BF735" i="3"/>
  <c r="BB735" i="3"/>
  <c r="AX735" i="3"/>
  <c r="AT735" i="3"/>
  <c r="AP735" i="3"/>
  <c r="AL735" i="3"/>
  <c r="AH735" i="3"/>
  <c r="AD735" i="3"/>
  <c r="Z735" i="3"/>
  <c r="V735" i="3"/>
  <c r="R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BI735" i="3"/>
  <c r="BE735" i="3"/>
  <c r="BA735" i="3"/>
  <c r="AW735" i="3"/>
  <c r="AS735" i="3"/>
  <c r="AO735" i="3"/>
  <c r="AK735" i="3"/>
  <c r="AG735" i="3"/>
  <c r="AC735" i="3"/>
  <c r="Y735" i="3"/>
  <c r="U735" i="3"/>
  <c r="Q735" i="3"/>
  <c r="M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BG735" i="3"/>
  <c r="BC735" i="3"/>
  <c r="AY735" i="3"/>
  <c r="AU735" i="3"/>
  <c r="AQ735" i="3"/>
  <c r="AM735" i="3"/>
  <c r="AI735" i="3"/>
  <c r="AE735" i="3"/>
  <c r="AA735" i="3"/>
  <c r="W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J724" i="3" s="1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M716" i="3"/>
  <c r="BN716" i="3" s="1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K728" i="3"/>
  <c r="BN724" i="3"/>
  <c r="BL720" i="3"/>
  <c r="BJ720" i="3"/>
  <c r="BN720" i="3"/>
  <c r="BL716" i="3"/>
  <c r="BK734" i="3"/>
  <c r="BK724" i="3"/>
  <c r="BN652" i="3"/>
  <c r="BL631" i="3"/>
  <c r="BN630" i="3"/>
  <c r="BN624" i="3"/>
  <c r="L733" i="3"/>
  <c r="BH733" i="3" s="1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S625" i="3" s="1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O568" i="3" l="1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BN685" i="3" s="1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BN573" i="3" s="1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BJ558" i="3" s="1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BN667" i="3" s="1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BN584" i="3" s="1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BK616" i="3" s="1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BN585" i="3" s="1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BK578" i="3" s="1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BN582" i="3" s="1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BN565" i="3" s="1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BK581" i="3" s="1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BN567" i="3" s="1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BN583" i="3" s="1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BM546" i="3" s="1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BN562" i="3" s="1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BK735" i="3"/>
  <c r="BN735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BK733" i="3" s="1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BN556" i="3" s="1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L358" i="3" s="1"/>
  <c r="I358" i="3"/>
  <c r="J358" i="3"/>
  <c r="E359" i="3"/>
  <c r="F359" i="3"/>
  <c r="K359" i="3" s="1"/>
  <c r="G359" i="3"/>
  <c r="H359" i="3"/>
  <c r="I359" i="3"/>
  <c r="J359" i="3"/>
  <c r="E360" i="3"/>
  <c r="F360" i="3"/>
  <c r="G360" i="3"/>
  <c r="H360" i="3"/>
  <c r="L360" i="3" s="1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P365" i="3" s="1"/>
  <c r="F365" i="3"/>
  <c r="G365" i="3"/>
  <c r="H365" i="3"/>
  <c r="L365" i="3" s="1"/>
  <c r="I365" i="3"/>
  <c r="J365" i="3"/>
  <c r="E366" i="3"/>
  <c r="F366" i="3"/>
  <c r="G366" i="3"/>
  <c r="H366" i="3"/>
  <c r="I366" i="3"/>
  <c r="J366" i="3"/>
  <c r="E367" i="3"/>
  <c r="F367" i="3"/>
  <c r="G367" i="3"/>
  <c r="H367" i="3"/>
  <c r="L367" i="3" s="1"/>
  <c r="I367" i="3"/>
  <c r="J367" i="3"/>
  <c r="E368" i="3"/>
  <c r="F368" i="3"/>
  <c r="G368" i="3"/>
  <c r="H368" i="3"/>
  <c r="I368" i="3"/>
  <c r="J368" i="3"/>
  <c r="E369" i="3"/>
  <c r="F369" i="3"/>
  <c r="G369" i="3"/>
  <c r="H369" i="3"/>
  <c r="L369" i="3" s="1"/>
  <c r="I369" i="3"/>
  <c r="J369" i="3"/>
  <c r="E370" i="3"/>
  <c r="K370" i="3" s="1"/>
  <c r="F370" i="3"/>
  <c r="G370" i="3"/>
  <c r="H370" i="3"/>
  <c r="I370" i="3"/>
  <c r="J370" i="3"/>
  <c r="E371" i="3"/>
  <c r="F371" i="3"/>
  <c r="G371" i="3"/>
  <c r="H371" i="3"/>
  <c r="I371" i="3"/>
  <c r="J371" i="3"/>
  <c r="E372" i="3"/>
  <c r="K372" i="3" s="1"/>
  <c r="F372" i="3"/>
  <c r="G372" i="3"/>
  <c r="H372" i="3"/>
  <c r="I372" i="3"/>
  <c r="J372" i="3"/>
  <c r="E373" i="3"/>
  <c r="F373" i="3"/>
  <c r="G373" i="3"/>
  <c r="H373" i="3"/>
  <c r="I373" i="3"/>
  <c r="J373" i="3"/>
  <c r="L373" i="3"/>
  <c r="E374" i="3"/>
  <c r="F374" i="3"/>
  <c r="G374" i="3"/>
  <c r="H374" i="3"/>
  <c r="L374" i="3" s="1"/>
  <c r="I374" i="3"/>
  <c r="J374" i="3"/>
  <c r="E375" i="3"/>
  <c r="F375" i="3"/>
  <c r="G375" i="3"/>
  <c r="H375" i="3"/>
  <c r="I375" i="3"/>
  <c r="L375" i="3" s="1"/>
  <c r="J375" i="3"/>
  <c r="E376" i="3"/>
  <c r="F376" i="3"/>
  <c r="G376" i="3"/>
  <c r="H376" i="3"/>
  <c r="I376" i="3"/>
  <c r="J376" i="3"/>
  <c r="E377" i="3"/>
  <c r="K377" i="3" s="1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K380" i="3" s="1"/>
  <c r="F380" i="3"/>
  <c r="G380" i="3"/>
  <c r="H380" i="3"/>
  <c r="I380" i="3"/>
  <c r="J380" i="3"/>
  <c r="E381" i="3"/>
  <c r="F381" i="3"/>
  <c r="G381" i="3"/>
  <c r="H381" i="3"/>
  <c r="I381" i="3"/>
  <c r="J381" i="3"/>
  <c r="L381" i="3"/>
  <c r="E382" i="3"/>
  <c r="F382" i="3"/>
  <c r="G382" i="3"/>
  <c r="H382" i="3"/>
  <c r="L382" i="3" s="1"/>
  <c r="I382" i="3"/>
  <c r="J382" i="3"/>
  <c r="E383" i="3"/>
  <c r="F383" i="3"/>
  <c r="G383" i="3"/>
  <c r="H383" i="3"/>
  <c r="I383" i="3"/>
  <c r="L383" i="3" s="1"/>
  <c r="J383" i="3"/>
  <c r="E384" i="3"/>
  <c r="F384" i="3"/>
  <c r="G384" i="3"/>
  <c r="H384" i="3"/>
  <c r="I384" i="3"/>
  <c r="J384" i="3"/>
  <c r="E385" i="3"/>
  <c r="K385" i="3" s="1"/>
  <c r="F385" i="3"/>
  <c r="G385" i="3"/>
  <c r="H385" i="3"/>
  <c r="L385" i="3" s="1"/>
  <c r="I385" i="3"/>
  <c r="J385" i="3"/>
  <c r="E386" i="3"/>
  <c r="F386" i="3"/>
  <c r="G386" i="3"/>
  <c r="H386" i="3"/>
  <c r="I386" i="3"/>
  <c r="J386" i="3"/>
  <c r="E387" i="3"/>
  <c r="F387" i="3"/>
  <c r="G387" i="3"/>
  <c r="H387" i="3"/>
  <c r="L387" i="3" s="1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L391" i="3" s="1"/>
  <c r="J391" i="3"/>
  <c r="E392" i="3"/>
  <c r="F392" i="3"/>
  <c r="G392" i="3"/>
  <c r="H392" i="3"/>
  <c r="I392" i="3"/>
  <c r="J392" i="3"/>
  <c r="E393" i="3"/>
  <c r="K393" i="3" s="1"/>
  <c r="O393" i="3" s="1"/>
  <c r="F393" i="3"/>
  <c r="G393" i="3"/>
  <c r="H393" i="3"/>
  <c r="L393" i="3" s="1"/>
  <c r="I393" i="3"/>
  <c r="J393" i="3"/>
  <c r="E394" i="3"/>
  <c r="F394" i="3"/>
  <c r="G394" i="3"/>
  <c r="H394" i="3"/>
  <c r="I394" i="3"/>
  <c r="J394" i="3"/>
  <c r="E395" i="3"/>
  <c r="F395" i="3"/>
  <c r="G395" i="3"/>
  <c r="H395" i="3"/>
  <c r="L395" i="3" s="1"/>
  <c r="I395" i="3"/>
  <c r="J395" i="3"/>
  <c r="E396" i="3"/>
  <c r="K396" i="3" s="1"/>
  <c r="F396" i="3"/>
  <c r="G396" i="3"/>
  <c r="H396" i="3"/>
  <c r="I396" i="3"/>
  <c r="J396" i="3"/>
  <c r="E397" i="3"/>
  <c r="F397" i="3"/>
  <c r="G397" i="3"/>
  <c r="H397" i="3"/>
  <c r="I397" i="3"/>
  <c r="J397" i="3"/>
  <c r="L397" i="3"/>
  <c r="E398" i="3"/>
  <c r="F398" i="3"/>
  <c r="G398" i="3"/>
  <c r="H398" i="3"/>
  <c r="L398" i="3" s="1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L401" i="3" s="1"/>
  <c r="I401" i="3"/>
  <c r="J401" i="3"/>
  <c r="E402" i="3"/>
  <c r="F402" i="3"/>
  <c r="G402" i="3"/>
  <c r="H402" i="3"/>
  <c r="I402" i="3"/>
  <c r="J402" i="3"/>
  <c r="E403" i="3"/>
  <c r="F403" i="3"/>
  <c r="G403" i="3"/>
  <c r="H403" i="3"/>
  <c r="L403" i="3" s="1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F407" i="3"/>
  <c r="G407" i="3"/>
  <c r="H407" i="3"/>
  <c r="I407" i="3"/>
  <c r="L407" i="3" s="1"/>
  <c r="J407" i="3"/>
  <c r="E408" i="3"/>
  <c r="F408" i="3"/>
  <c r="G408" i="3"/>
  <c r="H408" i="3"/>
  <c r="I408" i="3"/>
  <c r="J408" i="3"/>
  <c r="E409" i="3"/>
  <c r="K409" i="3" s="1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F419" i="3"/>
  <c r="G419" i="3"/>
  <c r="H419" i="3"/>
  <c r="I419" i="3"/>
  <c r="J419" i="3"/>
  <c r="E420" i="3"/>
  <c r="F420" i="3"/>
  <c r="G420" i="3"/>
  <c r="H420" i="3"/>
  <c r="L420" i="3" s="1"/>
  <c r="I420" i="3"/>
  <c r="J420" i="3"/>
  <c r="E421" i="3"/>
  <c r="F421" i="3"/>
  <c r="G421" i="3"/>
  <c r="H421" i="3"/>
  <c r="I421" i="3"/>
  <c r="L421" i="3" s="1"/>
  <c r="J421" i="3"/>
  <c r="E422" i="3"/>
  <c r="F422" i="3"/>
  <c r="G422" i="3"/>
  <c r="H422" i="3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L426" i="3"/>
  <c r="E427" i="3"/>
  <c r="F427" i="3"/>
  <c r="G427" i="3"/>
  <c r="H427" i="3"/>
  <c r="L427" i="3" s="1"/>
  <c r="I427" i="3"/>
  <c r="J427" i="3"/>
  <c r="E428" i="3"/>
  <c r="F428" i="3"/>
  <c r="G428" i="3"/>
  <c r="H428" i="3"/>
  <c r="I428" i="3"/>
  <c r="J428" i="3"/>
  <c r="E429" i="3"/>
  <c r="F429" i="3"/>
  <c r="G429" i="3"/>
  <c r="H429" i="3"/>
  <c r="L429" i="3" s="1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L437" i="3" s="1"/>
  <c r="J437" i="3"/>
  <c r="E438" i="3"/>
  <c r="F438" i="3"/>
  <c r="G438" i="3"/>
  <c r="H438" i="3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L442" i="3"/>
  <c r="E443" i="3"/>
  <c r="F443" i="3"/>
  <c r="G443" i="3"/>
  <c r="H443" i="3"/>
  <c r="L443" i="3" s="1"/>
  <c r="I443" i="3"/>
  <c r="J443" i="3"/>
  <c r="E444" i="3"/>
  <c r="K444" i="3" s="1"/>
  <c r="F444" i="3"/>
  <c r="G444" i="3"/>
  <c r="H444" i="3"/>
  <c r="I444" i="3"/>
  <c r="J444" i="3"/>
  <c r="E445" i="3"/>
  <c r="F445" i="3"/>
  <c r="G445" i="3"/>
  <c r="H445" i="3"/>
  <c r="I445" i="3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H447" i="3"/>
  <c r="I447" i="3"/>
  <c r="J447" i="3"/>
  <c r="L447" i="3"/>
  <c r="E448" i="3"/>
  <c r="F448" i="3"/>
  <c r="G448" i="3"/>
  <c r="H448" i="3"/>
  <c r="L448" i="3" s="1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K453" i="3" s="1"/>
  <c r="F453" i="3"/>
  <c r="G453" i="3"/>
  <c r="H453" i="3"/>
  <c r="I453" i="3"/>
  <c r="J453" i="3"/>
  <c r="E454" i="3"/>
  <c r="F454" i="3"/>
  <c r="G454" i="3"/>
  <c r="H454" i="3"/>
  <c r="I454" i="3"/>
  <c r="J454" i="3"/>
  <c r="E455" i="3"/>
  <c r="K455" i="3" s="1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K460" i="3" s="1"/>
  <c r="F460" i="3"/>
  <c r="G460" i="3"/>
  <c r="H460" i="3"/>
  <c r="I460" i="3"/>
  <c r="J460" i="3"/>
  <c r="E461" i="3"/>
  <c r="F461" i="3"/>
  <c r="G461" i="3"/>
  <c r="H461" i="3"/>
  <c r="I461" i="3"/>
  <c r="J461" i="3"/>
  <c r="E462" i="3"/>
  <c r="K462" i="3" s="1"/>
  <c r="T462" i="3" s="1"/>
  <c r="F462" i="3"/>
  <c r="G462" i="3"/>
  <c r="H462" i="3"/>
  <c r="I462" i="3"/>
  <c r="L462" i="3" s="1"/>
  <c r="J462" i="3"/>
  <c r="E463" i="3"/>
  <c r="F463" i="3"/>
  <c r="G463" i="3"/>
  <c r="H463" i="3"/>
  <c r="I463" i="3"/>
  <c r="J463" i="3"/>
  <c r="L463" i="3"/>
  <c r="E464" i="3"/>
  <c r="F464" i="3"/>
  <c r="G464" i="3"/>
  <c r="H464" i="3"/>
  <c r="L464" i="3" s="1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L467" i="3" s="1"/>
  <c r="I467" i="3"/>
  <c r="J467" i="3"/>
  <c r="E468" i="3"/>
  <c r="F468" i="3"/>
  <c r="G468" i="3"/>
  <c r="H468" i="3"/>
  <c r="I468" i="3"/>
  <c r="J468" i="3"/>
  <c r="E469" i="3"/>
  <c r="K469" i="3" s="1"/>
  <c r="F469" i="3"/>
  <c r="G469" i="3"/>
  <c r="H469" i="3"/>
  <c r="I469" i="3"/>
  <c r="J469" i="3"/>
  <c r="E470" i="3"/>
  <c r="F470" i="3"/>
  <c r="G470" i="3"/>
  <c r="H470" i="3"/>
  <c r="I470" i="3"/>
  <c r="J470" i="3"/>
  <c r="E471" i="3"/>
  <c r="K471" i="3" s="1"/>
  <c r="F471" i="3"/>
  <c r="G471" i="3"/>
  <c r="H471" i="3"/>
  <c r="L471" i="3" s="1"/>
  <c r="I471" i="3"/>
  <c r="J471" i="3"/>
  <c r="E472" i="3"/>
  <c r="F472" i="3"/>
  <c r="G472" i="3"/>
  <c r="H472" i="3"/>
  <c r="I472" i="3"/>
  <c r="J472" i="3"/>
  <c r="E473" i="3"/>
  <c r="F473" i="3"/>
  <c r="G473" i="3"/>
  <c r="H473" i="3"/>
  <c r="L473" i="3" s="1"/>
  <c r="I473" i="3"/>
  <c r="J473" i="3"/>
  <c r="E474" i="3"/>
  <c r="F474" i="3"/>
  <c r="G474" i="3"/>
  <c r="H474" i="3"/>
  <c r="I474" i="3"/>
  <c r="J474" i="3"/>
  <c r="E475" i="3"/>
  <c r="F475" i="3"/>
  <c r="G475" i="3"/>
  <c r="H475" i="3"/>
  <c r="L475" i="3" s="1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L483" i="3" s="1"/>
  <c r="I483" i="3"/>
  <c r="J483" i="3"/>
  <c r="E484" i="3"/>
  <c r="F484" i="3"/>
  <c r="G484" i="3"/>
  <c r="H484" i="3"/>
  <c r="I484" i="3"/>
  <c r="J484" i="3"/>
  <c r="E485" i="3"/>
  <c r="K485" i="3" s="1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L487" i="3" s="1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L491" i="3" s="1"/>
  <c r="I491" i="3"/>
  <c r="J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F496" i="3"/>
  <c r="G496" i="3"/>
  <c r="H496" i="3"/>
  <c r="L496" i="3" s="1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L499" i="3" s="1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L503" i="3" s="1"/>
  <c r="I503" i="3"/>
  <c r="J503" i="3"/>
  <c r="E504" i="3"/>
  <c r="F504" i="3"/>
  <c r="G504" i="3"/>
  <c r="H504" i="3"/>
  <c r="I504" i="3"/>
  <c r="J504" i="3"/>
  <c r="E505" i="3"/>
  <c r="F505" i="3"/>
  <c r="G505" i="3"/>
  <c r="H505" i="3"/>
  <c r="L505" i="3" s="1"/>
  <c r="I505" i="3"/>
  <c r="J505" i="3"/>
  <c r="E506" i="3"/>
  <c r="F506" i="3"/>
  <c r="G506" i="3"/>
  <c r="H506" i="3"/>
  <c r="I506" i="3"/>
  <c r="J506" i="3"/>
  <c r="E507" i="3"/>
  <c r="F507" i="3"/>
  <c r="G507" i="3"/>
  <c r="H507" i="3"/>
  <c r="L507" i="3" s="1"/>
  <c r="I507" i="3"/>
  <c r="J507" i="3"/>
  <c r="E508" i="3"/>
  <c r="K508" i="3" s="1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P511" i="3" s="1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K513" i="3" s="1"/>
  <c r="O513" i="3" s="1"/>
  <c r="H513" i="3"/>
  <c r="I513" i="3"/>
  <c r="J513" i="3"/>
  <c r="L513" i="3" s="1"/>
  <c r="E514" i="3"/>
  <c r="F514" i="3"/>
  <c r="G514" i="3"/>
  <c r="H514" i="3"/>
  <c r="I514" i="3"/>
  <c r="J514" i="3"/>
  <c r="E515" i="3"/>
  <c r="F515" i="3"/>
  <c r="G515" i="3"/>
  <c r="K515" i="3" s="1"/>
  <c r="O515" i="3" s="1"/>
  <c r="BL515" i="3" s="1"/>
  <c r="H515" i="3"/>
  <c r="I515" i="3"/>
  <c r="J515" i="3"/>
  <c r="L515" i="3" s="1"/>
  <c r="E516" i="3"/>
  <c r="K516" i="3" s="1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L517" i="3" s="1"/>
  <c r="E518" i="3"/>
  <c r="F518" i="3"/>
  <c r="G518" i="3"/>
  <c r="K518" i="3" s="1"/>
  <c r="H518" i="3"/>
  <c r="I518" i="3"/>
  <c r="J518" i="3"/>
  <c r="L518" i="3" s="1"/>
  <c r="E519" i="3"/>
  <c r="F519" i="3"/>
  <c r="G519" i="3"/>
  <c r="K519" i="3" s="1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K521" i="3" s="1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K523" i="3" s="1"/>
  <c r="H523" i="3"/>
  <c r="I523" i="3"/>
  <c r="J523" i="3"/>
  <c r="E524" i="3"/>
  <c r="F524" i="3"/>
  <c r="G524" i="3"/>
  <c r="H524" i="3"/>
  <c r="I524" i="3"/>
  <c r="J524" i="3"/>
  <c r="E525" i="3"/>
  <c r="F525" i="3"/>
  <c r="G525" i="3"/>
  <c r="K525" i="3" s="1"/>
  <c r="H525" i="3"/>
  <c r="I525" i="3"/>
  <c r="J525" i="3"/>
  <c r="E526" i="3"/>
  <c r="F526" i="3"/>
  <c r="G526" i="3"/>
  <c r="H526" i="3"/>
  <c r="I526" i="3"/>
  <c r="J526" i="3"/>
  <c r="E527" i="3"/>
  <c r="F527" i="3"/>
  <c r="G527" i="3"/>
  <c r="K527" i="3" s="1"/>
  <c r="H527" i="3"/>
  <c r="I527" i="3"/>
  <c r="J527" i="3"/>
  <c r="E528" i="3"/>
  <c r="F528" i="3"/>
  <c r="G528" i="3"/>
  <c r="H528" i="3"/>
  <c r="I528" i="3"/>
  <c r="J528" i="3"/>
  <c r="E529" i="3"/>
  <c r="F529" i="3"/>
  <c r="G529" i="3"/>
  <c r="K529" i="3" s="1"/>
  <c r="H529" i="3"/>
  <c r="I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J531" i="3"/>
  <c r="E532" i="3"/>
  <c r="K532" i="3" s="1"/>
  <c r="F532" i="3"/>
  <c r="G532" i="3"/>
  <c r="H532" i="3"/>
  <c r="I532" i="3"/>
  <c r="J532" i="3"/>
  <c r="E533" i="3"/>
  <c r="F533" i="3"/>
  <c r="G533" i="3"/>
  <c r="K533" i="3" s="1"/>
  <c r="H533" i="3"/>
  <c r="I533" i="3"/>
  <c r="J533" i="3"/>
  <c r="E534" i="3"/>
  <c r="K534" i="3" s="1"/>
  <c r="F534" i="3"/>
  <c r="G534" i="3"/>
  <c r="H534" i="3"/>
  <c r="I534" i="3"/>
  <c r="L534" i="3" s="1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K541" i="3" s="1"/>
  <c r="H541" i="3"/>
  <c r="I541" i="3"/>
  <c r="J541" i="3"/>
  <c r="E542" i="3"/>
  <c r="F542" i="3"/>
  <c r="G542" i="3"/>
  <c r="H542" i="3"/>
  <c r="I542" i="3"/>
  <c r="J542" i="3"/>
  <c r="E543" i="3"/>
  <c r="F543" i="3"/>
  <c r="G543" i="3"/>
  <c r="K543" i="3" s="1"/>
  <c r="H543" i="3"/>
  <c r="I543" i="3"/>
  <c r="J543" i="3"/>
  <c r="E544" i="3"/>
  <c r="F544" i="3"/>
  <c r="G544" i="3"/>
  <c r="H544" i="3"/>
  <c r="I544" i="3"/>
  <c r="J544" i="3"/>
  <c r="E545" i="3"/>
  <c r="F545" i="3"/>
  <c r="G545" i="3"/>
  <c r="K545" i="3" s="1"/>
  <c r="N545" i="3" s="1"/>
  <c r="H545" i="3"/>
  <c r="L545" i="3" s="1"/>
  <c r="I545" i="3"/>
  <c r="J545" i="3"/>
  <c r="N534" i="3" l="1"/>
  <c r="R534" i="3"/>
  <c r="V534" i="3"/>
  <c r="Z534" i="3"/>
  <c r="AD534" i="3"/>
  <c r="AH534" i="3"/>
  <c r="AL534" i="3"/>
  <c r="AP534" i="3"/>
  <c r="AT534" i="3"/>
  <c r="AX534" i="3"/>
  <c r="BB534" i="3"/>
  <c r="BF534" i="3"/>
  <c r="O534" i="3"/>
  <c r="S534" i="3"/>
  <c r="W534" i="3"/>
  <c r="AA534" i="3"/>
  <c r="AE534" i="3"/>
  <c r="AI534" i="3"/>
  <c r="AM534" i="3"/>
  <c r="AQ534" i="3"/>
  <c r="AU534" i="3"/>
  <c r="AY534" i="3"/>
  <c r="BC534" i="3"/>
  <c r="BG534" i="3"/>
  <c r="P534" i="3"/>
  <c r="T534" i="3"/>
  <c r="X534" i="3"/>
  <c r="AB534" i="3"/>
  <c r="AF534" i="3"/>
  <c r="AJ534" i="3"/>
  <c r="AN534" i="3"/>
  <c r="AR534" i="3"/>
  <c r="AV534" i="3"/>
  <c r="AZ534" i="3"/>
  <c r="BD534" i="3"/>
  <c r="BH534" i="3"/>
  <c r="M534" i="3"/>
  <c r="Q534" i="3"/>
  <c r="U534" i="3"/>
  <c r="Y534" i="3"/>
  <c r="AC534" i="3"/>
  <c r="AG534" i="3"/>
  <c r="AK534" i="3"/>
  <c r="AO534" i="3"/>
  <c r="AS534" i="3"/>
  <c r="AW534" i="3"/>
  <c r="BA534" i="3"/>
  <c r="BE534" i="3"/>
  <c r="BI534" i="3"/>
  <c r="W385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BN539" i="3" s="1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BN517" i="3" s="1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M471" i="3"/>
  <c r="Q471" i="3"/>
  <c r="U471" i="3"/>
  <c r="Y471" i="3"/>
  <c r="AC471" i="3"/>
  <c r="AG471" i="3"/>
  <c r="AK471" i="3"/>
  <c r="AO471" i="3"/>
  <c r="AS471" i="3"/>
  <c r="AW471" i="3"/>
  <c r="BA471" i="3"/>
  <c r="BE471" i="3"/>
  <c r="BI471" i="3"/>
  <c r="N471" i="3"/>
  <c r="BJ471" i="3" s="1"/>
  <c r="R471" i="3"/>
  <c r="V471" i="3"/>
  <c r="Z471" i="3"/>
  <c r="AD471" i="3"/>
  <c r="AH471" i="3"/>
  <c r="AL471" i="3"/>
  <c r="AP471" i="3"/>
  <c r="AT471" i="3"/>
  <c r="AX471" i="3"/>
  <c r="BB471" i="3"/>
  <c r="BF471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6" i="3"/>
  <c r="T446" i="3"/>
  <c r="Y446" i="3"/>
  <c r="AD446" i="3"/>
  <c r="AJ446" i="3"/>
  <c r="AO446" i="3"/>
  <c r="AT446" i="3"/>
  <c r="AZ446" i="3"/>
  <c r="BE446" i="3"/>
  <c r="P446" i="3"/>
  <c r="U446" i="3"/>
  <c r="Z446" i="3"/>
  <c r="AF446" i="3"/>
  <c r="AK446" i="3"/>
  <c r="AP446" i="3"/>
  <c r="AV446" i="3"/>
  <c r="BA446" i="3"/>
  <c r="BF446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P423" i="3"/>
  <c r="T423" i="3"/>
  <c r="X423" i="3"/>
  <c r="AB423" i="3"/>
  <c r="AF423" i="3"/>
  <c r="AJ423" i="3"/>
  <c r="AN423" i="3"/>
  <c r="AR423" i="3"/>
  <c r="AV423" i="3"/>
  <c r="AZ423" i="3"/>
  <c r="BD423" i="3"/>
  <c r="BH423" i="3"/>
  <c r="Q423" i="3"/>
  <c r="Y423" i="3"/>
  <c r="AG423" i="3"/>
  <c r="AO423" i="3"/>
  <c r="AW423" i="3"/>
  <c r="BE423" i="3"/>
  <c r="R423" i="3"/>
  <c r="Z423" i="3"/>
  <c r="AH423" i="3"/>
  <c r="AP423" i="3"/>
  <c r="AX423" i="3"/>
  <c r="BF423" i="3"/>
  <c r="P396" i="3"/>
  <c r="AF396" i="3"/>
  <c r="AV396" i="3"/>
  <c r="M396" i="3"/>
  <c r="AC396" i="3"/>
  <c r="AS396" i="3"/>
  <c r="AW396" i="3"/>
  <c r="BI396" i="3"/>
  <c r="R396" i="3"/>
  <c r="AP396" i="3"/>
  <c r="AX396" i="3"/>
  <c r="AA396" i="3"/>
  <c r="AI396" i="3"/>
  <c r="BG396" i="3"/>
  <c r="L537" i="3"/>
  <c r="P537" i="3" s="1"/>
  <c r="L535" i="3"/>
  <c r="L501" i="3"/>
  <c r="N501" i="3" s="1"/>
  <c r="K481" i="3"/>
  <c r="L476" i="3"/>
  <c r="R476" i="3" s="1"/>
  <c r="BN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F513" i="3"/>
  <c r="BB513" i="3"/>
  <c r="AX513" i="3"/>
  <c r="AT513" i="3"/>
  <c r="AP513" i="3"/>
  <c r="AL513" i="3"/>
  <c r="AH513" i="3"/>
  <c r="AD513" i="3"/>
  <c r="Z513" i="3"/>
  <c r="V513" i="3"/>
  <c r="R513" i="3"/>
  <c r="BL513" i="3" s="1"/>
  <c r="N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BB501" i="3"/>
  <c r="AT501" i="3"/>
  <c r="AL501" i="3"/>
  <c r="AD501" i="3"/>
  <c r="V501" i="3"/>
  <c r="BI476" i="3"/>
  <c r="BA476" i="3"/>
  <c r="AS476" i="3"/>
  <c r="AK476" i="3"/>
  <c r="AC476" i="3"/>
  <c r="U476" i="3"/>
  <c r="M476" i="3"/>
  <c r="BG471" i="3"/>
  <c r="AY471" i="3"/>
  <c r="AQ471" i="3"/>
  <c r="AI471" i="3"/>
  <c r="AA471" i="3"/>
  <c r="S471" i="3"/>
  <c r="BM471" i="3" s="1"/>
  <c r="BC469" i="3"/>
  <c r="AU469" i="3"/>
  <c r="AM469" i="3"/>
  <c r="AE469" i="3"/>
  <c r="W469" i="3"/>
  <c r="O469" i="3"/>
  <c r="BC462" i="3"/>
  <c r="AU462" i="3"/>
  <c r="AM462" i="3"/>
  <c r="AE462" i="3"/>
  <c r="W462" i="3"/>
  <c r="O462" i="3"/>
  <c r="BH460" i="3"/>
  <c r="AZ460" i="3"/>
  <c r="AR460" i="3"/>
  <c r="AJ460" i="3"/>
  <c r="AB460" i="3"/>
  <c r="T460" i="3"/>
  <c r="BD455" i="3"/>
  <c r="AV455" i="3"/>
  <c r="AN455" i="3"/>
  <c r="AF455" i="3"/>
  <c r="X455" i="3"/>
  <c r="BD453" i="3"/>
  <c r="AV453" i="3"/>
  <c r="AN453" i="3"/>
  <c r="AF453" i="3"/>
  <c r="X453" i="3"/>
  <c r="M453" i="3"/>
  <c r="BH446" i="3"/>
  <c r="AW446" i="3"/>
  <c r="AL446" i="3"/>
  <c r="AB446" i="3"/>
  <c r="Q446" i="3"/>
  <c r="BD444" i="3"/>
  <c r="AS444" i="3"/>
  <c r="AI444" i="3"/>
  <c r="X444" i="3"/>
  <c r="BI423" i="3"/>
  <c r="AS423" i="3"/>
  <c r="AC423" i="3"/>
  <c r="M423" i="3"/>
  <c r="BH409" i="3"/>
  <c r="AR409" i="3"/>
  <c r="AB409" i="3"/>
  <c r="AV401" i="3"/>
  <c r="AF401" i="3"/>
  <c r="P401" i="3"/>
  <c r="AT396" i="3"/>
  <c r="AD396" i="3"/>
  <c r="N396" i="3"/>
  <c r="BC393" i="3"/>
  <c r="AM393" i="3"/>
  <c r="W393" i="3"/>
  <c r="BB388" i="3"/>
  <c r="AL388" i="3"/>
  <c r="V388" i="3"/>
  <c r="AU385" i="3"/>
  <c r="AE385" i="3"/>
  <c r="O385" i="3"/>
  <c r="BL385" i="3" s="1"/>
  <c r="BI380" i="3"/>
  <c r="AS380" i="3"/>
  <c r="AC380" i="3"/>
  <c r="M380" i="3"/>
  <c r="AZ377" i="3"/>
  <c r="AJ377" i="3"/>
  <c r="T377" i="3"/>
  <c r="AZ372" i="3"/>
  <c r="AJ372" i="3"/>
  <c r="T372" i="3"/>
  <c r="BE370" i="3"/>
  <c r="AO370" i="3"/>
  <c r="Y370" i="3"/>
  <c r="BD365" i="3"/>
  <c r="AN365" i="3"/>
  <c r="X365" i="3"/>
  <c r="BI363" i="3"/>
  <c r="AS363" i="3"/>
  <c r="AC363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AG492" i="3" s="1"/>
  <c r="L490" i="3"/>
  <c r="K488" i="3"/>
  <c r="L538" i="3"/>
  <c r="BI538" i="3" s="1"/>
  <c r="L533" i="3"/>
  <c r="P533" i="3" s="1"/>
  <c r="L523" i="3"/>
  <c r="AY523" i="3" s="1"/>
  <c r="L521" i="3"/>
  <c r="BA521" i="3" s="1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BE359" i="3" s="1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BG501" i="3"/>
  <c r="AY501" i="3"/>
  <c r="AQ501" i="3"/>
  <c r="AI501" i="3"/>
  <c r="AA501" i="3"/>
  <c r="S501" i="3"/>
  <c r="BB492" i="3"/>
  <c r="AT492" i="3"/>
  <c r="AL492" i="3"/>
  <c r="AD492" i="3"/>
  <c r="V492" i="3"/>
  <c r="BF476" i="3"/>
  <c r="AX476" i="3"/>
  <c r="AP476" i="3"/>
  <c r="AH476" i="3"/>
  <c r="Z476" i="3"/>
  <c r="BD471" i="3"/>
  <c r="AV471" i="3"/>
  <c r="AN471" i="3"/>
  <c r="AF471" i="3"/>
  <c r="X471" i="3"/>
  <c r="P471" i="3"/>
  <c r="BH469" i="3"/>
  <c r="AZ469" i="3"/>
  <c r="AR469" i="3"/>
  <c r="AJ469" i="3"/>
  <c r="AB469" i="3"/>
  <c r="BH462" i="3"/>
  <c r="AZ462" i="3"/>
  <c r="AR462" i="3"/>
  <c r="AJ462" i="3"/>
  <c r="AB462" i="3"/>
  <c r="BE460" i="3"/>
  <c r="AW460" i="3"/>
  <c r="AO460" i="3"/>
  <c r="AG460" i="3"/>
  <c r="Y460" i="3"/>
  <c r="Q460" i="3"/>
  <c r="BI455" i="3"/>
  <c r="BA455" i="3"/>
  <c r="AS455" i="3"/>
  <c r="AK455" i="3"/>
  <c r="AC455" i="3"/>
  <c r="U455" i="3"/>
  <c r="M455" i="3"/>
  <c r="BI453" i="3"/>
  <c r="BA453" i="3"/>
  <c r="AS453" i="3"/>
  <c r="AK453" i="3"/>
  <c r="AC453" i="3"/>
  <c r="T453" i="3"/>
  <c r="BD446" i="3"/>
  <c r="AS446" i="3"/>
  <c r="AH446" i="3"/>
  <c r="X446" i="3"/>
  <c r="M446" i="3"/>
  <c r="AZ444" i="3"/>
  <c r="AO444" i="3"/>
  <c r="AE444" i="3"/>
  <c r="T444" i="3"/>
  <c r="BB423" i="3"/>
  <c r="AL423" i="3"/>
  <c r="V423" i="3"/>
  <c r="BA409" i="3"/>
  <c r="AK409" i="3"/>
  <c r="BE401" i="3"/>
  <c r="AO401" i="3"/>
  <c r="BC396" i="3"/>
  <c r="AM396" i="3"/>
  <c r="W396" i="3"/>
  <c r="AV393" i="3"/>
  <c r="AF393" i="3"/>
  <c r="P393" i="3"/>
  <c r="AU388" i="3"/>
  <c r="AE388" i="3"/>
  <c r="O388" i="3"/>
  <c r="BD385" i="3"/>
  <c r="AN385" i="3"/>
  <c r="X385" i="3"/>
  <c r="BB380" i="3"/>
  <c r="AL380" i="3"/>
  <c r="V380" i="3"/>
  <c r="BI377" i="3"/>
  <c r="AS377" i="3"/>
  <c r="AC377" i="3"/>
  <c r="M377" i="3"/>
  <c r="BI372" i="3"/>
  <c r="AS372" i="3"/>
  <c r="AC372" i="3"/>
  <c r="M372" i="3"/>
  <c r="AX370" i="3"/>
  <c r="AH370" i="3"/>
  <c r="R370" i="3"/>
  <c r="AW365" i="3"/>
  <c r="AG365" i="3"/>
  <c r="Q365" i="3"/>
  <c r="BB363" i="3"/>
  <c r="AL363" i="3"/>
  <c r="V363" i="3"/>
  <c r="AX359" i="3"/>
  <c r="AH359" i="3"/>
  <c r="R359" i="3"/>
  <c r="O492" i="3"/>
  <c r="BL492" i="3" s="1"/>
  <c r="S492" i="3"/>
  <c r="BM492" i="3" s="1"/>
  <c r="W492" i="3"/>
  <c r="AA492" i="3"/>
  <c r="AE492" i="3"/>
  <c r="AI492" i="3"/>
  <c r="AM492" i="3"/>
  <c r="AQ492" i="3"/>
  <c r="AU492" i="3"/>
  <c r="AY492" i="3"/>
  <c r="BC492" i="3"/>
  <c r="BG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Q462" i="3"/>
  <c r="U462" i="3"/>
  <c r="Y462" i="3"/>
  <c r="AC462" i="3"/>
  <c r="AG462" i="3"/>
  <c r="AK462" i="3"/>
  <c r="AO462" i="3"/>
  <c r="AS462" i="3"/>
  <c r="AW462" i="3"/>
  <c r="BA462" i="3"/>
  <c r="BE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T401" i="3"/>
  <c r="AB401" i="3"/>
  <c r="AJ401" i="3"/>
  <c r="AR401" i="3"/>
  <c r="AZ401" i="3"/>
  <c r="BH401" i="3"/>
  <c r="M401" i="3"/>
  <c r="BK401" i="3" s="1"/>
  <c r="U401" i="3"/>
  <c r="AC401" i="3"/>
  <c r="AK401" i="3"/>
  <c r="AS401" i="3"/>
  <c r="BA401" i="3"/>
  <c r="BI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AY529" i="3" s="1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BF501" i="3"/>
  <c r="AX501" i="3"/>
  <c r="AP501" i="3"/>
  <c r="AH501" i="3"/>
  <c r="Z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BD460" i="3"/>
  <c r="AV460" i="3"/>
  <c r="AN460" i="3"/>
  <c r="AF460" i="3"/>
  <c r="X460" i="3"/>
  <c r="P460" i="3"/>
  <c r="BH455" i="3"/>
  <c r="AZ455" i="3"/>
  <c r="AR455" i="3"/>
  <c r="AJ455" i="3"/>
  <c r="AB455" i="3"/>
  <c r="T455" i="3"/>
  <c r="BH453" i="3"/>
  <c r="AZ453" i="3"/>
  <c r="AR453" i="3"/>
  <c r="AJ453" i="3"/>
  <c r="AB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BH372" i="3"/>
  <c r="AR372" i="3"/>
  <c r="AW370" i="3"/>
  <c r="AG370" i="3"/>
  <c r="AV365" i="3"/>
  <c r="AF365" i="3"/>
  <c r="BA363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O453" i="3"/>
  <c r="BL453" i="3" s="1"/>
  <c r="S453" i="3"/>
  <c r="BM453" i="3" s="1"/>
  <c r="W453" i="3"/>
  <c r="P453" i="3"/>
  <c r="U453" i="3"/>
  <c r="Z453" i="3"/>
  <c r="AD453" i="3"/>
  <c r="AH453" i="3"/>
  <c r="AL453" i="3"/>
  <c r="AP453" i="3"/>
  <c r="AT453" i="3"/>
  <c r="AX453" i="3"/>
  <c r="BB453" i="3"/>
  <c r="BF453" i="3"/>
  <c r="Q453" i="3"/>
  <c r="V453" i="3"/>
  <c r="AA453" i="3"/>
  <c r="AE453" i="3"/>
  <c r="AI453" i="3"/>
  <c r="AM453" i="3"/>
  <c r="AQ453" i="3"/>
  <c r="AU453" i="3"/>
  <c r="AY453" i="3"/>
  <c r="BC453" i="3"/>
  <c r="BG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L501" i="3" s="1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L446" i="3" s="1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M409" i="3"/>
  <c r="AW401" i="3"/>
  <c r="AG401" i="3"/>
  <c r="Q401" i="3"/>
  <c r="BJ401" i="3" s="1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M446" i="3"/>
  <c r="BK423" i="3"/>
  <c r="BJ409" i="3"/>
  <c r="BK409" i="3"/>
  <c r="BM409" i="3"/>
  <c r="BN409" i="3"/>
  <c r="BN401" i="3"/>
  <c r="BN393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K325" i="3" s="1"/>
  <c r="F325" i="3"/>
  <c r="G325" i="3"/>
  <c r="H325" i="3"/>
  <c r="I325" i="3"/>
  <c r="J325" i="3"/>
  <c r="E326" i="3"/>
  <c r="K326" i="3" s="1"/>
  <c r="F326" i="3"/>
  <c r="G326" i="3"/>
  <c r="H326" i="3"/>
  <c r="I326" i="3"/>
  <c r="L326" i="3" s="1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K330" i="3" s="1"/>
  <c r="F330" i="3"/>
  <c r="G330" i="3"/>
  <c r="H330" i="3"/>
  <c r="I330" i="3"/>
  <c r="L330" i="3" s="1"/>
  <c r="J330" i="3"/>
  <c r="E331" i="3"/>
  <c r="F331" i="3"/>
  <c r="K331" i="3" s="1"/>
  <c r="G331" i="3"/>
  <c r="H331" i="3"/>
  <c r="I331" i="3"/>
  <c r="J331" i="3"/>
  <c r="E332" i="3"/>
  <c r="F332" i="3"/>
  <c r="G332" i="3"/>
  <c r="H332" i="3"/>
  <c r="I332" i="3"/>
  <c r="J332" i="3"/>
  <c r="K332" i="3"/>
  <c r="E333" i="3"/>
  <c r="K333" i="3" s="1"/>
  <c r="F333" i="3"/>
  <c r="G333" i="3"/>
  <c r="H333" i="3"/>
  <c r="I333" i="3"/>
  <c r="J333" i="3"/>
  <c r="E334" i="3"/>
  <c r="K334" i="3" s="1"/>
  <c r="F334" i="3"/>
  <c r="G334" i="3"/>
  <c r="H334" i="3"/>
  <c r="I334" i="3"/>
  <c r="L334" i="3" s="1"/>
  <c r="J334" i="3"/>
  <c r="E335" i="3"/>
  <c r="F335" i="3"/>
  <c r="K335" i="3" s="1"/>
  <c r="G335" i="3"/>
  <c r="H335" i="3"/>
  <c r="I335" i="3"/>
  <c r="J335" i="3"/>
  <c r="E336" i="3"/>
  <c r="F336" i="3"/>
  <c r="G336" i="3"/>
  <c r="K336" i="3" s="1"/>
  <c r="H336" i="3"/>
  <c r="I336" i="3"/>
  <c r="J336" i="3"/>
  <c r="E337" i="3"/>
  <c r="K337" i="3" s="1"/>
  <c r="F337" i="3"/>
  <c r="G337" i="3"/>
  <c r="H337" i="3"/>
  <c r="I337" i="3"/>
  <c r="J337" i="3"/>
  <c r="E338" i="3"/>
  <c r="K338" i="3" s="1"/>
  <c r="F338" i="3"/>
  <c r="G338" i="3"/>
  <c r="H338" i="3"/>
  <c r="I338" i="3"/>
  <c r="L338" i="3" s="1"/>
  <c r="J338" i="3"/>
  <c r="E339" i="3"/>
  <c r="F339" i="3"/>
  <c r="K339" i="3" s="1"/>
  <c r="G339" i="3"/>
  <c r="H339" i="3"/>
  <c r="I339" i="3"/>
  <c r="J339" i="3"/>
  <c r="E340" i="3"/>
  <c r="F340" i="3"/>
  <c r="G340" i="3"/>
  <c r="K340" i="3" s="1"/>
  <c r="H340" i="3"/>
  <c r="I340" i="3"/>
  <c r="J340" i="3"/>
  <c r="E341" i="3"/>
  <c r="K341" i="3" s="1"/>
  <c r="F341" i="3"/>
  <c r="G341" i="3"/>
  <c r="H341" i="3"/>
  <c r="I341" i="3"/>
  <c r="J341" i="3"/>
  <c r="E342" i="3"/>
  <c r="K342" i="3" s="1"/>
  <c r="F342" i="3"/>
  <c r="G342" i="3"/>
  <c r="H342" i="3"/>
  <c r="I342" i="3"/>
  <c r="L342" i="3" s="1"/>
  <c r="J342" i="3"/>
  <c r="E343" i="3"/>
  <c r="F343" i="3"/>
  <c r="K343" i="3" s="1"/>
  <c r="G343" i="3"/>
  <c r="H343" i="3"/>
  <c r="I343" i="3"/>
  <c r="J343" i="3"/>
  <c r="E344" i="3"/>
  <c r="F344" i="3"/>
  <c r="G344" i="3"/>
  <c r="K344" i="3" s="1"/>
  <c r="H344" i="3"/>
  <c r="I344" i="3"/>
  <c r="J344" i="3"/>
  <c r="E345" i="3"/>
  <c r="K345" i="3" s="1"/>
  <c r="F345" i="3"/>
  <c r="G345" i="3"/>
  <c r="H345" i="3"/>
  <c r="I345" i="3"/>
  <c r="J345" i="3"/>
  <c r="E346" i="3"/>
  <c r="K346" i="3" s="1"/>
  <c r="F346" i="3"/>
  <c r="G346" i="3"/>
  <c r="H346" i="3"/>
  <c r="I346" i="3"/>
  <c r="L346" i="3" s="1"/>
  <c r="J346" i="3"/>
  <c r="E347" i="3"/>
  <c r="F347" i="3"/>
  <c r="K347" i="3" s="1"/>
  <c r="G347" i="3"/>
  <c r="H347" i="3"/>
  <c r="I347" i="3"/>
  <c r="J347" i="3"/>
  <c r="E348" i="3"/>
  <c r="F348" i="3"/>
  <c r="G348" i="3"/>
  <c r="K348" i="3" s="1"/>
  <c r="H348" i="3"/>
  <c r="I348" i="3"/>
  <c r="J348" i="3"/>
  <c r="E349" i="3"/>
  <c r="K349" i="3" s="1"/>
  <c r="F349" i="3"/>
  <c r="G349" i="3"/>
  <c r="H349" i="3"/>
  <c r="I349" i="3"/>
  <c r="J349" i="3"/>
  <c r="E350" i="3"/>
  <c r="K350" i="3" s="1"/>
  <c r="F350" i="3"/>
  <c r="G350" i="3"/>
  <c r="H350" i="3"/>
  <c r="I350" i="3"/>
  <c r="L350" i="3" s="1"/>
  <c r="J350" i="3"/>
  <c r="E351" i="3"/>
  <c r="F351" i="3"/>
  <c r="K351" i="3" s="1"/>
  <c r="G351" i="3"/>
  <c r="H351" i="3"/>
  <c r="I351" i="3"/>
  <c r="J351" i="3"/>
  <c r="E352" i="3"/>
  <c r="F352" i="3"/>
  <c r="G352" i="3"/>
  <c r="K352" i="3" s="1"/>
  <c r="H352" i="3"/>
  <c r="I352" i="3"/>
  <c r="J352" i="3"/>
  <c r="E353" i="3"/>
  <c r="K353" i="3" s="1"/>
  <c r="F353" i="3"/>
  <c r="G353" i="3"/>
  <c r="H353" i="3"/>
  <c r="I353" i="3"/>
  <c r="J353" i="3"/>
  <c r="E354" i="3"/>
  <c r="K354" i="3" s="1"/>
  <c r="F354" i="3"/>
  <c r="G354" i="3"/>
  <c r="H354" i="3"/>
  <c r="I354" i="3"/>
  <c r="L354" i="3" s="1"/>
  <c r="J354" i="3"/>
  <c r="E355" i="3"/>
  <c r="F355" i="3"/>
  <c r="K355" i="3" s="1"/>
  <c r="G355" i="3"/>
  <c r="H355" i="3"/>
  <c r="I355" i="3"/>
  <c r="J355" i="3"/>
  <c r="E356" i="3"/>
  <c r="F356" i="3"/>
  <c r="G356" i="3"/>
  <c r="K356" i="3" s="1"/>
  <c r="H356" i="3"/>
  <c r="I356" i="3"/>
  <c r="J356" i="3"/>
  <c r="E357" i="3"/>
  <c r="K357" i="3" s="1"/>
  <c r="F357" i="3"/>
  <c r="G357" i="3"/>
  <c r="H357" i="3"/>
  <c r="I357" i="3"/>
  <c r="J357" i="3"/>
  <c r="BN543" i="3" l="1"/>
  <c r="BK543" i="3"/>
  <c r="BK444" i="3"/>
  <c r="BN444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BJ469" i="3"/>
  <c r="BM469" i="3"/>
  <c r="M354" i="3"/>
  <c r="Q354" i="3"/>
  <c r="U354" i="3"/>
  <c r="Y354" i="3"/>
  <c r="AC354" i="3"/>
  <c r="AG354" i="3"/>
  <c r="AK354" i="3"/>
  <c r="AO354" i="3"/>
  <c r="AS354" i="3"/>
  <c r="AW354" i="3"/>
  <c r="BA354" i="3"/>
  <c r="BE354" i="3"/>
  <c r="BI354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BM426" i="3" s="1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63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BL405" i="3" s="1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BN449" i="3" s="1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BN427" i="3" s="1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BN544" i="3" s="1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J460" i="3" s="1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J359" i="3" s="1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T328" i="3"/>
  <c r="AP328" i="3"/>
  <c r="AL328" i="3"/>
  <c r="AH328" i="3"/>
  <c r="AD328" i="3"/>
  <c r="Z328" i="3"/>
  <c r="V328" i="3"/>
  <c r="R328" i="3"/>
  <c r="N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BK402" i="3" s="1"/>
  <c r="AL402" i="3"/>
  <c r="BB402" i="3"/>
  <c r="W402" i="3"/>
  <c r="AM402" i="3"/>
  <c r="BC402" i="3"/>
  <c r="N402" i="3"/>
  <c r="BJ402" i="3" s="1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BM400" i="3" s="1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BL416" i="3" s="1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85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BN439" i="3" s="1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BM536" i="3" s="1"/>
  <c r="AJ536" i="3"/>
  <c r="BL536" i="3" s="1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BJ470" i="3" s="1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BL525" i="3" s="1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L383" i="3" s="1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BJ394" i="3" s="1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BJ407" i="3" s="1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BN435" i="3" s="1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BK460" i="3" s="1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59" i="3"/>
  <c r="BM363" i="3"/>
  <c r="BL377" i="3"/>
  <c r="M439" i="3"/>
  <c r="BJ476" i="3"/>
  <c r="BJ523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M485" i="3" s="1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BJ531" i="3" s="1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BM389" i="3" s="1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BN445" i="3" s="1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BK463" i="3" s="1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BM521" i="3" s="1"/>
  <c r="AK521" i="3"/>
  <c r="S523" i="3"/>
  <c r="AI523" i="3"/>
  <c r="S525" i="3"/>
  <c r="BM525" i="3" s="1"/>
  <c r="AI525" i="3"/>
  <c r="R527" i="3"/>
  <c r="AH527" i="3"/>
  <c r="S529" i="3"/>
  <c r="BM529" i="3" s="1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BJ456" i="3" s="1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BK465" i="3" s="1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L396" i="3" s="1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6" i="3"/>
  <c r="BL346" i="3"/>
  <c r="BN346" i="3"/>
  <c r="BJ342" i="3"/>
  <c r="BL342" i="3"/>
  <c r="BN342" i="3"/>
  <c r="BJ338" i="3"/>
  <c r="BL338" i="3"/>
  <c r="BN338" i="3"/>
  <c r="BJ334" i="3"/>
  <c r="BL334" i="3"/>
  <c r="BN334" i="3"/>
  <c r="BJ330" i="3"/>
  <c r="BL330" i="3"/>
  <c r="BN330" i="3"/>
  <c r="BJ326" i="3"/>
  <c r="BL326" i="3"/>
  <c r="BN326" i="3"/>
  <c r="E173" i="3"/>
  <c r="F173" i="3"/>
  <c r="G173" i="3"/>
  <c r="H173" i="3"/>
  <c r="L173" i="3" s="1"/>
  <c r="I173" i="3"/>
  <c r="J173" i="3"/>
  <c r="E174" i="3"/>
  <c r="K174" i="3" s="1"/>
  <c r="F174" i="3"/>
  <c r="G174" i="3"/>
  <c r="H174" i="3"/>
  <c r="L174" i="3" s="1"/>
  <c r="I174" i="3"/>
  <c r="J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L176" i="3"/>
  <c r="E177" i="3"/>
  <c r="F177" i="3"/>
  <c r="G177" i="3"/>
  <c r="H177" i="3"/>
  <c r="L177" i="3" s="1"/>
  <c r="I177" i="3"/>
  <c r="J177" i="3"/>
  <c r="E178" i="3"/>
  <c r="K178" i="3" s="1"/>
  <c r="T178" i="3" s="1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N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P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N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P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N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M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O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M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M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O277" i="3" s="1"/>
  <c r="BL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N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P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M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N285" i="3" s="1"/>
  <c r="BJ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M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N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P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N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P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M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O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M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N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O307" i="3" s="1"/>
  <c r="BL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M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N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P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N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L320" i="3" s="1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L322" i="3" s="1"/>
  <c r="I322" i="3"/>
  <c r="J322" i="3"/>
  <c r="E323" i="3"/>
  <c r="K323" i="3" s="1"/>
  <c r="F323" i="3"/>
  <c r="G323" i="3"/>
  <c r="H323" i="3"/>
  <c r="I323" i="3"/>
  <c r="J323" i="3"/>
  <c r="BK297" i="3" l="1"/>
  <c r="BN297" i="3"/>
  <c r="P321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BC321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AU321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AY323" i="3"/>
  <c r="AI323" i="3"/>
  <c r="S323" i="3"/>
  <c r="BM323" i="3" s="1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B323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N315" i="3" s="1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N313" i="3" s="1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J291" i="3" s="1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AW258" i="3"/>
  <c r="AG258" i="3"/>
  <c r="Q258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BJ356" i="3" s="1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BM327" i="3" s="1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BM344" i="3" s="1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M343" i="3" l="1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BL280" i="3" s="1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BL193" i="3" s="1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BK196" i="3" s="1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BL212" i="3" s="1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BL175" i="3" s="1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N235" i="3" l="1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BB172" i="3"/>
  <c r="AO172" i="3"/>
  <c r="E78" i="3"/>
  <c r="F78" i="3"/>
  <c r="G78" i="3"/>
  <c r="H78" i="3"/>
  <c r="I78" i="3"/>
  <c r="L78" i="3" s="1"/>
  <c r="J78" i="3"/>
  <c r="K78" i="3"/>
  <c r="O78" i="3" s="1"/>
  <c r="E79" i="3"/>
  <c r="F79" i="3"/>
  <c r="K79" i="3" s="1"/>
  <c r="G79" i="3"/>
  <c r="H79" i="3"/>
  <c r="I79" i="3"/>
  <c r="J79" i="3"/>
  <c r="E80" i="3"/>
  <c r="K80" i="3" s="1"/>
  <c r="O80" i="3" s="1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K82" i="3" s="1"/>
  <c r="M82" i="3" s="1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K84" i="3" s="1"/>
  <c r="M84" i="3" s="1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K86" i="3" s="1"/>
  <c r="M86" i="3" s="1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K88" i="3" s="1"/>
  <c r="P88" i="3" s="1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K90" i="3" s="1"/>
  <c r="N90" i="3" s="1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K92" i="3" s="1"/>
  <c r="P92" i="3" s="1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K94" i="3" s="1"/>
  <c r="N94" i="3" s="1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K96" i="3" s="1"/>
  <c r="P96" i="3" s="1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K98" i="3" s="1"/>
  <c r="N98" i="3" s="1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K100" i="3" s="1"/>
  <c r="P100" i="3" s="1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K102" i="3" s="1"/>
  <c r="O102" i="3" s="1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K104" i="3" s="1"/>
  <c r="P104" i="3" s="1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K106" i="3" s="1"/>
  <c r="P106" i="3" s="1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K108" i="3" s="1"/>
  <c r="N108" i="3" s="1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K110" i="3" s="1"/>
  <c r="P110" i="3" s="1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K112" i="3" s="1"/>
  <c r="N112" i="3" s="1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K114" i="3" s="1"/>
  <c r="P114" i="3" s="1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K116" i="3" s="1"/>
  <c r="N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K118" i="3" s="1"/>
  <c r="P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K120" i="3" s="1"/>
  <c r="O120" i="3" s="1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K122" i="3" s="1"/>
  <c r="N122" i="3" s="1"/>
  <c r="BJ122" i="3" s="1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K124" i="3" s="1"/>
  <c r="M124" i="3" s="1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K126" i="3" s="1"/>
  <c r="P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K128" i="3" s="1"/>
  <c r="M128" i="3" s="1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K130" i="3" s="1"/>
  <c r="N130" i="3" s="1"/>
  <c r="BJ130" i="3" s="1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K132" i="3" s="1"/>
  <c r="O132" i="3" s="1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K134" i="3" s="1"/>
  <c r="N134" i="3" s="1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K136" i="3" s="1"/>
  <c r="M136" i="3" s="1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K138" i="3" s="1"/>
  <c r="N138" i="3" s="1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K140" i="3" s="1"/>
  <c r="O140" i="3" s="1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K142" i="3" s="1"/>
  <c r="N142" i="3" s="1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K144" i="3" s="1"/>
  <c r="M144" i="3" s="1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K146" i="3" s="1"/>
  <c r="N146" i="3" s="1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K149" i="3" s="1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J151" i="3"/>
  <c r="K151" i="3"/>
  <c r="E152" i="3"/>
  <c r="K152" i="3" s="1"/>
  <c r="P152" i="3" s="1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K155" i="3" s="1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K158" i="3" s="1"/>
  <c r="H158" i="3"/>
  <c r="I158" i="3"/>
  <c r="J158" i="3"/>
  <c r="E159" i="3"/>
  <c r="F159" i="3"/>
  <c r="G159" i="3"/>
  <c r="H159" i="3"/>
  <c r="I159" i="3"/>
  <c r="J159" i="3"/>
  <c r="K159" i="3"/>
  <c r="E160" i="3"/>
  <c r="K160" i="3" s="1"/>
  <c r="P160" i="3" s="1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K162" i="3" s="1"/>
  <c r="F162" i="3"/>
  <c r="G162" i="3"/>
  <c r="H162" i="3"/>
  <c r="I162" i="3"/>
  <c r="J162" i="3"/>
  <c r="E163" i="3"/>
  <c r="K163" i="3" s="1"/>
  <c r="F163" i="3"/>
  <c r="G163" i="3"/>
  <c r="H163" i="3"/>
  <c r="I163" i="3"/>
  <c r="L163" i="3" s="1"/>
  <c r="J163" i="3"/>
  <c r="E164" i="3"/>
  <c r="F164" i="3"/>
  <c r="G164" i="3"/>
  <c r="H164" i="3"/>
  <c r="L164" i="3" s="1"/>
  <c r="I164" i="3"/>
  <c r="J164" i="3"/>
  <c r="E165" i="3"/>
  <c r="F165" i="3"/>
  <c r="G165" i="3"/>
  <c r="H165" i="3"/>
  <c r="I165" i="3"/>
  <c r="J165" i="3"/>
  <c r="L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P163" i="3" l="1"/>
  <c r="T163" i="3"/>
  <c r="X163" i="3"/>
  <c r="AB163" i="3"/>
  <c r="BL163" i="3" s="1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K84" i="3"/>
  <c r="R162" i="3"/>
  <c r="AH162" i="3"/>
  <c r="AX162" i="3"/>
  <c r="S162" i="3"/>
  <c r="AI162" i="3"/>
  <c r="AY162" i="3"/>
  <c r="T162" i="3"/>
  <c r="AJ162" i="3"/>
  <c r="AZ162" i="3"/>
  <c r="Q162" i="3"/>
  <c r="AG162" i="3"/>
  <c r="AW162" i="3"/>
  <c r="AA79" i="3"/>
  <c r="AQ79" i="3"/>
  <c r="BG79" i="3"/>
  <c r="AB79" i="3"/>
  <c r="AR79" i="3"/>
  <c r="BH79" i="3"/>
  <c r="Y79" i="3"/>
  <c r="AO79" i="3"/>
  <c r="BE79" i="3"/>
  <c r="V79" i="3"/>
  <c r="AL79" i="3"/>
  <c r="BB79" i="3"/>
  <c r="S155" i="3"/>
  <c r="AI155" i="3"/>
  <c r="AY155" i="3"/>
  <c r="T155" i="3"/>
  <c r="AJ155" i="3"/>
  <c r="AZ155" i="3"/>
  <c r="Q155" i="3"/>
  <c r="AG155" i="3"/>
  <c r="AW155" i="3"/>
  <c r="N155" i="3"/>
  <c r="AD155" i="3"/>
  <c r="AT155" i="3"/>
  <c r="BK86" i="3"/>
  <c r="BN82" i="3"/>
  <c r="BK82" i="3"/>
  <c r="N159" i="3"/>
  <c r="Y154" i="3"/>
  <c r="AO154" i="3"/>
  <c r="BE154" i="3"/>
  <c r="V154" i="3"/>
  <c r="AL154" i="3"/>
  <c r="BB154" i="3"/>
  <c r="W154" i="3"/>
  <c r="AM154" i="3"/>
  <c r="BC154" i="3"/>
  <c r="X154" i="3"/>
  <c r="AN154" i="3"/>
  <c r="BD154" i="3"/>
  <c r="R149" i="3"/>
  <c r="AH149" i="3"/>
  <c r="AX149" i="3"/>
  <c r="S149" i="3"/>
  <c r="AI149" i="3"/>
  <c r="AY149" i="3"/>
  <c r="T149" i="3"/>
  <c r="AJ149" i="3"/>
  <c r="AZ149" i="3"/>
  <c r="Q149" i="3"/>
  <c r="AG149" i="3"/>
  <c r="AW149" i="3"/>
  <c r="BG160" i="3"/>
  <c r="BC160" i="3"/>
  <c r="AY160" i="3"/>
  <c r="AU160" i="3"/>
  <c r="AQ160" i="3"/>
  <c r="AM160" i="3"/>
  <c r="AI160" i="3"/>
  <c r="AE160" i="3"/>
  <c r="AA160" i="3"/>
  <c r="BM160" i="3" s="1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G150" i="3"/>
  <c r="AQ150" i="3"/>
  <c r="AA150" i="3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J142" i="3" s="1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N132" i="3" s="1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N126" i="3" s="1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N124" i="3" s="1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BL120" i="3" s="1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N108" i="3" s="1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BL102" i="3" s="1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BJ98" i="3" s="1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BJ94" i="3" s="1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BJ90" i="3" s="1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H84" i="3"/>
  <c r="BD84" i="3"/>
  <c r="AZ84" i="3"/>
  <c r="AV84" i="3"/>
  <c r="AR84" i="3"/>
  <c r="AN84" i="3"/>
  <c r="AJ84" i="3"/>
  <c r="AF84" i="3"/>
  <c r="AB84" i="3"/>
  <c r="X84" i="3"/>
  <c r="T84" i="3"/>
  <c r="P84" i="3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J160" i="3" s="1"/>
  <c r="AV159" i="3"/>
  <c r="AF159" i="3"/>
  <c r="P159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AZ151" i="3"/>
  <c r="AV151" i="3"/>
  <c r="AJ151" i="3"/>
  <c r="AF151" i="3"/>
  <c r="T151" i="3"/>
  <c r="P151" i="3"/>
  <c r="AX150" i="3"/>
  <c r="AT150" i="3"/>
  <c r="AH150" i="3"/>
  <c r="AD150" i="3"/>
  <c r="R150" i="3"/>
  <c r="N150" i="3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BM144" i="3" s="1"/>
  <c r="O144" i="3"/>
  <c r="BN144" i="3" s="1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P142" i="3"/>
  <c r="BK142" i="3" s="1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J140" i="3" s="1"/>
  <c r="M140" i="3"/>
  <c r="BN140" i="3" s="1"/>
  <c r="BH138" i="3"/>
  <c r="BD138" i="3"/>
  <c r="AZ138" i="3"/>
  <c r="AV138" i="3"/>
  <c r="AR138" i="3"/>
  <c r="AN138" i="3"/>
  <c r="AJ138" i="3"/>
  <c r="AF138" i="3"/>
  <c r="AB138" i="3"/>
  <c r="X138" i="3"/>
  <c r="T138" i="3"/>
  <c r="BJ138" i="3" s="1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BM134" i="3" s="1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BL132" i="3" s="1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BM126" i="3" s="1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BM124" i="3" s="1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K120" i="3" s="1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AU159" i="3"/>
  <c r="AE159" i="3"/>
  <c r="O159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C151" i="3"/>
  <c r="AY151" i="3"/>
  <c r="AM151" i="3"/>
  <c r="AI151" i="3"/>
  <c r="W151" i="3"/>
  <c r="S151" i="3"/>
  <c r="BE150" i="3"/>
  <c r="BA150" i="3"/>
  <c r="AO150" i="3"/>
  <c r="AK150" i="3"/>
  <c r="Y150" i="3"/>
  <c r="U150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BJ126" i="3" s="1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J124" i="3" s="1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N118" i="3" s="1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N86" i="3" s="1"/>
  <c r="BF84" i="3"/>
  <c r="BB84" i="3"/>
  <c r="AX84" i="3"/>
  <c r="AT84" i="3"/>
  <c r="AP84" i="3"/>
  <c r="AL84" i="3"/>
  <c r="AH84" i="3"/>
  <c r="AD84" i="3"/>
  <c r="Z84" i="3"/>
  <c r="V84" i="3"/>
  <c r="R84" i="3"/>
  <c r="N84" i="3"/>
  <c r="BN84" i="3" s="1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BL160" i="3" s="1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F151" i="3"/>
  <c r="BB151" i="3"/>
  <c r="AX151" i="3"/>
  <c r="AT151" i="3"/>
  <c r="AP151" i="3"/>
  <c r="AL151" i="3"/>
  <c r="AH151" i="3"/>
  <c r="AD151" i="3"/>
  <c r="Z151" i="3"/>
  <c r="V151" i="3"/>
  <c r="R151" i="3"/>
  <c r="BH150" i="3"/>
  <c r="AV150" i="3"/>
  <c r="AR150" i="3"/>
  <c r="AF150" i="3"/>
  <c r="AB150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BJ144" i="3" s="1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BJ132" i="3" s="1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BJ120" i="3" s="1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N163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BM88" i="3" l="1"/>
  <c r="O157" i="3"/>
  <c r="BL157" i="3" s="1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BL129" i="3" s="1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BJ113" i="3" s="1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BJ166" i="3" s="1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BN170" i="3" s="1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BK115" i="3" s="1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M145" i="3" s="1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BJ154" i="3" s="1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BL79" i="3" s="1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BK147" i="3" s="1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BJ156" i="3" s="1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BL159" i="3" s="1"/>
  <c r="AH159" i="3"/>
  <c r="AX159" i="3"/>
  <c r="M151" i="3"/>
  <c r="Q151" i="3"/>
  <c r="BJ151" i="3" s="1"/>
  <c r="U151" i="3"/>
  <c r="BM151" i="3" s="1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M93" i="3" s="1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BJ101" i="3" s="1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BN109" i="3" s="1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L109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BK117" i="3" s="1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BK171" i="3" s="1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M155" i="3" s="1"/>
  <c r="BD155" i="3"/>
  <c r="AN155" i="3"/>
  <c r="X155" i="3"/>
  <c r="BJ155" i="3" s="1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L37" i="3" s="1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L41" i="3" s="1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BN165" i="3" l="1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BK33" i="3" s="1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L62" i="3" s="1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J53" i="3" l="1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<sst xmlns="http://schemas.openxmlformats.org/spreadsheetml/2006/main" count="8966" uniqueCount="569">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</sst>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J7" sqref="J7"/>
    </sheetView>
  </sheetViews>
  <sheetFormatPr defaultRowHeight="15" x14ac:dyDescent="0.25"/>
  <cols>
    <col min="2" max="2" width="18.8554687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200"/>
  <sheetViews>
    <sheetView tabSelected="1" zoomScale="80" zoomScaleNormal="80" workbookViewId="0">
      <pane xSplit="12" ySplit="1" topLeftCell="BC2034" activePane="bottomRight" state="frozen"/>
      <selection pane="topRight" activeCell="M1" sqref="M1"/>
      <selection pane="bottomLeft" activeCell="A2" sqref="A2"/>
      <selection pane="bottomRight" activeCell="A2046" sqref="A2046:XFD204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7" si="2240">E1830*F1830*G1830</f>
        <v>1.574281627245</v>
      </c>
      <c r="L1830" s="12">
        <f t="shared" ref="L1830:L1867" si="2241">H1830*I1830*J1830</f>
        <v>0.45387919797999993</v>
      </c>
      <c r="M1830" s="13">
        <f t="shared" ref="M1830:M1867" si="2242">_xlfn.POISSON.DIST(0,K1830,FALSE) * _xlfn.POISSON.DIST(0,L1830,FALSE)</f>
        <v>0.13157729238768254</v>
      </c>
      <c r="N1830" s="13">
        <f t="shared" ref="N1830:N1867" si="2243">_xlfn.POISSON.DIST(1,K1830,FALSE) * _xlfn.POISSON.DIST(0,L1830,FALSE)</f>
        <v>0.20713971396857203</v>
      </c>
      <c r="O1830" s="13">
        <f t="shared" ref="O1830:O1867" si="2244">_xlfn.POISSON.DIST(0,K1830,FALSE) * _xlfn.POISSON.DIST(1,L1830,FALSE)</f>
        <v>5.9720195941301291E-2</v>
      </c>
      <c r="P1830" s="13">
        <f t="shared" ref="P1830:P1867" si="2245">_xlfn.POISSON.DIST(1,K1830,FALSE) * _xlfn.POISSON.DIST(1,L1830,FALSE)</f>
        <v>9.4016407245862035E-2</v>
      </c>
      <c r="Q1830" s="13">
        <f t="shared" ref="Q1830:Q1867" si="2246">_xlfn.POISSON.DIST(2,K1830,FALSE) * _xlfn.POISSON.DIST(0,L1830,FALSE)</f>
        <v>0.16304812298675375</v>
      </c>
      <c r="R1830" s="13">
        <f t="shared" ref="R1830:R1867" si="2247">_xlfn.POISSON.DIST(0,K1830,FALSE) * _xlfn.POISSON.DIST(2,L1830,FALSE)</f>
        <v>1.3552877318523138E-2</v>
      </c>
      <c r="S1830" s="13">
        <f t="shared" ref="S1830:S1867" si="2248">_xlfn.POISSON.DIST(2,K1830,FALSE) * _xlfn.POISSON.DIST(2,L1830,FALSE)</f>
        <v>1.6794472418113167E-2</v>
      </c>
      <c r="T1830" s="13">
        <f t="shared" ref="T1830:T1867" si="2249">_xlfn.POISSON.DIST(2,K1830,FALSE) * _xlfn.POISSON.DIST(1,L1830,FALSE)</f>
        <v>7.4004151293372164E-2</v>
      </c>
      <c r="U1830" s="13">
        <f t="shared" ref="U1830:U1867" si="2250">_xlfn.POISSON.DIST(1,K1830,FALSE) * _xlfn.POISSON.DIST(2,L1830,FALSE)</f>
        <v>2.1336045758856458E-2</v>
      </c>
      <c r="V1830" s="13">
        <f t="shared" ref="V1830:V1867" si="2251">_xlfn.POISSON.DIST(3,K1830,FALSE) * _xlfn.POISSON.DIST(3,L1830,FALSE)</f>
        <v>1.3333573578169389E-3</v>
      </c>
      <c r="W1830" s="13">
        <f t="shared" ref="W1830:W1867" si="2252">_xlfn.POISSON.DIST(3,K1830,FALSE) * _xlfn.POISSON.DIST(0,L1830,FALSE)</f>
        <v>8.5561221458276507E-2</v>
      </c>
      <c r="X1830" s="13">
        <f t="shared" ref="X1830:X1867" si="2253">_xlfn.POISSON.DIST(3,K1830,FALSE) * _xlfn.POISSON.DIST(1,L1830,FALSE)</f>
        <v>3.8834458573671689E-2</v>
      </c>
      <c r="Y1830" s="13">
        <f t="shared" ref="Y1830:Y1867" si="2254">_xlfn.POISSON.DIST(3,K1830,FALSE) * _xlfn.POISSON.DIST(2,L1830,FALSE)</f>
        <v>8.8130764557028205E-3</v>
      </c>
      <c r="Z1830" s="13">
        <f t="shared" ref="Z1830:Z1867" si="2255">_xlfn.POISSON.DIST(0,K1830,FALSE) * _xlfn.POISSON.DIST(3,L1830,FALSE)</f>
        <v>2.0504563625508717E-3</v>
      </c>
      <c r="AA1830" s="13">
        <f t="shared" ref="AA1830:AA1867" si="2256">_xlfn.POISSON.DIST(1,K1830,FALSE) * _xlfn.POISSON.DIST(3,L1830,FALSE)</f>
        <v>3.2279957790314496E-3</v>
      </c>
      <c r="AB1830" s="13">
        <f t="shared" ref="AB1830:AB1867" si="2257">_xlfn.POISSON.DIST(2,K1830,FALSE) * _xlfn.POISSON.DIST(3,L1830,FALSE)</f>
        <v>2.5408872238768115E-3</v>
      </c>
      <c r="AC1830" s="13">
        <f t="shared" ref="AC1830:AC1867" si="2258">_xlfn.POISSON.DIST(4,K1830,FALSE) * _xlfn.POISSON.DIST(4,L1830,FALSE)</f>
        <v>5.9545546424638576E-5</v>
      </c>
      <c r="AD1830" s="13">
        <f t="shared" ref="AD1830:AD1867" si="2259">_xlfn.POISSON.DIST(4,K1830,FALSE) * _xlfn.POISSON.DIST(0,L1830,FALSE)</f>
        <v>3.3674364736601334E-2</v>
      </c>
      <c r="AE1830" s="13">
        <f t="shared" ref="AE1830:AE1867" si="2260">_xlfn.POISSON.DIST(4,K1830,FALSE) * _xlfn.POISSON.DIST(1,L1830,FALSE)</f>
        <v>1.5284093659134603E-2</v>
      </c>
      <c r="AF1830" s="13">
        <f t="shared" ref="AF1830:AF1867" si="2261">_xlfn.POISSON.DIST(4,K1830,FALSE) * _xlfn.POISSON.DIST(2,L1830,FALSE)</f>
        <v>3.4685660859296078E-3</v>
      </c>
      <c r="AG1830" s="13">
        <f t="shared" ref="AG1830:AG1867" si="2262">_xlfn.POISSON.DIST(4,K1830,FALSE) * _xlfn.POISSON.DIST(3,L1830,FALSE)</f>
        <v>5.2476999774078606E-4</v>
      </c>
      <c r="AH1830" s="13">
        <f t="shared" ref="AH1830:AH1867" si="2263">_xlfn.POISSON.DIST(0,K1830,FALSE) * _xlfn.POISSON.DIST(4,L1830,FALSE)</f>
        <v>2.3266487233189438E-4</v>
      </c>
      <c r="AI1830" s="13">
        <f t="shared" ref="AI1830:AI1867" si="2264">_xlfn.POISSON.DIST(1,K1830,FALSE) * _xlfn.POISSON.DIST(4,L1830,FALSE)</f>
        <v>3.6628003381740485E-4</v>
      </c>
      <c r="AJ1830" s="13">
        <f t="shared" ref="AJ1830:AJ1867" si="2265">_xlfn.POISSON.DIST(2,K1830,FALSE) * _xlfn.POISSON.DIST(4,L1830,FALSE)</f>
        <v>2.8831396383270891E-4</v>
      </c>
      <c r="AK1830" s="13">
        <f t="shared" ref="AK1830:AK1867" si="2266">_xlfn.POISSON.DIST(3,K1830,FALSE) * _xlfn.POISSON.DIST(4,L1830,FALSE)</f>
        <v>1.5129579204667097E-4</v>
      </c>
      <c r="AL1830" s="13">
        <f t="shared" ref="AL1830:AL1867" si="2267">_xlfn.POISSON.DIST(5,K1830,FALSE) * _xlfn.POISSON.DIST(5,L1830,FALSE)</f>
        <v>1.7018919422179195E-6</v>
      </c>
      <c r="AM1830" s="13">
        <f t="shared" ref="AM1830:AM1867" si="2268">_xlfn.POISSON.DIST(5,K1830,FALSE) * _xlfn.POISSON.DIST(0,L1830,FALSE)</f>
        <v>1.0602586742795671E-2</v>
      </c>
      <c r="AN1830" s="13">
        <f t="shared" ref="AN1830:AN1867" si="2269">_xlfn.POISSON.DIST(5,K1830,FALSE) * _xlfn.POISSON.DIST(1,L1830,FALSE)</f>
        <v>4.8122935673334784E-3</v>
      </c>
      <c r="AO1830" s="13">
        <f t="shared" ref="AO1830:AO1867" si="2270">_xlfn.POISSON.DIST(5,K1830,FALSE) * _xlfn.POISSON.DIST(2,L1830,FALSE)</f>
        <v>1.092099972392816E-3</v>
      </c>
      <c r="AP1830" s="13">
        <f t="shared" ref="AP1830:AP1867" si="2271">_xlfn.POISSON.DIST(5,K1830,FALSE) * _xlfn.POISSON.DIST(3,L1830,FALSE)</f>
        <v>1.652271531945438E-4</v>
      </c>
      <c r="AQ1830" s="13">
        <f t="shared" ref="AQ1830:AQ1867" si="2272">_xlfn.POISSON.DIST(5,K1830,FALSE) * _xlfn.POISSON.DIST(4,L1830,FALSE)</f>
        <v>1.8748291944114531E-5</v>
      </c>
      <c r="AR1830" s="13">
        <f t="shared" ref="AR1830:AR1867" si="2273">_xlfn.POISSON.DIST(0,K1830,FALSE) * _xlfn.POISSON.DIST(5,L1830,FALSE)</f>
        <v>2.1120349130423862E-5</v>
      </c>
      <c r="AS1830" s="13">
        <f t="shared" ref="AS1830:AS1867" si="2274">_xlfn.POISSON.DIST(1,K1830,FALSE) * _xlfn.POISSON.DIST(5,L1830,FALSE)</f>
        <v>3.3249377597026197E-5</v>
      </c>
      <c r="AT1830" s="13">
        <f t="shared" ref="AT1830:AT1867" si="2275">_xlfn.POISSON.DIST(2,K1830,FALSE) * _xlfn.POISSON.DIST(5,L1830,FALSE)</f>
        <v>2.6171942134164931E-5</v>
      </c>
      <c r="AU1830" s="13">
        <f t="shared" ref="AU1830:AU1867" si="2276">_xlfn.POISSON.DIST(3,K1830,FALSE) * _xlfn.POISSON.DIST(5,L1830,FALSE)</f>
        <v>1.3734002550378378E-5</v>
      </c>
      <c r="AV1830" s="13">
        <f t="shared" ref="AV1830:AV1867" si="2277">_xlfn.POISSON.DIST(4,K1830,FALSE) * _xlfn.POISSON.DIST(5,L1830,FALSE)</f>
        <v>5.4052969708991631E-6</v>
      </c>
      <c r="AW1830" s="13">
        <f t="shared" ref="AW1830:AW1867" si="2278">_xlfn.POISSON.DIST(6,K1830,FALSE) * _xlfn.POISSON.DIST(6,L1830,FALSE)</f>
        <v>3.3779419901845421E-8</v>
      </c>
      <c r="AX1830" s="13">
        <f t="shared" ref="AX1830:AX1867" si="2279">_xlfn.POISSON.DIST(6,K1830,FALSE) * _xlfn.POISSON.DIST(0,L1830,FALSE)</f>
        <v>2.7819095850757721E-3</v>
      </c>
      <c r="AY1830" s="13">
        <f t="shared" ref="AY1830:AY1867" si="2280">_xlfn.POISSON.DIST(6,K1830,FALSE) * _xlfn.POISSON.DIST(1,L1830,FALSE)</f>
        <v>1.2626508913270657E-3</v>
      </c>
      <c r="AZ1830" s="13">
        <f t="shared" ref="AZ1830:AZ1867" si="2281">_xlfn.POISSON.DIST(6,K1830,FALSE) * _xlfn.POISSON.DIST(2,L1830,FALSE)</f>
        <v>2.8654548694213031E-4</v>
      </c>
      <c r="BA1830" s="13">
        <f t="shared" ref="BA1830:BA1867" si="2282">_xlfn.POISSON.DIST(6,K1830,FALSE) * _xlfn.POISSON.DIST(3,L1830,FALSE)</f>
        <v>4.3352345266027548E-5</v>
      </c>
      <c r="BB1830" s="13">
        <f t="shared" ref="BB1830:BB1867" si="2283">_xlfn.POISSON.DIST(6,K1830,FALSE) * _xlfn.POISSON.DIST(4,L1830,FALSE)</f>
        <v>4.9191819249741577E-6</v>
      </c>
      <c r="BC1830" s="13">
        <f t="shared" ref="BC1830:BC1867" si="2284">_xlfn.POISSON.DIST(6,K1830,FALSE) * _xlfn.POISSON.DIST(5,L1830,FALSE)</f>
        <v>4.4654286936499661E-7</v>
      </c>
      <c r="BD1830" s="13">
        <f t="shared" ref="BD1830:BD1867" si="2285">_xlfn.POISSON.DIST(0,K1830,FALSE) * _xlfn.POISSON.DIST(6,L1830,FALSE)</f>
        <v>1.5976811873957285E-6</v>
      </c>
      <c r="BE1830" s="13">
        <f t="shared" ref="BE1830:BE1867" si="2286">_xlfn.POISSON.DIST(1,K1830,FALSE) * _xlfn.POISSON.DIST(6,L1830,FALSE)</f>
        <v>2.5152001395120711E-6</v>
      </c>
      <c r="BF1830" s="13">
        <f t="shared" ref="BF1830:BF1867" si="2287">_xlfn.POISSON.DIST(2,K1830,FALSE) * _xlfn.POISSON.DIST(6,L1830,FALSE)</f>
        <v>1.9798166842389574E-6</v>
      </c>
      <c r="BG1830" s="13">
        <f t="shared" ref="BG1830:BG1867" si="2288">_xlfn.POISSON.DIST(3,K1830,FALSE) * _xlfn.POISSON.DIST(6,L1830,FALSE)</f>
        <v>1.038929677103502E-6</v>
      </c>
      <c r="BH1830" s="13">
        <f t="shared" ref="BH1830:BH1867" si="2289">_xlfn.POISSON.DIST(4,K1830,FALSE) * _xlfn.POISSON.DIST(6,L1830,FALSE)</f>
        <v>4.0889197566590583E-7</v>
      </c>
      <c r="BI1830" s="13">
        <f t="shared" ref="BI1830:BI1867" si="2290">_xlfn.POISSON.DIST(5,K1830,FALSE) * _xlfn.POISSON.DIST(6,L1830,FALSE)</f>
        <v>1.2874222496374895E-7</v>
      </c>
      <c r="BJ1830" s="14">
        <f t="shared" ref="BJ1830:BJ1867" si="2291">SUM(N1830,Q1830,T1830,W1830,X1830,Y1830,AD1830,AE1830,AF1830,AG1830,AM1830,AN1830,AO1830,AP1830,AQ1830,AX1830,AY1830,AZ1830,BA1830,BB1830,BC1830)</f>
        <v>0.65142331897682137</v>
      </c>
      <c r="BK1830" s="14">
        <f t="shared" ref="BK1830:BK1867" si="2292">SUM(M1830,P1830,S1830,V1830,AC1830,AL1830,AY1830)</f>
        <v>0.24504542773916863</v>
      </c>
      <c r="BL1830" s="14">
        <f t="shared" ref="BL1830:BL1867" si="2293">SUM(O1830,R1830,U1830,AA1830,AB1830,AH1830,AI1830,AJ1830,AK1830,AR1830,AS1830,AT1830,AU1830,AV1830,BD1830,BE1830,BF1830,BG1830,BH1830,BI1830)</f>
        <v>0.10152390691388959</v>
      </c>
      <c r="BM1830" s="14">
        <f t="shared" ref="BM1830:BM1867" si="2294">SUM(S1830:BI1830)</f>
        <v>0.32972588303182826</v>
      </c>
      <c r="BN1830" s="14">
        <f t="shared" ref="BN1830:BN1867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VLOOKUP(A1862,home!$A$2:$E$405,3,FALSE)</f>
        <v>1.1741999999999999</v>
      </c>
      <c r="F1862" s="10" t="e">
        <f>VLOOKUP(B1862,home!$B$2:$E$405,3,FALSE)</f>
        <v>#N/A</v>
      </c>
      <c r="G1862" s="10">
        <f>VLOOKUP(C1862,away!$B$2:$E$405,4,FALSE)</f>
        <v>1.022</v>
      </c>
      <c r="H1862" s="10">
        <f>VLOOKUP(A1862,away!$A$2:$E$405,3,FALSE)</f>
        <v>0.85970000000000002</v>
      </c>
      <c r="I1862" s="10">
        <f>VLOOKUP(C1862,away!$B$2:$E$405,3,FALSE)</f>
        <v>1.0468999999999999</v>
      </c>
      <c r="J1862" s="10" t="e">
        <f>VLOOKUP(B1862,home!$B$2:$E$405,4,FALSE)</f>
        <v>#N/A</v>
      </c>
      <c r="K1862" s="12" t="e">
        <f t="shared" ref="K1862:K1925" si="2296">E1862*F1862*G1862</f>
        <v>#N/A</v>
      </c>
      <c r="L1862" s="12" t="e">
        <f t="shared" ref="L1862:L1925" si="2297">H1862*I1862*J1862</f>
        <v>#N/A</v>
      </c>
      <c r="M1862" s="13" t="e">
        <f t="shared" ref="M1862:M1925" si="2298">_xlfn.POISSON.DIST(0,K1862,FALSE) * _xlfn.POISSON.DIST(0,L1862,FALSE)</f>
        <v>#N/A</v>
      </c>
      <c r="N1862" s="13" t="e">
        <f t="shared" ref="N1862:N1925" si="2299">_xlfn.POISSON.DIST(1,K1862,FALSE) * _xlfn.POISSON.DIST(0,L1862,FALSE)</f>
        <v>#N/A</v>
      </c>
      <c r="O1862" s="13" t="e">
        <f t="shared" ref="O1862:O1925" si="2300">_xlfn.POISSON.DIST(0,K1862,FALSE) * _xlfn.POISSON.DIST(1,L1862,FALSE)</f>
        <v>#N/A</v>
      </c>
      <c r="P1862" s="13" t="e">
        <f t="shared" ref="P1862:P1925" si="2301">_xlfn.POISSON.DIST(1,K1862,FALSE) * _xlfn.POISSON.DIST(1,L1862,FALSE)</f>
        <v>#N/A</v>
      </c>
      <c r="Q1862" s="13" t="e">
        <f t="shared" ref="Q1862:Q1925" si="2302">_xlfn.POISSON.DIST(2,K1862,FALSE) * _xlfn.POISSON.DIST(0,L1862,FALSE)</f>
        <v>#N/A</v>
      </c>
      <c r="R1862" s="13" t="e">
        <f t="shared" ref="R1862:R1925" si="2303">_xlfn.POISSON.DIST(0,K1862,FALSE) * _xlfn.POISSON.DIST(2,L1862,FALSE)</f>
        <v>#N/A</v>
      </c>
      <c r="S1862" s="13" t="e">
        <f t="shared" ref="S1862:S1925" si="2304">_xlfn.POISSON.DIST(2,K1862,FALSE) * _xlfn.POISSON.DIST(2,L1862,FALSE)</f>
        <v>#N/A</v>
      </c>
      <c r="T1862" s="13" t="e">
        <f t="shared" ref="T1862:T1925" si="2305">_xlfn.POISSON.DIST(2,K1862,FALSE) * _xlfn.POISSON.DIST(1,L1862,FALSE)</f>
        <v>#N/A</v>
      </c>
      <c r="U1862" s="13" t="e">
        <f t="shared" ref="U1862:U1925" si="2306">_xlfn.POISSON.DIST(1,K1862,FALSE) * _xlfn.POISSON.DIST(2,L1862,FALSE)</f>
        <v>#N/A</v>
      </c>
      <c r="V1862" s="13" t="e">
        <f t="shared" ref="V1862:V1925" si="2307">_xlfn.POISSON.DIST(3,K1862,FALSE) * _xlfn.POISSON.DIST(3,L1862,FALSE)</f>
        <v>#N/A</v>
      </c>
      <c r="W1862" s="13" t="e">
        <f t="shared" ref="W1862:W1925" si="2308">_xlfn.POISSON.DIST(3,K1862,FALSE) * _xlfn.POISSON.DIST(0,L1862,FALSE)</f>
        <v>#N/A</v>
      </c>
      <c r="X1862" s="13" t="e">
        <f t="shared" ref="X1862:X1925" si="2309">_xlfn.POISSON.DIST(3,K1862,FALSE) * _xlfn.POISSON.DIST(1,L1862,FALSE)</f>
        <v>#N/A</v>
      </c>
      <c r="Y1862" s="13" t="e">
        <f t="shared" ref="Y1862:Y1925" si="2310">_xlfn.POISSON.DIST(3,K1862,FALSE) * _xlfn.POISSON.DIST(2,L1862,FALSE)</f>
        <v>#N/A</v>
      </c>
      <c r="Z1862" s="13" t="e">
        <f t="shared" ref="Z1862:Z1925" si="2311">_xlfn.POISSON.DIST(0,K1862,FALSE) * _xlfn.POISSON.DIST(3,L1862,FALSE)</f>
        <v>#N/A</v>
      </c>
      <c r="AA1862" s="13" t="e">
        <f t="shared" ref="AA1862:AA1925" si="2312">_xlfn.POISSON.DIST(1,K1862,FALSE) * _xlfn.POISSON.DIST(3,L1862,FALSE)</f>
        <v>#N/A</v>
      </c>
      <c r="AB1862" s="13" t="e">
        <f t="shared" ref="AB1862:AB1925" si="2313">_xlfn.POISSON.DIST(2,K1862,FALSE) * _xlfn.POISSON.DIST(3,L1862,FALSE)</f>
        <v>#N/A</v>
      </c>
      <c r="AC1862" s="13" t="e">
        <f t="shared" ref="AC1862:AC1925" si="2314">_xlfn.POISSON.DIST(4,K1862,FALSE) * _xlfn.POISSON.DIST(4,L1862,FALSE)</f>
        <v>#N/A</v>
      </c>
      <c r="AD1862" s="13" t="e">
        <f t="shared" ref="AD1862:AD1925" si="2315">_xlfn.POISSON.DIST(4,K1862,FALSE) * _xlfn.POISSON.DIST(0,L1862,FALSE)</f>
        <v>#N/A</v>
      </c>
      <c r="AE1862" s="13" t="e">
        <f t="shared" ref="AE1862:AE1925" si="2316">_xlfn.POISSON.DIST(4,K1862,FALSE) * _xlfn.POISSON.DIST(1,L1862,FALSE)</f>
        <v>#N/A</v>
      </c>
      <c r="AF1862" s="13" t="e">
        <f t="shared" ref="AF1862:AF1925" si="2317">_xlfn.POISSON.DIST(4,K1862,FALSE) * _xlfn.POISSON.DIST(2,L1862,FALSE)</f>
        <v>#N/A</v>
      </c>
      <c r="AG1862" s="13" t="e">
        <f t="shared" ref="AG1862:AG1925" si="2318">_xlfn.POISSON.DIST(4,K1862,FALSE) * _xlfn.POISSON.DIST(3,L1862,FALSE)</f>
        <v>#N/A</v>
      </c>
      <c r="AH1862" s="13" t="e">
        <f t="shared" ref="AH1862:AH1925" si="2319">_xlfn.POISSON.DIST(0,K1862,FALSE) * _xlfn.POISSON.DIST(4,L1862,FALSE)</f>
        <v>#N/A</v>
      </c>
      <c r="AI1862" s="13" t="e">
        <f t="shared" ref="AI1862:AI1925" si="2320">_xlfn.POISSON.DIST(1,K1862,FALSE) * _xlfn.POISSON.DIST(4,L1862,FALSE)</f>
        <v>#N/A</v>
      </c>
      <c r="AJ1862" s="13" t="e">
        <f t="shared" ref="AJ1862:AJ1925" si="2321">_xlfn.POISSON.DIST(2,K1862,FALSE) * _xlfn.POISSON.DIST(4,L1862,FALSE)</f>
        <v>#N/A</v>
      </c>
      <c r="AK1862" s="13" t="e">
        <f t="shared" ref="AK1862:AK1925" si="2322">_xlfn.POISSON.DIST(3,K1862,FALSE) * _xlfn.POISSON.DIST(4,L1862,FALSE)</f>
        <v>#N/A</v>
      </c>
      <c r="AL1862" s="13" t="e">
        <f t="shared" ref="AL1862:AL1925" si="2323">_xlfn.POISSON.DIST(5,K1862,FALSE) * _xlfn.POISSON.DIST(5,L1862,FALSE)</f>
        <v>#N/A</v>
      </c>
      <c r="AM1862" s="13" t="e">
        <f t="shared" ref="AM1862:AM1925" si="2324">_xlfn.POISSON.DIST(5,K1862,FALSE) * _xlfn.POISSON.DIST(0,L1862,FALSE)</f>
        <v>#N/A</v>
      </c>
      <c r="AN1862" s="13" t="e">
        <f t="shared" ref="AN1862:AN1925" si="2325">_xlfn.POISSON.DIST(5,K1862,FALSE) * _xlfn.POISSON.DIST(1,L1862,FALSE)</f>
        <v>#N/A</v>
      </c>
      <c r="AO1862" s="13" t="e">
        <f t="shared" ref="AO1862:AO1925" si="2326">_xlfn.POISSON.DIST(5,K1862,FALSE) * _xlfn.POISSON.DIST(2,L1862,FALSE)</f>
        <v>#N/A</v>
      </c>
      <c r="AP1862" s="13" t="e">
        <f t="shared" ref="AP1862:AP1925" si="2327">_xlfn.POISSON.DIST(5,K1862,FALSE) * _xlfn.POISSON.DIST(3,L1862,FALSE)</f>
        <v>#N/A</v>
      </c>
      <c r="AQ1862" s="13" t="e">
        <f t="shared" ref="AQ1862:AQ1925" si="2328">_xlfn.POISSON.DIST(5,K1862,FALSE) * _xlfn.POISSON.DIST(4,L1862,FALSE)</f>
        <v>#N/A</v>
      </c>
      <c r="AR1862" s="13" t="e">
        <f t="shared" ref="AR1862:AR1925" si="2329">_xlfn.POISSON.DIST(0,K1862,FALSE) * _xlfn.POISSON.DIST(5,L1862,FALSE)</f>
        <v>#N/A</v>
      </c>
      <c r="AS1862" s="13" t="e">
        <f t="shared" ref="AS1862:AS1925" si="2330">_xlfn.POISSON.DIST(1,K1862,FALSE) * _xlfn.POISSON.DIST(5,L1862,FALSE)</f>
        <v>#N/A</v>
      </c>
      <c r="AT1862" s="13" t="e">
        <f t="shared" ref="AT1862:AT1925" si="2331">_xlfn.POISSON.DIST(2,K1862,FALSE) * _xlfn.POISSON.DIST(5,L1862,FALSE)</f>
        <v>#N/A</v>
      </c>
      <c r="AU1862" s="13" t="e">
        <f t="shared" ref="AU1862:AU1925" si="2332">_xlfn.POISSON.DIST(3,K1862,FALSE) * _xlfn.POISSON.DIST(5,L1862,FALSE)</f>
        <v>#N/A</v>
      </c>
      <c r="AV1862" s="13" t="e">
        <f t="shared" ref="AV1862:AV1925" si="2333">_xlfn.POISSON.DIST(4,K1862,FALSE) * _xlfn.POISSON.DIST(5,L1862,FALSE)</f>
        <v>#N/A</v>
      </c>
      <c r="AW1862" s="13" t="e">
        <f t="shared" ref="AW1862:AW1925" si="2334">_xlfn.POISSON.DIST(6,K1862,FALSE) * _xlfn.POISSON.DIST(6,L1862,FALSE)</f>
        <v>#N/A</v>
      </c>
      <c r="AX1862" s="13" t="e">
        <f t="shared" ref="AX1862:AX1925" si="2335">_xlfn.POISSON.DIST(6,K1862,FALSE) * _xlfn.POISSON.DIST(0,L1862,FALSE)</f>
        <v>#N/A</v>
      </c>
      <c r="AY1862" s="13" t="e">
        <f t="shared" ref="AY1862:AY1925" si="2336">_xlfn.POISSON.DIST(6,K1862,FALSE) * _xlfn.POISSON.DIST(1,L1862,FALSE)</f>
        <v>#N/A</v>
      </c>
      <c r="AZ1862" s="13" t="e">
        <f t="shared" ref="AZ1862:AZ1925" si="2337">_xlfn.POISSON.DIST(6,K1862,FALSE) * _xlfn.POISSON.DIST(2,L1862,FALSE)</f>
        <v>#N/A</v>
      </c>
      <c r="BA1862" s="13" t="e">
        <f t="shared" ref="BA1862:BA1925" si="2338">_xlfn.POISSON.DIST(6,K1862,FALSE) * _xlfn.POISSON.DIST(3,L1862,FALSE)</f>
        <v>#N/A</v>
      </c>
      <c r="BB1862" s="13" t="e">
        <f t="shared" ref="BB1862:BB1925" si="2339">_xlfn.POISSON.DIST(6,K1862,FALSE) * _xlfn.POISSON.DIST(4,L1862,FALSE)</f>
        <v>#N/A</v>
      </c>
      <c r="BC1862" s="13" t="e">
        <f t="shared" ref="BC1862:BC1925" si="2340">_xlfn.POISSON.DIST(6,K1862,FALSE) * _xlfn.POISSON.DIST(5,L1862,FALSE)</f>
        <v>#N/A</v>
      </c>
      <c r="BD1862" s="13" t="e">
        <f t="shared" ref="BD1862:BD1925" si="2341">_xlfn.POISSON.DIST(0,K1862,FALSE) * _xlfn.POISSON.DIST(6,L1862,FALSE)</f>
        <v>#N/A</v>
      </c>
      <c r="BE1862" s="13" t="e">
        <f t="shared" ref="BE1862:BE1925" si="2342">_xlfn.POISSON.DIST(1,K1862,FALSE) * _xlfn.POISSON.DIST(6,L1862,FALSE)</f>
        <v>#N/A</v>
      </c>
      <c r="BF1862" s="13" t="e">
        <f t="shared" ref="BF1862:BF1925" si="2343">_xlfn.POISSON.DIST(2,K1862,FALSE) * _xlfn.POISSON.DIST(6,L1862,FALSE)</f>
        <v>#N/A</v>
      </c>
      <c r="BG1862" s="13" t="e">
        <f t="shared" ref="BG1862:BG1925" si="2344">_xlfn.POISSON.DIST(3,K1862,FALSE) * _xlfn.POISSON.DIST(6,L1862,FALSE)</f>
        <v>#N/A</v>
      </c>
      <c r="BH1862" s="13" t="e">
        <f t="shared" ref="BH1862:BH1925" si="2345">_xlfn.POISSON.DIST(4,K1862,FALSE) * _xlfn.POISSON.DIST(6,L1862,FALSE)</f>
        <v>#N/A</v>
      </c>
      <c r="BI1862" s="13" t="e">
        <f t="shared" ref="BI1862:BI1925" si="2346">_xlfn.POISSON.DIST(5,K1862,FALSE) * _xlfn.POISSON.DIST(6,L1862,FALSE)</f>
        <v>#N/A</v>
      </c>
      <c r="BJ1862" s="14" t="e">
        <f t="shared" ref="BJ1862:BJ1925" si="2347">SUM(N1862,Q1862,T1862,W1862,X1862,Y1862,AD1862,AE1862,AF1862,AG1862,AM1862,AN1862,AO1862,AP1862,AQ1862,AX1862,AY1862,AZ1862,BA1862,BB1862,BC1862)</f>
        <v>#N/A</v>
      </c>
      <c r="BK1862" s="14" t="e">
        <f t="shared" ref="BK1862:BK1925" si="2348">SUM(M1862,P1862,S1862,V1862,AC1862,AL1862,AY1862)</f>
        <v>#N/A</v>
      </c>
      <c r="BL1862" s="14" t="e">
        <f t="shared" ref="BL1862:BL1925" si="2349">SUM(O1862,R1862,U1862,AA1862,AB1862,AH1862,AI1862,AJ1862,AK1862,AR1862,AS1862,AT1862,AU1862,AV1862,BD1862,BE1862,BF1862,BG1862,BH1862,BI1862)</f>
        <v>#N/A</v>
      </c>
      <c r="BM1862" s="14" t="e">
        <f t="shared" ref="BM1862:BM1925" si="2350">SUM(S1862:BI1862)</f>
        <v>#N/A</v>
      </c>
      <c r="BN1862" s="14" t="e">
        <f t="shared" ref="BN1862:BN1925" si="2351">SUM(M1862:R1862)</f>
        <v>#N/A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VLOOKUP(A1863,home!$A$2:$E$405,3,FALSE)</f>
        <v>1.1741999999999999</v>
      </c>
      <c r="F1863" s="10">
        <f>VLOOKUP(B1863,home!$B$2:$E$405,3,FALSE)</f>
        <v>1.1071</v>
      </c>
      <c r="G1863" s="10" t="e">
        <f>VLOOKUP(C1863,away!$B$2:$E$405,4,FALSE)</f>
        <v>#N/A</v>
      </c>
      <c r="H1863" s="10">
        <f>VLOOKUP(A1863,away!$A$2:$E$405,3,FALSE)</f>
        <v>0.85970000000000002</v>
      </c>
      <c r="I1863" s="10" t="e">
        <f>VLOOKUP(C1863,away!$B$2:$E$405,3,FALSE)</f>
        <v>#N/A</v>
      </c>
      <c r="J1863" s="10">
        <f>VLOOKUP(B1863,home!$B$2:$E$405,4,FALSE)</f>
        <v>1.2795000000000001</v>
      </c>
      <c r="K1863" s="12" t="e">
        <f t="shared" si="2296"/>
        <v>#N/A</v>
      </c>
      <c r="L1863" s="12" t="e">
        <f t="shared" si="2297"/>
        <v>#N/A</v>
      </c>
      <c r="M1863" s="13" t="e">
        <f t="shared" si="2298"/>
        <v>#N/A</v>
      </c>
      <c r="N1863" s="13" t="e">
        <f t="shared" si="2299"/>
        <v>#N/A</v>
      </c>
      <c r="O1863" s="13" t="e">
        <f t="shared" si="2300"/>
        <v>#N/A</v>
      </c>
      <c r="P1863" s="13" t="e">
        <f t="shared" si="2301"/>
        <v>#N/A</v>
      </c>
      <c r="Q1863" s="13" t="e">
        <f t="shared" si="2302"/>
        <v>#N/A</v>
      </c>
      <c r="R1863" s="13" t="e">
        <f t="shared" si="2303"/>
        <v>#N/A</v>
      </c>
      <c r="S1863" s="13" t="e">
        <f t="shared" si="2304"/>
        <v>#N/A</v>
      </c>
      <c r="T1863" s="13" t="e">
        <f t="shared" si="2305"/>
        <v>#N/A</v>
      </c>
      <c r="U1863" s="13" t="e">
        <f t="shared" si="2306"/>
        <v>#N/A</v>
      </c>
      <c r="V1863" s="13" t="e">
        <f t="shared" si="2307"/>
        <v>#N/A</v>
      </c>
      <c r="W1863" s="13" t="e">
        <f t="shared" si="2308"/>
        <v>#N/A</v>
      </c>
      <c r="X1863" s="13" t="e">
        <f t="shared" si="2309"/>
        <v>#N/A</v>
      </c>
      <c r="Y1863" s="13" t="e">
        <f t="shared" si="2310"/>
        <v>#N/A</v>
      </c>
      <c r="Z1863" s="13" t="e">
        <f t="shared" si="2311"/>
        <v>#N/A</v>
      </c>
      <c r="AA1863" s="13" t="e">
        <f t="shared" si="2312"/>
        <v>#N/A</v>
      </c>
      <c r="AB1863" s="13" t="e">
        <f t="shared" si="2313"/>
        <v>#N/A</v>
      </c>
      <c r="AC1863" s="13" t="e">
        <f t="shared" si="2314"/>
        <v>#N/A</v>
      </c>
      <c r="AD1863" s="13" t="e">
        <f t="shared" si="2315"/>
        <v>#N/A</v>
      </c>
      <c r="AE1863" s="13" t="e">
        <f t="shared" si="2316"/>
        <v>#N/A</v>
      </c>
      <c r="AF1863" s="13" t="e">
        <f t="shared" si="2317"/>
        <v>#N/A</v>
      </c>
      <c r="AG1863" s="13" t="e">
        <f t="shared" si="2318"/>
        <v>#N/A</v>
      </c>
      <c r="AH1863" s="13" t="e">
        <f t="shared" si="2319"/>
        <v>#N/A</v>
      </c>
      <c r="AI1863" s="13" t="e">
        <f t="shared" si="2320"/>
        <v>#N/A</v>
      </c>
      <c r="AJ1863" s="13" t="e">
        <f t="shared" si="2321"/>
        <v>#N/A</v>
      </c>
      <c r="AK1863" s="13" t="e">
        <f t="shared" si="2322"/>
        <v>#N/A</v>
      </c>
      <c r="AL1863" s="13" t="e">
        <f t="shared" si="2323"/>
        <v>#N/A</v>
      </c>
      <c r="AM1863" s="13" t="e">
        <f t="shared" si="2324"/>
        <v>#N/A</v>
      </c>
      <c r="AN1863" s="13" t="e">
        <f t="shared" si="2325"/>
        <v>#N/A</v>
      </c>
      <c r="AO1863" s="13" t="e">
        <f t="shared" si="2326"/>
        <v>#N/A</v>
      </c>
      <c r="AP1863" s="13" t="e">
        <f t="shared" si="2327"/>
        <v>#N/A</v>
      </c>
      <c r="AQ1863" s="13" t="e">
        <f t="shared" si="2328"/>
        <v>#N/A</v>
      </c>
      <c r="AR1863" s="13" t="e">
        <f t="shared" si="2329"/>
        <v>#N/A</v>
      </c>
      <c r="AS1863" s="13" t="e">
        <f t="shared" si="2330"/>
        <v>#N/A</v>
      </c>
      <c r="AT1863" s="13" t="e">
        <f t="shared" si="2331"/>
        <v>#N/A</v>
      </c>
      <c r="AU1863" s="13" t="e">
        <f t="shared" si="2332"/>
        <v>#N/A</v>
      </c>
      <c r="AV1863" s="13" t="e">
        <f t="shared" si="2333"/>
        <v>#N/A</v>
      </c>
      <c r="AW1863" s="13" t="e">
        <f t="shared" si="2334"/>
        <v>#N/A</v>
      </c>
      <c r="AX1863" s="13" t="e">
        <f t="shared" si="2335"/>
        <v>#N/A</v>
      </c>
      <c r="AY1863" s="13" t="e">
        <f t="shared" si="2336"/>
        <v>#N/A</v>
      </c>
      <c r="AZ1863" s="13" t="e">
        <f t="shared" si="2337"/>
        <v>#N/A</v>
      </c>
      <c r="BA1863" s="13" t="e">
        <f t="shared" si="2338"/>
        <v>#N/A</v>
      </c>
      <c r="BB1863" s="13" t="e">
        <f t="shared" si="2339"/>
        <v>#N/A</v>
      </c>
      <c r="BC1863" s="13" t="e">
        <f t="shared" si="2340"/>
        <v>#N/A</v>
      </c>
      <c r="BD1863" s="13" t="e">
        <f t="shared" si="2341"/>
        <v>#N/A</v>
      </c>
      <c r="BE1863" s="13" t="e">
        <f t="shared" si="2342"/>
        <v>#N/A</v>
      </c>
      <c r="BF1863" s="13" t="e">
        <f t="shared" si="2343"/>
        <v>#N/A</v>
      </c>
      <c r="BG1863" s="13" t="e">
        <f t="shared" si="2344"/>
        <v>#N/A</v>
      </c>
      <c r="BH1863" s="13" t="e">
        <f t="shared" si="2345"/>
        <v>#N/A</v>
      </c>
      <c r="BI1863" s="13" t="e">
        <f t="shared" si="2346"/>
        <v>#N/A</v>
      </c>
      <c r="BJ1863" s="14" t="e">
        <f t="shared" si="2347"/>
        <v>#N/A</v>
      </c>
      <c r="BK1863" s="14" t="e">
        <f t="shared" si="2348"/>
        <v>#N/A</v>
      </c>
      <c r="BL1863" s="14" t="e">
        <f t="shared" si="2349"/>
        <v>#N/A</v>
      </c>
      <c r="BM1863" s="14" t="e">
        <f t="shared" si="2350"/>
        <v>#N/A</v>
      </c>
      <c r="BN1863" s="14" t="e">
        <f t="shared" si="2351"/>
        <v>#N/A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VLOOKUP(A1864,home!$A$2:$E$405,3,FALSE)</f>
        <v>1.1741999999999999</v>
      </c>
      <c r="F1864" s="10">
        <f>VLOOKUP(B1864,home!$B$2:$E$405,3,FALSE)</f>
        <v>0.80910000000000004</v>
      </c>
      <c r="G1864" s="10" t="e">
        <f>VLOOKUP(C1864,away!$B$2:$E$405,4,FALSE)</f>
        <v>#N/A</v>
      </c>
      <c r="H1864" s="10">
        <f>VLOOKUP(A1864,away!$A$2:$E$405,3,FALSE)</f>
        <v>0.85970000000000002</v>
      </c>
      <c r="I1864" s="10" t="e">
        <f>VLOOKUP(C1864,away!$B$2:$E$405,3,FALSE)</f>
        <v>#N/A</v>
      </c>
      <c r="J1864" s="10">
        <f>VLOOKUP(B1864,home!$B$2:$E$405,4,FALSE)</f>
        <v>1.1632</v>
      </c>
      <c r="K1864" s="12" t="e">
        <f t="shared" si="2296"/>
        <v>#N/A</v>
      </c>
      <c r="L1864" s="12" t="e">
        <f t="shared" si="2297"/>
        <v>#N/A</v>
      </c>
      <c r="M1864" s="13" t="e">
        <f t="shared" si="2298"/>
        <v>#N/A</v>
      </c>
      <c r="N1864" s="13" t="e">
        <f t="shared" si="2299"/>
        <v>#N/A</v>
      </c>
      <c r="O1864" s="13" t="e">
        <f t="shared" si="2300"/>
        <v>#N/A</v>
      </c>
      <c r="P1864" s="13" t="e">
        <f t="shared" si="2301"/>
        <v>#N/A</v>
      </c>
      <c r="Q1864" s="13" t="e">
        <f t="shared" si="2302"/>
        <v>#N/A</v>
      </c>
      <c r="R1864" s="13" t="e">
        <f t="shared" si="2303"/>
        <v>#N/A</v>
      </c>
      <c r="S1864" s="13" t="e">
        <f t="shared" si="2304"/>
        <v>#N/A</v>
      </c>
      <c r="T1864" s="13" t="e">
        <f t="shared" si="2305"/>
        <v>#N/A</v>
      </c>
      <c r="U1864" s="13" t="e">
        <f t="shared" si="2306"/>
        <v>#N/A</v>
      </c>
      <c r="V1864" s="13" t="e">
        <f t="shared" si="2307"/>
        <v>#N/A</v>
      </c>
      <c r="W1864" s="13" t="e">
        <f t="shared" si="2308"/>
        <v>#N/A</v>
      </c>
      <c r="X1864" s="13" t="e">
        <f t="shared" si="2309"/>
        <v>#N/A</v>
      </c>
      <c r="Y1864" s="13" t="e">
        <f t="shared" si="2310"/>
        <v>#N/A</v>
      </c>
      <c r="Z1864" s="13" t="e">
        <f t="shared" si="2311"/>
        <v>#N/A</v>
      </c>
      <c r="AA1864" s="13" t="e">
        <f t="shared" si="2312"/>
        <v>#N/A</v>
      </c>
      <c r="AB1864" s="13" t="e">
        <f t="shared" si="2313"/>
        <v>#N/A</v>
      </c>
      <c r="AC1864" s="13" t="e">
        <f t="shared" si="2314"/>
        <v>#N/A</v>
      </c>
      <c r="AD1864" s="13" t="e">
        <f t="shared" si="2315"/>
        <v>#N/A</v>
      </c>
      <c r="AE1864" s="13" t="e">
        <f t="shared" si="2316"/>
        <v>#N/A</v>
      </c>
      <c r="AF1864" s="13" t="e">
        <f t="shared" si="2317"/>
        <v>#N/A</v>
      </c>
      <c r="AG1864" s="13" t="e">
        <f t="shared" si="2318"/>
        <v>#N/A</v>
      </c>
      <c r="AH1864" s="13" t="e">
        <f t="shared" si="2319"/>
        <v>#N/A</v>
      </c>
      <c r="AI1864" s="13" t="e">
        <f t="shared" si="2320"/>
        <v>#N/A</v>
      </c>
      <c r="AJ1864" s="13" t="e">
        <f t="shared" si="2321"/>
        <v>#N/A</v>
      </c>
      <c r="AK1864" s="13" t="e">
        <f t="shared" si="2322"/>
        <v>#N/A</v>
      </c>
      <c r="AL1864" s="13" t="e">
        <f t="shared" si="2323"/>
        <v>#N/A</v>
      </c>
      <c r="AM1864" s="13" t="e">
        <f t="shared" si="2324"/>
        <v>#N/A</v>
      </c>
      <c r="AN1864" s="13" t="e">
        <f t="shared" si="2325"/>
        <v>#N/A</v>
      </c>
      <c r="AO1864" s="13" t="e">
        <f t="shared" si="2326"/>
        <v>#N/A</v>
      </c>
      <c r="AP1864" s="13" t="e">
        <f t="shared" si="2327"/>
        <v>#N/A</v>
      </c>
      <c r="AQ1864" s="13" t="e">
        <f t="shared" si="2328"/>
        <v>#N/A</v>
      </c>
      <c r="AR1864" s="13" t="e">
        <f t="shared" si="2329"/>
        <v>#N/A</v>
      </c>
      <c r="AS1864" s="13" t="e">
        <f t="shared" si="2330"/>
        <v>#N/A</v>
      </c>
      <c r="AT1864" s="13" t="e">
        <f t="shared" si="2331"/>
        <v>#N/A</v>
      </c>
      <c r="AU1864" s="13" t="e">
        <f t="shared" si="2332"/>
        <v>#N/A</v>
      </c>
      <c r="AV1864" s="13" t="e">
        <f t="shared" si="2333"/>
        <v>#N/A</v>
      </c>
      <c r="AW1864" s="13" t="e">
        <f t="shared" si="2334"/>
        <v>#N/A</v>
      </c>
      <c r="AX1864" s="13" t="e">
        <f t="shared" si="2335"/>
        <v>#N/A</v>
      </c>
      <c r="AY1864" s="13" t="e">
        <f t="shared" si="2336"/>
        <v>#N/A</v>
      </c>
      <c r="AZ1864" s="13" t="e">
        <f t="shared" si="2337"/>
        <v>#N/A</v>
      </c>
      <c r="BA1864" s="13" t="e">
        <f t="shared" si="2338"/>
        <v>#N/A</v>
      </c>
      <c r="BB1864" s="13" t="e">
        <f t="shared" si="2339"/>
        <v>#N/A</v>
      </c>
      <c r="BC1864" s="13" t="e">
        <f t="shared" si="2340"/>
        <v>#N/A</v>
      </c>
      <c r="BD1864" s="13" t="e">
        <f t="shared" si="2341"/>
        <v>#N/A</v>
      </c>
      <c r="BE1864" s="13" t="e">
        <f t="shared" si="2342"/>
        <v>#N/A</v>
      </c>
      <c r="BF1864" s="13" t="e">
        <f t="shared" si="2343"/>
        <v>#N/A</v>
      </c>
      <c r="BG1864" s="13" t="e">
        <f t="shared" si="2344"/>
        <v>#N/A</v>
      </c>
      <c r="BH1864" s="13" t="e">
        <f t="shared" si="2345"/>
        <v>#N/A</v>
      </c>
      <c r="BI1864" s="13" t="e">
        <f t="shared" si="2346"/>
        <v>#N/A</v>
      </c>
      <c r="BJ1864" s="14" t="e">
        <f t="shared" si="2347"/>
        <v>#N/A</v>
      </c>
      <c r="BK1864" s="14" t="e">
        <f t="shared" si="2348"/>
        <v>#N/A</v>
      </c>
      <c r="BL1864" s="14" t="e">
        <f t="shared" si="2349"/>
        <v>#N/A</v>
      </c>
      <c r="BM1864" s="14" t="e">
        <f t="shared" si="2350"/>
        <v>#N/A</v>
      </c>
      <c r="BN1864" s="14" t="e">
        <f t="shared" si="2351"/>
        <v>#N/A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VLOOKUP(A1865,home!$A$2:$E$405,3,FALSE)</f>
        <v>1.1741999999999999</v>
      </c>
      <c r="F1865" s="10">
        <f>VLOOKUP(B1865,home!$B$2:$E$405,3,FALSE)</f>
        <v>0.89419999999999999</v>
      </c>
      <c r="G1865" s="10">
        <f>VLOOKUP(C1865,away!$B$2:$E$405,4,FALSE)</f>
        <v>0.85160000000000002</v>
      </c>
      <c r="H1865" s="10">
        <f>VLOOKUP(A1865,away!$A$2:$E$405,3,FALSE)</f>
        <v>0.85970000000000002</v>
      </c>
      <c r="I1865" s="10">
        <f>VLOOKUP(C1865,away!$B$2:$E$405,3,FALSE)</f>
        <v>1.0468999999999999</v>
      </c>
      <c r="J1865" s="10">
        <f>VLOOKUP(B1865,home!$B$2:$E$405,4,FALSE)</f>
        <v>1.1632</v>
      </c>
      <c r="K1865" s="12">
        <f t="shared" si="2296"/>
        <v>0.89415414542399985</v>
      </c>
      <c r="L1865" s="12">
        <f t="shared" si="2297"/>
        <v>1.046903182576</v>
      </c>
      <c r="M1865" s="13">
        <f t="shared" si="2298"/>
        <v>0.14355208786596582</v>
      </c>
      <c r="N1865" s="13">
        <f t="shared" si="2299"/>
        <v>0.12835769444962358</v>
      </c>
      <c r="O1865" s="13">
        <f t="shared" si="2300"/>
        <v>0.15028513765230922</v>
      </c>
      <c r="P1865" s="13">
        <f t="shared" si="2301"/>
        <v>0.13437807882742872</v>
      </c>
      <c r="Q1865" s="13">
        <f t="shared" si="2302"/>
        <v>5.7385782294599029E-2</v>
      </c>
      <c r="R1865" s="13">
        <f t="shared" si="2303"/>
        <v>7.8666994451037364E-2</v>
      </c>
      <c r="S1865" s="13">
        <f t="shared" si="2304"/>
        <v>3.1447588707680184E-2</v>
      </c>
      <c r="T1865" s="13">
        <f t="shared" si="2305"/>
        <v>6.0077358118829194E-2</v>
      </c>
      <c r="U1865" s="13">
        <f t="shared" si="2306"/>
        <v>7.034041919644185E-2</v>
      </c>
      <c r="V1865" s="13">
        <f t="shared" si="2307"/>
        <v>3.270873557013046E-3</v>
      </c>
      <c r="W1865" s="13">
        <f t="shared" si="2308"/>
        <v>1.7103911709038303E-2</v>
      </c>
      <c r="X1865" s="13">
        <f t="shared" si="2309"/>
        <v>1.7906139602691114E-2</v>
      </c>
      <c r="Y1865" s="13">
        <f t="shared" si="2310"/>
        <v>9.3729972688537371E-3</v>
      </c>
      <c r="Z1865" s="13">
        <f t="shared" si="2311"/>
        <v>2.7452242284826529E-2</v>
      </c>
      <c r="AA1865" s="13">
        <f t="shared" si="2312"/>
        <v>2.4546536240161655E-2</v>
      </c>
      <c r="AB1865" s="13">
        <f t="shared" si="2313"/>
        <v>1.0974193567470493E-2</v>
      </c>
      <c r="AC1865" s="13">
        <f t="shared" si="2314"/>
        <v>1.9136507835453879E-4</v>
      </c>
      <c r="AD1865" s="13">
        <f t="shared" si="2315"/>
        <v>3.8233833894006711E-3</v>
      </c>
      <c r="AE1865" s="13">
        <f t="shared" si="2316"/>
        <v>4.0027122385717763E-3</v>
      </c>
      <c r="AF1865" s="13">
        <f t="shared" si="2317"/>
        <v>2.0952260907483489E-3</v>
      </c>
      <c r="AG1865" s="13">
        <f t="shared" si="2318"/>
        <v>7.3116628754023945E-4</v>
      </c>
      <c r="AH1865" s="13">
        <f t="shared" si="2319"/>
        <v>7.1849599542080818E-3</v>
      </c>
      <c r="AI1865" s="13">
        <f t="shared" si="2320"/>
        <v>6.4244617277605881E-3</v>
      </c>
      <c r="AJ1865" s="13">
        <f t="shared" si="2321"/>
        <v>2.8722295429974808E-3</v>
      </c>
      <c r="AK1865" s="13">
        <f t="shared" si="2322"/>
        <v>8.5607198416015964E-4</v>
      </c>
      <c r="AL1865" s="13">
        <f t="shared" si="2323"/>
        <v>7.1654190381274233E-6</v>
      </c>
      <c r="AM1865" s="13">
        <f t="shared" si="2324"/>
        <v>6.8373882143557487E-4</v>
      </c>
      <c r="AN1865" s="13">
        <f t="shared" si="2325"/>
        <v>7.1580834821166671E-4</v>
      </c>
      <c r="AO1865" s="13">
        <f t="shared" si="2326"/>
        <v>3.7469101892863169E-4</v>
      </c>
      <c r="AP1865" s="13">
        <f t="shared" si="2327"/>
        <v>1.3075507339967632E-4</v>
      </c>
      <c r="AQ1865" s="13">
        <f t="shared" si="2328"/>
        <v>3.4221975620019895E-5</v>
      </c>
      <c r="AR1865" s="13">
        <f t="shared" si="2329"/>
        <v>1.5043914885483109E-3</v>
      </c>
      <c r="AS1865" s="13">
        <f t="shared" si="2330"/>
        <v>1.3451578858260538E-3</v>
      </c>
      <c r="AT1865" s="13">
        <f t="shared" si="2331"/>
        <v>6.0138924993057463E-4</v>
      </c>
      <c r="AU1865" s="13">
        <f t="shared" si="2332"/>
        <v>1.7924489694628448E-4</v>
      </c>
      <c r="AV1865" s="13">
        <f t="shared" si="2333"/>
        <v>4.0068141912654462E-5</v>
      </c>
      <c r="AW1865" s="13">
        <f t="shared" si="2334"/>
        <v>1.8631936994111211E-7</v>
      </c>
      <c r="AX1865" s="13">
        <f t="shared" si="2335"/>
        <v>1.0189465026232318E-4</v>
      </c>
      <c r="AY1865" s="13">
        <f t="shared" si="2336"/>
        <v>1.0667383364709459E-4</v>
      </c>
      <c r="AZ1865" s="13">
        <f t="shared" si="2337"/>
        <v>5.5838587971363047E-5</v>
      </c>
      <c r="BA1865" s="13">
        <f t="shared" si="2338"/>
        <v>1.9485865152589984E-5</v>
      </c>
      <c r="BB1865" s="13">
        <f t="shared" si="2339"/>
        <v>5.0999535608733058E-6</v>
      </c>
      <c r="BC1865" s="13">
        <f t="shared" si="2340"/>
        <v>1.0678315227736138E-6</v>
      </c>
      <c r="BD1865" s="13">
        <f t="shared" si="2341"/>
        <v>2.6249203953357874E-4</v>
      </c>
      <c r="BE1865" s="13">
        <f t="shared" si="2342"/>
        <v>2.3470834528974987E-4</v>
      </c>
      <c r="BF1865" s="13">
        <f t="shared" si="2343"/>
        <v>1.0493271995321867E-4</v>
      </c>
      <c r="BG1865" s="13">
        <f t="shared" si="2344"/>
        <v>3.1275342178928727E-5</v>
      </c>
      <c r="BH1865" s="13">
        <f t="shared" si="2345"/>
        <v>6.9912442147107951E-6</v>
      </c>
      <c r="BI1865" s="13">
        <f t="shared" si="2346"/>
        <v>1.2502499992510433E-6</v>
      </c>
      <c r="BJ1865" s="14">
        <f t="shared" si="2347"/>
        <v>0.30308564740960858</v>
      </c>
      <c r="BK1865" s="14">
        <f t="shared" si="2348"/>
        <v>0.31295383328912751</v>
      </c>
      <c r="BL1865" s="14">
        <f t="shared" si="2349"/>
        <v>0.35646290592088026</v>
      </c>
      <c r="BM1865" s="14">
        <f t="shared" si="2350"/>
        <v>0.30722236584920198</v>
      </c>
      <c r="BN1865" s="14">
        <f t="shared" si="2351"/>
        <v>0.69262577554096372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VLOOKUP(A1866,home!$A$2:$E$405,3,FALSE)</f>
        <v>1.1741999999999999</v>
      </c>
      <c r="F1866" s="10">
        <f>VLOOKUP(B1866,home!$B$2:$E$405,3,FALSE)</f>
        <v>0.93679999999999997</v>
      </c>
      <c r="G1866" s="10" t="e">
        <f>VLOOKUP(C1866,away!$B$2:$E$405,4,FALSE)</f>
        <v>#N/A</v>
      </c>
      <c r="H1866" s="10">
        <f>VLOOKUP(A1866,away!$A$2:$E$405,3,FALSE)</f>
        <v>0.85970000000000002</v>
      </c>
      <c r="I1866" s="10" t="e">
        <f>VLOOKUP(C1866,away!$B$2:$E$405,3,FALSE)</f>
        <v>#N/A</v>
      </c>
      <c r="J1866" s="10">
        <f>VLOOKUP(B1866,home!$B$2:$E$405,4,FALSE)</f>
        <v>0.69789999999999996</v>
      </c>
      <c r="K1866" s="12" t="e">
        <f t="shared" si="2296"/>
        <v>#N/A</v>
      </c>
      <c r="L1866" s="12" t="e">
        <f t="shared" si="2297"/>
        <v>#N/A</v>
      </c>
      <c r="M1866" s="13" t="e">
        <f t="shared" si="2298"/>
        <v>#N/A</v>
      </c>
      <c r="N1866" s="13" t="e">
        <f t="shared" si="2299"/>
        <v>#N/A</v>
      </c>
      <c r="O1866" s="13" t="e">
        <f t="shared" si="2300"/>
        <v>#N/A</v>
      </c>
      <c r="P1866" s="13" t="e">
        <f t="shared" si="2301"/>
        <v>#N/A</v>
      </c>
      <c r="Q1866" s="13" t="e">
        <f t="shared" si="2302"/>
        <v>#N/A</v>
      </c>
      <c r="R1866" s="13" t="e">
        <f t="shared" si="2303"/>
        <v>#N/A</v>
      </c>
      <c r="S1866" s="13" t="e">
        <f t="shared" si="2304"/>
        <v>#N/A</v>
      </c>
      <c r="T1866" s="13" t="e">
        <f t="shared" si="2305"/>
        <v>#N/A</v>
      </c>
      <c r="U1866" s="13" t="e">
        <f t="shared" si="2306"/>
        <v>#N/A</v>
      </c>
      <c r="V1866" s="13" t="e">
        <f t="shared" si="2307"/>
        <v>#N/A</v>
      </c>
      <c r="W1866" s="13" t="e">
        <f t="shared" si="2308"/>
        <v>#N/A</v>
      </c>
      <c r="X1866" s="13" t="e">
        <f t="shared" si="2309"/>
        <v>#N/A</v>
      </c>
      <c r="Y1866" s="13" t="e">
        <f t="shared" si="2310"/>
        <v>#N/A</v>
      </c>
      <c r="Z1866" s="13" t="e">
        <f t="shared" si="2311"/>
        <v>#N/A</v>
      </c>
      <c r="AA1866" s="13" t="e">
        <f t="shared" si="2312"/>
        <v>#N/A</v>
      </c>
      <c r="AB1866" s="13" t="e">
        <f t="shared" si="2313"/>
        <v>#N/A</v>
      </c>
      <c r="AC1866" s="13" t="e">
        <f t="shared" si="2314"/>
        <v>#N/A</v>
      </c>
      <c r="AD1866" s="13" t="e">
        <f t="shared" si="2315"/>
        <v>#N/A</v>
      </c>
      <c r="AE1866" s="13" t="e">
        <f t="shared" si="2316"/>
        <v>#N/A</v>
      </c>
      <c r="AF1866" s="13" t="e">
        <f t="shared" si="2317"/>
        <v>#N/A</v>
      </c>
      <c r="AG1866" s="13" t="e">
        <f t="shared" si="2318"/>
        <v>#N/A</v>
      </c>
      <c r="AH1866" s="13" t="e">
        <f t="shared" si="2319"/>
        <v>#N/A</v>
      </c>
      <c r="AI1866" s="13" t="e">
        <f t="shared" si="2320"/>
        <v>#N/A</v>
      </c>
      <c r="AJ1866" s="13" t="e">
        <f t="shared" si="2321"/>
        <v>#N/A</v>
      </c>
      <c r="AK1866" s="13" t="e">
        <f t="shared" si="2322"/>
        <v>#N/A</v>
      </c>
      <c r="AL1866" s="13" t="e">
        <f t="shared" si="2323"/>
        <v>#N/A</v>
      </c>
      <c r="AM1866" s="13" t="e">
        <f t="shared" si="2324"/>
        <v>#N/A</v>
      </c>
      <c r="AN1866" s="13" t="e">
        <f t="shared" si="2325"/>
        <v>#N/A</v>
      </c>
      <c r="AO1866" s="13" t="e">
        <f t="shared" si="2326"/>
        <v>#N/A</v>
      </c>
      <c r="AP1866" s="13" t="e">
        <f t="shared" si="2327"/>
        <v>#N/A</v>
      </c>
      <c r="AQ1866" s="13" t="e">
        <f t="shared" si="2328"/>
        <v>#N/A</v>
      </c>
      <c r="AR1866" s="13" t="e">
        <f t="shared" si="2329"/>
        <v>#N/A</v>
      </c>
      <c r="AS1866" s="13" t="e">
        <f t="shared" si="2330"/>
        <v>#N/A</v>
      </c>
      <c r="AT1866" s="13" t="e">
        <f t="shared" si="2331"/>
        <v>#N/A</v>
      </c>
      <c r="AU1866" s="13" t="e">
        <f t="shared" si="2332"/>
        <v>#N/A</v>
      </c>
      <c r="AV1866" s="13" t="e">
        <f t="shared" si="2333"/>
        <v>#N/A</v>
      </c>
      <c r="AW1866" s="13" t="e">
        <f t="shared" si="2334"/>
        <v>#N/A</v>
      </c>
      <c r="AX1866" s="13" t="e">
        <f t="shared" si="2335"/>
        <v>#N/A</v>
      </c>
      <c r="AY1866" s="13" t="e">
        <f t="shared" si="2336"/>
        <v>#N/A</v>
      </c>
      <c r="AZ1866" s="13" t="e">
        <f t="shared" si="2337"/>
        <v>#N/A</v>
      </c>
      <c r="BA1866" s="13" t="e">
        <f t="shared" si="2338"/>
        <v>#N/A</v>
      </c>
      <c r="BB1866" s="13" t="e">
        <f t="shared" si="2339"/>
        <v>#N/A</v>
      </c>
      <c r="BC1866" s="13" t="e">
        <f t="shared" si="2340"/>
        <v>#N/A</v>
      </c>
      <c r="BD1866" s="13" t="e">
        <f t="shared" si="2341"/>
        <v>#N/A</v>
      </c>
      <c r="BE1866" s="13" t="e">
        <f t="shared" si="2342"/>
        <v>#N/A</v>
      </c>
      <c r="BF1866" s="13" t="e">
        <f t="shared" si="2343"/>
        <v>#N/A</v>
      </c>
      <c r="BG1866" s="13" t="e">
        <f t="shared" si="2344"/>
        <v>#N/A</v>
      </c>
      <c r="BH1866" s="13" t="e">
        <f t="shared" si="2345"/>
        <v>#N/A</v>
      </c>
      <c r="BI1866" s="13" t="e">
        <f t="shared" si="2346"/>
        <v>#N/A</v>
      </c>
      <c r="BJ1866" s="14" t="e">
        <f t="shared" si="2347"/>
        <v>#N/A</v>
      </c>
      <c r="BK1866" s="14" t="e">
        <f t="shared" si="2348"/>
        <v>#N/A</v>
      </c>
      <c r="BL1866" s="14" t="e">
        <f t="shared" si="2349"/>
        <v>#N/A</v>
      </c>
      <c r="BM1866" s="14" t="e">
        <f t="shared" si="2350"/>
        <v>#N/A</v>
      </c>
      <c r="BN1866" s="14" t="e">
        <f t="shared" si="2351"/>
        <v>#N/A</v>
      </c>
    </row>
    <row r="1867" spans="1:66" s="15" customFormat="1" x14ac:dyDescent="0.25">
      <c r="A1867" s="15" t="s">
        <v>342</v>
      </c>
      <c r="B1867" s="15" t="s">
        <v>436</v>
      </c>
      <c r="C1867" s="15" t="s">
        <v>390</v>
      </c>
      <c r="D1867" s="24" t="s">
        <v>564</v>
      </c>
      <c r="E1867" s="15">
        <f>VLOOKUP(A1867,home!$A$2:$E$405,3,FALSE)</f>
        <v>1.1741999999999999</v>
      </c>
      <c r="F1867" s="15">
        <f>VLOOKUP(B1867,home!$B$2:$E$405,3,FALSE)</f>
        <v>0.85160000000000002</v>
      </c>
      <c r="G1867" s="15">
        <f>VLOOKUP(C1867,away!$B$2:$E$405,4,FALSE)</f>
        <v>1.2307999999999999</v>
      </c>
      <c r="H1867" s="15">
        <f>VLOOKUP(A1867,away!$A$2:$E$405,3,FALSE)</f>
        <v>0.85970000000000002</v>
      </c>
      <c r="I1867" s="15">
        <f>VLOOKUP(C1867,away!$B$2:$E$405,3,FALSE)</f>
        <v>0.78520000000000001</v>
      </c>
      <c r="J1867" s="15">
        <f>VLOOKUP(B1867,home!$B$2:$E$405,4,FALSE)</f>
        <v>0.69789999999999996</v>
      </c>
      <c r="K1867" s="20">
        <f t="shared" si="2296"/>
        <v>1.2307368845759998</v>
      </c>
      <c r="L1867" s="20">
        <f t="shared" si="2297"/>
        <v>0.47110793147600005</v>
      </c>
      <c r="M1867" s="21">
        <f t="shared" si="2298"/>
        <v>0.18234681723169455</v>
      </c>
      <c r="N1867" s="21">
        <f t="shared" si="2299"/>
        <v>0.22442095375208498</v>
      </c>
      <c r="O1867" s="21">
        <f t="shared" si="2300"/>
        <v>8.5905031877255844E-2</v>
      </c>
      <c r="P1867" s="21">
        <f t="shared" si="2301"/>
        <v>0.10572649130201581</v>
      </c>
      <c r="Q1867" s="21">
        <f t="shared" si="2302"/>
        <v>0.13810157272720783</v>
      </c>
      <c r="R1867" s="21">
        <f t="shared" si="2303"/>
        <v>2.0235270935536922E-2</v>
      </c>
      <c r="S1867" s="21">
        <f t="shared" si="2304"/>
        <v>1.5325316795675215E-2</v>
      </c>
      <c r="T1867" s="21">
        <f t="shared" si="2305"/>
        <v>6.5060746261097258E-2</v>
      </c>
      <c r="U1867" s="21">
        <f t="shared" si="2306"/>
        <v>2.490429430975399E-2</v>
      </c>
      <c r="V1867" s="21">
        <f t="shared" si="2307"/>
        <v>9.873078355100832E-4</v>
      </c>
      <c r="W1867" s="21">
        <f t="shared" si="2308"/>
        <v>5.6655566457776557E-2</v>
      </c>
      <c r="X1867" s="21">
        <f t="shared" si="2309"/>
        <v>2.6690886720524162E-2</v>
      </c>
      <c r="Y1867" s="21">
        <f t="shared" si="2310"/>
        <v>6.2871442160831884E-3</v>
      </c>
      <c r="Z1867" s="21">
        <f t="shared" si="2311"/>
        <v>3.1776655444324085E-3</v>
      </c>
      <c r="AA1867" s="21">
        <f t="shared" si="2312"/>
        <v>3.9108701923792413E-3</v>
      </c>
      <c r="AB1867" s="21">
        <f t="shared" si="2313"/>
        <v>2.4066260982749848E-3</v>
      </c>
      <c r="AC1867" s="21">
        <f t="shared" si="2314"/>
        <v>3.5778179072504413E-5</v>
      </c>
      <c r="AD1867" s="21">
        <f t="shared" si="2315"/>
        <v>1.7432023839033105E-2</v>
      </c>
      <c r="AE1867" s="21">
        <f t="shared" si="2316"/>
        <v>8.2123646922472055E-3</v>
      </c>
      <c r="AF1867" s="21">
        <f t="shared" si="2317"/>
        <v>1.9344550713455593E-3</v>
      </c>
      <c r="AG1867" s="21">
        <f t="shared" si="2318"/>
        <v>3.0377904239828823E-4</v>
      </c>
      <c r="AH1867" s="21">
        <f t="shared" si="2319"/>
        <v>3.7425586039002728E-4</v>
      </c>
      <c r="AI1867" s="21">
        <f t="shared" si="2320"/>
        <v>4.6061049165073252E-4</v>
      </c>
      <c r="AJ1867" s="21">
        <f t="shared" si="2321"/>
        <v>2.8344516074862113E-4</v>
      </c>
      <c r="AK1867" s="21">
        <f t="shared" si="2322"/>
        <v>1.1628213802930051E-4</v>
      </c>
      <c r="AL1867" s="21">
        <f t="shared" si="2323"/>
        <v>8.2978170849117843E-7</v>
      </c>
      <c r="AM1867" s="21">
        <f t="shared" si="2324"/>
        <v>4.2908469423012319E-3</v>
      </c>
      <c r="AN1867" s="21">
        <f t="shared" si="2325"/>
        <v>2.021452027267653E-3</v>
      </c>
      <c r="AO1867" s="21">
        <f t="shared" si="2326"/>
        <v>4.7616104157201543E-4</v>
      </c>
      <c r="AP1867" s="21">
        <f t="shared" si="2327"/>
        <v>7.4774414448149966E-5</v>
      </c>
      <c r="AQ1867" s="21">
        <f t="shared" si="2328"/>
        <v>8.8067049294992627E-6</v>
      </c>
      <c r="AR1867" s="21">
        <f t="shared" si="2329"/>
        <v>3.5262980846223302E-5</v>
      </c>
      <c r="AS1867" s="21">
        <f t="shared" si="2330"/>
        <v>4.3399451187544014E-5</v>
      </c>
      <c r="AT1867" s="21">
        <f t="shared" si="2331"/>
        <v>2.6706652673433055E-5</v>
      </c>
      <c r="AU1867" s="21">
        <f t="shared" si="2332"/>
        <v>1.0956287502918101E-5</v>
      </c>
      <c r="AV1867" s="21">
        <f t="shared" si="2333"/>
        <v>3.371076786965095E-6</v>
      </c>
      <c r="AW1867" s="21">
        <f t="shared" si="2334"/>
        <v>1.3364323776776246E-8</v>
      </c>
      <c r="AX1867" s="21">
        <f t="shared" si="2335"/>
        <v>8.8015059966004494E-4</v>
      </c>
      <c r="AY1867" s="21">
        <f t="shared" si="2336"/>
        <v>4.1464592839320476E-4</v>
      </c>
      <c r="AZ1867" s="21">
        <f t="shared" si="2337"/>
        <v>9.7671492810134166E-5</v>
      </c>
      <c r="BA1867" s="21">
        <f t="shared" si="2338"/>
        <v>1.533793831398511E-5</v>
      </c>
      <c r="BB1867" s="21">
        <f t="shared" si="2339"/>
        <v>1.8064560980520027E-6</v>
      </c>
      <c r="BC1867" s="21">
        <f t="shared" si="2340"/>
        <v>1.7020715913109712E-7</v>
      </c>
      <c r="BD1867" s="21">
        <f t="shared" si="2341"/>
        <v>2.768778327357009E-6</v>
      </c>
      <c r="BE1867" s="21">
        <f t="shared" si="2342"/>
        <v>3.407637612692913E-6</v>
      </c>
      <c r="BF1867" s="21">
        <f t="shared" si="2343"/>
        <v>2.0969526496048371E-6</v>
      </c>
      <c r="BG1867" s="21">
        <f t="shared" si="2344"/>
        <v>8.6026565702601543E-7</v>
      </c>
      <c r="BH1867" s="21">
        <f t="shared" si="2345"/>
        <v>2.6469016865898088E-7</v>
      </c>
      <c r="BI1867" s="21">
        <f t="shared" si="2346"/>
        <v>6.5152790710650009E-8</v>
      </c>
      <c r="BJ1867" s="22">
        <f t="shared" si="2347"/>
        <v>0.55338131653275136</v>
      </c>
      <c r="BK1867" s="22">
        <f t="shared" si="2348"/>
        <v>0.30483718705406992</v>
      </c>
      <c r="BL1867" s="22">
        <f t="shared" si="2349"/>
        <v>0.13872584699022281</v>
      </c>
      <c r="BM1867" s="22">
        <f t="shared" si="2350"/>
        <v>0.24297124573161097</v>
      </c>
      <c r="BN1867" s="22">
        <f t="shared" si="2351"/>
        <v>0.75673613782579585</v>
      </c>
    </row>
    <row r="1868" spans="1:66" x14ac:dyDescent="0.25">
      <c r="A1868" t="s">
        <v>10</v>
      </c>
      <c r="B1868" t="s">
        <v>245</v>
      </c>
      <c r="C1868" t="s">
        <v>44</v>
      </c>
      <c r="D1868" s="7" t="s">
        <v>565</v>
      </c>
      <c r="E1868" s="10">
        <f>VLOOKUP(A1868,home!$A$2:$E$405,3,FALSE)</f>
        <v>1.5425</v>
      </c>
      <c r="F1868" s="10">
        <f>VLOOKUP(B1868,home!$B$2:$E$405,3,FALSE)</f>
        <v>1.2966</v>
      </c>
      <c r="G1868" s="10">
        <f>VLOOKUP(C1868,away!$B$2:$E$405,4,FALSE)</f>
        <v>0.83899999999999997</v>
      </c>
      <c r="H1868" s="10">
        <f>VLOOKUP(A1868,away!$A$2:$E$405,3,FALSE)</f>
        <v>1.4443999999999999</v>
      </c>
      <c r="I1868" s="10">
        <f>VLOOKUP(C1868,away!$B$2:$E$405,3,FALSE)</f>
        <v>0.8145</v>
      </c>
      <c r="J1868" s="10">
        <f>VLOOKUP(B1868,home!$B$2:$E$405,4,FALSE)</f>
        <v>0.6109</v>
      </c>
      <c r="K1868" s="12">
        <f t="shared" si="2296"/>
        <v>1.6780046144999998</v>
      </c>
      <c r="L1868" s="12">
        <f t="shared" si="2297"/>
        <v>0.71870173541999993</v>
      </c>
      <c r="M1868" s="13">
        <f t="shared" si="2298"/>
        <v>9.1017239084305215E-2</v>
      </c>
      <c r="N1868" s="13">
        <f t="shared" si="2299"/>
        <v>0.15272734718251388</v>
      </c>
      <c r="O1868" s="13">
        <f t="shared" si="2300"/>
        <v>6.5414247683027213E-2</v>
      </c>
      <c r="P1868" s="13">
        <f t="shared" si="2301"/>
        <v>0.10976540946616557</v>
      </c>
      <c r="Q1868" s="13">
        <f t="shared" si="2302"/>
        <v>0.12813859666630095</v>
      </c>
      <c r="R1868" s="13">
        <f t="shared" si="2303"/>
        <v>2.3506666665492674E-2</v>
      </c>
      <c r="S1868" s="13">
        <f t="shared" si="2304"/>
        <v>3.3093854627130173E-2</v>
      </c>
      <c r="T1868" s="13">
        <f t="shared" si="2305"/>
        <v>9.2093431798353914E-2</v>
      </c>
      <c r="U1868" s="13">
        <f t="shared" si="2306"/>
        <v>3.9444295136210034E-2</v>
      </c>
      <c r="V1868" s="13">
        <f t="shared" si="2307"/>
        <v>4.4345207329301445E-3</v>
      </c>
      <c r="W1868" s="13">
        <f t="shared" si="2308"/>
        <v>7.1672385500535757E-2</v>
      </c>
      <c r="X1868" s="13">
        <f t="shared" si="2309"/>
        <v>5.1511067840926288E-2</v>
      </c>
      <c r="Y1868" s="13">
        <f t="shared" si="2310"/>
        <v>1.8510546925305533E-2</v>
      </c>
      <c r="Z1868" s="13">
        <f t="shared" si="2311"/>
        <v>5.631427375476351E-3</v>
      </c>
      <c r="AA1868" s="13">
        <f t="shared" si="2312"/>
        <v>9.4495611222709403E-3</v>
      </c>
      <c r="AB1868" s="13">
        <f t="shared" si="2313"/>
        <v>7.9282035840852194E-3</v>
      </c>
      <c r="AC1868" s="13">
        <f t="shared" si="2314"/>
        <v>3.342477953444462E-4</v>
      </c>
      <c r="AD1868" s="13">
        <f t="shared" si="2315"/>
        <v>3.0066648400530478E-2</v>
      </c>
      <c r="AE1868" s="13">
        <f t="shared" si="2316"/>
        <v>2.1608952383724223E-2</v>
      </c>
      <c r="AF1868" s="13">
        <f t="shared" si="2317"/>
        <v>7.7651957893953693E-3</v>
      </c>
      <c r="AG1868" s="13">
        <f t="shared" si="2318"/>
        <v>1.8602865632381764E-3</v>
      </c>
      <c r="AH1868" s="13">
        <f t="shared" si="2319"/>
        <v>1.0118291569116372E-3</v>
      </c>
      <c r="AI1868" s="13">
        <f t="shared" si="2320"/>
        <v>1.6978539943833715E-3</v>
      </c>
      <c r="AJ1868" s="13">
        <f t="shared" si="2321"/>
        <v>1.4245034186612774E-3</v>
      </c>
      <c r="AK1868" s="13">
        <f t="shared" si="2322"/>
        <v>7.967744366282161E-4</v>
      </c>
      <c r="AL1868" s="13">
        <f t="shared" si="2323"/>
        <v>1.612391080558397E-5</v>
      </c>
      <c r="AM1868" s="13">
        <f t="shared" si="2324"/>
        <v>1.0090394951727826E-2</v>
      </c>
      <c r="AN1868" s="13">
        <f t="shared" si="2325"/>
        <v>7.2519843628799947E-3</v>
      </c>
      <c r="AO1868" s="13">
        <f t="shared" si="2326"/>
        <v>2.6060068734202768E-3</v>
      </c>
      <c r="AP1868" s="13">
        <f t="shared" si="2327"/>
        <v>6.2431388748120044E-4</v>
      </c>
      <c r="AQ1868" s="13">
        <f t="shared" si="2328"/>
        <v>1.1217386859488632E-4</v>
      </c>
      <c r="AR1868" s="13">
        <f t="shared" si="2329"/>
        <v>1.4544067420418984E-4</v>
      </c>
      <c r="AS1868" s="13">
        <f t="shared" si="2330"/>
        <v>2.4405012245062161E-4</v>
      </c>
      <c r="AT1868" s="13">
        <f t="shared" si="2331"/>
        <v>2.0475861582071658E-4</v>
      </c>
      <c r="AU1868" s="13">
        <f t="shared" si="2332"/>
        <v>1.1452863406859835E-4</v>
      </c>
      <c r="AV1868" s="13">
        <f t="shared" si="2333"/>
        <v>4.8044894114872496E-5</v>
      </c>
      <c r="AW1868" s="13">
        <f t="shared" si="2334"/>
        <v>5.4014421687117213E-7</v>
      </c>
      <c r="AX1868" s="13">
        <f t="shared" si="2335"/>
        <v>2.8219548818544703E-3</v>
      </c>
      <c r="AY1868" s="13">
        <f t="shared" si="2336"/>
        <v>2.0281438708657489E-3</v>
      </c>
      <c r="AZ1868" s="13">
        <f t="shared" si="2337"/>
        <v>7.2881525983632483E-4</v>
      </c>
      <c r="BA1868" s="13">
        <f t="shared" si="2338"/>
        <v>1.7460026401498163E-4</v>
      </c>
      <c r="BB1868" s="13">
        <f t="shared" si="2339"/>
        <v>3.1371378188089367E-5</v>
      </c>
      <c r="BC1868" s="13">
        <f t="shared" si="2340"/>
        <v>4.5093327892593924E-6</v>
      </c>
      <c r="BD1868" s="13">
        <f t="shared" si="2341"/>
        <v>1.7421410825201001E-5</v>
      </c>
      <c r="BE1868" s="13">
        <f t="shared" si="2342"/>
        <v>2.9233207755787528E-5</v>
      </c>
      <c r="BF1868" s="13">
        <f t="shared" si="2343"/>
        <v>2.4526728755424335E-5</v>
      </c>
      <c r="BG1868" s="13">
        <f t="shared" si="2344"/>
        <v>1.3718654676730623E-5</v>
      </c>
      <c r="BH1868" s="13">
        <f t="shared" si="2345"/>
        <v>5.7549914630714989E-6</v>
      </c>
      <c r="BI1868" s="13">
        <f t="shared" si="2346"/>
        <v>1.9313804462884137E-6</v>
      </c>
      <c r="BJ1868" s="14">
        <f t="shared" si="2347"/>
        <v>0.6024287279824776</v>
      </c>
      <c r="BK1868" s="14">
        <f t="shared" si="2348"/>
        <v>0.24068953948754687</v>
      </c>
      <c r="BL1868" s="14">
        <f t="shared" si="2349"/>
        <v>0.15152334451225205</v>
      </c>
      <c r="BM1868" s="14">
        <f t="shared" si="2350"/>
        <v>0.42767592888329858</v>
      </c>
      <c r="BN1868" s="14">
        <f t="shared" si="2351"/>
        <v>0.5705695067478056</v>
      </c>
    </row>
    <row r="1869" spans="1:66" x14ac:dyDescent="0.25">
      <c r="A1869" t="s">
        <v>13</v>
      </c>
      <c r="B1869" t="s">
        <v>55</v>
      </c>
      <c r="C1869" t="s">
        <v>53</v>
      </c>
      <c r="D1869" s="7" t="s">
        <v>565</v>
      </c>
      <c r="E1869" s="10">
        <f>VLOOKUP(A1869,home!$A$2:$E$405,3,FALSE)</f>
        <v>1.4837</v>
      </c>
      <c r="F1869" s="10">
        <f>VLOOKUP(B1869,home!$B$2:$E$405,3,FALSE)</f>
        <v>1.0307999999999999</v>
      </c>
      <c r="G1869" s="10">
        <f>VLOOKUP(C1869,away!$B$2:$E$405,4,FALSE)</f>
        <v>1.1496999999999999</v>
      </c>
      <c r="H1869" s="10">
        <f>VLOOKUP(A1869,away!$A$2:$E$405,3,FALSE)</f>
        <v>1.2190000000000001</v>
      </c>
      <c r="I1869" s="10">
        <f>VLOOKUP(C1869,away!$B$2:$E$405,3,FALSE)</f>
        <v>0.67559999999999998</v>
      </c>
      <c r="J1869" s="10">
        <f>VLOOKUP(B1869,home!$B$2:$E$405,4,FALSE)</f>
        <v>1.0134000000000001</v>
      </c>
      <c r="K1869" s="12">
        <f t="shared" si="2296"/>
        <v>1.7583488346119998</v>
      </c>
      <c r="L1869" s="12">
        <f t="shared" si="2297"/>
        <v>0.83459205576000017</v>
      </c>
      <c r="M1869" s="13">
        <f t="shared" si="2298"/>
        <v>7.4799738471959171E-2</v>
      </c>
      <c r="N1869" s="13">
        <f t="shared" si="2299"/>
        <v>0.13152403297145177</v>
      </c>
      <c r="O1869" s="13">
        <f t="shared" si="2300"/>
        <v>6.2427267501622787E-2</v>
      </c>
      <c r="P1869" s="13">
        <f t="shared" si="2301"/>
        <v>0.10976891305948998</v>
      </c>
      <c r="Q1869" s="13">
        <f t="shared" si="2302"/>
        <v>0.11563256504941125</v>
      </c>
      <c r="R1869" s="13">
        <f t="shared" si="2303"/>
        <v>2.6050650759829402E-2</v>
      </c>
      <c r="S1869" s="13">
        <f t="shared" si="2304"/>
        <v>4.0271578886532024E-2</v>
      </c>
      <c r="T1869" s="13">
        <f t="shared" si="2305"/>
        <v>9.6506020177390087E-2</v>
      </c>
      <c r="U1869" s="13">
        <f t="shared" si="2306"/>
        <v>4.5806131404430232E-2</v>
      </c>
      <c r="V1869" s="13">
        <f t="shared" si="2307"/>
        <v>6.566522426517874E-3</v>
      </c>
      <c r="W1869" s="13">
        <f t="shared" si="2308"/>
        <v>6.7774128665942832E-2</v>
      </c>
      <c r="X1869" s="13">
        <f t="shared" si="2309"/>
        <v>5.6563749370651999E-2</v>
      </c>
      <c r="Y1869" s="13">
        <f t="shared" si="2310"/>
        <v>2.3603827934372931E-2</v>
      </c>
      <c r="Z1869" s="13">
        <f t="shared" si="2311"/>
        <v>7.247222057177277E-3</v>
      </c>
      <c r="AA1869" s="13">
        <f t="shared" si="2312"/>
        <v>1.2743144458412044E-2</v>
      </c>
      <c r="AB1869" s="13">
        <f t="shared" si="2313"/>
        <v>1.1203446603870593E-2</v>
      </c>
      <c r="AC1869" s="13">
        <f t="shared" si="2314"/>
        <v>6.0227485756003359E-4</v>
      </c>
      <c r="AD1869" s="13">
        <f t="shared" si="2315"/>
        <v>2.9792640039151084E-2</v>
      </c>
      <c r="AE1869" s="13">
        <f t="shared" si="2316"/>
        <v>2.4864700696792797E-2</v>
      </c>
      <c r="AF1869" s="13">
        <f t="shared" si="2317"/>
        <v>1.0375940835196704E-2</v>
      </c>
      <c r="AG1869" s="13">
        <f t="shared" si="2318"/>
        <v>2.8865592640303166E-3</v>
      </c>
      <c r="AH1869" s="13">
        <f t="shared" si="2319"/>
        <v>1.5121184888121999E-3</v>
      </c>
      <c r="AI1869" s="13">
        <f t="shared" si="2320"/>
        <v>2.6588317825981898E-3</v>
      </c>
      <c r="AJ1869" s="13">
        <f t="shared" si="2321"/>
        <v>2.3375768831804368E-3</v>
      </c>
      <c r="AK1869" s="13">
        <f t="shared" si="2322"/>
        <v>1.370091862785424E-3</v>
      </c>
      <c r="AL1869" s="13">
        <f t="shared" si="2323"/>
        <v>3.5353629746824646E-5</v>
      </c>
      <c r="AM1869" s="13">
        <f t="shared" si="2324"/>
        <v>1.047717077857121E-2</v>
      </c>
      <c r="AN1869" s="13">
        <f t="shared" si="2325"/>
        <v>8.7441634986363485E-3</v>
      </c>
      <c r="AO1869" s="13">
        <f t="shared" si="2326"/>
        <v>3.6489046951142328E-3</v>
      </c>
      <c r="AP1869" s="13">
        <f t="shared" si="2327"/>
        <v>1.0151156235892347E-3</v>
      </c>
      <c r="AQ1869" s="13">
        <f t="shared" si="2328"/>
        <v>2.1180185878135843E-4</v>
      </c>
      <c r="AR1869" s="13">
        <f t="shared" si="2329"/>
        <v>2.5240041562609583E-4</v>
      </c>
      <c r="AS1869" s="13">
        <f t="shared" si="2330"/>
        <v>4.4380797667172998E-4</v>
      </c>
      <c r="AT1869" s="13">
        <f t="shared" si="2331"/>
        <v>3.901846192861231E-4</v>
      </c>
      <c r="AU1869" s="13">
        <f t="shared" si="2332"/>
        <v>2.286935568684271E-4</v>
      </c>
      <c r="AV1869" s="13">
        <f t="shared" si="2333"/>
        <v>1.0053076230071799E-4</v>
      </c>
      <c r="AW1869" s="13">
        <f t="shared" si="2334"/>
        <v>1.4411553321849715E-6</v>
      </c>
      <c r="AX1869" s="13">
        <f t="shared" si="2335"/>
        <v>3.0704201714219304E-3</v>
      </c>
      <c r="AY1869" s="13">
        <f t="shared" si="2336"/>
        <v>2.5625482829140012E-3</v>
      </c>
      <c r="AZ1869" s="13">
        <f t="shared" si="2337"/>
        <v>1.0693412197107274E-3</v>
      </c>
      <c r="BA1869" s="13">
        <f t="shared" si="2338"/>
        <v>2.9748789562242733E-4</v>
      </c>
      <c r="BB1869" s="13">
        <f t="shared" si="2339"/>
        <v>6.2070258592809472E-5</v>
      </c>
      <c r="BC1869" s="13">
        <f t="shared" si="2340"/>
        <v>1.0360668944105538E-5</v>
      </c>
      <c r="BD1869" s="13">
        <f t="shared" si="2341"/>
        <v>3.5108563625343618E-5</v>
      </c>
      <c r="BE1869" s="13">
        <f t="shared" si="2342"/>
        <v>6.173310193552419E-5</v>
      </c>
      <c r="BF1869" s="13">
        <f t="shared" si="2343"/>
        <v>5.4274163922656389E-5</v>
      </c>
      <c r="BG1869" s="13">
        <f t="shared" si="2344"/>
        <v>3.1810970960981168E-5</v>
      </c>
      <c r="BH1869" s="13">
        <f t="shared" si="2345"/>
        <v>1.3983695929279353E-5</v>
      </c>
      <c r="BI1869" s="13">
        <f t="shared" si="2346"/>
        <v>4.9176430881633772E-6</v>
      </c>
      <c r="BJ1869" s="14">
        <f t="shared" si="2347"/>
        <v>0.59069354995629031</v>
      </c>
      <c r="BK1869" s="14">
        <f t="shared" si="2348"/>
        <v>0.23460692961471988</v>
      </c>
      <c r="BL1869" s="14">
        <f t="shared" si="2349"/>
        <v>0.16772670521575628</v>
      </c>
      <c r="BM1869" s="14">
        <f t="shared" si="2350"/>
        <v>0.47751013190259756</v>
      </c>
      <c r="BN1869" s="14">
        <f t="shared" si="2351"/>
        <v>0.5202031678137643</v>
      </c>
    </row>
    <row r="1870" spans="1:66" x14ac:dyDescent="0.25">
      <c r="A1870" t="s">
        <v>16</v>
      </c>
      <c r="B1870" t="s">
        <v>67</v>
      </c>
      <c r="C1870" t="s">
        <v>251</v>
      </c>
      <c r="D1870" s="7" t="s">
        <v>565</v>
      </c>
      <c r="E1870" s="10">
        <f>VLOOKUP(A1870,home!$A$2:$E$405,3,FALSE)</f>
        <v>1.6373</v>
      </c>
      <c r="F1870" s="10">
        <f>VLOOKUP(B1870,home!$B$2:$E$405,3,FALSE)</f>
        <v>1.0778000000000001</v>
      </c>
      <c r="G1870" s="10">
        <f>VLOOKUP(C1870,away!$B$2:$E$405,4,FALSE)</f>
        <v>1.8633999999999999</v>
      </c>
      <c r="H1870" s="10">
        <f>VLOOKUP(A1870,away!$A$2:$E$405,3,FALSE)</f>
        <v>1.3301000000000001</v>
      </c>
      <c r="I1870" s="10">
        <f>VLOOKUP(C1870,away!$B$2:$E$405,3,FALSE)</f>
        <v>0.43430000000000002</v>
      </c>
      <c r="J1870" s="10">
        <f>VLOOKUP(B1870,home!$B$2:$E$405,4,FALSE)</f>
        <v>0.97289999999999999</v>
      </c>
      <c r="K1870" s="12">
        <f t="shared" si="2296"/>
        <v>3.2883083269960003</v>
      </c>
      <c r="L1870" s="12">
        <f t="shared" si="2297"/>
        <v>0.56200777814700009</v>
      </c>
      <c r="M1870" s="13">
        <f t="shared" si="2298"/>
        <v>2.1273010867297115E-2</v>
      </c>
      <c r="N1870" s="13">
        <f t="shared" si="2299"/>
        <v>6.9952218775209504E-2</v>
      </c>
      <c r="O1870" s="13">
        <f t="shared" si="2300"/>
        <v>1.1955597572026638E-2</v>
      </c>
      <c r="P1870" s="13">
        <f t="shared" si="2301"/>
        <v>3.9313691050308353E-2</v>
      </c>
      <c r="Q1870" s="13">
        <f t="shared" si="2302"/>
        <v>0.11501223174518373</v>
      </c>
      <c r="R1870" s="13">
        <f t="shared" si="2303"/>
        <v>3.3595694139371794E-3</v>
      </c>
      <c r="S1870" s="13">
        <f t="shared" si="2304"/>
        <v>1.816346442025147E-2</v>
      </c>
      <c r="T1870" s="13">
        <f t="shared" si="2305"/>
        <v>6.4637768822838573E-2</v>
      </c>
      <c r="U1870" s="13">
        <f t="shared" si="2306"/>
        <v>1.1047300078970699E-2</v>
      </c>
      <c r="V1870" s="13">
        <f t="shared" si="2307"/>
        <v>3.7296754040730693E-3</v>
      </c>
      <c r="W1870" s="13">
        <f t="shared" si="2308"/>
        <v>0.12606522645136042</v>
      </c>
      <c r="X1870" s="13">
        <f t="shared" si="2309"/>
        <v>7.0849637819527495E-2</v>
      </c>
      <c r="Y1870" s="13">
        <f t="shared" si="2310"/>
        <v>1.9909023766736159E-2</v>
      </c>
      <c r="Z1870" s="13">
        <f t="shared" si="2311"/>
        <v>6.2936804728581789E-4</v>
      </c>
      <c r="AA1870" s="13">
        <f t="shared" si="2312"/>
        <v>2.0695561906351675E-3</v>
      </c>
      <c r="AB1870" s="13">
        <f t="shared" si="2313"/>
        <v>3.402669427425873E-3</v>
      </c>
      <c r="AC1870" s="13">
        <f t="shared" si="2314"/>
        <v>4.3079029652976864E-4</v>
      </c>
      <c r="AD1870" s="13">
        <f t="shared" si="2315"/>
        <v>0.10363533347116123</v>
      </c>
      <c r="AE1870" s="13">
        <f t="shared" si="2316"/>
        <v>5.8243863501650749E-2</v>
      </c>
      <c r="AF1870" s="13">
        <f t="shared" si="2317"/>
        <v>1.6366752158629944E-2</v>
      </c>
      <c r="AG1870" s="13">
        <f t="shared" si="2318"/>
        <v>3.0660806720514112E-3</v>
      </c>
      <c r="AH1870" s="13">
        <f t="shared" si="2319"/>
        <v>8.8427434472954656E-5</v>
      </c>
      <c r="AI1870" s="13">
        <f t="shared" si="2320"/>
        <v>2.9077666911230996E-4</v>
      </c>
      <c r="AJ1870" s="13">
        <f t="shared" si="2321"/>
        <v>4.7808167116908493E-4</v>
      </c>
      <c r="AK1870" s="13">
        <f t="shared" si="2322"/>
        <v>5.240266467631551E-4</v>
      </c>
      <c r="AL1870" s="13">
        <f t="shared" si="2323"/>
        <v>3.1844963989141023E-5</v>
      </c>
      <c r="AM1870" s="13">
        <f t="shared" si="2324"/>
        <v>6.8156986004845363E-2</v>
      </c>
      <c r="AN1870" s="13">
        <f t="shared" si="2325"/>
        <v>3.8304756269779319E-2</v>
      </c>
      <c r="AO1870" s="13">
        <f t="shared" si="2326"/>
        <v>1.0763785481820522E-2</v>
      </c>
      <c r="AP1870" s="13">
        <f t="shared" si="2327"/>
        <v>2.0164437210296298E-3</v>
      </c>
      <c r="AQ1870" s="13">
        <f t="shared" si="2328"/>
        <v>2.8331426385358287E-4</v>
      </c>
      <c r="AR1870" s="13">
        <f t="shared" si="2329"/>
        <v>9.9393811950769408E-6</v>
      </c>
      <c r="AS1870" s="13">
        <f t="shared" si="2330"/>
        <v>3.2683749948958964E-5</v>
      </c>
      <c r="AT1870" s="13">
        <f t="shared" si="2331"/>
        <v>5.3737123557308445E-5</v>
      </c>
      <c r="AU1870" s="13">
        <f t="shared" si="2332"/>
        <v>5.8901410287436754E-5</v>
      </c>
      <c r="AV1870" s="13">
        <f t="shared" si="2333"/>
        <v>4.8421499479996537E-5</v>
      </c>
      <c r="AW1870" s="13">
        <f t="shared" si="2334"/>
        <v>1.634756676725544E-6</v>
      </c>
      <c r="AX1870" s="13">
        <f t="shared" si="2335"/>
        <v>3.7353530770447139E-2</v>
      </c>
      <c r="AY1870" s="13">
        <f t="shared" si="2336"/>
        <v>2.0992974834244595E-2</v>
      </c>
      <c r="AZ1870" s="13">
        <f t="shared" si="2337"/>
        <v>5.8991075716448458E-3</v>
      </c>
      <c r="BA1870" s="13">
        <f t="shared" si="2338"/>
        <v>1.1051147797967551E-3</v>
      </c>
      <c r="BB1870" s="13">
        <f t="shared" si="2339"/>
        <v>1.5527077549774639E-4</v>
      </c>
      <c r="BC1870" s="13">
        <f t="shared" si="2340"/>
        <v>1.7452676709730029E-5</v>
      </c>
      <c r="BD1870" s="13">
        <f t="shared" si="2341"/>
        <v>9.3100159026687712E-7</v>
      </c>
      <c r="BE1870" s="13">
        <f t="shared" si="2342"/>
        <v>3.0614202817210904E-6</v>
      </c>
      <c r="BF1870" s="13">
        <f t="shared" si="2343"/>
        <v>5.0334469024089535E-6</v>
      </c>
      <c r="BG1870" s="13">
        <f t="shared" si="2344"/>
        <v>5.5171751208945276E-6</v>
      </c>
      <c r="BH1870" s="13">
        <f t="shared" si="2345"/>
        <v>4.5355432228831592E-6</v>
      </c>
      <c r="BI1870" s="13">
        <f t="shared" si="2346"/>
        <v>2.982852909451394E-6</v>
      </c>
      <c r="BJ1870" s="14">
        <f t="shared" si="2347"/>
        <v>0.83278687433401821</v>
      </c>
      <c r="BK1870" s="14">
        <f t="shared" si="2348"/>
        <v>0.10393545183669353</v>
      </c>
      <c r="BL1870" s="14">
        <f t="shared" si="2349"/>
        <v>3.3441749709009455E-2</v>
      </c>
      <c r="BM1870" s="14">
        <f t="shared" si="2350"/>
        <v>0.68893578442547654</v>
      </c>
      <c r="BN1870" s="14">
        <f t="shared" si="2351"/>
        <v>0.26086631942396249</v>
      </c>
    </row>
    <row r="1871" spans="1:66" x14ac:dyDescent="0.25">
      <c r="A1871" t="s">
        <v>16</v>
      </c>
      <c r="B1871" t="s">
        <v>18</v>
      </c>
      <c r="C1871" t="s">
        <v>256</v>
      </c>
      <c r="D1871" s="7" t="s">
        <v>565</v>
      </c>
      <c r="E1871" s="10">
        <f>VLOOKUP(A1871,home!$A$2:$E$405,3,FALSE)</f>
        <v>1.6373</v>
      </c>
      <c r="F1871" s="10">
        <f>VLOOKUP(B1871,home!$B$2:$E$405,3,FALSE)</f>
        <v>1.1496999999999999</v>
      </c>
      <c r="G1871" s="10">
        <f>VLOOKUP(C1871,away!$B$2:$E$405,4,FALSE)</f>
        <v>1.0419</v>
      </c>
      <c r="H1871" s="10">
        <f>VLOOKUP(A1871,away!$A$2:$E$405,3,FALSE)</f>
        <v>1.3301000000000001</v>
      </c>
      <c r="I1871" s="10">
        <f>VLOOKUP(C1871,away!$B$2:$E$405,3,FALSE)</f>
        <v>0.61909999999999998</v>
      </c>
      <c r="J1871" s="10">
        <f>VLOOKUP(B1871,home!$B$2:$E$405,4,FALSE)</f>
        <v>1.1497999999999999</v>
      </c>
      <c r="K1871" s="12">
        <f t="shared" si="2296"/>
        <v>1.9612765296389998</v>
      </c>
      <c r="L1871" s="12">
        <f t="shared" si="2297"/>
        <v>0.94681995351799997</v>
      </c>
      <c r="M1871" s="13">
        <f t="shared" si="2298"/>
        <v>5.4579524094217922E-2</v>
      </c>
      <c r="N1871" s="13">
        <f t="shared" si="2299"/>
        <v>0.10704553960485588</v>
      </c>
      <c r="O1871" s="13">
        <f t="shared" si="2300"/>
        <v>5.1676982465921971E-2</v>
      </c>
      <c r="P1871" s="13">
        <f t="shared" si="2301"/>
        <v>0.10135285283297887</v>
      </c>
      <c r="Q1871" s="13">
        <f t="shared" si="2302"/>
        <v>0.10497295221477294</v>
      </c>
      <c r="R1871" s="13">
        <f t="shared" si="2303"/>
        <v>2.4464399068167365E-2</v>
      </c>
      <c r="S1871" s="13">
        <f t="shared" si="2304"/>
        <v>4.7052447542647771E-2</v>
      </c>
      <c r="T1871" s="13">
        <f t="shared" si="2305"/>
        <v>9.9390485736638542E-2</v>
      </c>
      <c r="U1871" s="13">
        <f t="shared" si="2306"/>
        <v>4.7981451704118869E-2</v>
      </c>
      <c r="V1871" s="13">
        <f t="shared" si="2307"/>
        <v>9.7083615765036404E-3</v>
      </c>
      <c r="W1871" s="13">
        <f t="shared" si="2308"/>
        <v>6.8626995808583488E-2</v>
      </c>
      <c r="X1871" s="13">
        <f t="shared" si="2309"/>
        <v>6.4977408981562998E-2</v>
      </c>
      <c r="Y1871" s="13">
        <f t="shared" si="2310"/>
        <v>3.0760953675821771E-2</v>
      </c>
      <c r="Z1871" s="13">
        <f t="shared" si="2311"/>
        <v>7.7211270628560098E-3</v>
      </c>
      <c r="AA1871" s="13">
        <f t="shared" si="2312"/>
        <v>1.5143265290739998E-2</v>
      </c>
      <c r="AB1871" s="13">
        <f t="shared" si="2313"/>
        <v>1.4850065398412632E-2</v>
      </c>
      <c r="AC1871" s="13">
        <f t="shared" si="2314"/>
        <v>1.1267620028324874E-3</v>
      </c>
      <c r="AD1871" s="13">
        <f t="shared" si="2315"/>
        <v>3.3649129044752181E-2</v>
      </c>
      <c r="AE1871" s="13">
        <f t="shared" si="2316"/>
        <v>3.1859666798073442E-2</v>
      </c>
      <c r="AF1871" s="13">
        <f t="shared" si="2317"/>
        <v>1.508268411842543E-2</v>
      </c>
      <c r="AG1871" s="13">
        <f t="shared" si="2318"/>
        <v>4.7601954253114146E-3</v>
      </c>
      <c r="AH1871" s="13">
        <f t="shared" si="2319"/>
        <v>1.8276292916899746E-3</v>
      </c>
      <c r="AI1871" s="13">
        <f t="shared" si="2320"/>
        <v>3.5844864346722964E-3</v>
      </c>
      <c r="AJ1871" s="13">
        <f t="shared" si="2321"/>
        <v>3.5150845575660766E-3</v>
      </c>
      <c r="AK1871" s="13">
        <f t="shared" si="2322"/>
        <v>2.2980176141502782E-3</v>
      </c>
      <c r="AL1871" s="13">
        <f t="shared" si="2323"/>
        <v>8.3694788729733085E-5</v>
      </c>
      <c r="AM1871" s="13">
        <f t="shared" si="2324"/>
        <v>1.3199049407653285E-2</v>
      </c>
      <c r="AN1871" s="13">
        <f t="shared" si="2325"/>
        <v>1.2497123346636069E-2</v>
      </c>
      <c r="AO1871" s="13">
        <f t="shared" si="2326"/>
        <v>5.9162628730853369E-3</v>
      </c>
      <c r="AP1871" s="13">
        <f t="shared" si="2327"/>
        <v>1.8672119128316427E-3</v>
      </c>
      <c r="AQ1871" s="13">
        <f t="shared" si="2328"/>
        <v>4.4197837412887788E-4</v>
      </c>
      <c r="AR1871" s="13">
        <f t="shared" si="2329"/>
        <v>3.460871762012074E-4</v>
      </c>
      <c r="AS1871" s="13">
        <f t="shared" si="2330"/>
        <v>6.7877265589246503E-4</v>
      </c>
      <c r="AT1871" s="13">
        <f t="shared" si="2331"/>
        <v>6.6563043948131046E-4</v>
      </c>
      <c r="AU1871" s="13">
        <f t="shared" si="2332"/>
        <v>4.3516178612266234E-4</v>
      </c>
      <c r="AV1871" s="13">
        <f t="shared" si="2333"/>
        <v>2.1336814942954084E-4</v>
      </c>
      <c r="AW1871" s="13">
        <f t="shared" si="2334"/>
        <v>4.3171998136805469E-6</v>
      </c>
      <c r="AX1871" s="13">
        <f t="shared" si="2335"/>
        <v>4.3144976361293242E-3</v>
      </c>
      <c r="AY1871" s="13">
        <f t="shared" si="2336"/>
        <v>4.0850524512934866E-3</v>
      </c>
      <c r="AZ1871" s="13">
        <f t="shared" si="2337"/>
        <v>1.9339045860261453E-3</v>
      </c>
      <c r="BA1871" s="13">
        <f t="shared" si="2338"/>
        <v>6.1035315008317397E-4</v>
      </c>
      <c r="BB1871" s="13">
        <f t="shared" si="2339"/>
        <v>1.4447363529782891E-4</v>
      </c>
      <c r="BC1871" s="13">
        <f t="shared" si="2340"/>
        <v>2.7358104131453373E-5</v>
      </c>
      <c r="BD1871" s="13">
        <f t="shared" si="2341"/>
        <v>5.4613707347333837E-5</v>
      </c>
      <c r="BE1871" s="13">
        <f t="shared" si="2342"/>
        <v>1.0711258241689885E-4</v>
      </c>
      <c r="BF1871" s="13">
        <f t="shared" si="2343"/>
        <v>1.0503869696164337E-4</v>
      </c>
      <c r="BG1871" s="13">
        <f t="shared" si="2344"/>
        <v>6.8669977018244821E-5</v>
      </c>
      <c r="BH1871" s="13">
        <f t="shared" si="2345"/>
        <v>3.3670203554183249E-5</v>
      </c>
      <c r="BI1871" s="13">
        <f t="shared" si="2346"/>
        <v>1.3207315995797448E-5</v>
      </c>
      <c r="BJ1871" s="14">
        <f t="shared" si="2347"/>
        <v>0.60616327688609473</v>
      </c>
      <c r="BK1871" s="14">
        <f t="shared" si="2348"/>
        <v>0.21798869528920392</v>
      </c>
      <c r="BL1871" s="14">
        <f t="shared" si="2349"/>
        <v>0.16806271451586074</v>
      </c>
      <c r="BM1871" s="14">
        <f t="shared" si="2350"/>
        <v>0.5517628282216207</v>
      </c>
      <c r="BN1871" s="14">
        <f t="shared" si="2351"/>
        <v>0.44409225028091498</v>
      </c>
    </row>
    <row r="1872" spans="1:66" x14ac:dyDescent="0.25">
      <c r="A1872" t="s">
        <v>80</v>
      </c>
      <c r="B1872" t="s">
        <v>71</v>
      </c>
      <c r="C1872" t="s">
        <v>82</v>
      </c>
      <c r="D1872" s="7" t="s">
        <v>565</v>
      </c>
      <c r="E1872" s="10">
        <f>VLOOKUP(A1872,home!$A$2:$E$405,3,FALSE)</f>
        <v>1.2518</v>
      </c>
      <c r="F1872" s="10">
        <f>VLOOKUP(B1872,home!$B$2:$E$405,3,FALSE)</f>
        <v>0.5837</v>
      </c>
      <c r="G1872" s="10">
        <f>VLOOKUP(C1872,away!$B$2:$E$405,4,FALSE)</f>
        <v>0.83360000000000001</v>
      </c>
      <c r="H1872" s="10">
        <f>VLOOKUP(A1872,away!$A$2:$E$405,3,FALSE)</f>
        <v>1.0562</v>
      </c>
      <c r="I1872" s="10">
        <f>VLOOKUP(C1872,away!$B$2:$E$405,3,FALSE)</f>
        <v>0.78210000000000002</v>
      </c>
      <c r="J1872" s="10">
        <f>VLOOKUP(B1872,home!$B$2:$E$405,4,FALSE)</f>
        <v>1.5294000000000001</v>
      </c>
      <c r="K1872" s="12">
        <f t="shared" si="2296"/>
        <v>0.60909123017600009</v>
      </c>
      <c r="L1872" s="12">
        <f t="shared" si="2297"/>
        <v>1.2633670181880001</v>
      </c>
      <c r="M1872" s="13">
        <f t="shared" si="2298"/>
        <v>0.15374525287775623</v>
      </c>
      <c r="N1872" s="13">
        <f t="shared" si="2299"/>
        <v>9.3644885209032747E-2</v>
      </c>
      <c r="O1872" s="13">
        <f t="shared" si="2300"/>
        <v>0.19423668168873093</v>
      </c>
      <c r="P1872" s="13">
        <f t="shared" si="2301"/>
        <v>0.11830785939509326</v>
      </c>
      <c r="Q1872" s="13">
        <f t="shared" si="2302"/>
        <v>2.8519139165830033E-2</v>
      </c>
      <c r="R1872" s="13">
        <f t="shared" si="2303"/>
        <v>0.12269610868391187</v>
      </c>
      <c r="S1872" s="13">
        <f t="shared" si="2304"/>
        <v>2.2759645147837602E-2</v>
      </c>
      <c r="T1872" s="13">
        <f t="shared" si="2305"/>
        <v>3.6030139809223295E-2</v>
      </c>
      <c r="U1872" s="13">
        <f t="shared" si="2306"/>
        <v>7.4733123776092078E-2</v>
      </c>
      <c r="V1872" s="13">
        <f t="shared" si="2307"/>
        <v>1.9459642548179839E-3</v>
      </c>
      <c r="W1872" s="13">
        <f t="shared" si="2308"/>
        <v>5.7902525193586542E-3</v>
      </c>
      <c r="X1872" s="13">
        <f t="shared" si="2309"/>
        <v>7.3152140599376985E-3</v>
      </c>
      <c r="Y1872" s="13">
        <f t="shared" si="2310"/>
        <v>4.6209000871552126E-3</v>
      </c>
      <c r="Z1872" s="13">
        <f t="shared" si="2311"/>
        <v>5.1670072323754854E-2</v>
      </c>
      <c r="AA1872" s="13">
        <f t="shared" si="2312"/>
        <v>3.1471787914958735E-2</v>
      </c>
      <c r="AB1872" s="13">
        <f t="shared" si="2313"/>
        <v>9.5845950084801936E-3</v>
      </c>
      <c r="AC1872" s="13">
        <f t="shared" si="2314"/>
        <v>9.3589420298205461E-5</v>
      </c>
      <c r="AD1872" s="13">
        <f t="shared" si="2315"/>
        <v>8.8169800751146138E-4</v>
      </c>
      <c r="AE1872" s="13">
        <f t="shared" si="2316"/>
        <v>1.113908182692056E-3</v>
      </c>
      <c r="AF1872" s="13">
        <f t="shared" si="2317"/>
        <v>7.0363742965143846E-4</v>
      </c>
      <c r="AG1872" s="13">
        <f t="shared" si="2318"/>
        <v>2.963174404614022E-4</v>
      </c>
      <c r="AH1872" s="13">
        <f t="shared" si="2319"/>
        <v>1.6319566300305111E-2</v>
      </c>
      <c r="AI1872" s="13">
        <f t="shared" si="2320"/>
        <v>9.9401047137916351E-3</v>
      </c>
      <c r="AJ1872" s="13">
        <f t="shared" si="2321"/>
        <v>3.0272153041008016E-3</v>
      </c>
      <c r="AK1872" s="13">
        <f t="shared" si="2322"/>
        <v>6.146167645274573E-4</v>
      </c>
      <c r="AL1872" s="13">
        <f t="shared" si="2323"/>
        <v>2.8807039619784777E-6</v>
      </c>
      <c r="AM1872" s="13">
        <f t="shared" si="2324"/>
        <v>1.074069048077769E-4</v>
      </c>
      <c r="AN1872" s="13">
        <f t="shared" si="2325"/>
        <v>1.3569434105980348E-4</v>
      </c>
      <c r="AO1872" s="13">
        <f t="shared" si="2326"/>
        <v>8.5715877524854731E-5</v>
      </c>
      <c r="AP1872" s="13">
        <f t="shared" si="2327"/>
        <v>3.6096870866647853E-5</v>
      </c>
      <c r="AQ1872" s="13">
        <f t="shared" si="2328"/>
        <v>1.1400899028178542E-5</v>
      </c>
      <c r="AR1872" s="13">
        <f t="shared" si="2329"/>
        <v>4.1235203629875674E-3</v>
      </c>
      <c r="AS1872" s="13">
        <f t="shared" si="2330"/>
        <v>2.5116000905478835E-3</v>
      </c>
      <c r="AT1872" s="13">
        <f t="shared" si="2331"/>
        <v>7.6489679443098165E-4</v>
      </c>
      <c r="AU1872" s="13">
        <f t="shared" si="2332"/>
        <v>1.5529730982588192E-4</v>
      </c>
      <c r="AV1872" s="13">
        <f t="shared" si="2333"/>
        <v>2.3647557371217457E-5</v>
      </c>
      <c r="AW1872" s="13">
        <f t="shared" si="2334"/>
        <v>6.1575509001897368E-8</v>
      </c>
      <c r="AX1872" s="13">
        <f t="shared" si="2335"/>
        <v>1.0903433963127554E-5</v>
      </c>
      <c r="AY1872" s="13">
        <f t="shared" si="2336"/>
        <v>1.3775038854006227E-5</v>
      </c>
      <c r="AZ1872" s="13">
        <f t="shared" si="2337"/>
        <v>8.7014648812048477E-6</v>
      </c>
      <c r="BA1872" s="13">
        <f t="shared" si="2338"/>
        <v>3.664381246945124E-6</v>
      </c>
      <c r="BB1872" s="13">
        <f t="shared" si="2339"/>
        <v>1.1573646023642712E-6</v>
      </c>
      <c r="BC1872" s="13">
        <f t="shared" si="2340"/>
        <v>2.9243525332905788E-7</v>
      </c>
      <c r="BD1872" s="13">
        <f t="shared" si="2341"/>
        <v>8.6825327090418367E-4</v>
      </c>
      <c r="BE1872" s="13">
        <f t="shared" si="2342"/>
        <v>5.288454528793651E-4</v>
      </c>
      <c r="BF1872" s="13">
        <f t="shared" si="2343"/>
        <v>1.6105756373363815E-4</v>
      </c>
      <c r="BG1872" s="13">
        <f t="shared" si="2344"/>
        <v>3.2699583207890408E-5</v>
      </c>
      <c r="BH1872" s="13">
        <f t="shared" si="2345"/>
        <v>4.9792573405841103E-6</v>
      </c>
      <c r="BI1872" s="13">
        <f t="shared" si="2346"/>
        <v>6.0656439578785113E-7</v>
      </c>
      <c r="BJ1872" s="14">
        <f t="shared" si="2347"/>
        <v>0.17933090092294224</v>
      </c>
      <c r="BK1872" s="14">
        <f t="shared" si="2348"/>
        <v>0.2968689668386193</v>
      </c>
      <c r="BL1872" s="14">
        <f t="shared" si="2349"/>
        <v>0.47179920396252384</v>
      </c>
      <c r="BM1872" s="14">
        <f t="shared" si="2350"/>
        <v>0.28850550356414023</v>
      </c>
      <c r="BN1872" s="14">
        <f t="shared" si="2351"/>
        <v>0.71114992702035507</v>
      </c>
    </row>
    <row r="1873" spans="1:66" x14ac:dyDescent="0.25">
      <c r="A1873" t="s">
        <v>99</v>
      </c>
      <c r="B1873" t="s">
        <v>106</v>
      </c>
      <c r="C1873" t="s">
        <v>138</v>
      </c>
      <c r="D1873" s="7" t="s">
        <v>565</v>
      </c>
      <c r="E1873" s="10">
        <f>VLOOKUP(A1873,home!$A$2:$E$405,3,FALSE)</f>
        <v>1.3478000000000001</v>
      </c>
      <c r="F1873" s="10">
        <f>VLOOKUP(B1873,home!$B$2:$E$405,3,FALSE)</f>
        <v>1.0323</v>
      </c>
      <c r="G1873" s="10">
        <f>VLOOKUP(C1873,away!$B$2:$E$405,4,FALSE)</f>
        <v>1.0689</v>
      </c>
      <c r="H1873" s="10">
        <f>VLOOKUP(A1873,away!$A$2:$E$405,3,FALSE)</f>
        <v>1.2736000000000001</v>
      </c>
      <c r="I1873" s="10">
        <f>VLOOKUP(C1873,away!$B$2:$E$405,3,FALSE)</f>
        <v>1.2257</v>
      </c>
      <c r="J1873" s="10">
        <f>VLOOKUP(B1873,home!$B$2:$E$405,4,FALSE)</f>
        <v>1.4338</v>
      </c>
      <c r="K1873" s="12">
        <f t="shared" si="2296"/>
        <v>1.4871968484660001</v>
      </c>
      <c r="L1873" s="12">
        <f t="shared" si="2297"/>
        <v>2.2382356693759999</v>
      </c>
      <c r="M1873" s="13">
        <f t="shared" si="2298"/>
        <v>2.410267333577034E-2</v>
      </c>
      <c r="N1873" s="13">
        <f t="shared" si="2299"/>
        <v>3.5845419824563136E-2</v>
      </c>
      <c r="O1873" s="13">
        <f t="shared" si="2300"/>
        <v>5.3947463187438996E-2</v>
      </c>
      <c r="P1873" s="13">
        <f t="shared" si="2301"/>
        <v>8.0230497235094816E-2</v>
      </c>
      <c r="Q1873" s="13">
        <f t="shared" si="2302"/>
        <v>2.6654597697515495E-2</v>
      </c>
      <c r="R1873" s="13">
        <f t="shared" si="2303"/>
        <v>6.0373568189237323E-2</v>
      </c>
      <c r="S1873" s="13">
        <f t="shared" si="2304"/>
        <v>6.6765754538082978E-2</v>
      </c>
      <c r="T1873" s="13">
        <f t="shared" si="2305"/>
        <v>5.9659271319446587E-2</v>
      </c>
      <c r="U1873" s="13">
        <f t="shared" si="2306"/>
        <v>8.9787380341680878E-2</v>
      </c>
      <c r="V1873" s="13">
        <f t="shared" si="2307"/>
        <v>2.4693663230925499E-2</v>
      </c>
      <c r="W1873" s="13">
        <f t="shared" si="2308"/>
        <v>1.3213544564291378E-2</v>
      </c>
      <c r="X1873" s="13">
        <f t="shared" si="2309"/>
        <v>2.9575026762686321E-2</v>
      </c>
      <c r="Y1873" s="13">
        <f t="shared" si="2310"/>
        <v>3.3097939911497169E-2</v>
      </c>
      <c r="Z1873" s="13">
        <f t="shared" si="2311"/>
        <v>4.504342460288506E-2</v>
      </c>
      <c r="AA1873" s="13">
        <f t="shared" si="2312"/>
        <v>6.6988439113526546E-2</v>
      </c>
      <c r="AB1873" s="13">
        <f t="shared" si="2313"/>
        <v>4.9812497766646618E-2</v>
      </c>
      <c r="AC1873" s="13">
        <f t="shared" si="2314"/>
        <v>5.1373577216248332E-3</v>
      </c>
      <c r="AD1873" s="13">
        <f t="shared" si="2315"/>
        <v>4.9127854582697991E-3</v>
      </c>
      <c r="AE1873" s="13">
        <f t="shared" si="2316"/>
        <v>1.0995971648691183E-2</v>
      </c>
      <c r="AF1873" s="13">
        <f t="shared" si="2317"/>
        <v>1.2305787981773914E-2</v>
      </c>
      <c r="AG1873" s="13">
        <f t="shared" si="2318"/>
        <v>9.1810845335282918E-3</v>
      </c>
      <c r="AH1873" s="13">
        <f t="shared" si="2319"/>
        <v>2.5204449904256455E-2</v>
      </c>
      <c r="AI1873" s="13">
        <f t="shared" si="2320"/>
        <v>3.7483978464929367E-2</v>
      </c>
      <c r="AJ1873" s="13">
        <f t="shared" si="2321"/>
        <v>2.7873027320505197E-2</v>
      </c>
      <c r="AK1873" s="13">
        <f t="shared" si="2322"/>
        <v>1.3817559462754011E-2</v>
      </c>
      <c r="AL1873" s="13">
        <f t="shared" si="2323"/>
        <v>6.8402829634473081E-4</v>
      </c>
      <c r="AM1873" s="13">
        <f t="shared" si="2324"/>
        <v>1.4612558101456863E-3</v>
      </c>
      <c r="AN1873" s="13">
        <f t="shared" si="2325"/>
        <v>3.2706348763509993E-3</v>
      </c>
      <c r="AO1873" s="13">
        <f t="shared" si="2326"/>
        <v>3.6602258208769853E-3</v>
      </c>
      <c r="AP1873" s="13">
        <f t="shared" si="2327"/>
        <v>2.7308159967526398E-3</v>
      </c>
      <c r="AQ1873" s="13">
        <f t="shared" si="2328"/>
        <v>1.528052442608583E-3</v>
      </c>
      <c r="AR1873" s="13">
        <f t="shared" si="2329"/>
        <v>1.1282699760541463E-2</v>
      </c>
      <c r="AS1873" s="13">
        <f t="shared" si="2330"/>
        <v>1.6779595526065352E-2</v>
      </c>
      <c r="AT1873" s="13">
        <f t="shared" si="2331"/>
        <v>1.2477280792449299E-2</v>
      </c>
      <c r="AU1873" s="13">
        <f t="shared" si="2332"/>
        <v>6.1853908906519817E-3</v>
      </c>
      <c r="AV1873" s="13">
        <f t="shared" si="2333"/>
        <v>2.2997234597769848E-3</v>
      </c>
      <c r="AW1873" s="13">
        <f t="shared" si="2334"/>
        <v>6.3247860026526922E-5</v>
      </c>
      <c r="AX1873" s="13">
        <f t="shared" si="2335"/>
        <v>3.6219583927521632E-4</v>
      </c>
      <c r="AY1873" s="13">
        <f t="shared" si="2336"/>
        <v>8.106796467653659E-4</v>
      </c>
      <c r="AZ1873" s="13">
        <f t="shared" si="2337"/>
        <v>9.0724605091368907E-4</v>
      </c>
      <c r="BA1873" s="13">
        <f t="shared" si="2338"/>
        <v>6.7687682401851117E-4</v>
      </c>
      <c r="BB1873" s="13">
        <f t="shared" si="2339"/>
        <v>3.7875246282304329E-4</v>
      </c>
      <c r="BC1873" s="13">
        <f t="shared" si="2340"/>
        <v>1.6954745443090857E-4</v>
      </c>
      <c r="BD1873" s="13">
        <f t="shared" si="2341"/>
        <v>4.2088901751506595E-3</v>
      </c>
      <c r="BE1873" s="13">
        <f t="shared" si="2342"/>
        <v>6.2594482040235705E-3</v>
      </c>
      <c r="BF1873" s="13">
        <f t="shared" si="2343"/>
        <v>4.654515821080011E-3</v>
      </c>
      <c r="BG1873" s="13">
        <f t="shared" si="2344"/>
        <v>2.307393753415109E-3</v>
      </c>
      <c r="BH1873" s="13">
        <f t="shared" si="2345"/>
        <v>8.5788717956227173E-4</v>
      </c>
      <c r="BI1873" s="13">
        <f t="shared" si="2346"/>
        <v>2.5516942195687897E-4</v>
      </c>
      <c r="BJ1873" s="14">
        <f t="shared" si="2347"/>
        <v>0.25139771292722496</v>
      </c>
      <c r="BK1873" s="14">
        <f t="shared" si="2348"/>
        <v>0.20242465400460857</v>
      </c>
      <c r="BL1873" s="14">
        <f t="shared" si="2349"/>
        <v>0.49285635873564893</v>
      </c>
      <c r="BM1873" s="14">
        <f t="shared" si="2350"/>
        <v>0.70982049901400845</v>
      </c>
      <c r="BN1873" s="14">
        <f t="shared" si="2351"/>
        <v>0.2811542194696201</v>
      </c>
    </row>
    <row r="1874" spans="1:66" x14ac:dyDescent="0.25">
      <c r="A1874" t="s">
        <v>21</v>
      </c>
      <c r="B1874" t="s">
        <v>153</v>
      </c>
      <c r="C1874" t="s">
        <v>152</v>
      </c>
      <c r="D1874" s="7" t="s">
        <v>565</v>
      </c>
      <c r="E1874" s="10">
        <f>VLOOKUP(A1874,home!$A$2:$E$405,3,FALSE)</f>
        <v>1.3974</v>
      </c>
      <c r="F1874" s="10">
        <f>VLOOKUP(B1874,home!$B$2:$E$405,3,FALSE)</f>
        <v>1.6572</v>
      </c>
      <c r="G1874" s="10">
        <f>VLOOKUP(C1874,away!$B$2:$E$405,4,FALSE)</f>
        <v>1.1676</v>
      </c>
      <c r="H1874" s="10">
        <f>VLOOKUP(A1874,away!$A$2:$E$405,3,FALSE)</f>
        <v>1.3632</v>
      </c>
      <c r="I1874" s="10">
        <f>VLOOKUP(C1874,away!$B$2:$E$405,3,FALSE)</f>
        <v>0.7722</v>
      </c>
      <c r="J1874" s="10">
        <f>VLOOKUP(B1874,home!$B$2:$E$405,4,FALSE)</f>
        <v>0.54049999999999998</v>
      </c>
      <c r="K1874" s="12">
        <f t="shared" si="2296"/>
        <v>2.7038945465279998</v>
      </c>
      <c r="L1874" s="12">
        <f t="shared" si="2297"/>
        <v>0.56896437311999992</v>
      </c>
      <c r="M1874" s="13">
        <f t="shared" si="2298"/>
        <v>3.7897924927422666E-2</v>
      </c>
      <c r="N1874" s="13">
        <f t="shared" si="2299"/>
        <v>0.10247199253598568</v>
      </c>
      <c r="O1874" s="13">
        <f t="shared" si="2300"/>
        <v>2.1562569098879856E-2</v>
      </c>
      <c r="P1874" s="13">
        <f t="shared" si="2301"/>
        <v>5.8302912995594397E-2</v>
      </c>
      <c r="Q1874" s="13">
        <f t="shared" si="2302"/>
        <v>0.1385367308949548</v>
      </c>
      <c r="R1874" s="13">
        <f t="shared" si="2303"/>
        <v>6.1341668051004281E-3</v>
      </c>
      <c r="S1874" s="13">
        <f t="shared" si="2304"/>
        <v>2.2423586979245083E-2</v>
      </c>
      <c r="T1874" s="13">
        <f t="shared" si="2305"/>
        <v>7.8822464247742072E-2</v>
      </c>
      <c r="U1874" s="13">
        <f t="shared" si="2306"/>
        <v>1.6586140171804129E-2</v>
      </c>
      <c r="V1874" s="13">
        <f t="shared" si="2307"/>
        <v>3.8329874648040676E-3</v>
      </c>
      <c r="W1874" s="13">
        <f t="shared" si="2308"/>
        <v>0.12486290372022847</v>
      </c>
      <c r="X1874" s="13">
        <f t="shared" si="2309"/>
        <v>7.1042543741122691E-2</v>
      </c>
      <c r="Y1874" s="13">
        <f t="shared" si="2310"/>
        <v>2.0210338182259018E-2</v>
      </c>
      <c r="Z1874" s="13">
        <f t="shared" si="2311"/>
        <v>1.1633741236258259E-3</v>
      </c>
      <c r="AA1874" s="13">
        <f t="shared" si="2312"/>
        <v>3.1456409484436616E-3</v>
      </c>
      <c r="AB1874" s="13">
        <f t="shared" si="2313"/>
        <v>4.2527407029159916E-3</v>
      </c>
      <c r="AC1874" s="13">
        <f t="shared" si="2314"/>
        <v>3.6854645587727666E-4</v>
      </c>
      <c r="AD1874" s="13">
        <f t="shared" si="2315"/>
        <v>8.4404031108194125E-2</v>
      </c>
      <c r="AE1874" s="13">
        <f t="shared" si="2316"/>
        <v>4.8022886648274643E-2</v>
      </c>
      <c r="AF1874" s="13">
        <f t="shared" si="2317"/>
        <v>1.3661655798624195E-2</v>
      </c>
      <c r="AG1874" s="13">
        <f t="shared" si="2318"/>
        <v>2.5909984757484759E-3</v>
      </c>
      <c r="AH1874" s="13">
        <f t="shared" si="2319"/>
        <v>1.6547960723819932E-4</v>
      </c>
      <c r="AI1874" s="13">
        <f t="shared" si="2320"/>
        <v>4.4743940757296241E-4</v>
      </c>
      <c r="AJ1874" s="13">
        <f t="shared" si="2321"/>
        <v>6.04914487019126E-4</v>
      </c>
      <c r="AK1874" s="13">
        <f t="shared" si="2322"/>
        <v>5.4520832752226586E-4</v>
      </c>
      <c r="AL1874" s="13">
        <f t="shared" si="2323"/>
        <v>2.2679164617057393E-5</v>
      </c>
      <c r="AM1874" s="13">
        <f t="shared" si="2324"/>
        <v>4.5643919883685137E-2</v>
      </c>
      <c r="AN1874" s="13">
        <f t="shared" si="2325"/>
        <v>2.5969764263360413E-2</v>
      </c>
      <c r="AO1874" s="13">
        <f t="shared" si="2326"/>
        <v>7.3879353220885147E-3</v>
      </c>
      <c r="AP1874" s="13">
        <f t="shared" si="2327"/>
        <v>1.4011573297277324E-3</v>
      </c>
      <c r="AQ1874" s="13">
        <f t="shared" si="2328"/>
        <v>1.9930215043775803E-4</v>
      </c>
      <c r="AR1874" s="13">
        <f t="shared" si="2329"/>
        <v>1.883040019928518E-5</v>
      </c>
      <c r="AS1874" s="13">
        <f t="shared" si="2330"/>
        <v>5.0915416407786957E-5</v>
      </c>
      <c r="AT1874" s="13">
        <f t="shared" si="2331"/>
        <v>6.8834958379608704E-5</v>
      </c>
      <c r="AU1874" s="13">
        <f t="shared" si="2332"/>
        <v>6.2040822857701948E-5</v>
      </c>
      <c r="AV1874" s="13">
        <f t="shared" si="2333"/>
        <v>4.1937960646762498E-5</v>
      </c>
      <c r="AW1874" s="13">
        <f t="shared" si="2334"/>
        <v>9.6916869020407936E-7</v>
      </c>
      <c r="AX1874" s="13">
        <f t="shared" si="2335"/>
        <v>2.056939100927619E-2</v>
      </c>
      <c r="AY1874" s="13">
        <f t="shared" si="2336"/>
        <v>1.1703250661052989E-2</v>
      </c>
      <c r="AZ1874" s="13">
        <f t="shared" si="2337"/>
        <v>3.3293663379161185E-3</v>
      </c>
      <c r="BA1874" s="13">
        <f t="shared" si="2338"/>
        <v>6.3143027711309147E-4</v>
      </c>
      <c r="BB1874" s="13">
        <f t="shared" si="2339"/>
        <v>8.9815332946659466E-5</v>
      </c>
      <c r="BC1874" s="13">
        <f t="shared" si="2340"/>
        <v>1.0220344921312039E-5</v>
      </c>
      <c r="BD1874" s="13">
        <f t="shared" si="2341"/>
        <v>1.7856378074975016E-6</v>
      </c>
      <c r="BE1874" s="13">
        <f t="shared" si="2342"/>
        <v>4.8281763297667086E-6</v>
      </c>
      <c r="BF1874" s="13">
        <f t="shared" si="2343"/>
        <v>6.5274398238658884E-6</v>
      </c>
      <c r="BG1874" s="13">
        <f t="shared" si="2344"/>
        <v>5.8831696475135548E-6</v>
      </c>
      <c r="BH1874" s="13">
        <f t="shared" si="2345"/>
        <v>3.9768675815527398E-6</v>
      </c>
      <c r="BI1874" s="13">
        <f t="shared" si="2346"/>
        <v>2.1506061132048891E-6</v>
      </c>
      <c r="BJ1874" s="14">
        <f t="shared" si="2347"/>
        <v>0.80156209826566005</v>
      </c>
      <c r="BK1874" s="14">
        <f t="shared" si="2348"/>
        <v>0.13455188864861353</v>
      </c>
      <c r="BL1874" s="14">
        <f t="shared" si="2349"/>
        <v>5.3712011012291179E-2</v>
      </c>
      <c r="BM1874" s="14">
        <f t="shared" si="2350"/>
        <v>0.6143807932998897</v>
      </c>
      <c r="BN1874" s="14">
        <f t="shared" si="2351"/>
        <v>0.36490629725793783</v>
      </c>
    </row>
    <row r="1875" spans="1:66" x14ac:dyDescent="0.25">
      <c r="A1875" t="s">
        <v>37</v>
      </c>
      <c r="B1875" t="s">
        <v>216</v>
      </c>
      <c r="C1875" t="s">
        <v>407</v>
      </c>
      <c r="D1875" s="7" t="s">
        <v>565</v>
      </c>
      <c r="E1875" s="10">
        <f>VLOOKUP(A1875,home!$A$2:$E$405,3,FALSE)</f>
        <v>1.5481</v>
      </c>
      <c r="F1875" s="10">
        <f>VLOOKUP(B1875,home!$B$2:$E$405,3,FALSE)</f>
        <v>0.53979999999999995</v>
      </c>
      <c r="G1875" s="10">
        <f>VLOOKUP(C1875,away!$B$2:$E$405,4,FALSE)</f>
        <v>0.7097</v>
      </c>
      <c r="H1875" s="10">
        <f>VLOOKUP(A1875,away!$A$2:$E$405,3,FALSE)</f>
        <v>1.2666999999999999</v>
      </c>
      <c r="I1875" s="10">
        <f>VLOOKUP(C1875,away!$B$2:$E$405,3,FALSE)</f>
        <v>1.4634</v>
      </c>
      <c r="J1875" s="10">
        <f>VLOOKUP(B1875,home!$B$2:$E$405,4,FALSE)</f>
        <v>1.3231999999999999</v>
      </c>
      <c r="K1875" s="12">
        <f t="shared" si="2296"/>
        <v>0.59307101048599997</v>
      </c>
      <c r="L1875" s="12">
        <f t="shared" si="2297"/>
        <v>2.4528009936959996</v>
      </c>
      <c r="M1875" s="13">
        <f t="shared" si="2298"/>
        <v>4.7554825895081289E-2</v>
      </c>
      <c r="N1875" s="13">
        <f t="shared" si="2299"/>
        <v>2.8203388647081658E-2</v>
      </c>
      <c r="O1875" s="13">
        <f t="shared" si="2300"/>
        <v>0.11664252421049562</v>
      </c>
      <c r="P1875" s="13">
        <f t="shared" si="2301"/>
        <v>6.9177299699156355E-2</v>
      </c>
      <c r="Q1875" s="13">
        <f t="shared" si="2302"/>
        <v>8.3633061020270492E-3</v>
      </c>
      <c r="R1875" s="13">
        <f t="shared" si="2303"/>
        <v>0.14305044964535671</v>
      </c>
      <c r="S1875" s="13">
        <f t="shared" si="2304"/>
        <v>2.515779788693262E-2</v>
      </c>
      <c r="T1875" s="13">
        <f t="shared" si="2305"/>
        <v>2.0513525517635758E-2</v>
      </c>
      <c r="U1875" s="13">
        <f t="shared" si="2306"/>
        <v>8.4839074721648353E-2</v>
      </c>
      <c r="V1875" s="13">
        <f t="shared" si="2307"/>
        <v>4.0662972601463246E-3</v>
      </c>
      <c r="W1875" s="13">
        <f t="shared" si="2308"/>
        <v>1.6533448003109704E-3</v>
      </c>
      <c r="X1875" s="13">
        <f t="shared" si="2309"/>
        <v>4.0553257691248621E-3</v>
      </c>
      <c r="Y1875" s="13">
        <f t="shared" si="2310"/>
        <v>4.9734535381352283E-3</v>
      </c>
      <c r="Z1875" s="13">
        <f t="shared" si="2311"/>
        <v>0.11695809501293017</v>
      </c>
      <c r="AA1875" s="13">
        <f t="shared" si="2312"/>
        <v>6.9364455593836083E-2</v>
      </c>
      <c r="AB1875" s="13">
        <f t="shared" si="2313"/>
        <v>2.056902388542382E-2</v>
      </c>
      <c r="AC1875" s="13">
        <f t="shared" si="2314"/>
        <v>3.6969889350927027E-4</v>
      </c>
      <c r="AD1875" s="13">
        <f t="shared" si="2315"/>
        <v>2.4513771785055025E-4</v>
      </c>
      <c r="AE1875" s="13">
        <f t="shared" si="2316"/>
        <v>6.0127403793619916E-4</v>
      </c>
      <c r="AF1875" s="13">
        <f t="shared" si="2317"/>
        <v>7.3740277886675783E-4</v>
      </c>
      <c r="AG1875" s="13">
        <f t="shared" si="2318"/>
        <v>6.0290075625285837E-4</v>
      </c>
      <c r="AH1875" s="13">
        <f t="shared" si="2319"/>
        <v>7.1718732917126576E-2</v>
      </c>
      <c r="AI1875" s="13">
        <f t="shared" si="2320"/>
        <v>4.2534301401935808E-2</v>
      </c>
      <c r="AJ1875" s="13">
        <f t="shared" si="2321"/>
        <v>1.2612930556381076E-2</v>
      </c>
      <c r="AK1875" s="13">
        <f t="shared" si="2322"/>
        <v>2.4934544900875569E-3</v>
      </c>
      <c r="AL1875" s="13">
        <f t="shared" si="2323"/>
        <v>2.1511819819222648E-5</v>
      </c>
      <c r="AM1875" s="13">
        <f t="shared" si="2324"/>
        <v>2.9076814806771575E-5</v>
      </c>
      <c r="AN1875" s="13">
        <f t="shared" si="2325"/>
        <v>7.1319640251563869E-5</v>
      </c>
      <c r="AO1875" s="13">
        <f t="shared" si="2326"/>
        <v>8.7466442239538547E-5</v>
      </c>
      <c r="AP1875" s="13">
        <f t="shared" si="2327"/>
        <v>7.1512592146731309E-5</v>
      </c>
      <c r="AQ1875" s="13">
        <f t="shared" si="2328"/>
        <v>4.385153926981983E-5</v>
      </c>
      <c r="AR1875" s="13">
        <f t="shared" si="2329"/>
        <v>3.5182355873149218E-2</v>
      </c>
      <c r="AS1875" s="13">
        <f t="shared" si="2330"/>
        <v>2.0865635348966662E-2</v>
      </c>
      <c r="AT1875" s="13">
        <f t="shared" si="2331"/>
        <v>6.1874017204220288E-3</v>
      </c>
      <c r="AU1875" s="13">
        <f t="shared" si="2332"/>
        <v>1.2231895302045024E-3</v>
      </c>
      <c r="AV1875" s="13">
        <f t="shared" si="2333"/>
        <v>1.8135956267356995E-4</v>
      </c>
      <c r="AW1875" s="13">
        <f t="shared" si="2334"/>
        <v>8.6924792051355889E-7</v>
      </c>
      <c r="AX1875" s="13">
        <f t="shared" si="2335"/>
        <v>2.8741026565277147E-6</v>
      </c>
      <c r="AY1875" s="13">
        <f t="shared" si="2336"/>
        <v>7.0496018519154896E-6</v>
      </c>
      <c r="AZ1875" s="13">
        <f t="shared" si="2337"/>
        <v>8.6456352137697365E-6</v>
      </c>
      <c r="BA1875" s="13">
        <f t="shared" si="2338"/>
        <v>7.0686742144891798E-6</v>
      </c>
      <c r="BB1875" s="13">
        <f t="shared" si="2339"/>
        <v>4.3345127843530886E-6</v>
      </c>
      <c r="BC1875" s="13">
        <f t="shared" si="2340"/>
        <v>2.126339452929854E-6</v>
      </c>
      <c r="BD1875" s="13">
        <f t="shared" si="2341"/>
        <v>1.4382552907704444E-2</v>
      </c>
      <c r="BE1875" s="13">
        <f t="shared" si="2342"/>
        <v>8.5298751863406314E-3</v>
      </c>
      <c r="BF1875" s="13">
        <f t="shared" si="2343"/>
        <v>2.5294108480412476E-3</v>
      </c>
      <c r="BG1875" s="13">
        <f t="shared" si="2344"/>
        <v>5.0004008252735766E-4</v>
      </c>
      <c r="BH1875" s="13">
        <f t="shared" si="2345"/>
        <v>7.4139819257000689E-5</v>
      </c>
      <c r="BI1875" s="13">
        <f t="shared" si="2346"/>
        <v>8.794035504799766E-6</v>
      </c>
      <c r="BJ1875" s="14">
        <f t="shared" si="2347"/>
        <v>7.0284385560110296E-2</v>
      </c>
      <c r="BK1875" s="14">
        <f t="shared" si="2348"/>
        <v>0.14635448105649698</v>
      </c>
      <c r="BL1875" s="14">
        <f t="shared" si="2349"/>
        <v>0.65348970233708303</v>
      </c>
      <c r="BM1875" s="14">
        <f t="shared" si="2350"/>
        <v>0.57408868941349056</v>
      </c>
      <c r="BN1875" s="14">
        <f t="shared" si="2351"/>
        <v>0.41299179419919874</v>
      </c>
    </row>
    <row r="1876" spans="1:66" x14ac:dyDescent="0.25">
      <c r="A1876" t="s">
        <v>344</v>
      </c>
      <c r="B1876" t="s">
        <v>376</v>
      </c>
      <c r="C1876" t="s">
        <v>505</v>
      </c>
      <c r="D1876" s="7" t="s">
        <v>565</v>
      </c>
      <c r="E1876" s="10">
        <v>1.2888888888888901</v>
      </c>
      <c r="F1876" s="10">
        <v>1.1599999999999999</v>
      </c>
      <c r="G1876" s="10">
        <v>0.78</v>
      </c>
      <c r="H1876" s="10">
        <v>1.2666666666666699</v>
      </c>
      <c r="I1876" s="10">
        <v>2.33</v>
      </c>
      <c r="J1876" s="10">
        <v>0.59</v>
      </c>
      <c r="K1876" s="12">
        <v>1.1661866666666676</v>
      </c>
      <c r="L1876" s="12">
        <v>1.7412866666666711</v>
      </c>
      <c r="M1876" s="13">
        <v>5.4613545914277382E-2</v>
      </c>
      <c r="N1876" s="13">
        <v>6.3689589064618149E-2</v>
      </c>
      <c r="O1876" s="13">
        <v>9.5097839319919261E-2</v>
      </c>
      <c r="P1876" s="13">
        <v>0.11090183224369901</v>
      </c>
      <c r="Q1876" s="13">
        <v>3.7136974786318444E-2</v>
      </c>
      <c r="R1876" s="13">
        <v>8.2796299818292465E-2</v>
      </c>
      <c r="S1876" s="13">
        <v>5.6301125431017965E-2</v>
      </c>
      <c r="T1876" s="13">
        <v>6.4666119035752645E-2</v>
      </c>
      <c r="U1876" s="13">
        <v>9.6555940897428527E-2</v>
      </c>
      <c r="V1876" s="13">
        <v>1.2703193488709371E-2</v>
      </c>
      <c r="W1876" s="13">
        <v>1.4436214945380265E-2</v>
      </c>
      <c r="X1876" s="13">
        <v>2.513758860152478E-2</v>
      </c>
      <c r="Y1876" s="13">
        <v>2.18858739319936E-2</v>
      </c>
      <c r="Z1876" s="13">
        <v>4.8057364307642916E-2</v>
      </c>
      <c r="AA1876" s="13">
        <v>5.6043857490715783E-2</v>
      </c>
      <c r="AB1876" s="13">
        <v>3.2678799677119792E-2</v>
      </c>
      <c r="AC1876" s="13">
        <v>1.6122458833924085E-3</v>
      </c>
      <c r="AD1876" s="13">
        <v>4.2088303466091331E-3</v>
      </c>
      <c r="AE1876" s="13">
        <v>7.3287801648125482E-3</v>
      </c>
      <c r="AF1876" s="13">
        <v>6.3807535919596309E-3</v>
      </c>
      <c r="AG1876" s="13">
        <v>3.7035737176549233E-3</v>
      </c>
      <c r="AH1876" s="13">
        <v>2.0920411926010352E-2</v>
      </c>
      <c r="AI1876" s="13">
        <v>2.4397105449287616E-2</v>
      </c>
      <c r="AJ1876" s="13">
        <v>1.4225789540109958E-2</v>
      </c>
      <c r="AK1876" s="13">
        <v>5.5299753614941275E-3</v>
      </c>
      <c r="AL1876" s="13">
        <v>1.3095727040044546E-4</v>
      </c>
      <c r="AM1876" s="13">
        <v>9.8165636649552362E-4</v>
      </c>
      <c r="AN1876" s="13">
        <v>1.7093451422271063E-3</v>
      </c>
      <c r="AO1876" s="13">
        <v>1.4882299524457527E-3</v>
      </c>
      <c r="AP1876" s="13">
        <v>8.6381165770925406E-4</v>
      </c>
      <c r="AQ1876" s="13">
        <v>3.7603593052008973E-4</v>
      </c>
      <c r="AR1876" s="13">
        <v>7.2856868695872507E-3</v>
      </c>
      <c r="AS1876" s="13">
        <v>8.4964708848210644E-3</v>
      </c>
      <c r="AT1876" s="13">
        <v>4.9542355297999344E-3</v>
      </c>
      <c r="AU1876" s="13">
        <v>1.9258544727929865E-3</v>
      </c>
      <c r="AV1876" s="13">
        <v>5.6147645202788614E-4</v>
      </c>
      <c r="AW1876" s="13">
        <v>7.3869551093093088E-6</v>
      </c>
      <c r="AX1876" s="13">
        <v>1.9079909430925459E-4</v>
      </c>
      <c r="AY1876" s="13">
        <v>3.3223591893278176E-4</v>
      </c>
      <c r="AZ1876" s="13">
        <v>2.8925898791270105E-4</v>
      </c>
      <c r="BA1876" s="13">
        <v>1.6789427295529398E-4</v>
      </c>
      <c r="BB1876" s="13">
        <v>7.3088014726687035E-5</v>
      </c>
      <c r="BC1876" s="13">
        <v>2.5453437107343497E-5</v>
      </c>
      <c r="BD1876" s="13">
        <v>2.11441156725345E-3</v>
      </c>
      <c r="BE1876" s="13">
        <v>2.4657985775767455E-3</v>
      </c>
      <c r="BF1876" s="13">
        <v>1.4377907119278177E-3</v>
      </c>
      <c r="BG1876" s="13">
        <v>5.5891078590246564E-4</v>
      </c>
      <c r="BH1876" s="13">
        <v>1.6294857659391094E-4</v>
      </c>
      <c r="BI1876" s="13">
        <v>3.8005691475226212E-5</v>
      </c>
      <c r="BJ1876" s="14">
        <v>0.25507210696196592</v>
      </c>
      <c r="BK1876" s="14">
        <v>0.23659513615042935</v>
      </c>
      <c r="BL1876" s="14">
        <v>0.45824760960013666</v>
      </c>
      <c r="BM1876" s="14">
        <v>0.55341128690922681</v>
      </c>
      <c r="BN1876" s="14">
        <v>0.44423608114712465</v>
      </c>
    </row>
    <row r="1877" spans="1:66" x14ac:dyDescent="0.25">
      <c r="A1877" t="s">
        <v>342</v>
      </c>
      <c r="B1877" t="s">
        <v>377</v>
      </c>
      <c r="C1877" t="s">
        <v>348</v>
      </c>
      <c r="D1877" s="7" t="s">
        <v>565</v>
      </c>
      <c r="E1877" s="10">
        <f>VLOOKUP(A1877,home!$A$2:$E$405,3,FALSE)</f>
        <v>1.1741999999999999</v>
      </c>
      <c r="F1877" s="10">
        <f>VLOOKUP(B1877,home!$B$2:$E$405,3,FALSE)</f>
        <v>0.46150000000000002</v>
      </c>
      <c r="G1877" s="10">
        <f>VLOOKUP(C1877,away!$B$2:$E$405,4,FALSE)</f>
        <v>0.93679999999999997</v>
      </c>
      <c r="H1877" s="10">
        <f>VLOOKUP(A1877,away!$A$2:$E$405,3,FALSE)</f>
        <v>0.85970000000000002</v>
      </c>
      <c r="I1877" s="10">
        <f>VLOOKUP(C1877,away!$B$2:$E$405,3,FALSE)</f>
        <v>1.454</v>
      </c>
      <c r="J1877" s="10">
        <f>VLOOKUP(B1877,home!$B$2:$E$405,4,FALSE)</f>
        <v>0.97</v>
      </c>
      <c r="K1877" s="12">
        <f t="shared" si="2296"/>
        <v>0.50764564343999996</v>
      </c>
      <c r="L1877" s="12">
        <f t="shared" si="2297"/>
        <v>1.212503686</v>
      </c>
      <c r="M1877" s="13">
        <f t="shared" si="2298"/>
        <v>0.17903941006032648</v>
      </c>
      <c r="N1877" s="13">
        <f t="shared" si="2299"/>
        <v>9.0888576521192435E-2</v>
      </c>
      <c r="O1877" s="13">
        <f t="shared" si="2300"/>
        <v>0.21708594463741138</v>
      </c>
      <c r="P1877" s="13">
        <f t="shared" si="2301"/>
        <v>0.11020273404723889</v>
      </c>
      <c r="Q1877" s="13">
        <f t="shared" si="2302"/>
        <v>2.3069594954723202E-2</v>
      </c>
      <c r="R1877" s="13">
        <f t="shared" si="2303"/>
        <v>0.13160875402582664</v>
      </c>
      <c r="S1877" s="13">
        <f t="shared" si="2304"/>
        <v>1.6958057708348108E-2</v>
      </c>
      <c r="T1877" s="13">
        <f t="shared" si="2305"/>
        <v>2.797196891712889E-2</v>
      </c>
      <c r="U1877" s="13">
        <f t="shared" si="2306"/>
        <v>6.6810610619777444E-2</v>
      </c>
      <c r="V1877" s="13">
        <f t="shared" si="2307"/>
        <v>1.1597845803651861E-3</v>
      </c>
      <c r="W1877" s="13">
        <f t="shared" si="2308"/>
        <v>3.9037264582302126E-3</v>
      </c>
      <c r="X1877" s="13">
        <f t="shared" si="2309"/>
        <v>4.7332827197398581E-3</v>
      </c>
      <c r="Y1877" s="13">
        <f t="shared" si="2310"/>
        <v>2.8695613722823422E-3</v>
      </c>
      <c r="Z1877" s="13">
        <f t="shared" si="2311"/>
        <v>5.3192033122060715E-2</v>
      </c>
      <c r="AA1877" s="13">
        <f t="shared" si="2312"/>
        <v>2.7002703880130301E-2</v>
      </c>
      <c r="AB1877" s="13">
        <f t="shared" si="2313"/>
        <v>6.853902492924265E-3</v>
      </c>
      <c r="AC1877" s="13">
        <f t="shared" si="2314"/>
        <v>4.4617073281173023E-5</v>
      </c>
      <c r="AD1877" s="13">
        <f t="shared" si="2315"/>
        <v>4.9542743242550708E-4</v>
      </c>
      <c r="AE1877" s="13">
        <f t="shared" si="2316"/>
        <v>6.0070758796144322E-4</v>
      </c>
      <c r="AF1877" s="13">
        <f t="shared" si="2317"/>
        <v>3.6418008230570964E-4</v>
      </c>
      <c r="AG1877" s="13">
        <f t="shared" si="2318"/>
        <v>1.471898973878188E-4</v>
      </c>
      <c r="AH1877" s="13">
        <f t="shared" si="2319"/>
        <v>1.6123884056583181E-2</v>
      </c>
      <c r="AI1877" s="13">
        <f t="shared" si="2320"/>
        <v>8.1852194966561247E-3</v>
      </c>
      <c r="AJ1877" s="13">
        <f t="shared" si="2321"/>
        <v>2.0775955090388157E-3</v>
      </c>
      <c r="AK1877" s="13">
        <f t="shared" si="2322"/>
        <v>3.5156076966468794E-4</v>
      </c>
      <c r="AL1877" s="13">
        <f t="shared" si="2323"/>
        <v>1.0985119888664842E-6</v>
      </c>
      <c r="AM1877" s="13">
        <f t="shared" si="2324"/>
        <v>5.0300315542294763E-5</v>
      </c>
      <c r="AN1877" s="13">
        <f t="shared" si="2325"/>
        <v>6.0989318001995493E-5</v>
      </c>
      <c r="AO1877" s="13">
        <f t="shared" si="2326"/>
        <v>3.6974886442022855E-5</v>
      </c>
      <c r="AP1877" s="13">
        <f t="shared" si="2327"/>
        <v>1.4944062033461378E-5</v>
      </c>
      <c r="AQ1877" s="13">
        <f t="shared" si="2328"/>
        <v>4.5299325748461455E-6</v>
      </c>
      <c r="AR1877" s="13">
        <f t="shared" si="2329"/>
        <v>3.9100537702487469E-3</v>
      </c>
      <c r="AS1877" s="13">
        <f t="shared" si="2330"/>
        <v>1.9849217620829225E-3</v>
      </c>
      <c r="AT1877" s="13">
        <f t="shared" si="2331"/>
        <v>5.0381844254532196E-4</v>
      </c>
      <c r="AU1877" s="13">
        <f t="shared" si="2332"/>
        <v>8.5253745814286203E-5</v>
      </c>
      <c r="AV1877" s="13">
        <f t="shared" si="2333"/>
        <v>1.0819673162390878E-5</v>
      </c>
      <c r="AW1877" s="13">
        <f t="shared" si="2334"/>
        <v>1.8782181425860714E-8</v>
      </c>
      <c r="AX1877" s="13">
        <f t="shared" si="2335"/>
        <v>4.2557893414505378E-6</v>
      </c>
      <c r="AY1877" s="13">
        <f t="shared" si="2336"/>
        <v>5.1601602633482903E-6</v>
      </c>
      <c r="AZ1877" s="13">
        <f t="shared" si="2337"/>
        <v>3.128356669830267E-6</v>
      </c>
      <c r="BA1877" s="13">
        <f t="shared" si="2338"/>
        <v>1.2643813310972947E-6</v>
      </c>
      <c r="BB1877" s="13">
        <f t="shared" si="2339"/>
        <v>3.8326675611626411E-7</v>
      </c>
      <c r="BC1877" s="13">
        <f t="shared" si="2340"/>
        <v>9.2942470902446634E-8</v>
      </c>
      <c r="BD1877" s="13">
        <f t="shared" si="2341"/>
        <v>7.9015910148080035E-4</v>
      </c>
      <c r="BE1877" s="13">
        <f t="shared" si="2342"/>
        <v>4.0112082549119307E-4</v>
      </c>
      <c r="BF1877" s="13">
        <f t="shared" si="2343"/>
        <v>1.0181361977683033E-4</v>
      </c>
      <c r="BG1877" s="13">
        <f t="shared" si="2344"/>
        <v>1.7228413507521513E-5</v>
      </c>
      <c r="BH1877" s="13">
        <f t="shared" si="2345"/>
        <v>2.1864822651190362E-6</v>
      </c>
      <c r="BI1877" s="13">
        <f t="shared" si="2346"/>
        <v>2.2199163926930047E-7</v>
      </c>
      <c r="BJ1877" s="14">
        <f t="shared" si="2347"/>
        <v>0.15522623935480476</v>
      </c>
      <c r="BK1877" s="14">
        <f t="shared" si="2348"/>
        <v>0.30741086214181212</v>
      </c>
      <c r="BL1877" s="14">
        <f t="shared" si="2349"/>
        <v>0.4839077733160273</v>
      </c>
      <c r="BM1877" s="14">
        <f t="shared" si="2350"/>
        <v>0.24783675230990382</v>
      </c>
      <c r="BN1877" s="14">
        <f t="shared" si="2351"/>
        <v>0.7518950142467189</v>
      </c>
    </row>
    <row r="1878" spans="1:66" x14ac:dyDescent="0.25">
      <c r="A1878" t="s">
        <v>40</v>
      </c>
      <c r="B1878" t="s">
        <v>234</v>
      </c>
      <c r="C1878" t="s">
        <v>320</v>
      </c>
      <c r="D1878" s="7" t="s">
        <v>565</v>
      </c>
      <c r="E1878" s="10">
        <f>VLOOKUP(A1878,home!$A$2:$E$405,3,FALSE)</f>
        <v>1.5047999999999999</v>
      </c>
      <c r="F1878" s="10">
        <f>VLOOKUP(B1878,home!$B$2:$E$405,3,FALSE)</f>
        <v>0.8639</v>
      </c>
      <c r="G1878" s="10">
        <f>VLOOKUP(C1878,away!$B$2:$E$405,4,FALSE)</f>
        <v>0.99680000000000002</v>
      </c>
      <c r="H1878" s="10">
        <f>VLOOKUP(A1878,away!$A$2:$E$405,3,FALSE)</f>
        <v>1.2</v>
      </c>
      <c r="I1878" s="10">
        <f>VLOOKUP(C1878,away!$B$2:$E$405,3,FALSE)</f>
        <v>1.6667000000000001</v>
      </c>
      <c r="J1878" s="10">
        <f>VLOOKUP(B1878,home!$B$2:$E$405,4,FALSE)</f>
        <v>1.1667000000000001</v>
      </c>
      <c r="K1878" s="12">
        <f t="shared" si="2296"/>
        <v>1.2958367304960001</v>
      </c>
      <c r="L1878" s="12">
        <f t="shared" si="2297"/>
        <v>2.3334466680000001</v>
      </c>
      <c r="M1878" s="13">
        <f t="shared" si="2298"/>
        <v>2.6535192756413709E-2</v>
      </c>
      <c r="N1878" s="13">
        <f t="shared" si="2299"/>
        <v>3.4385277424552288E-2</v>
      </c>
      <c r="O1878" s="13">
        <f t="shared" si="2300"/>
        <v>6.1918457122191309E-2</v>
      </c>
      <c r="P1878" s="13">
        <f t="shared" si="2301"/>
        <v>8.0236211034577162E-2</v>
      </c>
      <c r="Q1878" s="13">
        <f t="shared" si="2302"/>
        <v>2.2278852737514884E-2</v>
      </c>
      <c r="R1878" s="13">
        <f t="shared" si="2303"/>
        <v>7.2241708729739104E-2</v>
      </c>
      <c r="S1878" s="13">
        <f t="shared" si="2304"/>
        <v>6.0653879738909559E-2</v>
      </c>
      <c r="T1878" s="13">
        <f t="shared" si="2305"/>
        <v>5.1986514687216788E-2</v>
      </c>
      <c r="U1878" s="13">
        <f t="shared" si="2306"/>
        <v>9.3613459645789487E-2</v>
      </c>
      <c r="V1878" s="13">
        <f t="shared" si="2307"/>
        <v>2.0378125924530581E-2</v>
      </c>
      <c r="W1878" s="13">
        <f t="shared" si="2308"/>
        <v>9.6232518968610535E-3</v>
      </c>
      <c r="X1878" s="13">
        <f t="shared" si="2309"/>
        <v>2.2455345074055111E-2</v>
      </c>
      <c r="Y1878" s="13">
        <f t="shared" si="2310"/>
        <v>2.6199175070922062E-2</v>
      </c>
      <c r="Z1878" s="13">
        <f t="shared" si="2311"/>
        <v>5.6190724842012076E-2</v>
      </c>
      <c r="AA1878" s="13">
        <f t="shared" si="2312"/>
        <v>7.2814005163473305E-2</v>
      </c>
      <c r="AB1878" s="13">
        <f t="shared" si="2313"/>
        <v>4.7177531192677064E-2</v>
      </c>
      <c r="AC1878" s="13">
        <f t="shared" si="2314"/>
        <v>3.8511676436159912E-3</v>
      </c>
      <c r="AD1878" s="13">
        <f t="shared" si="2315"/>
        <v>3.117540818691963E-3</v>
      </c>
      <c r="AE1878" s="13">
        <f t="shared" si="2316"/>
        <v>7.2746152357307543E-3</v>
      </c>
      <c r="AF1878" s="13">
        <f t="shared" si="2317"/>
        <v>8.4874633413989826E-3</v>
      </c>
      <c r="AG1878" s="13">
        <f t="shared" si="2318"/>
        <v>6.6016810179198677E-3</v>
      </c>
      <c r="AH1878" s="13">
        <f t="shared" si="2319"/>
        <v>3.2779514913774475E-2</v>
      </c>
      <c r="AI1878" s="13">
        <f t="shared" si="2320"/>
        <v>4.2476899433110393E-2</v>
      </c>
      <c r="AJ1878" s="13">
        <f t="shared" si="2321"/>
        <v>2.7521563241504593E-2</v>
      </c>
      <c r="AK1878" s="13">
        <f t="shared" si="2322"/>
        <v>1.1887817509670077E-2</v>
      </c>
      <c r="AL1878" s="13">
        <f t="shared" si="2323"/>
        <v>4.6580117599940175E-4</v>
      </c>
      <c r="AM1878" s="13">
        <f t="shared" si="2324"/>
        <v>8.07964780336323E-4</v>
      </c>
      <c r="AN1878" s="13">
        <f t="shared" si="2325"/>
        <v>1.885342724537145E-3</v>
      </c>
      <c r="AO1878" s="13">
        <f t="shared" si="2326"/>
        <v>2.1996733493046222E-3</v>
      </c>
      <c r="AP1878" s="13">
        <f t="shared" si="2327"/>
        <v>1.7109401492077568E-3</v>
      </c>
      <c r="AQ1878" s="13">
        <f t="shared" si="2328"/>
        <v>9.9809689757906573E-4</v>
      </c>
      <c r="AR1878" s="13">
        <f t="shared" si="2329"/>
        <v>1.5297849970840676E-2</v>
      </c>
      <c r="AS1878" s="13">
        <f t="shared" si="2330"/>
        <v>1.9823515889832513E-2</v>
      </c>
      <c r="AT1878" s="13">
        <f t="shared" si="2331"/>
        <v>1.2844020008808037E-2</v>
      </c>
      <c r="AU1878" s="13">
        <f t="shared" si="2332"/>
        <v>5.5479176315463407E-3</v>
      </c>
      <c r="AV1878" s="13">
        <f t="shared" si="2333"/>
        <v>1.7972988611810296E-3</v>
      </c>
      <c r="AW1878" s="13">
        <f t="shared" si="2334"/>
        <v>3.9124269795972381E-5</v>
      </c>
      <c r="AX1878" s="13">
        <f t="shared" si="2335"/>
        <v>1.7449840655115671E-4</v>
      </c>
      <c r="AY1878" s="13">
        <f t="shared" si="2336"/>
        <v>4.07182725338106E-4</v>
      </c>
      <c r="AZ1878" s="13">
        <f t="shared" si="2337"/>
        <v>4.7506958685368148E-4</v>
      </c>
      <c r="BA1878" s="13">
        <f t="shared" si="2338"/>
        <v>3.6951651483728648E-4</v>
      </c>
      <c r="BB1878" s="13">
        <f t="shared" si="2339"/>
        <v>2.155617700795097E-4</v>
      </c>
      <c r="BC1878" s="13">
        <f t="shared" si="2340"/>
        <v>1.0060037882804282E-4</v>
      </c>
      <c r="BD1878" s="13">
        <f t="shared" si="2341"/>
        <v>5.9494528403370127E-3</v>
      </c>
      <c r="BE1878" s="13">
        <f t="shared" si="2342"/>
        <v>7.7095195168624562E-3</v>
      </c>
      <c r="BF1878" s="13">
        <f t="shared" si="2343"/>
        <v>4.995139282213075E-3</v>
      </c>
      <c r="BG1878" s="13">
        <f t="shared" si="2344"/>
        <v>2.1576283186117103E-3</v>
      </c>
      <c r="BH1878" s="13">
        <f t="shared" si="2345"/>
        <v>6.9898350650384475E-4</v>
      </c>
      <c r="BI1878" s="13">
        <f t="shared" si="2346"/>
        <v>1.8115370034771429E-4</v>
      </c>
      <c r="BJ1878" s="14">
        <f t="shared" si="2347"/>
        <v>0.20175416458831641</v>
      </c>
      <c r="BK1878" s="14">
        <f t="shared" si="2348"/>
        <v>0.19252756099938451</v>
      </c>
      <c r="BL1878" s="14">
        <f t="shared" si="2349"/>
        <v>0.53943343647901432</v>
      </c>
      <c r="BM1878" s="14">
        <f t="shared" si="2350"/>
        <v>0.69194212864819693</v>
      </c>
      <c r="BN1878" s="14">
        <f t="shared" si="2351"/>
        <v>0.29759569980498846</v>
      </c>
    </row>
    <row r="1879" spans="1:66" x14ac:dyDescent="0.25">
      <c r="A1879" t="s">
        <v>10</v>
      </c>
      <c r="B1879" t="s">
        <v>499</v>
      </c>
      <c r="C1879" t="s">
        <v>493</v>
      </c>
      <c r="D1879" s="7" t="s">
        <v>566</v>
      </c>
      <c r="E1879" s="10">
        <v>1.56666666666667</v>
      </c>
      <c r="F1879" s="10">
        <v>1.1499999999999999</v>
      </c>
      <c r="G1879" s="10">
        <v>1.4</v>
      </c>
      <c r="H1879" s="10">
        <v>1.4666666666666699</v>
      </c>
      <c r="I1879" s="10">
        <v>0.38</v>
      </c>
      <c r="J1879" s="10">
        <v>0.55000000000000004</v>
      </c>
      <c r="K1879" s="12">
        <v>2.5223333333333384</v>
      </c>
      <c r="L1879" s="12">
        <v>0.30653333333333405</v>
      </c>
      <c r="M1879" s="13">
        <v>5.9079772817293832E-2</v>
      </c>
      <c r="N1879" s="13">
        <v>0.14901888030282109</v>
      </c>
      <c r="O1879" s="13">
        <v>1.8109919694261178E-2</v>
      </c>
      <c r="P1879" s="13">
        <v>4.5679254108824868E-2</v>
      </c>
      <c r="Q1879" s="13">
        <v>0.18793764454190828</v>
      </c>
      <c r="R1879" s="13">
        <v>2.7756470251404366E-3</v>
      </c>
      <c r="S1879" s="13">
        <v>8.8295627946617886E-3</v>
      </c>
      <c r="T1879" s="13">
        <v>5.7609152640246422E-2</v>
      </c>
      <c r="U1879" s="13">
        <v>7.0011070130792412E-3</v>
      </c>
      <c r="V1879" s="13">
        <v>7.5853718781682307E-4</v>
      </c>
      <c r="W1879" s="13">
        <v>0.15801379513873587</v>
      </c>
      <c r="X1879" s="13">
        <v>4.8436495336527281E-2</v>
      </c>
      <c r="Y1879" s="13">
        <v>7.423700185245098E-3</v>
      </c>
      <c r="Z1879" s="13">
        <v>2.8360944492435012E-4</v>
      </c>
      <c r="AA1879" s="13">
        <v>7.153575565808539E-4</v>
      </c>
      <c r="AB1879" s="13">
        <v>9.0218510510788876E-4</v>
      </c>
      <c r="AC1879" s="13">
        <v>3.6655325609951715E-5</v>
      </c>
      <c r="AD1879" s="13">
        <v>9.96408656512347E-2</v>
      </c>
      <c r="AE1879" s="13">
        <v>3.0543246684291883E-2</v>
      </c>
      <c r="AF1879" s="13">
        <v>4.6812616084791463E-3</v>
      </c>
      <c r="AG1879" s="13">
        <v>4.7832090835082589E-4</v>
      </c>
      <c r="AH1879" s="13">
        <v>2.1733937129369416E-5</v>
      </c>
      <c r="AI1879" s="13">
        <v>5.4820234085979564E-5</v>
      </c>
      <c r="AJ1879" s="13">
        <v>6.9137451888101373E-5</v>
      </c>
      <c r="AK1879" s="13">
        <v>5.8129233159696017E-5</v>
      </c>
      <c r="AL1879" s="13">
        <v>1.133645478398708E-6</v>
      </c>
      <c r="AM1879" s="13">
        <v>5.0265495358859637E-2</v>
      </c>
      <c r="AN1879" s="13">
        <v>1.5408049844002477E-2</v>
      </c>
      <c r="AO1879" s="13">
        <v>2.3615404394241183E-3</v>
      </c>
      <c r="AP1879" s="13">
        <v>2.4129695423271379E-4</v>
      </c>
      <c r="AQ1879" s="13">
        <v>1.8491389926033678E-5</v>
      </c>
      <c r="AR1879" s="13">
        <v>1.3324352389445447E-6</v>
      </c>
      <c r="AS1879" s="13">
        <v>3.3608458176977969E-6</v>
      </c>
      <c r="AT1879" s="13">
        <v>4.2385867170865468E-6</v>
      </c>
      <c r="AU1879" s="13">
        <v>3.5637095209104402E-6</v>
      </c>
      <c r="AV1879" s="13">
        <v>2.247215828727446E-6</v>
      </c>
      <c r="AW1879" s="13">
        <v>2.4347532068227141E-8</v>
      </c>
      <c r="AX1879" s="13">
        <v>2.1131055743360654E-2</v>
      </c>
      <c r="AY1879" s="13">
        <v>6.4773729538648338E-3</v>
      </c>
      <c r="AZ1879" s="13">
        <v>9.9276536139568578E-4</v>
      </c>
      <c r="BA1879" s="13">
        <v>1.0143855848216386E-4</v>
      </c>
      <c r="BB1879" s="13">
        <v>7.7735748650165089E-6</v>
      </c>
      <c r="BC1879" s="13">
        <v>4.7657196305794681E-7</v>
      </c>
      <c r="BD1879" s="13">
        <v>6.8072635874078077E-8</v>
      </c>
      <c r="BE1879" s="13">
        <v>1.7170187855304993E-7</v>
      </c>
      <c r="BF1879" s="13">
        <v>2.1654468583515525E-7</v>
      </c>
      <c r="BG1879" s="13">
        <v>1.8206595974606921E-7</v>
      </c>
      <c r="BH1879" s="13">
        <v>1.1480775978320902E-7</v>
      </c>
      <c r="BI1879" s="13">
        <v>5.7916687885302966E-8</v>
      </c>
      <c r="BJ1879" s="14">
        <v>0.84078911974821691</v>
      </c>
      <c r="BK1879" s="14">
        <v>0.12086228883355049</v>
      </c>
      <c r="BL1879" s="14">
        <v>2.9723591153163791E-2</v>
      </c>
      <c r="BM1879" s="14">
        <v>0.52258014208327308</v>
      </c>
      <c r="BN1879" s="14">
        <v>0.46260111849024976</v>
      </c>
    </row>
    <row r="1880" spans="1:66" x14ac:dyDescent="0.25">
      <c r="A1880" t="s">
        <v>10</v>
      </c>
      <c r="B1880" t="s">
        <v>43</v>
      </c>
      <c r="C1880" t="s">
        <v>242</v>
      </c>
      <c r="D1880" s="7" t="s">
        <v>566</v>
      </c>
      <c r="E1880" s="10">
        <f>VLOOKUP(A1880,home!$A$2:$E$405,3,FALSE)</f>
        <v>1.5425</v>
      </c>
      <c r="F1880" s="10">
        <f>VLOOKUP(B1880,home!$B$2:$E$405,3,FALSE)</f>
        <v>1.2585</v>
      </c>
      <c r="G1880" s="10">
        <f>VLOOKUP(C1880,away!$B$2:$E$405,4,FALSE)</f>
        <v>0.95340000000000003</v>
      </c>
      <c r="H1880" s="10">
        <f>VLOOKUP(A1880,away!$A$2:$E$405,3,FALSE)</f>
        <v>1.4443999999999999</v>
      </c>
      <c r="I1880" s="10">
        <f>VLOOKUP(C1880,away!$B$2:$E$405,3,FALSE)</f>
        <v>0.6109</v>
      </c>
      <c r="J1880" s="10">
        <f>VLOOKUP(B1880,home!$B$2:$E$405,4,FALSE)</f>
        <v>0.85519999999999996</v>
      </c>
      <c r="K1880" s="12">
        <f t="shared" si="2296"/>
        <v>1.8507746407500001</v>
      </c>
      <c r="L1880" s="12">
        <f t="shared" si="2297"/>
        <v>0.75461476259199989</v>
      </c>
      <c r="M1880" s="13">
        <f t="shared" si="2298"/>
        <v>7.3874364671369458E-2</v>
      </c>
      <c r="N1880" s="13">
        <f t="shared" si="2299"/>
        <v>0.13672480073528828</v>
      </c>
      <c r="O1880" s="13">
        <f t="shared" si="2300"/>
        <v>5.5746686158120277E-2</v>
      </c>
      <c r="P1880" s="13">
        <f t="shared" si="2301"/>
        <v>0.10317455304729804</v>
      </c>
      <c r="Q1880" s="13">
        <f t="shared" si="2302"/>
        <v>0.1265233969812343</v>
      </c>
      <c r="R1880" s="13">
        <f t="shared" si="2303"/>
        <v>2.1033636170250326E-2</v>
      </c>
      <c r="S1880" s="13">
        <f t="shared" si="2304"/>
        <v>3.602395920379152E-2</v>
      </c>
      <c r="T1880" s="13">
        <f t="shared" si="2305"/>
        <v>9.5476423175327466E-2</v>
      </c>
      <c r="U1880" s="13">
        <f t="shared" si="2306"/>
        <v>3.8928520426661249E-2</v>
      </c>
      <c r="V1880" s="13">
        <f t="shared" si="2307"/>
        <v>5.5902054587757075E-3</v>
      </c>
      <c r="W1880" s="13">
        <f t="shared" si="2308"/>
        <v>7.8055431531471195E-2</v>
      </c>
      <c r="X1880" s="13">
        <f t="shared" si="2309"/>
        <v>5.8901780934137227E-2</v>
      </c>
      <c r="Y1880" s="13">
        <f t="shared" si="2310"/>
        <v>2.2224076717929971E-2</v>
      </c>
      <c r="Z1880" s="13">
        <f t="shared" si="2311"/>
        <v>5.290764121686652E-3</v>
      </c>
      <c r="AA1880" s="13">
        <f t="shared" si="2312"/>
        <v>9.7920120666076024E-3</v>
      </c>
      <c r="AB1880" s="13">
        <f t="shared" si="2313"/>
        <v>9.0614038073976774E-3</v>
      </c>
      <c r="AC1880" s="13">
        <f t="shared" si="2314"/>
        <v>4.8796269874663254E-4</v>
      </c>
      <c r="AD1880" s="13">
        <f t="shared" si="2315"/>
        <v>3.6115753312811194E-2</v>
      </c>
      <c r="AE1880" s="13">
        <f t="shared" si="2316"/>
        <v>2.7253480611978249E-2</v>
      </c>
      <c r="AF1880" s="13">
        <f t="shared" si="2317"/>
        <v>1.028293940090682E-2</v>
      </c>
      <c r="AG1880" s="13">
        <f t="shared" si="2318"/>
        <v>2.5865526249210739E-3</v>
      </c>
      <c r="AH1880" s="13">
        <f t="shared" si="2319"/>
        <v>9.9812217790421062E-4</v>
      </c>
      <c r="AI1880" s="13">
        <f t="shared" si="2320"/>
        <v>1.8472992152352731E-3</v>
      </c>
      <c r="AJ1880" s="13">
        <f t="shared" si="2321"/>
        <v>1.7094672707174102E-3</v>
      </c>
      <c r="AK1880" s="13">
        <f t="shared" si="2322"/>
        <v>1.0546128912786328E-3</v>
      </c>
      <c r="AL1880" s="13">
        <f t="shared" si="2323"/>
        <v>2.7259974997225992E-5</v>
      </c>
      <c r="AM1880" s="13">
        <f t="shared" si="2324"/>
        <v>1.3368424072586748E-2</v>
      </c>
      <c r="AN1880" s="13">
        <f t="shared" si="2325"/>
        <v>1.0088010157764223E-2</v>
      </c>
      <c r="AO1880" s="13">
        <f t="shared" si="2326"/>
        <v>3.8062806951134663E-3</v>
      </c>
      <c r="AP1880" s="13">
        <f t="shared" si="2327"/>
        <v>9.5742520103385376E-4</v>
      </c>
      <c r="AQ1880" s="13">
        <f t="shared" si="2328"/>
        <v>1.806217976944398E-4</v>
      </c>
      <c r="AR1880" s="13">
        <f t="shared" si="2329"/>
        <v>1.5063954606339922E-4</v>
      </c>
      <c r="AS1880" s="13">
        <f t="shared" si="2330"/>
        <v>2.7879985174823074E-4</v>
      </c>
      <c r="AT1880" s="13">
        <f t="shared" si="2331"/>
        <v>2.579978477302426E-4</v>
      </c>
      <c r="AU1880" s="13">
        <f t="shared" si="2332"/>
        <v>1.5916529131573768E-4</v>
      </c>
      <c r="AV1880" s="13">
        <f t="shared" si="2333"/>
        <v>7.3644771213688358E-5</v>
      </c>
      <c r="AW1880" s="13">
        <f t="shared" si="2334"/>
        <v>1.0575521430994109E-6</v>
      </c>
      <c r="AX1880" s="13">
        <f t="shared" si="2335"/>
        <v>4.1236567100558976E-3</v>
      </c>
      <c r="AY1880" s="13">
        <f t="shared" si="2336"/>
        <v>3.1117722292697378E-3</v>
      </c>
      <c r="AZ1880" s="13">
        <f t="shared" si="2337"/>
        <v>1.1740946310153807E-3</v>
      </c>
      <c r="BA1880" s="13">
        <f t="shared" si="2338"/>
        <v>2.9532971374807111E-4</v>
      </c>
      <c r="BB1880" s="13">
        <f t="shared" si="2339"/>
        <v>5.5715040456590983E-5</v>
      </c>
      <c r="BC1880" s="13">
        <f t="shared" si="2340"/>
        <v>8.4086784053908167E-6</v>
      </c>
      <c r="BD1880" s="13">
        <f t="shared" si="2341"/>
        <v>1.8945804214933101E-5</v>
      </c>
      <c r="BE1880" s="13">
        <f t="shared" si="2342"/>
        <v>3.5064413989612639E-5</v>
      </c>
      <c r="BF1880" s="13">
        <f t="shared" si="2343"/>
        <v>3.2448164102367313E-5</v>
      </c>
      <c r="BG1880" s="13">
        <f t="shared" si="2344"/>
        <v>2.0018079753185308E-5</v>
      </c>
      <c r="BH1880" s="13">
        <f t="shared" si="2345"/>
        <v>9.2622385909265944E-6</v>
      </c>
      <c r="BI1880" s="13">
        <f t="shared" si="2346"/>
        <v>3.4284632601325899E-6</v>
      </c>
      <c r="BJ1880" s="14">
        <f t="shared" si="2347"/>
        <v>0.63131437495314924</v>
      </c>
      <c r="BK1880" s="14">
        <f t="shared" si="2348"/>
        <v>0.22229007728424829</v>
      </c>
      <c r="BL1880" s="14">
        <f t="shared" si="2349"/>
        <v>0.1412111746561551</v>
      </c>
      <c r="BM1880" s="14">
        <f t="shared" si="2350"/>
        <v>0.47991823857455229</v>
      </c>
      <c r="BN1880" s="14">
        <f t="shared" si="2351"/>
        <v>0.51707743776356074</v>
      </c>
    </row>
    <row r="1881" spans="1:66" x14ac:dyDescent="0.25">
      <c r="A1881" t="s">
        <v>10</v>
      </c>
      <c r="B1881" t="s">
        <v>48</v>
      </c>
      <c r="C1881" t="s">
        <v>241</v>
      </c>
      <c r="D1881" s="7" t="s">
        <v>566</v>
      </c>
      <c r="E1881" s="10">
        <f>VLOOKUP(A1881,home!$A$2:$E$405,3,FALSE)</f>
        <v>1.5425</v>
      </c>
      <c r="F1881" s="10">
        <f>VLOOKUP(B1881,home!$B$2:$E$405,3,FALSE)</f>
        <v>0.87709999999999999</v>
      </c>
      <c r="G1881" s="10">
        <f>VLOOKUP(C1881,away!$B$2:$E$405,4,FALSE)</f>
        <v>0.87709999999999999</v>
      </c>
      <c r="H1881" s="10">
        <f>VLOOKUP(A1881,away!$A$2:$E$405,3,FALSE)</f>
        <v>1.4443999999999999</v>
      </c>
      <c r="I1881" s="10">
        <f>VLOOKUP(C1881,away!$B$2:$E$405,3,FALSE)</f>
        <v>1.0995999999999999</v>
      </c>
      <c r="J1881" s="10">
        <f>VLOOKUP(B1881,home!$B$2:$E$405,4,FALSE)</f>
        <v>1.5476000000000001</v>
      </c>
      <c r="K1881" s="12">
        <f t="shared" si="2296"/>
        <v>1.1866520524249999</v>
      </c>
      <c r="L1881" s="12">
        <f t="shared" si="2297"/>
        <v>2.4579946426239996</v>
      </c>
      <c r="M1881" s="13">
        <f t="shared" si="2298"/>
        <v>2.6130640307833252E-2</v>
      </c>
      <c r="N1881" s="13">
        <f t="shared" si="2299"/>
        <v>3.1007977952469765E-2</v>
      </c>
      <c r="O1881" s="13">
        <f t="shared" si="2300"/>
        <v>6.4228973884988869E-2</v>
      </c>
      <c r="P1881" s="13">
        <f t="shared" si="2301"/>
        <v>7.6217443685773781E-2</v>
      </c>
      <c r="Q1881" s="13">
        <f t="shared" si="2302"/>
        <v>1.8397840339423696E-2</v>
      </c>
      <c r="R1881" s="13">
        <f t="shared" si="2303"/>
        <v>7.8937236855269738E-2</v>
      </c>
      <c r="S1881" s="13">
        <f t="shared" si="2304"/>
        <v>5.5577462449826476E-2</v>
      </c>
      <c r="T1881" s="13">
        <f t="shared" si="2305"/>
        <v>4.5221792990155156E-2</v>
      </c>
      <c r="U1881" s="13">
        <f t="shared" si="2306"/>
        <v>9.3671034127064193E-2</v>
      </c>
      <c r="V1881" s="13">
        <f t="shared" si="2307"/>
        <v>1.8011941641288991E-2</v>
      </c>
      <c r="W1881" s="13">
        <f t="shared" si="2308"/>
        <v>7.2772783329882003E-3</v>
      </c>
      <c r="X1881" s="13">
        <f t="shared" si="2309"/>
        <v>1.7887511155368706E-2</v>
      </c>
      <c r="Y1881" s="13">
        <f t="shared" si="2310"/>
        <v>2.1983703294886661E-2</v>
      </c>
      <c r="Z1881" s="13">
        <f t="shared" si="2311"/>
        <v>6.4675768431264907E-2</v>
      </c>
      <c r="AA1881" s="13">
        <f t="shared" si="2312"/>
        <v>7.6747633351124542E-2</v>
      </c>
      <c r="AB1881" s="13">
        <f t="shared" si="2313"/>
        <v>4.5536368317436654E-2</v>
      </c>
      <c r="AC1881" s="13">
        <f t="shared" si="2314"/>
        <v>3.2835593855139191E-3</v>
      </c>
      <c r="AD1881" s="13">
        <f t="shared" si="2315"/>
        <v>2.1588993174771064E-3</v>
      </c>
      <c r="AE1881" s="13">
        <f t="shared" si="2316"/>
        <v>5.3065629563233373E-3</v>
      </c>
      <c r="AF1881" s="13">
        <f t="shared" si="2317"/>
        <v>6.5217516586948705E-3</v>
      </c>
      <c r="AG1881" s="13">
        <f t="shared" si="2318"/>
        <v>5.343476879198724E-3</v>
      </c>
      <c r="AH1881" s="13">
        <f t="shared" si="2319"/>
        <v>3.97431730779099E-2</v>
      </c>
      <c r="AI1881" s="13">
        <f t="shared" si="2320"/>
        <v>4.7161317902783786E-2</v>
      </c>
      <c r="AJ1881" s="13">
        <f t="shared" si="2321"/>
        <v>2.7982037342203139E-2</v>
      </c>
      <c r="AK1881" s="13">
        <f t="shared" si="2322"/>
        <v>1.1068314014386122E-2</v>
      </c>
      <c r="AL1881" s="13">
        <f t="shared" si="2323"/>
        <v>3.8309739004639432E-4</v>
      </c>
      <c r="AM1881" s="13">
        <f t="shared" si="2324"/>
        <v>5.1237246121262796E-4</v>
      </c>
      <c r="AN1881" s="13">
        <f t="shared" si="2325"/>
        <v>1.2594087646887126E-3</v>
      </c>
      <c r="AO1881" s="13">
        <f t="shared" si="2326"/>
        <v>1.5478099982392829E-3</v>
      </c>
      <c r="AP1881" s="13">
        <f t="shared" si="2327"/>
        <v>1.2681695611573398E-3</v>
      </c>
      <c r="AQ1881" s="13">
        <f t="shared" si="2328"/>
        <v>7.7928849681589262E-4</v>
      </c>
      <c r="AR1881" s="13">
        <f t="shared" si="2329"/>
        <v>1.9537701301276158E-2</v>
      </c>
      <c r="AS1881" s="13">
        <f t="shared" si="2330"/>
        <v>2.3184453348825948E-2</v>
      </c>
      <c r="AT1881" s="13">
        <f t="shared" si="2331"/>
        <v>1.3755939575367988E-2</v>
      </c>
      <c r="AU1881" s="13">
        <f t="shared" si="2332"/>
        <v>5.4411713100482378E-3</v>
      </c>
      <c r="AV1881" s="13">
        <f t="shared" si="2333"/>
        <v>1.614194275666191E-3</v>
      </c>
      <c r="AW1881" s="13">
        <f t="shared" si="2334"/>
        <v>3.1039235727410084E-5</v>
      </c>
      <c r="AX1881" s="13">
        <f t="shared" si="2335"/>
        <v>1.0133463878400227E-4</v>
      </c>
      <c r="AY1881" s="13">
        <f t="shared" si="2336"/>
        <v>2.4907999924331578E-4</v>
      </c>
      <c r="AZ1881" s="13">
        <f t="shared" si="2337"/>
        <v>3.0611865186243011E-4</v>
      </c>
      <c r="BA1881" s="13">
        <f t="shared" si="2338"/>
        <v>2.5081266876171148E-4</v>
      </c>
      <c r="BB1881" s="13">
        <f t="shared" si="2339"/>
        <v>1.5412404902962867E-4</v>
      </c>
      <c r="BC1881" s="13">
        <f t="shared" si="2340"/>
        <v>7.5767217362869099E-5</v>
      </c>
      <c r="BD1881" s="13">
        <f t="shared" si="2341"/>
        <v>8.0039275212874638E-3</v>
      </c>
      <c r="BE1881" s="13">
        <f t="shared" si="2342"/>
        <v>9.4978770205967119E-3</v>
      </c>
      <c r="BF1881" s="13">
        <f t="shared" si="2343"/>
        <v>5.6353376300856666E-3</v>
      </c>
      <c r="BG1881" s="13">
        <f t="shared" si="2344"/>
        <v>2.2290616549496649E-3</v>
      </c>
      <c r="BH1881" s="13">
        <f t="shared" si="2345"/>
        <v>6.6128014695697142E-4</v>
      </c>
      <c r="BI1881" s="13">
        <f t="shared" si="2346"/>
        <v>1.5694188872287913E-4</v>
      </c>
      <c r="BJ1881" s="14">
        <f t="shared" si="2347"/>
        <v>0.16761108138414402</v>
      </c>
      <c r="BK1881" s="14">
        <f t="shared" si="2348"/>
        <v>0.17985322485952612</v>
      </c>
      <c r="BL1881" s="14">
        <f t="shared" si="2349"/>
        <v>0.57479397454695069</v>
      </c>
      <c r="BM1881" s="14">
        <f t="shared" si="2350"/>
        <v>0.69179589543261089</v>
      </c>
      <c r="BN1881" s="14">
        <f t="shared" si="2351"/>
        <v>0.29492011302575916</v>
      </c>
    </row>
    <row r="1882" spans="1:66" x14ac:dyDescent="0.25">
      <c r="A1882" t="s">
        <v>10</v>
      </c>
      <c r="B1882" t="s">
        <v>243</v>
      </c>
      <c r="C1882" t="s">
        <v>247</v>
      </c>
      <c r="D1882" s="7" t="s">
        <v>566</v>
      </c>
      <c r="E1882" s="10">
        <f>VLOOKUP(A1882,home!$A$2:$E$405,3,FALSE)</f>
        <v>1.5425</v>
      </c>
      <c r="F1882" s="10">
        <f>VLOOKUP(B1882,home!$B$2:$E$405,3,FALSE)</f>
        <v>0.99150000000000005</v>
      </c>
      <c r="G1882" s="10">
        <f>VLOOKUP(C1882,away!$B$2:$E$405,4,FALSE)</f>
        <v>1.3729</v>
      </c>
      <c r="H1882" s="10">
        <f>VLOOKUP(A1882,away!$A$2:$E$405,3,FALSE)</f>
        <v>1.4443999999999999</v>
      </c>
      <c r="I1882" s="10">
        <f>VLOOKUP(C1882,away!$B$2:$E$405,3,FALSE)</f>
        <v>1.2218</v>
      </c>
      <c r="J1882" s="10">
        <f>VLOOKUP(B1882,home!$B$2:$E$405,4,FALSE)</f>
        <v>0.8145</v>
      </c>
      <c r="K1882" s="12">
        <f t="shared" si="2296"/>
        <v>2.0996978148750003</v>
      </c>
      <c r="L1882" s="12">
        <f t="shared" si="2297"/>
        <v>1.4374034708399999</v>
      </c>
      <c r="M1882" s="13">
        <f t="shared" si="2298"/>
        <v>2.9097550438614582E-2</v>
      </c>
      <c r="N1882" s="13">
        <f t="shared" si="2299"/>
        <v>6.1096063074174145E-2</v>
      </c>
      <c r="O1882" s="13">
        <f t="shared" si="2300"/>
        <v>4.1824919993406554E-2</v>
      </c>
      <c r="P1882" s="13">
        <f t="shared" si="2301"/>
        <v>8.7819693117477463E-2</v>
      </c>
      <c r="Q1882" s="13">
        <f t="shared" si="2302"/>
        <v>6.414163506715434E-2</v>
      </c>
      <c r="R1882" s="13">
        <f t="shared" si="2303"/>
        <v>3.0059642583063949E-2</v>
      </c>
      <c r="S1882" s="13">
        <f t="shared" si="2304"/>
        <v>6.6262437756728965E-2</v>
      </c>
      <c r="T1882" s="13">
        <f t="shared" si="2305"/>
        <v>9.2197408870880293E-2</v>
      </c>
      <c r="U1882" s="13">
        <f t="shared" si="2306"/>
        <v>6.3116165847582881E-2</v>
      </c>
      <c r="V1882" s="13">
        <f t="shared" si="2307"/>
        <v>2.2220835550661854E-2</v>
      </c>
      <c r="W1882" s="13">
        <f t="shared" si="2308"/>
        <v>4.4892683664337886E-2</v>
      </c>
      <c r="X1882" s="13">
        <f t="shared" si="2309"/>
        <v>6.4528899314441432E-2</v>
      </c>
      <c r="Y1882" s="13">
        <f t="shared" si="2310"/>
        <v>4.6377031922031506E-2</v>
      </c>
      <c r="Z1882" s="13">
        <f t="shared" si="2311"/>
        <v>1.4402611527035326E-2</v>
      </c>
      <c r="AA1882" s="13">
        <f t="shared" si="2312"/>
        <v>3.0241131951809566E-2</v>
      </c>
      <c r="AB1882" s="13">
        <f t="shared" si="2313"/>
        <v>3.1748619339280561E-2</v>
      </c>
      <c r="AC1882" s="13">
        <f t="shared" si="2314"/>
        <v>4.1915619387572472E-3</v>
      </c>
      <c r="AD1882" s="13">
        <f t="shared" si="2315"/>
        <v>2.3565267448471212E-2</v>
      </c>
      <c r="AE1882" s="13">
        <f t="shared" si="2316"/>
        <v>3.3872797221705386E-2</v>
      </c>
      <c r="AF1882" s="13">
        <f t="shared" si="2317"/>
        <v>2.4344438146769416E-2</v>
      </c>
      <c r="AG1882" s="13">
        <f t="shared" si="2318"/>
        <v>1.1664259962605351E-2</v>
      </c>
      <c r="AH1882" s="13">
        <f t="shared" si="2319"/>
        <v>5.1755909495301948E-3</v>
      </c>
      <c r="AI1882" s="13">
        <f t="shared" si="2320"/>
        <v>1.086717700741538E-2</v>
      </c>
      <c r="AJ1882" s="13">
        <f t="shared" si="2321"/>
        <v>1.1408893908164961E-2</v>
      </c>
      <c r="AK1882" s="13">
        <f t="shared" si="2322"/>
        <v>7.9850765363715572E-3</v>
      </c>
      <c r="AL1882" s="13">
        <f t="shared" si="2323"/>
        <v>5.0602429083660935E-4</v>
      </c>
      <c r="AM1882" s="13">
        <f t="shared" si="2324"/>
        <v>9.895988113699997E-3</v>
      </c>
      <c r="AN1882" s="13">
        <f t="shared" si="2325"/>
        <v>1.4224527662023758E-2</v>
      </c>
      <c r="AO1882" s="13">
        <f t="shared" si="2326"/>
        <v>1.022319271622627E-2</v>
      </c>
      <c r="AP1882" s="13">
        <f t="shared" si="2327"/>
        <v>4.8982842311232821E-3</v>
      </c>
      <c r="AQ1882" s="13">
        <f t="shared" si="2328"/>
        <v>1.7602026887443625E-3</v>
      </c>
      <c r="AR1882" s="13">
        <f t="shared" si="2329"/>
        <v>1.4878824789005586E-3</v>
      </c>
      <c r="AS1882" s="13">
        <f t="shared" si="2330"/>
        <v>3.1241035897383016E-3</v>
      </c>
      <c r="AT1882" s="13">
        <f t="shared" si="2331"/>
        <v>3.2798367404083292E-3</v>
      </c>
      <c r="AU1882" s="13">
        <f t="shared" si="2332"/>
        <v>2.295555345660704E-3</v>
      </c>
      <c r="AV1882" s="13">
        <f t="shared" si="2333"/>
        <v>1.204993135802101E-3</v>
      </c>
      <c r="AW1882" s="13">
        <f t="shared" si="2334"/>
        <v>4.2423290373808776E-5</v>
      </c>
      <c r="AX1882" s="13">
        <f t="shared" si="2335"/>
        <v>3.4630974363941427E-3</v>
      </c>
      <c r="AY1882" s="13">
        <f t="shared" si="2336"/>
        <v>4.9778682749300456E-3</v>
      </c>
      <c r="AZ1882" s="13">
        <f t="shared" si="2337"/>
        <v>3.5776025678843858E-3</v>
      </c>
      <c r="BA1882" s="13">
        <f t="shared" si="2338"/>
        <v>1.7141527827877043E-3</v>
      </c>
      <c r="BB1882" s="13">
        <f t="shared" si="2339"/>
        <v>6.1598228988227297E-4</v>
      </c>
      <c r="BC1882" s="13">
        <f t="shared" si="2340"/>
        <v>1.7708301629055002E-4</v>
      </c>
      <c r="BD1882" s="13">
        <f t="shared" si="2341"/>
        <v>3.5644790656228073E-4</v>
      </c>
      <c r="BE1882" s="13">
        <f t="shared" si="2342"/>
        <v>7.4843289052558919E-4</v>
      </c>
      <c r="BF1882" s="13">
        <f t="shared" si="2343"/>
        <v>7.8574145240858017E-4</v>
      </c>
      <c r="BG1882" s="13">
        <f t="shared" si="2344"/>
        <v>5.4993987022633494E-4</v>
      </c>
      <c r="BH1882" s="13">
        <f t="shared" si="2345"/>
        <v>2.8867688595671904E-4</v>
      </c>
      <c r="BI1882" s="13">
        <f t="shared" si="2346"/>
        <v>1.2122684532964856E-4</v>
      </c>
      <c r="BJ1882" s="14">
        <f t="shared" si="2347"/>
        <v>0.52220846647255781</v>
      </c>
      <c r="BK1882" s="14">
        <f t="shared" si="2348"/>
        <v>0.21507597136800674</v>
      </c>
      <c r="BL1882" s="14">
        <f t="shared" si="2349"/>
        <v>0.2466700552581447</v>
      </c>
      <c r="BM1882" s="14">
        <f t="shared" si="2350"/>
        <v>0.67938215536729762</v>
      </c>
      <c r="BN1882" s="14">
        <f t="shared" si="2351"/>
        <v>0.31403950427389105</v>
      </c>
    </row>
    <row r="1883" spans="1:66" x14ac:dyDescent="0.25">
      <c r="A1883" t="s">
        <v>13</v>
      </c>
      <c r="B1883" t="s">
        <v>51</v>
      </c>
      <c r="C1883" t="s">
        <v>52</v>
      </c>
      <c r="D1883" s="7" t="s">
        <v>566</v>
      </c>
      <c r="E1883" s="10">
        <f>VLOOKUP(A1883,home!$A$2:$E$405,3,FALSE)</f>
        <v>1.4837</v>
      </c>
      <c r="F1883" s="10">
        <f>VLOOKUP(B1883,home!$B$2:$E$405,3,FALSE)</f>
        <v>1.3480000000000001</v>
      </c>
      <c r="G1883" s="10">
        <f>VLOOKUP(C1883,away!$B$2:$E$405,4,FALSE)</f>
        <v>1.0705</v>
      </c>
      <c r="H1883" s="10">
        <f>VLOOKUP(A1883,away!$A$2:$E$405,3,FALSE)</f>
        <v>1.2190000000000001</v>
      </c>
      <c r="I1883" s="10">
        <f>VLOOKUP(C1883,away!$B$2:$E$405,3,FALSE)</f>
        <v>0.91690000000000005</v>
      </c>
      <c r="J1883" s="10">
        <f>VLOOKUP(B1883,home!$B$2:$E$405,4,FALSE)</f>
        <v>0.82030000000000003</v>
      </c>
      <c r="K1883" s="12">
        <f t="shared" si="2296"/>
        <v>2.1410295457999999</v>
      </c>
      <c r="L1883" s="12">
        <f t="shared" si="2297"/>
        <v>0.91685021233000008</v>
      </c>
      <c r="M1883" s="13">
        <f t="shared" si="2298"/>
        <v>4.6987213939177763E-2</v>
      </c>
      <c r="N1883" s="13">
        <f t="shared" si="2299"/>
        <v>0.10060101331860521</v>
      </c>
      <c r="O1883" s="13">
        <f t="shared" si="2300"/>
        <v>4.3080237076930275E-2</v>
      </c>
      <c r="P1883" s="13">
        <f t="shared" si="2301"/>
        <v>9.2236060421776359E-2</v>
      </c>
      <c r="Q1883" s="13">
        <f t="shared" si="2302"/>
        <v>0.10769487092627654</v>
      </c>
      <c r="R1883" s="13">
        <f t="shared" si="2303"/>
        <v>1.9749062255605125E-2</v>
      </c>
      <c r="S1883" s="13">
        <f t="shared" si="2304"/>
        <v>4.5264924906709893E-2</v>
      </c>
      <c r="T1883" s="13">
        <f t="shared" si="2305"/>
        <v>9.8740065275608593E-2</v>
      </c>
      <c r="U1883" s="13">
        <f t="shared" si="2306"/>
        <v>4.2283325791094173E-2</v>
      </c>
      <c r="V1883" s="13">
        <f t="shared" si="2307"/>
        <v>9.8728001340176296E-3</v>
      </c>
      <c r="W1883" s="13">
        <f t="shared" si="2308"/>
        <v>7.6859300194758493E-2</v>
      </c>
      <c r="X1883" s="13">
        <f t="shared" si="2309"/>
        <v>7.0468465703099545E-2</v>
      </c>
      <c r="Y1883" s="13">
        <f t="shared" si="2310"/>
        <v>3.2304513871228062E-2</v>
      </c>
      <c r="Z1883" s="13">
        <f t="shared" si="2311"/>
        <v>6.0356439741233179E-3</v>
      </c>
      <c r="AA1883" s="13">
        <f t="shared" si="2312"/>
        <v>1.2922492076527755E-2</v>
      </c>
      <c r="AB1883" s="13">
        <f t="shared" si="2313"/>
        <v>1.3833718670606159E-2</v>
      </c>
      <c r="AC1883" s="13">
        <f t="shared" si="2314"/>
        <v>1.2112712605073358E-3</v>
      </c>
      <c r="AD1883" s="13">
        <f t="shared" si="2315"/>
        <v>4.11395081466224E-2</v>
      </c>
      <c r="AE1883" s="13">
        <f t="shared" si="2316"/>
        <v>3.7718766779382518E-2</v>
      </c>
      <c r="AF1883" s="13">
        <f t="shared" si="2317"/>
        <v>1.7291229665251304E-2</v>
      </c>
      <c r="AG1883" s="13">
        <f t="shared" si="2318"/>
        <v>5.2844891966774849E-3</v>
      </c>
      <c r="AH1883" s="13">
        <f t="shared" si="2319"/>
        <v>1.3834453648058122E-3</v>
      </c>
      <c r="AI1883" s="13">
        <f t="shared" si="2320"/>
        <v>2.9619974010493036E-3</v>
      </c>
      <c r="AJ1883" s="13">
        <f t="shared" si="2321"/>
        <v>3.1708619751146857E-3</v>
      </c>
      <c r="AK1883" s="13">
        <f t="shared" si="2322"/>
        <v>2.2629697247914288E-3</v>
      </c>
      <c r="AL1883" s="13">
        <f t="shared" si="2323"/>
        <v>9.5109183801307955E-5</v>
      </c>
      <c r="AM1883" s="13">
        <f t="shared" si="2324"/>
        <v>1.7616180488319682E-2</v>
      </c>
      <c r="AN1883" s="13">
        <f t="shared" si="2325"/>
        <v>1.6151398821159506E-2</v>
      </c>
      <c r="AO1883" s="13">
        <f t="shared" si="2326"/>
        <v>7.4042067193033001E-3</v>
      </c>
      <c r="AP1883" s="13">
        <f t="shared" si="2327"/>
        <v>2.2628495009094818E-3</v>
      </c>
      <c r="AQ1883" s="13">
        <f t="shared" si="2328"/>
        <v>5.186735113449232E-4</v>
      </c>
      <c r="AR1883" s="13">
        <f t="shared" si="2329"/>
        <v>2.536824352938328E-4</v>
      </c>
      <c r="AS1883" s="13">
        <f t="shared" si="2330"/>
        <v>5.4314158921459272E-4</v>
      </c>
      <c r="AT1883" s="13">
        <f t="shared" si="2331"/>
        <v>5.8144109503060484E-4</v>
      </c>
      <c r="AU1883" s="13">
        <f t="shared" si="2332"/>
        <v>4.1496085453427686E-4</v>
      </c>
      <c r="AV1883" s="13">
        <f t="shared" si="2333"/>
        <v>2.2211086247707562E-4</v>
      </c>
      <c r="AW1883" s="13">
        <f t="shared" si="2334"/>
        <v>5.1861014047582467E-6</v>
      </c>
      <c r="AX1883" s="13">
        <f t="shared" si="2335"/>
        <v>6.2861271516063124E-3</v>
      </c>
      <c r="AY1883" s="13">
        <f t="shared" si="2336"/>
        <v>5.7634370136836269E-3</v>
      </c>
      <c r="AZ1883" s="13">
        <f t="shared" si="2337"/>
        <v>2.6421042248732066E-3</v>
      </c>
      <c r="BA1883" s="13">
        <f t="shared" si="2338"/>
        <v>8.0747127319099666E-4</v>
      </c>
      <c r="BB1883" s="13">
        <f t="shared" si="2339"/>
        <v>1.850825520688852E-4</v>
      </c>
      <c r="BC1883" s="13">
        <f t="shared" si="2340"/>
        <v>3.3938595432587153E-5</v>
      </c>
      <c r="BD1883" s="13">
        <f t="shared" si="2341"/>
        <v>3.8764799110590318E-5</v>
      </c>
      <c r="BE1883" s="13">
        <f t="shared" si="2342"/>
        <v>8.2996580232775445E-5</v>
      </c>
      <c r="BF1883" s="13">
        <f t="shared" si="2343"/>
        <v>8.8849065239366239E-5</v>
      </c>
      <c r="BG1883" s="13">
        <f t="shared" si="2344"/>
        <v>6.3409491264731629E-5</v>
      </c>
      <c r="BH1883" s="13">
        <f t="shared" si="2345"/>
        <v>3.3940398570484353E-5</v>
      </c>
      <c r="BI1883" s="13">
        <f t="shared" si="2346"/>
        <v>1.4533479227127023E-5</v>
      </c>
      <c r="BJ1883" s="14">
        <f t="shared" si="2347"/>
        <v>0.64777369292940268</v>
      </c>
      <c r="BK1883" s="14">
        <f t="shared" si="2348"/>
        <v>0.20143081685967387</v>
      </c>
      <c r="BL1883" s="14">
        <f t="shared" si="2349"/>
        <v>0.14398594098672016</v>
      </c>
      <c r="BM1883" s="14">
        <f t="shared" si="2350"/>
        <v>0.5831193858992697</v>
      </c>
      <c r="BN1883" s="14">
        <f t="shared" si="2351"/>
        <v>0.41034845793837127</v>
      </c>
    </row>
    <row r="1884" spans="1:66" x14ac:dyDescent="0.25">
      <c r="A1884" t="s">
        <v>13</v>
      </c>
      <c r="B1884" t="s">
        <v>250</v>
      </c>
      <c r="C1884" t="s">
        <v>54</v>
      </c>
      <c r="D1884" s="7" t="s">
        <v>566</v>
      </c>
      <c r="E1884" s="10">
        <f>VLOOKUP(A1884,home!$A$2:$E$405,3,FALSE)</f>
        <v>1.4837</v>
      </c>
      <c r="F1884" s="10">
        <f>VLOOKUP(B1884,home!$B$2:$E$405,3,FALSE)</f>
        <v>1.3083</v>
      </c>
      <c r="G1884" s="10">
        <f>VLOOKUP(C1884,away!$B$2:$E$405,4,FALSE)</f>
        <v>0.87219999999999998</v>
      </c>
      <c r="H1884" s="10">
        <f>VLOOKUP(A1884,away!$A$2:$E$405,3,FALSE)</f>
        <v>1.2190000000000001</v>
      </c>
      <c r="I1884" s="10">
        <f>VLOOKUP(C1884,away!$B$2:$E$405,3,FALSE)</f>
        <v>0.77210000000000001</v>
      </c>
      <c r="J1884" s="10">
        <f>VLOOKUP(B1884,home!$B$2:$E$405,4,FALSE)</f>
        <v>0.86860000000000004</v>
      </c>
      <c r="K1884" s="12">
        <f t="shared" si="2296"/>
        <v>1.6930489720619999</v>
      </c>
      <c r="L1884" s="12">
        <f t="shared" si="2297"/>
        <v>0.81751754714000002</v>
      </c>
      <c r="M1884" s="13">
        <f t="shared" si="2298"/>
        <v>8.1222212261663776E-2</v>
      </c>
      <c r="N1884" s="13">
        <f t="shared" si="2299"/>
        <v>0.13751318297821141</v>
      </c>
      <c r="O1884" s="13">
        <f t="shared" si="2300"/>
        <v>6.6400583741439811E-2</v>
      </c>
      <c r="P1884" s="13">
        <f t="shared" si="2301"/>
        <v>0.1124194400477614</v>
      </c>
      <c r="Q1884" s="13">
        <f t="shared" si="2302"/>
        <v>0.11640827654311728</v>
      </c>
      <c r="R1884" s="13">
        <f t="shared" si="2303"/>
        <v>2.7141821174483011E-2</v>
      </c>
      <c r="S1884" s="13">
        <f t="shared" si="2304"/>
        <v>3.8899859252594239E-2</v>
      </c>
      <c r="T1884" s="13">
        <f t="shared" si="2305"/>
        <v>9.5165808706324045E-2</v>
      </c>
      <c r="U1884" s="13">
        <f t="shared" si="2306"/>
        <v>4.5952432439349079E-2</v>
      </c>
      <c r="V1884" s="13">
        <f t="shared" si="2307"/>
        <v>5.9823542153237697E-3</v>
      </c>
      <c r="W1884" s="13">
        <f t="shared" si="2308"/>
        <v>6.569497098027792E-2</v>
      </c>
      <c r="X1884" s="13">
        <f t="shared" si="2309"/>
        <v>5.3706791535230294E-2</v>
      </c>
      <c r="Y1884" s="13">
        <f t="shared" si="2310"/>
        <v>2.1953122240320387E-2</v>
      </c>
      <c r="Z1884" s="13">
        <f t="shared" si="2311"/>
        <v>7.3963050238252896E-3</v>
      </c>
      <c r="AA1884" s="13">
        <f t="shared" si="2312"/>
        <v>1.2522306617644412E-2</v>
      </c>
      <c r="AB1884" s="13">
        <f t="shared" si="2313"/>
        <v>1.0600439173424027E-2</v>
      </c>
      <c r="AC1884" s="13">
        <f t="shared" si="2314"/>
        <v>5.1750999844064004E-4</v>
      </c>
      <c r="AD1884" s="13">
        <f t="shared" si="2315"/>
        <v>2.7806200771950618E-2</v>
      </c>
      <c r="AE1884" s="13">
        <f t="shared" si="2316"/>
        <v>2.2732057050367446E-2</v>
      </c>
      <c r="AF1884" s="13">
        <f t="shared" si="2317"/>
        <v>9.291927760631466E-3</v>
      </c>
      <c r="AG1884" s="13">
        <f t="shared" si="2318"/>
        <v>2.53210466369117E-3</v>
      </c>
      <c r="AH1884" s="13">
        <f t="shared" si="2319"/>
        <v>1.5116522852442276E-3</v>
      </c>
      <c r="AI1884" s="13">
        <f t="shared" si="2320"/>
        <v>2.5593013476479121E-3</v>
      </c>
      <c r="AJ1884" s="13">
        <f t="shared" si="2321"/>
        <v>2.1665112579160946E-3</v>
      </c>
      <c r="AK1884" s="13">
        <f t="shared" si="2322"/>
        <v>1.2226698860585319E-3</v>
      </c>
      <c r="AL1884" s="13">
        <f t="shared" si="2323"/>
        <v>2.8651366479105005E-5</v>
      </c>
      <c r="AM1884" s="13">
        <f t="shared" si="2324"/>
        <v>9.4154519267801128E-3</v>
      </c>
      <c r="AN1884" s="13">
        <f t="shared" si="2325"/>
        <v>7.6972971643958646E-3</v>
      </c>
      <c r="AO1884" s="13">
        <f t="shared" si="2326"/>
        <v>3.1463377487222915E-3</v>
      </c>
      <c r="AP1884" s="13">
        <f t="shared" si="2327"/>
        <v>8.5739543960314604E-4</v>
      </c>
      <c r="AQ1884" s="13">
        <f t="shared" si="2328"/>
        <v>1.7523395417834648E-4</v>
      </c>
      <c r="AR1884" s="13">
        <f t="shared" si="2329"/>
        <v>2.4716045367228741E-4</v>
      </c>
      <c r="AS1884" s="13">
        <f t="shared" si="2330"/>
        <v>4.1845475202424367E-4</v>
      </c>
      <c r="AT1884" s="13">
        <f t="shared" si="2331"/>
        <v>3.5423219388455246E-4</v>
      </c>
      <c r="AU1884" s="13">
        <f t="shared" si="2332"/>
        <v>1.9991081724250292E-4</v>
      </c>
      <c r="AV1884" s="13">
        <f t="shared" si="2333"/>
        <v>8.4614700909123479E-5</v>
      </c>
      <c r="AW1884" s="13">
        <f t="shared" si="2334"/>
        <v>1.1015632596384578E-6</v>
      </c>
      <c r="AX1884" s="13">
        <f t="shared" si="2335"/>
        <v>2.6568035343557065E-3</v>
      </c>
      <c r="AY1884" s="13">
        <f t="shared" si="2336"/>
        <v>2.1719835086393604E-3</v>
      </c>
      <c r="AZ1884" s="13">
        <f t="shared" si="2337"/>
        <v>8.8781731520569016E-4</v>
      </c>
      <c r="BA1884" s="13">
        <f t="shared" si="2338"/>
        <v>2.4193541127845872E-4</v>
      </c>
      <c r="BB1884" s="13">
        <f t="shared" si="2339"/>
        <v>4.9446610998668165E-5</v>
      </c>
      <c r="BC1884" s="13">
        <f t="shared" si="2340"/>
        <v>8.0846944276033916E-6</v>
      </c>
      <c r="BD1884" s="13">
        <f t="shared" si="2341"/>
        <v>3.367633463936298E-5</v>
      </c>
      <c r="BE1884" s="13">
        <f t="shared" si="2342"/>
        <v>5.7015683743989408E-5</v>
      </c>
      <c r="BF1884" s="13">
        <f t="shared" si="2343"/>
        <v>4.8265172377086678E-5</v>
      </c>
      <c r="BG1884" s="13">
        <f t="shared" si="2344"/>
        <v>2.7238433493140617E-5</v>
      </c>
      <c r="BH1884" s="13">
        <f t="shared" si="2345"/>
        <v>1.152900045653522E-5</v>
      </c>
      <c r="BI1884" s="13">
        <f t="shared" si="2346"/>
        <v>3.9038324743678542E-6</v>
      </c>
      <c r="BJ1884" s="14">
        <f t="shared" si="2347"/>
        <v>0.58011223053870731</v>
      </c>
      <c r="BK1884" s="14">
        <f t="shared" si="2348"/>
        <v>0.24124201065090231</v>
      </c>
      <c r="BL1884" s="14">
        <f t="shared" si="2349"/>
        <v>0.17156371929812428</v>
      </c>
      <c r="BM1884" s="14">
        <f t="shared" si="2350"/>
        <v>0.45703786681950287</v>
      </c>
      <c r="BN1884" s="14">
        <f t="shared" si="2351"/>
        <v>0.54110551674667673</v>
      </c>
    </row>
    <row r="1885" spans="1:66" x14ac:dyDescent="0.25">
      <c r="A1885" t="s">
        <v>13</v>
      </c>
      <c r="B1885" t="s">
        <v>249</v>
      </c>
      <c r="C1885" t="s">
        <v>60</v>
      </c>
      <c r="D1885" s="7" t="s">
        <v>566</v>
      </c>
      <c r="E1885" s="10">
        <f>VLOOKUP(A1885,home!$A$2:$E$405,3,FALSE)</f>
        <v>1.4837</v>
      </c>
      <c r="F1885" s="10">
        <f>VLOOKUP(B1885,home!$B$2:$E$405,3,FALSE)</f>
        <v>1.2290000000000001</v>
      </c>
      <c r="G1885" s="10">
        <f>VLOOKUP(C1885,away!$B$2:$E$405,4,FALSE)</f>
        <v>0.55510000000000004</v>
      </c>
      <c r="H1885" s="10">
        <f>VLOOKUP(A1885,away!$A$2:$E$405,3,FALSE)</f>
        <v>1.2190000000000001</v>
      </c>
      <c r="I1885" s="10">
        <f>VLOOKUP(C1885,away!$B$2:$E$405,3,FALSE)</f>
        <v>1.3512</v>
      </c>
      <c r="J1885" s="10">
        <f>VLOOKUP(B1885,home!$B$2:$E$405,4,FALSE)</f>
        <v>1.0134000000000001</v>
      </c>
      <c r="K1885" s="12">
        <f t="shared" si="2296"/>
        <v>1.0122066982300002</v>
      </c>
      <c r="L1885" s="12">
        <f t="shared" si="2297"/>
        <v>1.6691841115200003</v>
      </c>
      <c r="M1885" s="13">
        <f t="shared" si="2298"/>
        <v>6.8467862132886276E-2</v>
      </c>
      <c r="N1885" s="13">
        <f t="shared" si="2299"/>
        <v>6.9303628664395669E-2</v>
      </c>
      <c r="O1885" s="13">
        <f t="shared" si="2300"/>
        <v>0.11428546762195563</v>
      </c>
      <c r="P1885" s="13">
        <f t="shared" si="2301"/>
        <v>0.1156805158372913</v>
      </c>
      <c r="Q1885" s="13">
        <f t="shared" si="2302"/>
        <v>3.5074798572872969E-2</v>
      </c>
      <c r="R1885" s="13">
        <f t="shared" si="2303"/>
        <v>9.5381743366100918E-2</v>
      </c>
      <c r="S1885" s="13">
        <f t="shared" si="2304"/>
        <v>4.8862273946896823E-2</v>
      </c>
      <c r="T1885" s="13">
        <f t="shared" si="2305"/>
        <v>5.8546296492603934E-2</v>
      </c>
      <c r="U1885" s="13">
        <f t="shared" si="2306"/>
        <v>9.6546039524022229E-2</v>
      </c>
      <c r="V1885" s="13">
        <f t="shared" si="2307"/>
        <v>9.1728568039533397E-3</v>
      </c>
      <c r="W1885" s="13">
        <f t="shared" si="2308"/>
        <v>1.1834315351510024E-2</v>
      </c>
      <c r="X1885" s="13">
        <f t="shared" si="2309"/>
        <v>1.9753651155457755E-2</v>
      </c>
      <c r="Y1885" s="13">
        <f t="shared" si="2310"/>
        <v>1.6486240326599396E-2</v>
      </c>
      <c r="Z1885" s="13">
        <f t="shared" si="2311"/>
        <v>5.3069896851924626E-2</v>
      </c>
      <c r="AA1885" s="13">
        <f t="shared" si="2312"/>
        <v>5.3717705067893307E-2</v>
      </c>
      <c r="AB1885" s="13">
        <f t="shared" si="2313"/>
        <v>2.7186710441632615E-2</v>
      </c>
      <c r="AC1885" s="13">
        <f t="shared" si="2314"/>
        <v>9.686303669773624E-4</v>
      </c>
      <c r="AD1885" s="13">
        <f t="shared" si="2315"/>
        <v>2.9946933169411414E-3</v>
      </c>
      <c r="AE1885" s="13">
        <f t="shared" si="2316"/>
        <v>4.9986945035132811E-3</v>
      </c>
      <c r="AF1885" s="13">
        <f t="shared" si="2317"/>
        <v>4.1718707218033639E-3</v>
      </c>
      <c r="AG1885" s="13">
        <f t="shared" si="2318"/>
        <v>2.3212067747165506E-3</v>
      </c>
      <c r="AH1885" s="13">
        <f t="shared" si="2319"/>
        <v>2.214585715630946E-2</v>
      </c>
      <c r="AI1885" s="13">
        <f t="shared" si="2320"/>
        <v>2.2416184951661217E-2</v>
      </c>
      <c r="AJ1885" s="13">
        <f t="shared" si="2321"/>
        <v>1.1344906278417008E-2</v>
      </c>
      <c r="AK1885" s="13">
        <f t="shared" si="2322"/>
        <v>3.8277967086017598E-3</v>
      </c>
      <c r="AL1885" s="13">
        <f t="shared" si="2323"/>
        <v>6.546233927393847E-5</v>
      </c>
      <c r="AM1885" s="13">
        <f t="shared" si="2324"/>
        <v>6.0624972691048818E-4</v>
      </c>
      <c r="AN1885" s="13">
        <f t="shared" si="2325"/>
        <v>1.0119424117723259E-3</v>
      </c>
      <c r="AO1885" s="13">
        <f t="shared" si="2326"/>
        <v>8.4455909775179834E-4</v>
      </c>
      <c r="AP1885" s="13">
        <f t="shared" si="2327"/>
        <v>4.6990820906898961E-4</v>
      </c>
      <c r="AQ1885" s="13">
        <f t="shared" si="2328"/>
        <v>1.9609082911269392E-4</v>
      </c>
      <c r="AR1885" s="13">
        <f t="shared" si="2329"/>
        <v>7.3931025802606515E-3</v>
      </c>
      <c r="AS1885" s="13">
        <f t="shared" si="2330"/>
        <v>7.4833479524413294E-3</v>
      </c>
      <c r="AT1885" s="13">
        <f t="shared" si="2331"/>
        <v>3.7873474613234351E-3</v>
      </c>
      <c r="AU1885" s="13">
        <f t="shared" si="2332"/>
        <v>1.2778594896253224E-3</v>
      </c>
      <c r="AV1885" s="13">
        <f t="shared" si="2333"/>
        <v>3.2336448369888024E-4</v>
      </c>
      <c r="AW1885" s="13">
        <f t="shared" si="2334"/>
        <v>3.0722918506834257E-6</v>
      </c>
      <c r="AX1885" s="13">
        <f t="shared" si="2335"/>
        <v>1.0227500572981737E-4</v>
      </c>
      <c r="AY1885" s="13">
        <f t="shared" si="2336"/>
        <v>1.7071581456982811E-4</v>
      </c>
      <c r="AZ1885" s="13">
        <f t="shared" si="2337"/>
        <v>1.4247806263257588E-4</v>
      </c>
      <c r="BA1885" s="13">
        <f t="shared" si="2338"/>
        <v>7.9274039462149057E-5</v>
      </c>
      <c r="BB1885" s="13">
        <f t="shared" si="2339"/>
        <v>3.3080741781557167E-5</v>
      </c>
      <c r="BC1885" s="13">
        <f t="shared" si="2340"/>
        <v>1.1043569715814215E-5</v>
      </c>
      <c r="BD1885" s="13">
        <f t="shared" si="2341"/>
        <v>2.0567415603014354E-3</v>
      </c>
      <c r="BE1885" s="13">
        <f t="shared" si="2342"/>
        <v>2.0818475838651346E-3</v>
      </c>
      <c r="BF1885" s="13">
        <f t="shared" si="2343"/>
        <v>1.0536300345411157E-3</v>
      </c>
      <c r="BG1885" s="13">
        <f t="shared" si="2344"/>
        <v>3.554971261396079E-4</v>
      </c>
      <c r="BH1885" s="13">
        <f t="shared" si="2345"/>
        <v>8.9959143070006617E-5</v>
      </c>
      <c r="BI1885" s="13">
        <f t="shared" si="2346"/>
        <v>1.8211449436498321E-5</v>
      </c>
      <c r="BJ1885" s="14">
        <f t="shared" si="2347"/>
        <v>0.22915301338892213</v>
      </c>
      <c r="BK1885" s="14">
        <f t="shared" si="2348"/>
        <v>0.24338831724184884</v>
      </c>
      <c r="BL1885" s="14">
        <f t="shared" si="2349"/>
        <v>0.47277331998129757</v>
      </c>
      <c r="BM1885" s="14">
        <f t="shared" si="2350"/>
        <v>0.50002288774577131</v>
      </c>
      <c r="BN1885" s="14">
        <f t="shared" si="2351"/>
        <v>0.49819401619550285</v>
      </c>
    </row>
    <row r="1886" spans="1:66" x14ac:dyDescent="0.25">
      <c r="A1886" t="s">
        <v>13</v>
      </c>
      <c r="B1886" t="s">
        <v>17</v>
      </c>
      <c r="C1886" t="s">
        <v>63</v>
      </c>
      <c r="D1886" s="7" t="s">
        <v>566</v>
      </c>
      <c r="E1886" s="10">
        <f>VLOOKUP(A1886,home!$A$2:$E$405,3,FALSE)</f>
        <v>1.4837</v>
      </c>
      <c r="F1886" s="10">
        <f>VLOOKUP(B1886,home!$B$2:$E$405,3,FALSE)</f>
        <v>1.2215</v>
      </c>
      <c r="G1886" s="10">
        <f>VLOOKUP(C1886,away!$B$2:$E$405,4,FALSE)</f>
        <v>0.82630000000000003</v>
      </c>
      <c r="H1886" s="10">
        <f>VLOOKUP(A1886,away!$A$2:$E$405,3,FALSE)</f>
        <v>1.2190000000000001</v>
      </c>
      <c r="I1886" s="10">
        <f>VLOOKUP(C1886,away!$B$2:$E$405,3,FALSE)</f>
        <v>1.1497999999999999</v>
      </c>
      <c r="J1886" s="10">
        <f>VLOOKUP(B1886,home!$B$2:$E$405,4,FALSE)</f>
        <v>1.0172000000000001</v>
      </c>
      <c r="K1886" s="12">
        <f t="shared" si="2296"/>
        <v>1.4975361701650001</v>
      </c>
      <c r="L1886" s="12">
        <f t="shared" si="2297"/>
        <v>1.4257138266400002</v>
      </c>
      <c r="M1886" s="13">
        <f t="shared" si="2298"/>
        <v>5.375868751735173E-2</v>
      </c>
      <c r="N1886" s="13">
        <f t="shared" si="2299"/>
        <v>8.0505579017831924E-2</v>
      </c>
      <c r="O1886" s="13">
        <f t="shared" si="2300"/>
        <v>7.6644504095507535E-2</v>
      </c>
      <c r="P1886" s="13">
        <f t="shared" si="2301"/>
        <v>0.11477791712738203</v>
      </c>
      <c r="Q1886" s="13">
        <f t="shared" si="2302"/>
        <v>6.0280008239639901E-2</v>
      </c>
      <c r="R1886" s="13">
        <f t="shared" si="2303"/>
        <v>5.4636564612465632E-2</v>
      </c>
      <c r="S1886" s="13">
        <f t="shared" si="2304"/>
        <v>6.1264378226533203E-2</v>
      </c>
      <c r="T1886" s="13">
        <f t="shared" si="2305"/>
        <v>8.5942041217227733E-2</v>
      </c>
      <c r="U1886" s="13">
        <f t="shared" si="2306"/>
        <v>8.1820231720724362E-2</v>
      </c>
      <c r="V1886" s="13">
        <f t="shared" si="2307"/>
        <v>1.4533666922157075E-2</v>
      </c>
      <c r="W1886" s="13">
        <f t="shared" si="2308"/>
        <v>3.0090497558901665E-2</v>
      </c>
      <c r="X1886" s="13">
        <f t="shared" si="2309"/>
        <v>4.2900438420203267E-2</v>
      </c>
      <c r="Y1886" s="13">
        <f t="shared" si="2310"/>
        <v>3.0581874112300855E-2</v>
      </c>
      <c r="Z1886" s="13">
        <f t="shared" si="2311"/>
        <v>2.5965368536034008E-2</v>
      </c>
      <c r="AA1886" s="13">
        <f t="shared" si="2312"/>
        <v>3.8884078554375166E-2</v>
      </c>
      <c r="AB1886" s="13">
        <f t="shared" si="2313"/>
        <v>2.9115157039356999E-2</v>
      </c>
      <c r="AC1886" s="13">
        <f t="shared" si="2314"/>
        <v>1.9393888859938798E-3</v>
      </c>
      <c r="AD1886" s="13">
        <f t="shared" si="2315"/>
        <v>1.1265402118179219E-2</v>
      </c>
      <c r="AE1886" s="13">
        <f t="shared" si="2316"/>
        <v>1.6061239562547656E-2</v>
      </c>
      <c r="AF1886" s="13">
        <f t="shared" si="2317"/>
        <v>1.1449365658650793E-2</v>
      </c>
      <c r="AG1886" s="13">
        <f t="shared" si="2318"/>
        <v>5.4411729752652117E-3</v>
      </c>
      <c r="AH1886" s="13">
        <f t="shared" si="2319"/>
        <v>9.2547962339067247E-3</v>
      </c>
      <c r="AI1886" s="13">
        <f t="shared" si="2320"/>
        <v>1.3859392107782144E-2</v>
      </c>
      <c r="AJ1886" s="13">
        <f t="shared" si="2321"/>
        <v>1.0377470488951549E-2</v>
      </c>
      <c r="AK1886" s="13">
        <f t="shared" si="2322"/>
        <v>5.1802124706749383E-3</v>
      </c>
      <c r="AL1886" s="13">
        <f t="shared" si="2323"/>
        <v>1.6562831208445923E-4</v>
      </c>
      <c r="AM1886" s="13">
        <f t="shared" si="2324"/>
        <v>3.3740694286853597E-3</v>
      </c>
      <c r="AN1886" s="13">
        <f t="shared" si="2325"/>
        <v>4.810457436520043E-3</v>
      </c>
      <c r="AO1886" s="13">
        <f t="shared" si="2326"/>
        <v>3.429167839854919E-3</v>
      </c>
      <c r="AP1886" s="13">
        <f t="shared" si="2327"/>
        <v>1.6296706677167939E-3</v>
      </c>
      <c r="AQ1886" s="13">
        <f t="shared" si="2328"/>
        <v>5.8086100095836848E-4</v>
      </c>
      <c r="AR1886" s="13">
        <f t="shared" si="2329"/>
        <v>2.6389381906833228E-3</v>
      </c>
      <c r="AS1886" s="13">
        <f t="shared" si="2330"/>
        <v>3.9519053913780588E-3</v>
      </c>
      <c r="AT1886" s="13">
        <f t="shared" si="2331"/>
        <v>2.9590606323293567E-3</v>
      </c>
      <c r="AU1886" s="13">
        <f t="shared" si="2332"/>
        <v>1.477100108874843E-3</v>
      </c>
      <c r="AV1886" s="13">
        <f t="shared" si="2333"/>
        <v>5.5300270999868411E-4</v>
      </c>
      <c r="AW1886" s="13">
        <f t="shared" si="2334"/>
        <v>9.8229460185399973E-6</v>
      </c>
      <c r="AX1886" s="13">
        <f t="shared" si="2335"/>
        <v>8.4213183501737998E-4</v>
      </c>
      <c r="AY1886" s="13">
        <f t="shared" si="2336"/>
        <v>1.200639001037994E-3</v>
      </c>
      <c r="AZ1886" s="13">
        <f t="shared" si="2337"/>
        <v>8.5588381229155302E-4</v>
      </c>
      <c r="BA1886" s="13">
        <f t="shared" si="2338"/>
        <v>4.067484617271407E-4</v>
      </c>
      <c r="BB1886" s="13">
        <f t="shared" si="2339"/>
        <v>1.4497672646223385E-4</v>
      </c>
      <c r="BC1886" s="13">
        <f t="shared" si="2340"/>
        <v>4.1339064691642388E-5</v>
      </c>
      <c r="BD1886" s="13">
        <f t="shared" si="2341"/>
        <v>6.2706177768425981E-4</v>
      </c>
      <c r="BE1886" s="13">
        <f t="shared" si="2342"/>
        <v>9.3904769301014323E-4</v>
      </c>
      <c r="BF1886" s="13">
        <f t="shared" si="2343"/>
        <v>7.0312894289634436E-4</v>
      </c>
      <c r="BG1886" s="13">
        <f t="shared" si="2344"/>
        <v>3.5098700809238552E-4</v>
      </c>
      <c r="BH1886" s="13">
        <f t="shared" si="2345"/>
        <v>1.314039349690857E-4</v>
      </c>
      <c r="BI1886" s="13">
        <f t="shared" si="2346"/>
        <v>3.9356429103643095E-5</v>
      </c>
      <c r="BJ1886" s="14">
        <f t="shared" si="2347"/>
        <v>0.39183356415571163</v>
      </c>
      <c r="BK1886" s="14">
        <f t="shared" si="2348"/>
        <v>0.24764030599254036</v>
      </c>
      <c r="BL1886" s="14">
        <f t="shared" si="2349"/>
        <v>0.33414340014276528</v>
      </c>
      <c r="BM1886" s="14">
        <f t="shared" si="2350"/>
        <v>0.5577885621618528</v>
      </c>
      <c r="BN1886" s="14">
        <f t="shared" si="2351"/>
        <v>0.44060326061017874</v>
      </c>
    </row>
    <row r="1887" spans="1:66" x14ac:dyDescent="0.25">
      <c r="A1887" t="s">
        <v>13</v>
      </c>
      <c r="B1887" t="s">
        <v>14</v>
      </c>
      <c r="C1887" t="s">
        <v>59</v>
      </c>
      <c r="D1887" s="7" t="s">
        <v>566</v>
      </c>
      <c r="E1887" s="10">
        <f>VLOOKUP(A1887,home!$A$2:$E$405,3,FALSE)</f>
        <v>1.4837</v>
      </c>
      <c r="F1887" s="10">
        <f>VLOOKUP(B1887,home!$B$2:$E$405,3,FALSE)</f>
        <v>1.1894</v>
      </c>
      <c r="G1887" s="10">
        <f>VLOOKUP(C1887,away!$B$2:$E$405,4,FALSE)</f>
        <v>0.75329999999999997</v>
      </c>
      <c r="H1887" s="10">
        <f>VLOOKUP(A1887,away!$A$2:$E$405,3,FALSE)</f>
        <v>1.2190000000000001</v>
      </c>
      <c r="I1887" s="10">
        <f>VLOOKUP(C1887,away!$B$2:$E$405,3,FALSE)</f>
        <v>1.3028999999999999</v>
      </c>
      <c r="J1887" s="10">
        <f>VLOOKUP(B1887,home!$B$2:$E$405,4,FALSE)</f>
        <v>0.82030000000000003</v>
      </c>
      <c r="K1887" s="12">
        <f t="shared" si="2296"/>
        <v>1.329358137174</v>
      </c>
      <c r="L1887" s="12">
        <f t="shared" si="2297"/>
        <v>1.30282925253</v>
      </c>
      <c r="M1887" s="13">
        <f t="shared" si="2298"/>
        <v>7.192097086288729E-2</v>
      </c>
      <c r="N1887" s="13">
        <f t="shared" si="2299"/>
        <v>9.5608727850033368E-2</v>
      </c>
      <c r="O1887" s="13">
        <f t="shared" si="2300"/>
        <v>9.3700744710527376E-2</v>
      </c>
      <c r="P1887" s="13">
        <f t="shared" si="2301"/>
        <v>0.1245618474402032</v>
      </c>
      <c r="Q1887" s="13">
        <f t="shared" si="2302"/>
        <v>6.354912017614818E-2</v>
      </c>
      <c r="R1887" s="13">
        <f t="shared" si="2303"/>
        <v>6.1038035596360368E-2</v>
      </c>
      <c r="S1887" s="13">
        <f t="shared" si="2304"/>
        <v>5.3932996355458195E-2</v>
      </c>
      <c r="T1887" s="13">
        <f t="shared" si="2305"/>
        <v>8.2793652738030285E-2</v>
      </c>
      <c r="U1887" s="13">
        <f t="shared" si="2306"/>
        <v>8.1141409297137909E-2</v>
      </c>
      <c r="V1887" s="13">
        <f t="shared" si="2307"/>
        <v>1.0378666075989066E-2</v>
      </c>
      <c r="W1887" s="13">
        <f t="shared" si="2308"/>
        <v>2.8159846672136994E-2</v>
      </c>
      <c r="X1887" s="13">
        <f t="shared" si="2309"/>
        <v>3.6687471991219654E-2</v>
      </c>
      <c r="Y1887" s="13">
        <f t="shared" si="2310"/>
        <v>2.3898755855768006E-2</v>
      </c>
      <c r="Z1887" s="13">
        <f t="shared" si="2311"/>
        <v>2.650737943063524E-2</v>
      </c>
      <c r="AA1887" s="13">
        <f t="shared" si="2312"/>
        <v>3.5237800541273664E-2</v>
      </c>
      <c r="AB1887" s="13">
        <f t="shared" si="2313"/>
        <v>2.3421828442828273E-2</v>
      </c>
      <c r="AC1887" s="13">
        <f t="shared" si="2314"/>
        <v>1.1234430348336568E-3</v>
      </c>
      <c r="AD1887" s="13">
        <f t="shared" si="2315"/>
        <v>9.3586303287943751E-3</v>
      </c>
      <c r="AE1887" s="13">
        <f t="shared" si="2316"/>
        <v>1.2192697355967766E-2</v>
      </c>
      <c r="AF1887" s="13">
        <f t="shared" si="2317"/>
        <v>7.942501391299997E-3</v>
      </c>
      <c r="AG1887" s="13">
        <f t="shared" si="2318"/>
        <v>3.4492410502819535E-3</v>
      </c>
      <c r="AH1887" s="13">
        <f t="shared" si="2319"/>
        <v>8.6336473325358976E-3</v>
      </c>
      <c r="AI1887" s="13">
        <f t="shared" si="2320"/>
        <v>1.1477209334997194E-2</v>
      </c>
      <c r="AJ1887" s="13">
        <f t="shared" si="2321"/>
        <v>7.6286608107639592E-3</v>
      </c>
      <c r="AK1887" s="13">
        <f t="shared" si="2322"/>
        <v>3.3804074415098241E-3</v>
      </c>
      <c r="AL1887" s="13">
        <f t="shared" si="2323"/>
        <v>7.7828838089236534E-5</v>
      </c>
      <c r="AM1887" s="13">
        <f t="shared" si="2324"/>
        <v>2.4881942760772366E-3</v>
      </c>
      <c r="AN1887" s="13">
        <f t="shared" si="2325"/>
        <v>3.2416922888511314E-3</v>
      </c>
      <c r="AO1887" s="13">
        <f t="shared" si="2326"/>
        <v>2.1116857708080921E-3</v>
      </c>
      <c r="AP1887" s="13">
        <f t="shared" si="2327"/>
        <v>9.170553314533813E-4</v>
      </c>
      <c r="AQ1887" s="13">
        <f t="shared" si="2328"/>
        <v>2.986916280015149E-4</v>
      </c>
      <c r="AR1887" s="13">
        <f t="shared" si="2329"/>
        <v>2.2496336601710754E-3</v>
      </c>
      <c r="AS1887" s="13">
        <f t="shared" si="2330"/>
        <v>2.9905688118089481E-3</v>
      </c>
      <c r="AT1887" s="13">
        <f t="shared" si="2331"/>
        <v>1.9877684923785034E-3</v>
      </c>
      <c r="AU1887" s="13">
        <f t="shared" si="2332"/>
        <v>8.8081874005381912E-4</v>
      </c>
      <c r="AV1887" s="13">
        <f t="shared" si="2333"/>
        <v>2.9273088986647375E-4</v>
      </c>
      <c r="AW1887" s="13">
        <f t="shared" si="2334"/>
        <v>3.744273340047132E-6</v>
      </c>
      <c r="AX1887" s="13">
        <f t="shared" si="2335"/>
        <v>5.5128355129550693E-4</v>
      </c>
      <c r="AY1887" s="13">
        <f t="shared" si="2336"/>
        <v>7.182283370664093E-4</v>
      </c>
      <c r="AZ1887" s="13">
        <f t="shared" si="2337"/>
        <v>4.6786444376304749E-4</v>
      </c>
      <c r="BA1887" s="13">
        <f t="shared" si="2338"/>
        <v>2.0318249451772513E-4</v>
      </c>
      <c r="BB1887" s="13">
        <f t="shared" si="2339"/>
        <v>6.6178024364927138E-5</v>
      </c>
      <c r="BC1887" s="13">
        <f t="shared" si="2340"/>
        <v>1.7243733203454037E-5</v>
      </c>
      <c r="BD1887" s="13">
        <f t="shared" si="2341"/>
        <v>4.8848142332450232E-4</v>
      </c>
      <c r="BE1887" s="13">
        <f t="shared" si="2342"/>
        <v>6.4936675495476436E-4</v>
      </c>
      <c r="BF1887" s="13">
        <f t="shared" si="2343"/>
        <v>4.3162048985469562E-4</v>
      </c>
      <c r="BG1887" s="13">
        <f t="shared" si="2344"/>
        <v>1.9125940345312247E-4</v>
      </c>
      <c r="BH1887" s="13">
        <f t="shared" si="2345"/>
        <v>6.3563061072863361E-5</v>
      </c>
      <c r="BI1887" s="13">
        <f t="shared" si="2346"/>
        <v>1.6899614492179758E-5</v>
      </c>
      <c r="BJ1887" s="14">
        <f t="shared" si="2347"/>
        <v>0.37472194528908298</v>
      </c>
      <c r="BK1887" s="14">
        <f t="shared" si="2348"/>
        <v>0.26271398094452703</v>
      </c>
      <c r="BL1887" s="14">
        <f t="shared" si="2349"/>
        <v>0.33590245484936537</v>
      </c>
      <c r="BM1887" s="14">
        <f t="shared" si="2350"/>
        <v>0.48875182981372439</v>
      </c>
      <c r="BN1887" s="14">
        <f t="shared" si="2351"/>
        <v>0.51037944663615975</v>
      </c>
    </row>
    <row r="1888" spans="1:66" x14ac:dyDescent="0.25">
      <c r="A1888" t="s">
        <v>13</v>
      </c>
      <c r="B1888" t="s">
        <v>62</v>
      </c>
      <c r="C1888" t="s">
        <v>61</v>
      </c>
      <c r="D1888" s="7" t="s">
        <v>566</v>
      </c>
      <c r="E1888" s="10">
        <f>VLOOKUP(A1888,home!$A$2:$E$405,3,FALSE)</f>
        <v>1.4837</v>
      </c>
      <c r="F1888" s="10">
        <f>VLOOKUP(B1888,home!$B$2:$E$405,3,FALSE)</f>
        <v>1.2290000000000001</v>
      </c>
      <c r="G1888" s="10">
        <f>VLOOKUP(C1888,away!$B$2:$E$405,4,FALSE)</f>
        <v>1.1101000000000001</v>
      </c>
      <c r="H1888" s="10">
        <f>VLOOKUP(A1888,away!$A$2:$E$405,3,FALSE)</f>
        <v>1.2190000000000001</v>
      </c>
      <c r="I1888" s="10">
        <f>VLOOKUP(C1888,away!$B$2:$E$405,3,FALSE)</f>
        <v>1.3028999999999999</v>
      </c>
      <c r="J1888" s="10">
        <f>VLOOKUP(B1888,home!$B$2:$E$405,4,FALSE)</f>
        <v>0.82030000000000003</v>
      </c>
      <c r="K1888" s="12">
        <f t="shared" si="2296"/>
        <v>2.0242310497300005</v>
      </c>
      <c r="L1888" s="12">
        <f t="shared" si="2297"/>
        <v>1.30282925253</v>
      </c>
      <c r="M1888" s="13">
        <f t="shared" si="2298"/>
        <v>3.5898480788227549E-2</v>
      </c>
      <c r="N1888" s="13">
        <f t="shared" si="2299"/>
        <v>7.2666819449666104E-2</v>
      </c>
      <c r="O1888" s="13">
        <f t="shared" si="2300"/>
        <v>4.6769590892289069E-2</v>
      </c>
      <c r="P1888" s="13">
        <f t="shared" si="2301"/>
        <v>9.4672458067340967E-2</v>
      </c>
      <c r="Q1888" s="13">
        <f t="shared" si="2302"/>
        <v>7.3547216107569022E-2</v>
      </c>
      <c r="R1888" s="13">
        <f t="shared" si="2303"/>
        <v>3.0466395571667432E-2</v>
      </c>
      <c r="S1888" s="13">
        <f t="shared" si="2304"/>
        <v>6.2418200712909384E-2</v>
      </c>
      <c r="T1888" s="13">
        <f t="shared" si="2305"/>
        <v>9.5819464587086539E-2</v>
      </c>
      <c r="U1888" s="13">
        <f t="shared" si="2306"/>
        <v>6.1671023889525806E-2</v>
      </c>
      <c r="V1888" s="13">
        <f t="shared" si="2307"/>
        <v>1.8290110085381728E-2</v>
      </c>
      <c r="W1888" s="13">
        <f t="shared" si="2308"/>
        <v>4.9625519488714555E-2</v>
      </c>
      <c r="X1888" s="13">
        <f t="shared" si="2309"/>
        <v>6.4653578461894942E-2</v>
      </c>
      <c r="Y1888" s="13">
        <f t="shared" si="2310"/>
        <v>4.2116286650450148E-2</v>
      </c>
      <c r="Z1888" s="13">
        <f t="shared" si="2311"/>
        <v>1.3230837123306262E-2</v>
      </c>
      <c r="AA1888" s="13">
        <f t="shared" si="2312"/>
        <v>2.6782271318916893E-2</v>
      </c>
      <c r="AB1888" s="13">
        <f t="shared" si="2313"/>
        <v>2.7106752593022417E-2</v>
      </c>
      <c r="AC1888" s="13">
        <f t="shared" si="2314"/>
        <v>3.0146987457495646E-3</v>
      </c>
      <c r="AD1888" s="13">
        <f t="shared" si="2315"/>
        <v>2.5113379352009316E-2</v>
      </c>
      <c r="AE1888" s="13">
        <f t="shared" si="2316"/>
        <v>3.2718445249680636E-2</v>
      </c>
      <c r="AF1888" s="13">
        <f t="shared" si="2317"/>
        <v>2.1313273784292576E-2</v>
      </c>
      <c r="AG1888" s="13">
        <f t="shared" si="2318"/>
        <v>9.2558521844523824E-3</v>
      </c>
      <c r="AH1888" s="13">
        <f t="shared" si="2319"/>
        <v>4.3093804099258162E-3</v>
      </c>
      <c r="AI1888" s="13">
        <f t="shared" si="2320"/>
        <v>8.723181630870035E-3</v>
      </c>
      <c r="AJ1888" s="13">
        <f t="shared" si="2321"/>
        <v>8.828867554820756E-3</v>
      </c>
      <c r="AK1888" s="13">
        <f t="shared" si="2322"/>
        <v>5.9572226128073204E-3</v>
      </c>
      <c r="AL1888" s="13">
        <f t="shared" si="2323"/>
        <v>3.1801784847255982E-4</v>
      </c>
      <c r="AM1888" s="13">
        <f t="shared" si="2324"/>
        <v>1.0167056449597107E-2</v>
      </c>
      <c r="AN1888" s="13">
        <f t="shared" si="2325"/>
        <v>1.3245938554658917E-2</v>
      </c>
      <c r="AO1888" s="13">
        <f t="shared" si="2326"/>
        <v>8.6285981131122933E-3</v>
      </c>
      <c r="AP1888" s="13">
        <f t="shared" si="2327"/>
        <v>3.7471966766959527E-3</v>
      </c>
      <c r="AQ1888" s="13">
        <f t="shared" si="2328"/>
        <v>1.2204893613456714E-3</v>
      </c>
      <c r="AR1888" s="13">
        <f t="shared" si="2329"/>
        <v>1.1228773716662158E-3</v>
      </c>
      <c r="AS1888" s="13">
        <f t="shared" si="2330"/>
        <v>2.2729632407659677E-3</v>
      </c>
      <c r="AT1888" s="13">
        <f t="shared" si="2331"/>
        <v>2.3005013834266996E-3</v>
      </c>
      <c r="AU1888" s="13">
        <f t="shared" si="2332"/>
        <v>1.5522487767597156E-3</v>
      </c>
      <c r="AV1888" s="13">
        <f t="shared" si="2333"/>
        <v>7.8552754270560718E-4</v>
      </c>
      <c r="AW1888" s="13">
        <f t="shared" si="2334"/>
        <v>2.3296816438335672E-5</v>
      </c>
      <c r="AX1888" s="13">
        <f t="shared" si="2335"/>
        <v>3.4300785582720211E-3</v>
      </c>
      <c r="AY1888" s="13">
        <f t="shared" si="2336"/>
        <v>4.4688066841927178E-3</v>
      </c>
      <c r="AZ1888" s="13">
        <f t="shared" si="2337"/>
        <v>2.9110460360339337E-3</v>
      </c>
      <c r="BA1888" s="13">
        <f t="shared" si="2338"/>
        <v>1.2641986437355031E-3</v>
      </c>
      <c r="BB1888" s="13">
        <f t="shared" si="2339"/>
        <v>4.1175874351684111E-4</v>
      </c>
      <c r="BC1888" s="13">
        <f t="shared" si="2340"/>
        <v>1.0729026720774767E-4</v>
      </c>
      <c r="BD1888" s="13">
        <f t="shared" si="2341"/>
        <v>2.4381958113512477E-4</v>
      </c>
      <c r="BE1888" s="13">
        <f t="shared" si="2342"/>
        <v>4.9354716666588259E-4</v>
      </c>
      <c r="BF1888" s="13">
        <f t="shared" si="2343"/>
        <v>4.9952674963567355E-4</v>
      </c>
      <c r="BG1888" s="13">
        <f t="shared" si="2344"/>
        <v>3.3705251892774492E-4</v>
      </c>
      <c r="BH1888" s="13">
        <f t="shared" si="2345"/>
        <v>1.7056804355081249E-4</v>
      </c>
      <c r="BI1888" s="13">
        <f t="shared" si="2346"/>
        <v>6.9053825969450731E-5</v>
      </c>
      <c r="BJ1888" s="14">
        <f t="shared" si="2347"/>
        <v>0.53643229340418508</v>
      </c>
      <c r="BK1888" s="14">
        <f t="shared" si="2348"/>
        <v>0.21908077293227446</v>
      </c>
      <c r="BL1888" s="14">
        <f t="shared" si="2349"/>
        <v>0.23046237267505446</v>
      </c>
      <c r="BM1888" s="14">
        <f t="shared" si="2350"/>
        <v>0.64073980539030573</v>
      </c>
      <c r="BN1888" s="14">
        <f t="shared" si="2351"/>
        <v>0.35402096087676016</v>
      </c>
    </row>
    <row r="1889" spans="1:66" x14ac:dyDescent="0.25">
      <c r="A1889" t="s">
        <v>16</v>
      </c>
      <c r="B1889" t="s">
        <v>252</v>
      </c>
      <c r="C1889" t="s">
        <v>68</v>
      </c>
      <c r="D1889" s="7" t="s">
        <v>566</v>
      </c>
      <c r="E1889" s="10">
        <f>VLOOKUP(A1889,home!$A$2:$E$405,3,FALSE)</f>
        <v>1.6373</v>
      </c>
      <c r="F1889" s="10">
        <f>VLOOKUP(B1889,home!$B$2:$E$405,3,FALSE)</f>
        <v>1.006</v>
      </c>
      <c r="G1889" s="10">
        <f>VLOOKUP(C1889,away!$B$2:$E$405,4,FALSE)</f>
        <v>1.1136999999999999</v>
      </c>
      <c r="H1889" s="10">
        <f>VLOOKUP(A1889,away!$A$2:$E$405,3,FALSE)</f>
        <v>1.3301000000000001</v>
      </c>
      <c r="I1889" s="10">
        <f>VLOOKUP(C1889,away!$B$2:$E$405,3,FALSE)</f>
        <v>1.0172000000000001</v>
      </c>
      <c r="J1889" s="10">
        <f>VLOOKUP(B1889,home!$B$2:$E$405,4,FALSE)</f>
        <v>0.70760000000000001</v>
      </c>
      <c r="K1889" s="12">
        <f t="shared" si="2296"/>
        <v>1.8344017760599998</v>
      </c>
      <c r="L1889" s="12">
        <f t="shared" si="2297"/>
        <v>0.95736703467200013</v>
      </c>
      <c r="M1889" s="13">
        <f t="shared" si="2298"/>
        <v>6.1312667440040429E-2</v>
      </c>
      <c r="N1889" s="13">
        <f t="shared" si="2299"/>
        <v>0.11247206604698626</v>
      </c>
      <c r="O1889" s="13">
        <f t="shared" si="2300"/>
        <v>5.8698726614902004E-2</v>
      </c>
      <c r="P1889" s="13">
        <f t="shared" si="2301"/>
        <v>0.10767704835483659</v>
      </c>
      <c r="Q1889" s="13">
        <f t="shared" si="2302"/>
        <v>0.10315947885686463</v>
      </c>
      <c r="R1889" s="13">
        <f t="shared" si="2303"/>
        <v>2.8098112919165568E-2</v>
      </c>
      <c r="S1889" s="13">
        <f t="shared" si="2304"/>
        <v>4.7275494716276595E-2</v>
      </c>
      <c r="T1889" s="13">
        <f t="shared" si="2305"/>
        <v>9.8761484371505392E-2</v>
      </c>
      <c r="U1889" s="13">
        <f t="shared" si="2306"/>
        <v>5.1543228242851735E-2</v>
      </c>
      <c r="V1889" s="13">
        <f t="shared" si="2307"/>
        <v>9.2250027479439823E-3</v>
      </c>
      <c r="W1889" s="13">
        <f t="shared" si="2308"/>
        <v>6.3078643744152146E-2</v>
      </c>
      <c r="X1889" s="13">
        <f t="shared" si="2309"/>
        <v>6.0389414112470452E-2</v>
      </c>
      <c r="Y1889" s="13">
        <f t="shared" si="2310"/>
        <v>2.8907417157217632E-2</v>
      </c>
      <c r="Z1889" s="13">
        <f t="shared" si="2311"/>
        <v>8.966735681766853E-3</v>
      </c>
      <c r="AA1889" s="13">
        <f t="shared" si="2312"/>
        <v>1.6448595860093684E-2</v>
      </c>
      <c r="AB1889" s="13">
        <f t="shared" si="2313"/>
        <v>1.5086666729724512E-2</v>
      </c>
      <c r="AC1889" s="13">
        <f t="shared" si="2314"/>
        <v>1.0125569360679668E-3</v>
      </c>
      <c r="AD1889" s="13">
        <f t="shared" si="2315"/>
        <v>2.8927894028932168E-2</v>
      </c>
      <c r="AE1889" s="13">
        <f t="shared" si="2316"/>
        <v>2.769461212578465E-2</v>
      </c>
      <c r="AF1889" s="13">
        <f t="shared" si="2317"/>
        <v>1.3256954343626833E-2</v>
      </c>
      <c r="AG1889" s="13">
        <f t="shared" si="2318"/>
        <v>4.2305903562467042E-3</v>
      </c>
      <c r="AH1889" s="13">
        <f t="shared" si="2319"/>
        <v>2.1461142875851867E-3</v>
      </c>
      <c r="AI1889" s="13">
        <f t="shared" si="2320"/>
        <v>3.9368358607740064E-3</v>
      </c>
      <c r="AJ1889" s="13">
        <f t="shared" si="2321"/>
        <v>3.6108693475302694E-3</v>
      </c>
      <c r="AK1889" s="13">
        <f t="shared" si="2322"/>
        <v>2.2079283814100455E-3</v>
      </c>
      <c r="AL1889" s="13">
        <f t="shared" si="2323"/>
        <v>7.1129929079427951E-5</v>
      </c>
      <c r="AM1889" s="13">
        <f t="shared" si="2324"/>
        <v>1.0613076036869723E-2</v>
      </c>
      <c r="AN1889" s="13">
        <f t="shared" si="2325"/>
        <v>1.0160609134166431E-2</v>
      </c>
      <c r="AO1889" s="13">
        <f t="shared" si="2326"/>
        <v>4.8637161186190769E-3</v>
      </c>
      <c r="AP1889" s="13">
        <f t="shared" si="2327"/>
        <v>1.5521204926562519E-3</v>
      </c>
      <c r="AQ1889" s="13">
        <f t="shared" si="2328"/>
        <v>3.7148724837698992E-4</v>
      </c>
      <c r="AR1889" s="13">
        <f t="shared" si="2329"/>
        <v>4.1092381431452856E-4</v>
      </c>
      <c r="AS1889" s="13">
        <f t="shared" si="2330"/>
        <v>7.5379937480392063E-4</v>
      </c>
      <c r="AT1889" s="13">
        <f t="shared" si="2331"/>
        <v>6.9138545596661492E-4</v>
      </c>
      <c r="AU1889" s="13">
        <f t="shared" si="2332"/>
        <v>4.22759569455737E-4</v>
      </c>
      <c r="AV1889" s="13">
        <f t="shared" si="2333"/>
        <v>1.9387772626399115E-4</v>
      </c>
      <c r="AW1889" s="13">
        <f t="shared" si="2334"/>
        <v>3.4699467195256422E-6</v>
      </c>
      <c r="AX1889" s="13">
        <f t="shared" si="2335"/>
        <v>3.2447742552489407E-3</v>
      </c>
      <c r="AY1889" s="13">
        <f t="shared" si="2336"/>
        <v>3.106439906927726E-3</v>
      </c>
      <c r="AZ1889" s="13">
        <f t="shared" si="2337"/>
        <v>1.4870015810410804E-3</v>
      </c>
      <c r="BA1889" s="13">
        <f t="shared" si="2338"/>
        <v>4.7453543139795837E-4</v>
      </c>
      <c r="BB1889" s="13">
        <f t="shared" si="2339"/>
        <v>1.1357614470106543E-4</v>
      </c>
      <c r="BC1889" s="13">
        <f t="shared" si="2340"/>
        <v>2.174681137238741E-5</v>
      </c>
      <c r="BD1889" s="13">
        <f t="shared" si="2341"/>
        <v>6.5567485597734608E-5</v>
      </c>
      <c r="BE1889" s="13">
        <f t="shared" si="2342"/>
        <v>1.202771120322728E-4</v>
      </c>
      <c r="BF1889" s="13">
        <f t="shared" si="2343"/>
        <v>1.1031827396568443E-4</v>
      </c>
      <c r="BG1889" s="13">
        <f t="shared" si="2344"/>
        <v>6.745601256484169E-5</v>
      </c>
      <c r="BH1889" s="13">
        <f t="shared" si="2345"/>
        <v>3.0935357313717813E-5</v>
      </c>
      <c r="BI1889" s="13">
        <f t="shared" si="2346"/>
        <v>1.1349574879866929E-5</v>
      </c>
      <c r="BJ1889" s="14">
        <f t="shared" si="2347"/>
        <v>0.57688763830516454</v>
      </c>
      <c r="BK1889" s="14">
        <f t="shared" si="2348"/>
        <v>0.22968034003117271</v>
      </c>
      <c r="BL1889" s="14">
        <f t="shared" si="2349"/>
        <v>0.1846557280011959</v>
      </c>
      <c r="BM1889" s="14">
        <f t="shared" si="2350"/>
        <v>0.52566937182629614</v>
      </c>
      <c r="BN1889" s="14">
        <f t="shared" si="2351"/>
        <v>0.47141810023279546</v>
      </c>
    </row>
    <row r="1890" spans="1:66" x14ac:dyDescent="0.25">
      <c r="A1890" t="s">
        <v>16</v>
      </c>
      <c r="B1890" t="s">
        <v>495</v>
      </c>
      <c r="C1890" t="s">
        <v>254</v>
      </c>
      <c r="D1890" s="7" t="s">
        <v>566</v>
      </c>
      <c r="E1890" s="10">
        <v>1.4567901234567899</v>
      </c>
      <c r="F1890" s="10">
        <v>0.34</v>
      </c>
      <c r="G1890" s="10">
        <v>1.37</v>
      </c>
      <c r="H1890" s="10">
        <v>1.4074074074074101</v>
      </c>
      <c r="I1890" s="10">
        <v>1.03</v>
      </c>
      <c r="J1890" s="10">
        <v>1.24</v>
      </c>
      <c r="K1890" s="12">
        <v>0.67857283950617286</v>
      </c>
      <c r="L1890" s="12">
        <v>1.7975407407407442</v>
      </c>
      <c r="M1890" s="13">
        <v>8.4069320178093057E-2</v>
      </c>
      <c r="N1890" s="13">
        <v>5.7047157308602194E-2</v>
      </c>
      <c r="O1890" s="13">
        <v>0.15111802806650018</v>
      </c>
      <c r="P1890" s="13">
        <v>0.10254458940565854</v>
      </c>
      <c r="Q1890" s="13">
        <v>1.9355325760326756E-2</v>
      </c>
      <c r="R1890" s="13">
        <v>0.13582040605496867</v>
      </c>
      <c r="S1890" s="13">
        <v>3.127000668644405E-2</v>
      </c>
      <c r="T1890" s="13">
        <v>3.4791986604496165E-2</v>
      </c>
      <c r="U1890" s="13">
        <v>9.2164038599601483E-2</v>
      </c>
      <c r="V1890" s="13">
        <v>4.2379973383615396E-3</v>
      </c>
      <c r="W1890" s="13">
        <v>4.3779994535839669E-3</v>
      </c>
      <c r="X1890" s="13">
        <v>7.8696323807578971E-3</v>
      </c>
      <c r="Y1890" s="13">
        <v>7.0729924095324498E-3</v>
      </c>
      <c r="Z1890" s="13">
        <v>8.1380904435918999E-2</v>
      </c>
      <c r="AA1890" s="13">
        <v>5.5222871404662054E-2</v>
      </c>
      <c r="AB1890" s="13">
        <v>1.8736370327372881E-2</v>
      </c>
      <c r="AC1890" s="13">
        <v>3.2308434281074004E-4</v>
      </c>
      <c r="AD1890" s="13">
        <v>7.4269788014373638E-4</v>
      </c>
      <c r="AE1890" s="13">
        <v>1.3350296976201523E-3</v>
      </c>
      <c r="AF1890" s="13">
        <v>1.1998851357855106E-3</v>
      </c>
      <c r="AG1890" s="13">
        <v>7.1894747192789818E-4</v>
      </c>
      <c r="AH1890" s="13">
        <v>3.6571372810473408E-2</v>
      </c>
      <c r="AI1890" s="13">
        <v>2.4816340292641785E-2</v>
      </c>
      <c r="AJ1890" s="13">
        <v>8.4198472492646916E-3</v>
      </c>
      <c r="AK1890" s="13">
        <v>1.9044932187139269E-3</v>
      </c>
      <c r="AL1890" s="13">
        <v>1.5763444360791965E-5</v>
      </c>
      <c r="AM1890" s="13">
        <v>1.0079492188487012E-4</v>
      </c>
      <c r="AN1890" s="13">
        <v>1.8118297854783489E-4</v>
      </c>
      <c r="AO1890" s="13">
        <v>1.6284189273424479E-4</v>
      </c>
      <c r="AP1890" s="13">
        <v>9.75716454963797E-5</v>
      </c>
      <c r="AQ1890" s="13">
        <v>4.3847251980213939E-5</v>
      </c>
      <c r="AR1890" s="13">
        <v>1.3147706514328856E-2</v>
      </c>
      <c r="AS1890" s="13">
        <v>8.9216765424219371E-3</v>
      </c>
      <c r="AT1890" s="13">
        <v>3.0270036922734342E-3</v>
      </c>
      <c r="AU1890" s="13">
        <v>6.8468083022055128E-4</v>
      </c>
      <c r="AV1890" s="13">
        <v>1.1615145377955083E-4</v>
      </c>
      <c r="AW1890" s="13">
        <v>5.3410154268856894E-7</v>
      </c>
      <c r="AX1890" s="13">
        <v>1.1399449391869859E-5</v>
      </c>
      <c r="AY1890" s="13">
        <v>2.0490974703898372E-5</v>
      </c>
      <c r="AZ1890" s="13">
        <v>1.8416680923872671E-5</v>
      </c>
      <c r="BA1890" s="13">
        <v>1.1034911423294668E-5</v>
      </c>
      <c r="BB1890" s="13">
        <v>4.9589257134594024E-6</v>
      </c>
      <c r="BC1890" s="13">
        <v>1.7827742000500274E-6</v>
      </c>
      <c r="BD1890" s="13">
        <v>3.9389230178014335E-3</v>
      </c>
      <c r="BE1890" s="13">
        <v>2.6728461767857419E-3</v>
      </c>
      <c r="BF1890" s="13">
        <v>9.0686040987235947E-4</v>
      </c>
      <c r="BG1890" s="13">
        <v>2.051236144542729E-4</v>
      </c>
      <c r="BH1890" s="13">
        <v>3.4797828377501352E-5</v>
      </c>
      <c r="BI1890" s="13">
        <v>4.7225722421539163E-6</v>
      </c>
      <c r="BJ1890" s="14">
        <v>0.13516597650977666</v>
      </c>
      <c r="BK1890" s="14">
        <v>0.22248125237043262</v>
      </c>
      <c r="BL1890" s="14">
        <v>0.55843426067675672</v>
      </c>
      <c r="BM1890" s="14">
        <v>0.44748761034557466</v>
      </c>
      <c r="BN1890" s="14">
        <v>0.54995482677414942</v>
      </c>
    </row>
    <row r="1891" spans="1:66" x14ac:dyDescent="0.25">
      <c r="A1891" t="s">
        <v>16</v>
      </c>
      <c r="B1891" t="s">
        <v>255</v>
      </c>
      <c r="C1891" t="s">
        <v>65</v>
      </c>
      <c r="D1891" s="7" t="s">
        <v>566</v>
      </c>
      <c r="E1891" s="10">
        <f>VLOOKUP(A1891,home!$A$2:$E$405,3,FALSE)</f>
        <v>1.6373</v>
      </c>
      <c r="F1891" s="10">
        <f>VLOOKUP(B1891,home!$B$2:$E$405,3,FALSE)</f>
        <v>0.68259999999999998</v>
      </c>
      <c r="G1891" s="10">
        <f>VLOOKUP(C1891,away!$B$2:$E$405,4,FALSE)</f>
        <v>0.8982</v>
      </c>
      <c r="H1891" s="10">
        <f>VLOOKUP(A1891,away!$A$2:$E$405,3,FALSE)</f>
        <v>1.3301000000000001</v>
      </c>
      <c r="I1891" s="10">
        <f>VLOOKUP(C1891,away!$B$2:$E$405,3,FALSE)</f>
        <v>0.66339999999999999</v>
      </c>
      <c r="J1891" s="10">
        <f>VLOOKUP(B1891,home!$B$2:$E$405,4,FALSE)</f>
        <v>0.79600000000000004</v>
      </c>
      <c r="K1891" s="12">
        <f t="shared" si="2296"/>
        <v>1.0038471642359998</v>
      </c>
      <c r="L1891" s="12">
        <f t="shared" si="2297"/>
        <v>0.70238111864000008</v>
      </c>
      <c r="M1891" s="13">
        <f t="shared" si="2298"/>
        <v>0.18154925532805083</v>
      </c>
      <c r="N1891" s="13">
        <f t="shared" si="2299"/>
        <v>0.18224770513022129</v>
      </c>
      <c r="O1891" s="13">
        <f t="shared" si="2300"/>
        <v>0.12751676904557535</v>
      </c>
      <c r="P1891" s="13">
        <f t="shared" si="2301"/>
        <v>0.1280073469989377</v>
      </c>
      <c r="Q1891" s="13">
        <f t="shared" si="2302"/>
        <v>9.1474420991745659E-2</v>
      </c>
      <c r="R1891" s="13">
        <f t="shared" si="2303"/>
        <v>4.4782685443794872E-2</v>
      </c>
      <c r="S1891" s="13">
        <f t="shared" si="2304"/>
        <v>2.2563960474662845E-2</v>
      </c>
      <c r="T1891" s="13">
        <f t="shared" si="2305"/>
        <v>6.4249906143128616E-2</v>
      </c>
      <c r="U1891" s="13">
        <f t="shared" si="2306"/>
        <v>4.4954971789626264E-2</v>
      </c>
      <c r="V1891" s="13">
        <f t="shared" si="2307"/>
        <v>1.7677190645293281E-3</v>
      </c>
      <c r="W1891" s="13">
        <f t="shared" si="2308"/>
        <v>3.0608779370897971E-2</v>
      </c>
      <c r="X1891" s="13">
        <f t="shared" si="2309"/>
        <v>2.1499028694736275E-2</v>
      </c>
      <c r="Y1891" s="13">
        <f t="shared" si="2310"/>
        <v>7.5502559121411617E-3</v>
      </c>
      <c r="Z1891" s="13">
        <f t="shared" si="2311"/>
        <v>1.0484837565905297E-2</v>
      </c>
      <c r="AA1891" s="13">
        <f t="shared" si="2312"/>
        <v>1.0525174458009115E-2</v>
      </c>
      <c r="AB1891" s="13">
        <f t="shared" si="2313"/>
        <v>5.2828332663808122E-3</v>
      </c>
      <c r="AC1891" s="13">
        <f t="shared" si="2314"/>
        <v>7.7899323822949637E-5</v>
      </c>
      <c r="AD1891" s="13">
        <f t="shared" si="2315"/>
        <v>7.6816340930503223E-3</v>
      </c>
      <c r="AE1891" s="13">
        <f t="shared" si="2316"/>
        <v>5.3954347472598479E-3</v>
      </c>
      <c r="AF1891" s="13">
        <f t="shared" si="2317"/>
        <v>1.8948257466647488E-3</v>
      </c>
      <c r="AG1891" s="13">
        <f t="shared" si="2318"/>
        <v>4.4362994252341995E-4</v>
      </c>
      <c r="AH1891" s="13">
        <f t="shared" si="2319"/>
        <v>1.8410879845748142E-3</v>
      </c>
      <c r="AI1891" s="13">
        <f t="shared" si="2320"/>
        <v>1.8481709524243992E-3</v>
      </c>
      <c r="AJ1891" s="13">
        <f t="shared" si="2321"/>
        <v>9.2764058480728992E-4</v>
      </c>
      <c r="AK1891" s="13">
        <f t="shared" si="2322"/>
        <v>3.1040312349634092E-4</v>
      </c>
      <c r="AL1891" s="13">
        <f t="shared" si="2323"/>
        <v>2.1970204741558607E-6</v>
      </c>
      <c r="AM1891" s="13">
        <f t="shared" si="2324"/>
        <v>1.5422373202014293E-3</v>
      </c>
      <c r="AN1891" s="13">
        <f t="shared" si="2325"/>
        <v>1.0832383741714358E-3</v>
      </c>
      <c r="AO1891" s="13">
        <f t="shared" si="2326"/>
        <v>3.8042309050215402E-4</v>
      </c>
      <c r="AP1891" s="13">
        <f t="shared" si="2327"/>
        <v>8.9067331954462988E-5</v>
      </c>
      <c r="AQ1891" s="13">
        <f t="shared" si="2328"/>
        <v>1.5639803063113981E-5</v>
      </c>
      <c r="AR1891" s="13">
        <f t="shared" si="2329"/>
        <v>2.5862908762406433E-4</v>
      </c>
      <c r="AS1891" s="13">
        <f t="shared" si="2330"/>
        <v>2.5962407620036087E-4</v>
      </c>
      <c r="AT1891" s="13">
        <f t="shared" si="2331"/>
        <v>1.3031144633056168E-4</v>
      </c>
      <c r="AU1891" s="13">
        <f t="shared" si="2332"/>
        <v>4.3604258622142024E-5</v>
      </c>
      <c r="AV1891" s="13">
        <f t="shared" si="2333"/>
        <v>1.0943002841612601E-5</v>
      </c>
      <c r="AW1891" s="13">
        <f t="shared" si="2334"/>
        <v>4.3030067590390567E-8</v>
      </c>
      <c r="AX1891" s="13">
        <f t="shared" si="2335"/>
        <v>2.580284267438553E-4</v>
      </c>
      <c r="AY1891" s="13">
        <f t="shared" si="2336"/>
        <v>1.8123429501726841E-4</v>
      </c>
      <c r="AZ1891" s="13">
        <f t="shared" si="2337"/>
        <v>6.3647773435080381E-5</v>
      </c>
      <c r="BA1891" s="13">
        <f t="shared" si="2338"/>
        <v>1.4901664768092348E-5</v>
      </c>
      <c r="BB1891" s="13">
        <f t="shared" si="2339"/>
        <v>2.6166619923527444E-6</v>
      </c>
      <c r="BC1891" s="13">
        <f t="shared" si="2340"/>
        <v>3.6757879545829859E-7</v>
      </c>
      <c r="BD1891" s="13">
        <f t="shared" si="2341"/>
        <v>3.0276031313038804E-5</v>
      </c>
      <c r="BE1891" s="13">
        <f t="shared" si="2342"/>
        <v>3.0392508177914337E-5</v>
      </c>
      <c r="BF1891" s="13">
        <f t="shared" si="2343"/>
        <v>1.5254716574209368E-5</v>
      </c>
      <c r="BG1891" s="13">
        <f t="shared" si="2344"/>
        <v>5.1044679914146612E-6</v>
      </c>
      <c r="BH1891" s="13">
        <f t="shared" si="2345"/>
        <v>1.281026429528759E-6</v>
      </c>
      <c r="BI1891" s="13">
        <f t="shared" si="2346"/>
        <v>2.5719094971876266E-7</v>
      </c>
      <c r="BJ1891" s="14">
        <f t="shared" si="2347"/>
        <v>0.41667702309301402</v>
      </c>
      <c r="BK1891" s="14">
        <f t="shared" si="2348"/>
        <v>0.33414961250549513</v>
      </c>
      <c r="BL1891" s="14">
        <f t="shared" si="2349"/>
        <v>0.23877541446174377</v>
      </c>
      <c r="BM1891" s="14">
        <f t="shared" si="2350"/>
        <v>0.24432751342288281</v>
      </c>
      <c r="BN1891" s="14">
        <f t="shared" si="2351"/>
        <v>0.75557818293832568</v>
      </c>
    </row>
    <row r="1892" spans="1:66" x14ac:dyDescent="0.25">
      <c r="A1892" t="s">
        <v>16</v>
      </c>
      <c r="B1892" t="s">
        <v>322</v>
      </c>
      <c r="C1892" t="s">
        <v>66</v>
      </c>
      <c r="D1892" s="7" t="s">
        <v>566</v>
      </c>
      <c r="E1892" s="10">
        <f>VLOOKUP(A1892,home!$A$2:$E$405,3,FALSE)</f>
        <v>1.6373</v>
      </c>
      <c r="F1892" s="10">
        <f>VLOOKUP(B1892,home!$B$2:$E$405,3,FALSE)</f>
        <v>1.4371</v>
      </c>
      <c r="G1892" s="10">
        <f>VLOOKUP(C1892,away!$B$2:$E$405,4,FALSE)</f>
        <v>0.93410000000000004</v>
      </c>
      <c r="H1892" s="10">
        <f>VLOOKUP(A1892,away!$A$2:$E$405,3,FALSE)</f>
        <v>1.3301000000000001</v>
      </c>
      <c r="I1892" s="10">
        <f>VLOOKUP(C1892,away!$B$2:$E$405,3,FALSE)</f>
        <v>1.0172000000000001</v>
      </c>
      <c r="J1892" s="10">
        <f>VLOOKUP(B1892,home!$B$2:$E$405,4,FALSE)</f>
        <v>0.70760000000000001</v>
      </c>
      <c r="K1892" s="12">
        <f t="shared" si="2296"/>
        <v>2.1979035136030003</v>
      </c>
      <c r="L1892" s="12">
        <f t="shared" si="2297"/>
        <v>0.95736703467200013</v>
      </c>
      <c r="M1892" s="13">
        <f t="shared" si="2298"/>
        <v>4.2626866807163009E-2</v>
      </c>
      <c r="N1892" s="13">
        <f t="shared" si="2299"/>
        <v>9.3689740329350679E-2</v>
      </c>
      <c r="O1892" s="13">
        <f t="shared" si="2300"/>
        <v>4.0809557072531963E-2</v>
      </c>
      <c r="P1892" s="13">
        <f t="shared" si="2301"/>
        <v>8.9695468878300169E-2</v>
      </c>
      <c r="Q1892" s="13">
        <f t="shared" si="2302"/>
        <v>0.10296050472921632</v>
      </c>
      <c r="R1892" s="13">
        <f t="shared" si="2303"/>
        <v>1.9534862320403835E-2</v>
      </c>
      <c r="S1892" s="13">
        <f t="shared" si="2304"/>
        <v>4.718430968486164E-2</v>
      </c>
      <c r="T1892" s="13">
        <f t="shared" si="2305"/>
        <v>9.8570993100942278E-2</v>
      </c>
      <c r="U1892" s="13">
        <f t="shared" si="2306"/>
        <v>4.2935742531766449E-2</v>
      </c>
      <c r="V1892" s="13">
        <f t="shared" si="2307"/>
        <v>1.1031693540519751E-2</v>
      </c>
      <c r="W1892" s="13">
        <f t="shared" si="2308"/>
        <v>7.5432418368894277E-2</v>
      </c>
      <c r="X1892" s="13">
        <f t="shared" si="2309"/>
        <v>7.2216510691966024E-2</v>
      </c>
      <c r="Y1892" s="13">
        <f t="shared" si="2310"/>
        <v>3.4568853347763148E-2</v>
      </c>
      <c r="Z1892" s="13">
        <f t="shared" si="2311"/>
        <v>6.2340110708036028E-3</v>
      </c>
      <c r="AA1892" s="13">
        <f t="shared" si="2312"/>
        <v>1.3701754836359241E-2</v>
      </c>
      <c r="AB1892" s="13">
        <f t="shared" si="2313"/>
        <v>1.5057567548680442E-2</v>
      </c>
      <c r="AC1892" s="13">
        <f t="shared" si="2314"/>
        <v>1.4508058513820331E-3</v>
      </c>
      <c r="AD1892" s="13">
        <f t="shared" si="2315"/>
        <v>4.1448294343141068E-2</v>
      </c>
      <c r="AE1892" s="13">
        <f t="shared" si="2316"/>
        <v>3.9681230647505207E-2</v>
      </c>
      <c r="AF1892" s="13">
        <f t="shared" si="2317"/>
        <v>1.8994751058568873E-2</v>
      </c>
      <c r="AG1892" s="13">
        <f t="shared" si="2318"/>
        <v>6.0616494984249729E-3</v>
      </c>
      <c r="AH1892" s="13">
        <f t="shared" si="2319"/>
        <v>1.4920591732419163E-3</v>
      </c>
      <c r="AI1892" s="13">
        <f t="shared" si="2320"/>
        <v>3.2794020993719953E-3</v>
      </c>
      <c r="AJ1892" s="13">
        <f t="shared" si="2321"/>
        <v>3.603904698363383E-3</v>
      </c>
      <c r="AK1892" s="13">
        <f t="shared" si="2322"/>
        <v>2.6403449330744131E-3</v>
      </c>
      <c r="AL1892" s="13">
        <f t="shared" si="2323"/>
        <v>1.2211144833119728E-4</v>
      </c>
      <c r="AM1892" s="13">
        <f t="shared" si="2324"/>
        <v>1.8219870353928209E-2</v>
      </c>
      <c r="AN1892" s="13">
        <f t="shared" si="2325"/>
        <v>1.7443103252848535E-2</v>
      </c>
      <c r="AO1892" s="13">
        <f t="shared" si="2326"/>
        <v>8.3497260183285592E-3</v>
      </c>
      <c r="AP1892" s="13">
        <f t="shared" si="2327"/>
        <v>2.6645841461636201E-3</v>
      </c>
      <c r="AQ1892" s="13">
        <f t="shared" si="2328"/>
        <v>6.3774625566167208E-4</v>
      </c>
      <c r="AR1892" s="13">
        <f t="shared" si="2329"/>
        <v>2.8568965324835401E-4</v>
      </c>
      <c r="AS1892" s="13">
        <f t="shared" si="2330"/>
        <v>6.2791829267458009E-4</v>
      </c>
      <c r="AT1892" s="13">
        <f t="shared" si="2331"/>
        <v>6.9005191086252843E-4</v>
      </c>
      <c r="AU1892" s="13">
        <f t="shared" si="2332"/>
        <v>5.0555583981773844E-4</v>
      </c>
      <c r="AV1892" s="13">
        <f t="shared" si="2333"/>
        <v>2.777907391644808E-4</v>
      </c>
      <c r="AW1892" s="13">
        <f t="shared" si="2334"/>
        <v>7.1374154076634531E-6</v>
      </c>
      <c r="AX1892" s="13">
        <f t="shared" si="2335"/>
        <v>6.6742528447149988E-3</v>
      </c>
      <c r="AY1892" s="13">
        <f t="shared" si="2336"/>
        <v>6.3897096545959594E-3</v>
      </c>
      <c r="AZ1892" s="13">
        <f t="shared" si="2337"/>
        <v>3.0586486922177919E-3</v>
      </c>
      <c r="BA1892" s="13">
        <f t="shared" si="2338"/>
        <v>9.7608314285731288E-4</v>
      </c>
      <c r="BB1892" s="13">
        <f t="shared" si="2339"/>
        <v>2.3361745601765797E-4</v>
      </c>
      <c r="BC1892" s="13">
        <f t="shared" si="2340"/>
        <v>4.4731530223048338E-5</v>
      </c>
      <c r="BD1892" s="13">
        <f t="shared" si="2341"/>
        <v>4.5584976027808077E-5</v>
      </c>
      <c r="BE1892" s="13">
        <f t="shared" si="2342"/>
        <v>1.0019137897902792E-4</v>
      </c>
      <c r="BF1892" s="13">
        <f t="shared" si="2343"/>
        <v>1.1010549194536764E-4</v>
      </c>
      <c r="BG1892" s="13">
        <f t="shared" si="2344"/>
        <v>8.0667082537903451E-5</v>
      </c>
      <c r="BH1892" s="13">
        <f t="shared" si="2345"/>
        <v>4.432461603554032E-5</v>
      </c>
      <c r="BI1892" s="13">
        <f t="shared" si="2346"/>
        <v>1.9484245864723575E-5</v>
      </c>
      <c r="BJ1892" s="14">
        <f t="shared" si="2347"/>
        <v>0.64831701946333031</v>
      </c>
      <c r="BK1892" s="14">
        <f t="shared" si="2348"/>
        <v>0.19850096586515373</v>
      </c>
      <c r="BL1892" s="14">
        <f t="shared" si="2349"/>
        <v>0.14584255944095167</v>
      </c>
      <c r="BM1892" s="14">
        <f t="shared" si="2350"/>
        <v>0.60319498346408518</v>
      </c>
      <c r="BN1892" s="14">
        <f t="shared" si="2351"/>
        <v>0.38931700013696596</v>
      </c>
    </row>
    <row r="1893" spans="1:66" x14ac:dyDescent="0.25">
      <c r="A1893" t="s">
        <v>69</v>
      </c>
      <c r="B1893" t="s">
        <v>95</v>
      </c>
      <c r="C1893" t="s">
        <v>260</v>
      </c>
      <c r="D1893" s="7" t="s">
        <v>566</v>
      </c>
      <c r="E1893" s="10">
        <f>VLOOKUP(A1893,home!$A$2:$E$405,3,FALSE)</f>
        <v>1.3526</v>
      </c>
      <c r="F1893" s="10">
        <f>VLOOKUP(B1893,home!$B$2:$E$405,3,FALSE)</f>
        <v>1.5282</v>
      </c>
      <c r="G1893" s="10">
        <f>VLOOKUP(C1893,away!$B$2:$E$405,4,FALSE)</f>
        <v>0.85609999999999997</v>
      </c>
      <c r="H1893" s="10">
        <f>VLOOKUP(A1893,away!$A$2:$E$405,3,FALSE)</f>
        <v>1.3421000000000001</v>
      </c>
      <c r="I1893" s="10">
        <f>VLOOKUP(C1893,away!$B$2:$E$405,3,FALSE)</f>
        <v>1.5294000000000001</v>
      </c>
      <c r="J1893" s="10">
        <f>VLOOKUP(B1893,home!$B$2:$E$405,4,FALSE)</f>
        <v>0.49399999999999999</v>
      </c>
      <c r="K1893" s="12">
        <f t="shared" si="2296"/>
        <v>1.7695957862520002</v>
      </c>
      <c r="L1893" s="12">
        <f t="shared" si="2297"/>
        <v>1.01398822356</v>
      </c>
      <c r="M1893" s="13">
        <f t="shared" si="2298"/>
        <v>6.1816558728842841E-2</v>
      </c>
      <c r="N1893" s="13">
        <f t="shared" si="2299"/>
        <v>0.10939032184715959</v>
      </c>
      <c r="O1893" s="13">
        <f t="shared" si="2300"/>
        <v>6.2681262572051769E-2</v>
      </c>
      <c r="P1893" s="13">
        <f t="shared" si="2301"/>
        <v>0.11092049812445801</v>
      </c>
      <c r="Q1893" s="13">
        <f t="shared" si="2302"/>
        <v>9.67883262987419E-2</v>
      </c>
      <c r="R1893" s="13">
        <f t="shared" si="2303"/>
        <v>3.1779031042966338E-2</v>
      </c>
      <c r="S1893" s="13">
        <f t="shared" si="2304"/>
        <v>4.9757529200817927E-2</v>
      </c>
      <c r="T1893" s="13">
        <f t="shared" si="2305"/>
        <v>9.8142223045006929E-2</v>
      </c>
      <c r="U1893" s="13">
        <f t="shared" si="2306"/>
        <v>5.6236039424804735E-2</v>
      </c>
      <c r="V1893" s="13">
        <f t="shared" si="2307"/>
        <v>9.9202652311378755E-3</v>
      </c>
      <c r="W1893" s="13">
        <f t="shared" si="2308"/>
        <v>5.709207145887911E-2</v>
      </c>
      <c r="X1893" s="13">
        <f t="shared" si="2309"/>
        <v>5.789068811794941E-2</v>
      </c>
      <c r="Y1893" s="13">
        <f t="shared" si="2310"/>
        <v>2.9350238002692756E-2</v>
      </c>
      <c r="Z1893" s="13">
        <f t="shared" si="2311"/>
        <v>1.0741187744571843E-2</v>
      </c>
      <c r="AA1893" s="13">
        <f t="shared" si="2312"/>
        <v>1.900756057213596E-2</v>
      </c>
      <c r="AB1893" s="13">
        <f t="shared" si="2313"/>
        <v>1.6817849547690729E-2</v>
      </c>
      <c r="AC1893" s="13">
        <f t="shared" si="2314"/>
        <v>1.1125263032184328E-3</v>
      </c>
      <c r="AD1893" s="13">
        <f t="shared" si="2315"/>
        <v>2.525747227050764E-2</v>
      </c>
      <c r="AE1893" s="13">
        <f t="shared" si="2316"/>
        <v>2.5610779439188002E-2</v>
      </c>
      <c r="AF1893" s="13">
        <f t="shared" si="2317"/>
        <v>1.2984514373764605E-2</v>
      </c>
      <c r="AG1893" s="13">
        <f t="shared" si="2318"/>
        <v>4.3887148878809521E-3</v>
      </c>
      <c r="AH1893" s="13">
        <f t="shared" si="2319"/>
        <v>2.7228594700107116E-3</v>
      </c>
      <c r="AI1893" s="13">
        <f t="shared" si="2320"/>
        <v>4.8183606446873094E-3</v>
      </c>
      <c r="AJ1893" s="13">
        <f t="shared" si="2321"/>
        <v>4.2632753467405681E-3</v>
      </c>
      <c r="AK1893" s="13">
        <f t="shared" si="2322"/>
        <v>2.5147580297413819E-3</v>
      </c>
      <c r="AL1893" s="13">
        <f t="shared" si="2323"/>
        <v>7.9850431190031681E-5</v>
      </c>
      <c r="AM1893" s="13">
        <f t="shared" si="2324"/>
        <v>8.9391033002534127E-3</v>
      </c>
      <c r="AN1893" s="13">
        <f t="shared" si="2325"/>
        <v>9.0641454756432913E-3</v>
      </c>
      <c r="AO1893" s="13">
        <f t="shared" si="2326"/>
        <v>4.5954683844684754E-3</v>
      </c>
      <c r="AP1893" s="13">
        <f t="shared" si="2327"/>
        <v>1.5532502745311107E-3</v>
      </c>
      <c r="AQ1893" s="13">
        <f t="shared" si="2328"/>
        <v>3.937443716539708E-4</v>
      </c>
      <c r="AR1893" s="13">
        <f t="shared" si="2329"/>
        <v>5.5218948739993706E-4</v>
      </c>
      <c r="AS1893" s="13">
        <f t="shared" si="2330"/>
        <v>9.7715219011558063E-4</v>
      </c>
      <c r="AT1893" s="13">
        <f t="shared" si="2331"/>
        <v>8.6458219907772265E-4</v>
      </c>
      <c r="AU1893" s="13">
        <f t="shared" si="2332"/>
        <v>5.0998700545214204E-4</v>
      </c>
      <c r="AV1893" s="13">
        <f t="shared" si="2333"/>
        <v>2.2561771397284662E-4</v>
      </c>
      <c r="AW1893" s="13">
        <f t="shared" si="2334"/>
        <v>3.9799878980567283E-6</v>
      </c>
      <c r="AX1893" s="13">
        <f t="shared" si="2335"/>
        <v>2.636433255499965E-3</v>
      </c>
      <c r="AY1893" s="13">
        <f t="shared" si="2336"/>
        <v>2.673312273278917E-3</v>
      </c>
      <c r="AZ1893" s="13">
        <f t="shared" si="2337"/>
        <v>1.3553535815016169E-3</v>
      </c>
      <c r="BA1893" s="13">
        <f t="shared" si="2338"/>
        <v>4.581041901341694E-4</v>
      </c>
      <c r="BB1893" s="13">
        <f t="shared" si="2339"/>
        <v>1.1612806348988472E-4</v>
      </c>
      <c r="BC1893" s="13">
        <f t="shared" si="2340"/>
        <v>2.3550497760714231E-5</v>
      </c>
      <c r="BD1893" s="13">
        <f t="shared" si="2341"/>
        <v>9.3318939566194815E-5</v>
      </c>
      <c r="BE1893" s="13">
        <f t="shared" si="2342"/>
        <v>1.651368022338434E-4</v>
      </c>
      <c r="BF1893" s="13">
        <f t="shared" si="2343"/>
        <v>1.4611269469406963E-4</v>
      </c>
      <c r="BG1893" s="13">
        <f t="shared" si="2344"/>
        <v>8.6186802949516885E-5</v>
      </c>
      <c r="BH1893" s="13">
        <f t="shared" si="2345"/>
        <v>3.8128950832499133E-5</v>
      </c>
      <c r="BI1893" s="13">
        <f t="shared" si="2346"/>
        <v>1.3494566145480033E-5</v>
      </c>
      <c r="BJ1893" s="14">
        <f t="shared" si="2347"/>
        <v>0.54870394340998641</v>
      </c>
      <c r="BK1893" s="14">
        <f t="shared" si="2348"/>
        <v>0.23628054029294399</v>
      </c>
      <c r="BL1893" s="14">
        <f t="shared" si="2349"/>
        <v>0.20451290400326924</v>
      </c>
      <c r="BM1893" s="14">
        <f t="shared" si="2350"/>
        <v>0.52419324455117056</v>
      </c>
      <c r="BN1893" s="14">
        <f t="shared" si="2351"/>
        <v>0.47337599861422042</v>
      </c>
    </row>
    <row r="1894" spans="1:66" x14ac:dyDescent="0.25">
      <c r="A1894" t="s">
        <v>69</v>
      </c>
      <c r="B1894" t="s">
        <v>351</v>
      </c>
      <c r="C1894" t="s">
        <v>70</v>
      </c>
      <c r="D1894" s="7" t="s">
        <v>566</v>
      </c>
      <c r="E1894" s="10">
        <f>VLOOKUP(A1894,home!$A$2:$E$405,3,FALSE)</f>
        <v>1.3526</v>
      </c>
      <c r="F1894" s="10">
        <f>VLOOKUP(B1894,home!$B$2:$E$405,3,FALSE)</f>
        <v>1.1284000000000001</v>
      </c>
      <c r="G1894" s="10">
        <f>VLOOKUP(C1894,away!$B$2:$E$405,4,FALSE)</f>
        <v>1.0506</v>
      </c>
      <c r="H1894" s="10">
        <f>VLOOKUP(A1894,away!$A$2:$E$405,3,FALSE)</f>
        <v>1.3421000000000001</v>
      </c>
      <c r="I1894" s="10">
        <f>VLOOKUP(C1894,away!$B$2:$E$405,3,FALSE)</f>
        <v>0.58819999999999995</v>
      </c>
      <c r="J1894" s="10">
        <f>VLOOKUP(B1894,home!$B$2:$E$405,4,FALSE)</f>
        <v>1.0588</v>
      </c>
      <c r="K1894" s="12">
        <f t="shared" si="2296"/>
        <v>1.6035032963040001</v>
      </c>
      <c r="L1894" s="12">
        <f t="shared" si="2297"/>
        <v>0.83584130533599998</v>
      </c>
      <c r="M1894" s="13">
        <f t="shared" si="2298"/>
        <v>8.721799526501757E-2</v>
      </c>
      <c r="N1894" s="13">
        <f t="shared" si="2299"/>
        <v>0.13985434290448234</v>
      </c>
      <c r="O1894" s="13">
        <f t="shared" si="2300"/>
        <v>7.2900403011101358E-2</v>
      </c>
      <c r="P1894" s="13">
        <f t="shared" si="2301"/>
        <v>0.11689603653019107</v>
      </c>
      <c r="Q1894" s="13">
        <f t="shared" si="2302"/>
        <v>0.11212844992488372</v>
      </c>
      <c r="R1894" s="13">
        <f t="shared" si="2303"/>
        <v>3.0466584006159703E-2</v>
      </c>
      <c r="S1894" s="13">
        <f t="shared" si="2304"/>
        <v>3.9168188041202777E-2</v>
      </c>
      <c r="T1894" s="13">
        <f t="shared" si="2305"/>
        <v>9.3721589950517117E-2</v>
      </c>
      <c r="U1894" s="13">
        <f t="shared" si="2306"/>
        <v>4.8853267880999807E-2</v>
      </c>
      <c r="V1894" s="13">
        <f t="shared" si="2307"/>
        <v>5.8329017056290844E-3</v>
      </c>
      <c r="W1894" s="13">
        <f t="shared" si="2308"/>
        <v>5.9932779688003014E-2</v>
      </c>
      <c r="X1894" s="13">
        <f t="shared" si="2309"/>
        <v>5.0094292806835347E-2</v>
      </c>
      <c r="Y1894" s="13">
        <f t="shared" si="2310"/>
        <v>2.0935439544774521E-2</v>
      </c>
      <c r="Z1894" s="13">
        <f t="shared" si="2311"/>
        <v>8.4884097816124784E-3</v>
      </c>
      <c r="AA1894" s="13">
        <f t="shared" si="2312"/>
        <v>1.3611193065194723E-2</v>
      </c>
      <c r="AB1894" s="13">
        <f t="shared" si="2313"/>
        <v>1.0912796473334947E-2</v>
      </c>
      <c r="AC1894" s="13">
        <f t="shared" si="2314"/>
        <v>4.8860551138730514E-4</v>
      </c>
      <c r="AD1894" s="13">
        <f t="shared" si="2315"/>
        <v>2.4025602446593575E-2</v>
      </c>
      <c r="AE1894" s="13">
        <f t="shared" si="2316"/>
        <v>2.008159091044457E-2</v>
      </c>
      <c r="AF1894" s="13">
        <f t="shared" si="2317"/>
        <v>8.3925115799047684E-3</v>
      </c>
      <c r="AG1894" s="13">
        <f t="shared" si="2318"/>
        <v>2.3382692779983665E-3</v>
      </c>
      <c r="AH1894" s="13">
        <f t="shared" si="2319"/>
        <v>1.7737408780224607E-3</v>
      </c>
      <c r="AI1894" s="13">
        <f t="shared" si="2320"/>
        <v>2.8441993446981667E-3</v>
      </c>
      <c r="AJ1894" s="13">
        <f t="shared" si="2321"/>
        <v>2.2803415122845945E-3</v>
      </c>
      <c r="AK1894" s="13">
        <f t="shared" si="2322"/>
        <v>1.2188450438823985E-3</v>
      </c>
      <c r="AL1894" s="13">
        <f t="shared" si="2323"/>
        <v>2.6194616161232449E-5</v>
      </c>
      <c r="AM1894" s="13">
        <f t="shared" si="2324"/>
        <v>7.7050265437604466E-3</v>
      </c>
      <c r="AN1894" s="13">
        <f t="shared" si="2325"/>
        <v>6.4401794439852608E-3</v>
      </c>
      <c r="AO1894" s="13">
        <f t="shared" si="2326"/>
        <v>2.6914839965293566E-3</v>
      </c>
      <c r="AP1894" s="13">
        <f t="shared" si="2327"/>
        <v>7.4988449898335076E-4</v>
      </c>
      <c r="AQ1894" s="13">
        <f t="shared" si="2328"/>
        <v>1.5669610962036905E-4</v>
      </c>
      <c r="AR1894" s="13">
        <f t="shared" si="2329"/>
        <v>2.9651317816282335E-4</v>
      </c>
      <c r="AS1894" s="13">
        <f t="shared" si="2330"/>
        <v>4.7545985858166249E-4</v>
      </c>
      <c r="AT1894" s="13">
        <f t="shared" si="2331"/>
        <v>3.8120072524796487E-4</v>
      </c>
      <c r="AU1894" s="13">
        <f t="shared" si="2332"/>
        <v>2.0375220649619571E-4</v>
      </c>
      <c r="AV1894" s="13">
        <f t="shared" si="2333"/>
        <v>8.1679333686465817E-5</v>
      </c>
      <c r="AW1894" s="13">
        <f t="shared" si="2334"/>
        <v>9.7522140368367589E-7</v>
      </c>
      <c r="AX1894" s="13">
        <f t="shared" si="2335"/>
        <v>2.0591725768382813E-3</v>
      </c>
      <c r="AY1894" s="13">
        <f t="shared" si="2336"/>
        <v>1.721141494536604E-3</v>
      </c>
      <c r="AZ1894" s="13">
        <f t="shared" si="2337"/>
        <v>7.1930057673071427E-4</v>
      </c>
      <c r="BA1894" s="13">
        <f t="shared" si="2338"/>
        <v>2.0040704432784602E-4</v>
      </c>
      <c r="BB1894" s="13">
        <f t="shared" si="2339"/>
        <v>4.1877121382379095E-5</v>
      </c>
      <c r="BC1894" s="13">
        <f t="shared" si="2340"/>
        <v>7.0005255599923747E-6</v>
      </c>
      <c r="BD1894" s="13">
        <f t="shared" si="2341"/>
        <v>4.1306326980823338E-5</v>
      </c>
      <c r="BE1894" s="13">
        <f t="shared" si="2342"/>
        <v>6.6234831471961069E-5</v>
      </c>
      <c r="BF1894" s="13">
        <f t="shared" si="2343"/>
        <v>5.3103885297714772E-5</v>
      </c>
      <c r="BG1894" s="13">
        <f t="shared" si="2344"/>
        <v>2.8384085040478387E-5</v>
      </c>
      <c r="BH1894" s="13">
        <f t="shared" si="2345"/>
        <v>1.1378493481245042E-5</v>
      </c>
      <c r="BI1894" s="13">
        <f t="shared" si="2346"/>
        <v>3.6490903608299996E-6</v>
      </c>
      <c r="BJ1894" s="14">
        <f t="shared" si="2347"/>
        <v>0.55399703896669217</v>
      </c>
      <c r="BK1894" s="14">
        <f t="shared" si="2348"/>
        <v>0.25135106316412564</v>
      </c>
      <c r="BL1894" s="14">
        <f t="shared" si="2349"/>
        <v>0.18650403323048631</v>
      </c>
      <c r="BM1894" s="14">
        <f t="shared" si="2350"/>
        <v>0.4391565672279476</v>
      </c>
      <c r="BN1894" s="14">
        <f t="shared" si="2351"/>
        <v>0.55946381164183578</v>
      </c>
    </row>
    <row r="1895" spans="1:66" x14ac:dyDescent="0.25">
      <c r="A1895" t="s">
        <v>69</v>
      </c>
      <c r="B1895" t="s">
        <v>78</v>
      </c>
      <c r="C1895" t="s">
        <v>261</v>
      </c>
      <c r="D1895" s="7" t="s">
        <v>566</v>
      </c>
      <c r="E1895" s="10">
        <f>VLOOKUP(A1895,home!$A$2:$E$405,3,FALSE)</f>
        <v>1.3526</v>
      </c>
      <c r="F1895" s="10">
        <f>VLOOKUP(B1895,home!$B$2:$E$405,3,FALSE)</f>
        <v>1.323</v>
      </c>
      <c r="G1895" s="10">
        <f>VLOOKUP(C1895,away!$B$2:$E$405,4,FALSE)</f>
        <v>0.62260000000000004</v>
      </c>
      <c r="H1895" s="10">
        <f>VLOOKUP(A1895,away!$A$2:$E$405,3,FALSE)</f>
        <v>1.3421000000000001</v>
      </c>
      <c r="I1895" s="10">
        <f>VLOOKUP(C1895,away!$B$2:$E$405,3,FALSE)</f>
        <v>1.3726</v>
      </c>
      <c r="J1895" s="10">
        <f>VLOOKUP(B1895,home!$B$2:$E$405,4,FALSE)</f>
        <v>1.1765000000000001</v>
      </c>
      <c r="K1895" s="12">
        <f t="shared" si="2296"/>
        <v>1.1141363494800001</v>
      </c>
      <c r="L1895" s="12">
        <f t="shared" si="2297"/>
        <v>2.1673088401900005</v>
      </c>
      <c r="M1895" s="13">
        <f t="shared" si="2298"/>
        <v>3.7573916114899797E-2</v>
      </c>
      <c r="N1895" s="13">
        <f t="shared" si="2299"/>
        <v>4.1862465735922214E-2</v>
      </c>
      <c r="O1895" s="13">
        <f t="shared" si="2300"/>
        <v>8.1434280556379843E-2</v>
      </c>
      <c r="P1895" s="13">
        <f t="shared" si="2301"/>
        <v>9.0728892061615204E-2</v>
      </c>
      <c r="Q1895" s="13">
        <f t="shared" si="2302"/>
        <v>2.3320247377625981E-2</v>
      </c>
      <c r="R1895" s="13">
        <f t="shared" si="2303"/>
        <v>8.8246618072177388E-2</v>
      </c>
      <c r="S1895" s="13">
        <f t="shared" si="2304"/>
        <v>5.4770254912715644E-2</v>
      </c>
      <c r="T1895" s="13">
        <f t="shared" si="2305"/>
        <v>5.0542178296946468E-2</v>
      </c>
      <c r="U1895" s="13">
        <f t="shared" si="2306"/>
        <v>9.8318764912891515E-2</v>
      </c>
      <c r="V1895" s="13">
        <f t="shared" si="2307"/>
        <v>1.4694722828958551E-2</v>
      </c>
      <c r="W1895" s="13">
        <f t="shared" si="2308"/>
        <v>8.6606450940929156E-3</v>
      </c>
      <c r="X1895" s="13">
        <f t="shared" si="2309"/>
        <v>1.8770292674175734E-2</v>
      </c>
      <c r="Y1895" s="13">
        <f t="shared" si="2310"/>
        <v>2.0340510622847342E-2</v>
      </c>
      <c r="Z1895" s="13">
        <f t="shared" si="2311"/>
        <v>6.3752558488233566E-2</v>
      </c>
      <c r="AA1895" s="13">
        <f t="shared" si="2312"/>
        <v>7.1029042784090737E-2</v>
      </c>
      <c r="AB1895" s="13">
        <f t="shared" si="2313"/>
        <v>3.9568019217262808E-2</v>
      </c>
      <c r="AC1895" s="13">
        <f t="shared" si="2314"/>
        <v>2.2176885910476811E-3</v>
      </c>
      <c r="AD1895" s="13">
        <f t="shared" si="2315"/>
        <v>2.4122848773186403E-3</v>
      </c>
      <c r="AE1895" s="13">
        <f t="shared" si="2316"/>
        <v>5.2281663396693398E-3</v>
      </c>
      <c r="AF1895" s="13">
        <f t="shared" si="2317"/>
        <v>5.6655255629745804E-3</v>
      </c>
      <c r="AG1895" s="13">
        <f t="shared" si="2318"/>
        <v>4.0929812123190789E-3</v>
      </c>
      <c r="AH1895" s="13">
        <f t="shared" si="2319"/>
        <v>3.4542870899069662E-2</v>
      </c>
      <c r="AI1895" s="13">
        <f t="shared" si="2320"/>
        <v>3.8485468084048402E-2</v>
      </c>
      <c r="AJ1895" s="13">
        <f t="shared" si="2321"/>
        <v>2.1439029459595374E-2</v>
      </c>
      <c r="AK1895" s="13">
        <f t="shared" si="2322"/>
        <v>7.9620006728359193E-3</v>
      </c>
      <c r="AL1895" s="13">
        <f t="shared" si="2323"/>
        <v>2.1420011498205442E-4</v>
      </c>
      <c r="AM1895" s="13">
        <f t="shared" si="2324"/>
        <v>5.3752285342431919E-4</v>
      </c>
      <c r="AN1895" s="13">
        <f t="shared" si="2325"/>
        <v>1.1649780320306807E-3</v>
      </c>
      <c r="AO1895" s="13">
        <f t="shared" si="2326"/>
        <v>1.2624335937236224E-3</v>
      </c>
      <c r="AP1895" s="13">
        <f t="shared" si="2327"/>
        <v>9.1202782927667938E-4</v>
      </c>
      <c r="AQ1895" s="13">
        <f t="shared" si="2328"/>
        <v>4.9416149422266086E-4</v>
      </c>
      <c r="AR1895" s="13">
        <f t="shared" si="2329"/>
        <v>1.4973013893019107E-2</v>
      </c>
      <c r="AS1895" s="13">
        <f t="shared" si="2330"/>
        <v>1.6681979039481633E-2</v>
      </c>
      <c r="AT1895" s="13">
        <f t="shared" si="2331"/>
        <v>9.2929996145749739E-3</v>
      </c>
      <c r="AU1895" s="13">
        <f t="shared" si="2332"/>
        <v>3.4512228887672016E-3</v>
      </c>
      <c r="AV1895" s="13">
        <f t="shared" si="2333"/>
        <v>9.6128321763322856E-4</v>
      </c>
      <c r="AW1895" s="13">
        <f t="shared" si="2334"/>
        <v>1.4367339190809515E-5</v>
      </c>
      <c r="AX1895" s="13">
        <f t="shared" si="2335"/>
        <v>9.9812291612707396E-5</v>
      </c>
      <c r="AY1895" s="13">
        <f t="shared" si="2336"/>
        <v>2.1632406197184299E-4</v>
      </c>
      <c r="AZ1895" s="13">
        <f t="shared" si="2337"/>
        <v>2.3442052592869246E-4</v>
      </c>
      <c r="BA1895" s="13">
        <f t="shared" si="2338"/>
        <v>1.6935389272241481E-4</v>
      </c>
      <c r="BB1895" s="13">
        <f t="shared" si="2339"/>
        <v>9.1760547204469632E-5</v>
      </c>
      <c r="BC1895" s="13">
        <f t="shared" si="2340"/>
        <v>3.9774689027383749E-5</v>
      </c>
      <c r="BD1895" s="13">
        <f t="shared" si="2341"/>
        <v>5.4085242291046732E-3</v>
      </c>
      <c r="BE1895" s="13">
        <f t="shared" si="2342"/>
        <v>6.0258334406888122E-3</v>
      </c>
      <c r="BF1895" s="13">
        <f t="shared" si="2343"/>
        <v>3.3568000360917716E-3</v>
      </c>
      <c r="BG1895" s="13">
        <f t="shared" si="2344"/>
        <v>1.2466443127152058E-3</v>
      </c>
      <c r="BH1895" s="13">
        <f t="shared" si="2345"/>
        <v>3.4723293591713107E-4</v>
      </c>
      <c r="BI1895" s="13">
        <f t="shared" si="2346"/>
        <v>7.7372967128386928E-5</v>
      </c>
      <c r="BJ1895" s="14">
        <f t="shared" si="2347"/>
        <v>0.18611786760503776</v>
      </c>
      <c r="BK1895" s="14">
        <f t="shared" si="2348"/>
        <v>0.20041599868619078</v>
      </c>
      <c r="BL1895" s="14">
        <f t="shared" si="2349"/>
        <v>0.54284900123347368</v>
      </c>
      <c r="BM1895" s="14">
        <f t="shared" si="2350"/>
        <v>0.62976704937153438</v>
      </c>
      <c r="BN1895" s="14">
        <f t="shared" si="2351"/>
        <v>0.36316641991862042</v>
      </c>
    </row>
    <row r="1896" spans="1:66" x14ac:dyDescent="0.25">
      <c r="A1896" t="s">
        <v>69</v>
      </c>
      <c r="B1896" t="s">
        <v>262</v>
      </c>
      <c r="C1896" t="s">
        <v>75</v>
      </c>
      <c r="D1896" s="7" t="s">
        <v>566</v>
      </c>
      <c r="E1896" s="10">
        <f>VLOOKUP(A1896,home!$A$2:$E$405,3,FALSE)</f>
        <v>1.3526</v>
      </c>
      <c r="F1896" s="10">
        <f>VLOOKUP(B1896,home!$B$2:$E$405,3,FALSE)</f>
        <v>1.6732</v>
      </c>
      <c r="G1896" s="10">
        <f>VLOOKUP(C1896,away!$B$2:$E$405,4,FALSE)</f>
        <v>1.0894999999999999</v>
      </c>
      <c r="H1896" s="10">
        <f>VLOOKUP(A1896,away!$A$2:$E$405,3,FALSE)</f>
        <v>1.3421000000000001</v>
      </c>
      <c r="I1896" s="10">
        <f>VLOOKUP(C1896,away!$B$2:$E$405,3,FALSE)</f>
        <v>0.74509999999999998</v>
      </c>
      <c r="J1896" s="10">
        <f>VLOOKUP(B1896,home!$B$2:$E$405,4,FALSE)</f>
        <v>0.66669999999999996</v>
      </c>
      <c r="K1896" s="12">
        <f t="shared" si="2296"/>
        <v>2.4657240636399997</v>
      </c>
      <c r="L1896" s="12">
        <f t="shared" si="2297"/>
        <v>0.66669913995700003</v>
      </c>
      <c r="M1896" s="13">
        <f t="shared" si="2298"/>
        <v>4.3611988379191731E-2</v>
      </c>
      <c r="N1896" s="13">
        <f t="shared" si="2299"/>
        <v>0.10753512920976108</v>
      </c>
      <c r="O1896" s="13">
        <f t="shared" si="2300"/>
        <v>2.9076075144221804E-2</v>
      </c>
      <c r="P1896" s="13">
        <f t="shared" si="2301"/>
        <v>7.1693578159312585E-2</v>
      </c>
      <c r="Q1896" s="13">
        <f t="shared" si="2302"/>
        <v>0.13257597788957226</v>
      </c>
      <c r="R1896" s="13">
        <f t="shared" si="2303"/>
        <v>9.6924971459888907E-3</v>
      </c>
      <c r="S1896" s="13">
        <f t="shared" si="2304"/>
        <v>2.9464198608620755E-2</v>
      </c>
      <c r="T1896" s="13">
        <f t="shared" si="2305"/>
        <v>8.8388290437936085E-2</v>
      </c>
      <c r="U1896" s="13">
        <f t="shared" si="2306"/>
        <v>2.3899023449626827E-2</v>
      </c>
      <c r="V1896" s="13">
        <f t="shared" si="2307"/>
        <v>5.3817868392875513E-3</v>
      </c>
      <c r="W1896" s="13">
        <f t="shared" si="2308"/>
        <v>0.10896525964764096</v>
      </c>
      <c r="X1896" s="13">
        <f t="shared" si="2309"/>
        <v>7.264704489227343E-2</v>
      </c>
      <c r="Y1896" s="13">
        <f t="shared" si="2310"/>
        <v>2.4216861175048131E-2</v>
      </c>
      <c r="Z1896" s="13">
        <f t="shared" si="2311"/>
        <v>2.1539931704221567E-3</v>
      </c>
      <c r="AA1896" s="13">
        <f t="shared" si="2312"/>
        <v>5.3111527932261276E-3</v>
      </c>
      <c r="AB1896" s="13">
        <f t="shared" si="2313"/>
        <v>6.5479186239632316E-3</v>
      </c>
      <c r="AC1896" s="13">
        <f t="shared" si="2314"/>
        <v>5.5294365399668804E-4</v>
      </c>
      <c r="AD1896" s="13">
        <f t="shared" si="2315"/>
        <v>6.7169565703492265E-2</v>
      </c>
      <c r="AE1896" s="13">
        <f t="shared" si="2316"/>
        <v>4.4781891685803495E-2</v>
      </c>
      <c r="AF1896" s="13">
        <f t="shared" si="2317"/>
        <v>1.492802433628636E-2</v>
      </c>
      <c r="AG1896" s="13">
        <f t="shared" si="2318"/>
        <v>3.3175003287530939E-3</v>
      </c>
      <c r="AH1896" s="13">
        <f t="shared" si="2319"/>
        <v>3.5901634854842589E-4</v>
      </c>
      <c r="AI1896" s="13">
        <f t="shared" si="2320"/>
        <v>8.8523524985601918E-4</v>
      </c>
      <c r="AJ1896" s="13">
        <f t="shared" si="2321"/>
        <v>1.0913729287761772E-3</v>
      </c>
      <c r="AK1896" s="13">
        <f t="shared" si="2322"/>
        <v>8.970081642962278E-4</v>
      </c>
      <c r="AL1896" s="13">
        <f t="shared" si="2323"/>
        <v>3.6359276931681283E-5</v>
      </c>
      <c r="AM1896" s="13">
        <f t="shared" si="2324"/>
        <v>3.3124322899869774E-2</v>
      </c>
      <c r="AN1896" s="13">
        <f t="shared" si="2325"/>
        <v>2.2083957589001141E-2</v>
      </c>
      <c r="AO1896" s="13">
        <f t="shared" si="2326"/>
        <v>7.3616777657169608E-3</v>
      </c>
      <c r="AP1896" s="13">
        <f t="shared" si="2327"/>
        <v>1.6360080783480225E-3</v>
      </c>
      <c r="AQ1896" s="13">
        <f t="shared" si="2328"/>
        <v>2.7268129469933269E-4</v>
      </c>
      <c r="AR1896" s="13">
        <f t="shared" si="2329"/>
        <v>4.7871178161547631E-5</v>
      </c>
      <c r="AS1896" s="13">
        <f t="shared" si="2330"/>
        <v>1.1803711594772565E-4</v>
      </c>
      <c r="AT1896" s="13">
        <f t="shared" si="2331"/>
        <v>1.4552347859748594E-4</v>
      </c>
      <c r="AU1896" s="13">
        <f t="shared" si="2332"/>
        <v>1.1960691433414052E-4</v>
      </c>
      <c r="AV1896" s="13">
        <f t="shared" si="2333"/>
        <v>7.3729411712854603E-5</v>
      </c>
      <c r="AW1896" s="13">
        <f t="shared" si="2334"/>
        <v>1.6603020556927814E-6</v>
      </c>
      <c r="AX1896" s="13">
        <f t="shared" si="2335"/>
        <v>1.3612573344331733E-2</v>
      </c>
      <c r="AY1896" s="13">
        <f t="shared" si="2336"/>
        <v>9.0754909412675486E-3</v>
      </c>
      <c r="AZ1896" s="13">
        <f t="shared" si="2337"/>
        <v>3.0253110026153096E-3</v>
      </c>
      <c r="BA1896" s="13">
        <f t="shared" si="2338"/>
        <v>6.7232408118202548E-4</v>
      </c>
      <c r="BB1896" s="13">
        <f t="shared" si="2339"/>
        <v>1.1205947167410913E-4</v>
      </c>
      <c r="BC1896" s="13">
        <f t="shared" si="2340"/>
        <v>1.4941990677832878E-5</v>
      </c>
      <c r="BD1896" s="13">
        <f t="shared" si="2341"/>
        <v>5.3192788848386864E-6</v>
      </c>
      <c r="BE1896" s="13">
        <f t="shared" si="2342"/>
        <v>1.3115873947558891E-5</v>
      </c>
      <c r="BF1896" s="13">
        <f t="shared" si="2343"/>
        <v>1.617006300408246E-5</v>
      </c>
      <c r="BG1896" s="13">
        <f t="shared" si="2344"/>
        <v>1.329030448658034E-5</v>
      </c>
      <c r="BH1896" s="13">
        <f t="shared" si="2345"/>
        <v>8.1925558964159527E-6</v>
      </c>
      <c r="BI1896" s="13">
        <f t="shared" si="2346"/>
        <v>4.0401164433017158E-6</v>
      </c>
      <c r="BJ1896" s="14">
        <f t="shared" si="2347"/>
        <v>0.75551689376595121</v>
      </c>
      <c r="BK1896" s="14">
        <f t="shared" si="2348"/>
        <v>0.15981634585860857</v>
      </c>
      <c r="BL1896" s="14">
        <f t="shared" si="2349"/>
        <v>7.8324196139920255E-2</v>
      </c>
      <c r="BM1896" s="14">
        <f t="shared" si="2350"/>
        <v>0.59255235236764192</v>
      </c>
      <c r="BN1896" s="14">
        <f t="shared" si="2351"/>
        <v>0.39418524592804838</v>
      </c>
    </row>
    <row r="1897" spans="1:66" x14ac:dyDescent="0.25">
      <c r="A1897" t="s">
        <v>69</v>
      </c>
      <c r="B1897" t="s">
        <v>90</v>
      </c>
      <c r="C1897" t="s">
        <v>73</v>
      </c>
      <c r="D1897" s="7" t="s">
        <v>566</v>
      </c>
      <c r="E1897" s="10">
        <f>VLOOKUP(A1897,home!$A$2:$E$405,3,FALSE)</f>
        <v>1.3526</v>
      </c>
      <c r="F1897" s="10">
        <f>VLOOKUP(B1897,home!$B$2:$E$405,3,FALSE)</f>
        <v>1.3546</v>
      </c>
      <c r="G1897" s="10">
        <f>VLOOKUP(C1897,away!$B$2:$E$405,4,FALSE)</f>
        <v>0.93389999999999995</v>
      </c>
      <c r="H1897" s="10">
        <f>VLOOKUP(A1897,away!$A$2:$E$405,3,FALSE)</f>
        <v>1.3421000000000001</v>
      </c>
      <c r="I1897" s="10">
        <f>VLOOKUP(C1897,away!$B$2:$E$405,3,FALSE)</f>
        <v>0.70589999999999997</v>
      </c>
      <c r="J1897" s="10">
        <f>VLOOKUP(B1897,home!$B$2:$E$405,4,FALSE)</f>
        <v>0.61750000000000005</v>
      </c>
      <c r="K1897" s="12">
        <f t="shared" si="2296"/>
        <v>1.7111214274440001</v>
      </c>
      <c r="L1897" s="12">
        <f t="shared" si="2297"/>
        <v>0.58501233082500004</v>
      </c>
      <c r="M1897" s="13">
        <f t="shared" si="2298"/>
        <v>0.10064721894076384</v>
      </c>
      <c r="N1897" s="13">
        <f t="shared" si="2299"/>
        <v>0.17221961294218863</v>
      </c>
      <c r="O1897" s="13">
        <f t="shared" si="2300"/>
        <v>5.8879864143590338E-2</v>
      </c>
      <c r="P1897" s="13">
        <f t="shared" si="2301"/>
        <v>0.1007505971810891</v>
      </c>
      <c r="Q1897" s="13">
        <f t="shared" si="2302"/>
        <v>0.1473443349657455</v>
      </c>
      <c r="R1897" s="13">
        <f t="shared" si="2303"/>
        <v>1.7222723280650564E-2</v>
      </c>
      <c r="S1897" s="13">
        <f t="shared" si="2304"/>
        <v>2.5213520401195309E-2</v>
      </c>
      <c r="T1897" s="13">
        <f t="shared" si="2305"/>
        <v>8.6198252832170336E-2</v>
      </c>
      <c r="U1897" s="13">
        <f t="shared" si="2306"/>
        <v>2.9470170844459805E-2</v>
      </c>
      <c r="V1897" s="13">
        <f t="shared" si="2307"/>
        <v>2.8043797866918012E-3</v>
      </c>
      <c r="W1897" s="13">
        <f t="shared" si="2308"/>
        <v>8.4041349590791112E-2</v>
      </c>
      <c r="X1897" s="13">
        <f t="shared" si="2309"/>
        <v>4.9165225809787369E-2</v>
      </c>
      <c r="Y1897" s="13">
        <f t="shared" si="2310"/>
        <v>1.4381131673260578E-2</v>
      </c>
      <c r="Z1897" s="13">
        <f t="shared" si="2311"/>
        <v>3.358501829855792E-3</v>
      </c>
      <c r="AA1897" s="13">
        <f t="shared" si="2312"/>
        <v>5.7468044451761298E-3</v>
      </c>
      <c r="AB1897" s="13">
        <f t="shared" si="2313"/>
        <v>4.9167401127356526E-3</v>
      </c>
      <c r="AC1897" s="13">
        <f t="shared" si="2314"/>
        <v>1.7545376638652177E-4</v>
      </c>
      <c r="AD1897" s="13">
        <f t="shared" si="2315"/>
        <v>3.5951238519028671E-2</v>
      </c>
      <c r="AE1897" s="13">
        <f t="shared" si="2316"/>
        <v>2.1031917842062486E-2</v>
      </c>
      <c r="AF1897" s="13">
        <f t="shared" si="2317"/>
        <v>6.1519656392524389E-3</v>
      </c>
      <c r="AG1897" s="13">
        <f t="shared" si="2318"/>
        <v>1.1996585859247936E-3</v>
      </c>
      <c r="AH1897" s="13">
        <f t="shared" si="2319"/>
        <v>4.9119124589099114E-4</v>
      </c>
      <c r="AI1897" s="13">
        <f t="shared" si="2320"/>
        <v>8.4048786581698961E-4</v>
      </c>
      <c r="AJ1897" s="13">
        <f t="shared" si="2321"/>
        <v>7.190883983530644E-4</v>
      </c>
      <c r="AK1897" s="13">
        <f t="shared" si="2322"/>
        <v>4.1014918888277173E-4</v>
      </c>
      <c r="AL1897" s="13">
        <f t="shared" si="2323"/>
        <v>7.0253592407823053E-6</v>
      </c>
      <c r="AM1897" s="13">
        <f t="shared" si="2324"/>
        <v>1.2303386914612016E-2</v>
      </c>
      <c r="AN1897" s="13">
        <f t="shared" si="2325"/>
        <v>7.1976330559589807E-3</v>
      </c>
      <c r="AO1897" s="13">
        <f t="shared" si="2326"/>
        <v>2.1053520452448153E-3</v>
      </c>
      <c r="AP1897" s="13">
        <f t="shared" si="2327"/>
        <v>4.1055230239861674E-4</v>
      </c>
      <c r="AQ1897" s="13">
        <f t="shared" si="2328"/>
        <v>6.004453983794626E-5</v>
      </c>
      <c r="AR1897" s="13">
        <f t="shared" si="2329"/>
        <v>5.7470587127904912E-5</v>
      </c>
      <c r="AS1897" s="13">
        <f t="shared" si="2330"/>
        <v>9.8339153082345433E-5</v>
      </c>
      <c r="AT1897" s="13">
        <f t="shared" si="2331"/>
        <v>8.413511599794849E-5</v>
      </c>
      <c r="AU1897" s="13">
        <f t="shared" si="2332"/>
        <v>4.798846659485872E-5</v>
      </c>
      <c r="AV1897" s="13">
        <f t="shared" si="2333"/>
        <v>2.0528523365160835E-5</v>
      </c>
      <c r="AW1897" s="13">
        <f t="shared" si="2334"/>
        <v>1.9534931195253008E-7</v>
      </c>
      <c r="AX1897" s="13">
        <f t="shared" si="2335"/>
        <v>3.5087648299544564E-3</v>
      </c>
      <c r="AY1897" s="13">
        <f t="shared" si="2336"/>
        <v>2.0526706914884415E-3</v>
      </c>
      <c r="AZ1897" s="13">
        <f t="shared" si="2337"/>
        <v>6.0041883282190879E-4</v>
      </c>
      <c r="BA1897" s="13">
        <f t="shared" si="2338"/>
        <v>1.1708414028679029E-4</v>
      </c>
      <c r="BB1897" s="13">
        <f t="shared" si="2339"/>
        <v>1.7123916452954119E-5</v>
      </c>
      <c r="BC1897" s="13">
        <f t="shared" si="2340"/>
        <v>2.0035404553990519E-6</v>
      </c>
      <c r="BD1897" s="13">
        <f t="shared" si="2341"/>
        <v>5.6035003549294789E-6</v>
      </c>
      <c r="BE1897" s="13">
        <f t="shared" si="2342"/>
        <v>9.5882695260098908E-6</v>
      </c>
      <c r="BF1897" s="13">
        <f t="shared" si="2343"/>
        <v>8.2033467190319277E-6</v>
      </c>
      <c r="BG1897" s="13">
        <f t="shared" si="2344"/>
        <v>4.6789741158959887E-6</v>
      </c>
      <c r="BH1897" s="13">
        <f t="shared" si="2345"/>
        <v>2.0015732170413676E-6</v>
      </c>
      <c r="BI1897" s="13">
        <f t="shared" si="2346"/>
        <v>6.8498696405550093E-7</v>
      </c>
      <c r="BJ1897" s="14">
        <f t="shared" si="2347"/>
        <v>0.64605972320972427</v>
      </c>
      <c r="BK1897" s="14">
        <f t="shared" si="2348"/>
        <v>0.23165086612685576</v>
      </c>
      <c r="BL1897" s="14">
        <f t="shared" si="2349"/>
        <v>0.11903644202262148</v>
      </c>
      <c r="BM1897" s="14">
        <f t="shared" si="2350"/>
        <v>0.40098870639285283</v>
      </c>
      <c r="BN1897" s="14">
        <f t="shared" si="2351"/>
        <v>0.59706435145402792</v>
      </c>
    </row>
    <row r="1898" spans="1:66" x14ac:dyDescent="0.25">
      <c r="A1898" t="s">
        <v>69</v>
      </c>
      <c r="B1898" t="s">
        <v>79</v>
      </c>
      <c r="C1898" t="s">
        <v>72</v>
      </c>
      <c r="D1898" s="7" t="s">
        <v>566</v>
      </c>
      <c r="E1898" s="10">
        <f>VLOOKUP(A1898,home!$A$2:$E$405,3,FALSE)</f>
        <v>1.3526</v>
      </c>
      <c r="F1898" s="10">
        <f>VLOOKUP(B1898,home!$B$2:$E$405,3,FALSE)</f>
        <v>1.0894999999999999</v>
      </c>
      <c r="G1898" s="10">
        <f>VLOOKUP(C1898,away!$B$2:$E$405,4,FALSE)</f>
        <v>1.2841</v>
      </c>
      <c r="H1898" s="10">
        <f>VLOOKUP(A1898,away!$A$2:$E$405,3,FALSE)</f>
        <v>1.3421000000000001</v>
      </c>
      <c r="I1898" s="10">
        <f>VLOOKUP(C1898,away!$B$2:$E$405,3,FALSE)</f>
        <v>1.3332999999999999</v>
      </c>
      <c r="J1898" s="10">
        <f>VLOOKUP(B1898,home!$B$2:$E$405,4,FALSE)</f>
        <v>0.98040000000000005</v>
      </c>
      <c r="K1898" s="12">
        <f t="shared" si="2296"/>
        <v>1.8923238525699999</v>
      </c>
      <c r="L1898" s="12">
        <f t="shared" si="2297"/>
        <v>1.7543492601720001</v>
      </c>
      <c r="M1898" s="13">
        <f t="shared" si="2298"/>
        <v>2.6077742330783884E-2</v>
      </c>
      <c r="N1898" s="13">
        <f t="shared" si="2299"/>
        <v>4.934753383371672E-2</v>
      </c>
      <c r="O1898" s="13">
        <f t="shared" si="2300"/>
        <v>4.5749467964966754E-2</v>
      </c>
      <c r="P1898" s="13">
        <f t="shared" si="2301"/>
        <v>8.6572809472493656E-2</v>
      </c>
      <c r="Q1898" s="13">
        <f t="shared" si="2302"/>
        <v>4.6690757669523637E-2</v>
      </c>
      <c r="R1898" s="13">
        <f t="shared" si="2303"/>
        <v>4.0130272638801041E-2</v>
      </c>
      <c r="S1898" s="13">
        <f t="shared" si="2304"/>
        <v>7.1851037226421249E-2</v>
      </c>
      <c r="T1898" s="13">
        <f t="shared" si="2305"/>
        <v>8.1911896174398924E-2</v>
      </c>
      <c r="U1898" s="13">
        <f t="shared" si="2306"/>
        <v>7.5939472124540428E-2</v>
      </c>
      <c r="V1898" s="13">
        <f t="shared" si="2307"/>
        <v>2.650342825481786E-2</v>
      </c>
      <c r="W1898" s="13">
        <f t="shared" si="2308"/>
        <v>2.9451344810868411E-2</v>
      </c>
      <c r="X1898" s="13">
        <f t="shared" si="2309"/>
        <v>5.1667944980017463E-2</v>
      </c>
      <c r="Y1898" s="13">
        <f t="shared" si="2310"/>
        <v>4.5321810525150642E-2</v>
      </c>
      <c r="Z1898" s="13">
        <f t="shared" si="2311"/>
        <v>2.3467504704793748E-2</v>
      </c>
      <c r="AA1898" s="13">
        <f t="shared" si="2312"/>
        <v>4.4408118913179896E-2</v>
      </c>
      <c r="AB1898" s="13">
        <f t="shared" si="2313"/>
        <v>4.2017271333587645E-2</v>
      </c>
      <c r="AC1898" s="13">
        <f t="shared" si="2314"/>
        <v>5.4991250190677531E-3</v>
      </c>
      <c r="AD1898" s="13">
        <f t="shared" si="2315"/>
        <v>1.39328705689675E-2</v>
      </c>
      <c r="AE1898" s="13">
        <f t="shared" si="2316"/>
        <v>2.4443121174740363E-2</v>
      </c>
      <c r="AF1898" s="13">
        <f t="shared" si="2317"/>
        <v>2.1440885774600165E-2</v>
      </c>
      <c r="AG1898" s="13">
        <f t="shared" si="2318"/>
        <v>1.2538267365367384E-2</v>
      </c>
      <c r="AH1898" s="13">
        <f t="shared" si="2319"/>
        <v>1.0292549879234466E-2</v>
      </c>
      <c r="AI1898" s="13">
        <f t="shared" si="2320"/>
        <v>1.9476837640241849E-2</v>
      </c>
      <c r="AJ1898" s="13">
        <f t="shared" si="2321"/>
        <v>1.8428242219631429E-2</v>
      </c>
      <c r="AK1898" s="13">
        <f t="shared" si="2322"/>
        <v>1.1624067437715355E-2</v>
      </c>
      <c r="AL1898" s="13">
        <f t="shared" si="2323"/>
        <v>7.3023913880640727E-4</v>
      </c>
      <c r="AM1898" s="13">
        <f t="shared" si="2324"/>
        <v>5.2731006624855449E-3</v>
      </c>
      <c r="AN1898" s="13">
        <f t="shared" si="2325"/>
        <v>9.250860246043999E-3</v>
      </c>
      <c r="AO1898" s="13">
        <f t="shared" si="2326"/>
        <v>8.1146199143009318E-3</v>
      </c>
      <c r="AP1898" s="13">
        <f t="shared" si="2327"/>
        <v>4.7452924810769386E-3</v>
      </c>
      <c r="AQ1898" s="13">
        <f t="shared" si="2328"/>
        <v>2.0812250883692715E-3</v>
      </c>
      <c r="AR1898" s="13">
        <f t="shared" si="2329"/>
        <v>3.6113454531836783E-3</v>
      </c>
      <c r="AS1898" s="13">
        <f t="shared" si="2330"/>
        <v>6.8338351409296897E-3</v>
      </c>
      <c r="AT1898" s="13">
        <f t="shared" si="2331"/>
        <v>6.4659146208561613E-3</v>
      </c>
      <c r="AU1898" s="13">
        <f t="shared" si="2332"/>
        <v>4.0785348219090729E-3</v>
      </c>
      <c r="AV1898" s="13">
        <f t="shared" si="2333"/>
        <v>1.9294771817589694E-3</v>
      </c>
      <c r="AW1898" s="13">
        <f t="shared" si="2334"/>
        <v>6.7340157398238475E-5</v>
      </c>
      <c r="AX1898" s="13">
        <f t="shared" si="2335"/>
        <v>1.6630690267706793E-3</v>
      </c>
      <c r="AY1898" s="13">
        <f t="shared" si="2336"/>
        <v>2.9176039167301089E-3</v>
      </c>
      <c r="AZ1898" s="13">
        <f t="shared" si="2337"/>
        <v>2.5592481363951995E-3</v>
      </c>
      <c r="BA1898" s="13">
        <f t="shared" si="2338"/>
        <v>1.496605024893829E-3</v>
      </c>
      <c r="BB1898" s="13">
        <f t="shared" si="2339"/>
        <v>6.5639197954804704E-4</v>
      </c>
      <c r="BC1898" s="13">
        <f t="shared" si="2340"/>
        <v>2.3030815674059013E-4</v>
      </c>
      <c r="BD1898" s="13">
        <f t="shared" si="2341"/>
        <v>1.0559268706697158E-3</v>
      </c>
      <c r="BE1898" s="13">
        <f t="shared" si="2342"/>
        <v>1.9981556039379003E-3</v>
      </c>
      <c r="BF1898" s="13">
        <f t="shared" si="2343"/>
        <v>1.890578755239052E-3</v>
      </c>
      <c r="BG1898" s="13">
        <f t="shared" si="2344"/>
        <v>1.1925290912336525E-3</v>
      </c>
      <c r="BH1898" s="13">
        <f t="shared" si="2345"/>
        <v>5.6416281105626663E-4</v>
      </c>
      <c r="BI1898" s="13">
        <f t="shared" si="2346"/>
        <v>2.1351574881894292E-4</v>
      </c>
      <c r="BJ1898" s="14">
        <f t="shared" si="2347"/>
        <v>0.41573475751070638</v>
      </c>
      <c r="BK1898" s="14">
        <f t="shared" si="2348"/>
        <v>0.22015198535912089</v>
      </c>
      <c r="BL1898" s="14">
        <f t="shared" si="2349"/>
        <v>0.33790027625149194</v>
      </c>
      <c r="BM1898" s="14">
        <f t="shared" si="2350"/>
        <v>0.69983567615649567</v>
      </c>
      <c r="BN1898" s="14">
        <f t="shared" si="2351"/>
        <v>0.29456858391028568</v>
      </c>
    </row>
    <row r="1899" spans="1:66" x14ac:dyDescent="0.25">
      <c r="A1899" t="s">
        <v>69</v>
      </c>
      <c r="B1899" t="s">
        <v>359</v>
      </c>
      <c r="C1899" t="s">
        <v>77</v>
      </c>
      <c r="D1899" s="7" t="s">
        <v>566</v>
      </c>
      <c r="E1899" s="10">
        <f>VLOOKUP(A1899,home!$A$2:$E$405,3,FALSE)</f>
        <v>1.3526</v>
      </c>
      <c r="F1899" s="10">
        <f>VLOOKUP(B1899,home!$B$2:$E$405,3,FALSE)</f>
        <v>1.3546</v>
      </c>
      <c r="G1899" s="10">
        <f>VLOOKUP(C1899,away!$B$2:$E$405,4,FALSE)</f>
        <v>0.70040000000000002</v>
      </c>
      <c r="H1899" s="10">
        <f>VLOOKUP(A1899,away!$A$2:$E$405,3,FALSE)</f>
        <v>1.3421000000000001</v>
      </c>
      <c r="I1899" s="10">
        <f>VLOOKUP(C1899,away!$B$2:$E$405,3,FALSE)</f>
        <v>1.0588</v>
      </c>
      <c r="J1899" s="10">
        <f>VLOOKUP(B1899,home!$B$2:$E$405,4,FALSE)</f>
        <v>0.82330000000000003</v>
      </c>
      <c r="K1899" s="12">
        <f t="shared" si="2296"/>
        <v>1.2832952647840001</v>
      </c>
      <c r="L1899" s="12">
        <f t="shared" si="2297"/>
        <v>1.1699220446840002</v>
      </c>
      <c r="M1899" s="13">
        <f t="shared" si="2298"/>
        <v>8.601639946383402E-2</v>
      </c>
      <c r="N1899" s="13">
        <f t="shared" si="2299"/>
        <v>0.11038443812570722</v>
      </c>
      <c r="O1899" s="13">
        <f t="shared" si="2300"/>
        <v>0.10063248193708443</v>
      </c>
      <c r="P1899" s="13">
        <f t="shared" si="2301"/>
        <v>0.12914118755332191</v>
      </c>
      <c r="Q1899" s="13">
        <f t="shared" si="2302"/>
        <v>7.082791337628129E-2</v>
      </c>
      <c r="R1899" s="13">
        <f t="shared" si="2303"/>
        <v>5.8866079514729781E-2</v>
      </c>
      <c r="S1899" s="13">
        <f t="shared" si="2304"/>
        <v>4.8471705473135895E-2</v>
      </c>
      <c r="T1899" s="13">
        <f t="shared" si="2305"/>
        <v>8.2863137237880247E-2</v>
      </c>
      <c r="U1899" s="13">
        <f t="shared" si="2306"/>
        <v>7.5542561097651159E-2</v>
      </c>
      <c r="V1899" s="13">
        <f t="shared" si="2307"/>
        <v>8.0859175260042989E-3</v>
      </c>
      <c r="W1899" s="13">
        <f t="shared" si="2308"/>
        <v>3.029770861677104E-2</v>
      </c>
      <c r="X1899" s="13">
        <f t="shared" si="2309"/>
        <v>3.5445957214172825E-2</v>
      </c>
      <c r="Y1899" s="13">
        <f t="shared" si="2310"/>
        <v>2.0734503369893333E-2</v>
      </c>
      <c r="Z1899" s="13">
        <f t="shared" si="2311"/>
        <v>2.2956241369467865E-2</v>
      </c>
      <c r="AA1899" s="13">
        <f t="shared" si="2312"/>
        <v>2.9459635846676682E-2</v>
      </c>
      <c r="AB1899" s="13">
        <f t="shared" si="2313"/>
        <v>1.8902705592150595E-2</v>
      </c>
      <c r="AC1899" s="13">
        <f t="shared" si="2314"/>
        <v>7.5873975651400576E-4</v>
      </c>
      <c r="AD1899" s="13">
        <f t="shared" si="2315"/>
        <v>9.7202265004269206E-3</v>
      </c>
      <c r="AE1899" s="13">
        <f t="shared" si="2316"/>
        <v>1.1371907262171067E-2</v>
      </c>
      <c r="AF1899" s="13">
        <f t="shared" si="2317"/>
        <v>6.6521224980580036E-3</v>
      </c>
      <c r="AG1899" s="13">
        <f t="shared" si="2318"/>
        <v>2.5941549181388193E-3</v>
      </c>
      <c r="AH1899" s="13">
        <f t="shared" si="2319"/>
        <v>6.7142532103068196E-3</v>
      </c>
      <c r="AI1899" s="13">
        <f t="shared" si="2320"/>
        <v>8.616369351347514E-3</v>
      </c>
      <c r="AJ1899" s="13">
        <f t="shared" si="2321"/>
        <v>5.5286729941071274E-3</v>
      </c>
      <c r="AK1899" s="13">
        <f t="shared" si="2322"/>
        <v>2.3649732912922857E-3</v>
      </c>
      <c r="AL1899" s="13">
        <f t="shared" si="2323"/>
        <v>4.5565521835791282E-5</v>
      </c>
      <c r="AM1899" s="13">
        <f t="shared" si="2324"/>
        <v>2.4947841281251627E-3</v>
      </c>
      <c r="AN1899" s="13">
        <f t="shared" si="2325"/>
        <v>2.9187029482213808E-3</v>
      </c>
      <c r="AO1899" s="13">
        <f t="shared" si="2326"/>
        <v>1.7073274605041891E-3</v>
      </c>
      <c r="AP1899" s="13">
        <f t="shared" si="2327"/>
        <v>6.65813344512734E-4</v>
      </c>
      <c r="AQ1899" s="13">
        <f t="shared" si="2328"/>
        <v>1.9473742734755763E-4</v>
      </c>
      <c r="AR1899" s="13">
        <f t="shared" si="2329"/>
        <v>1.5710305688656522E-3</v>
      </c>
      <c r="AS1899" s="13">
        <f t="shared" si="2330"/>
        <v>2.0160960898562056E-3</v>
      </c>
      <c r="AT1899" s="13">
        <f t="shared" si="2331"/>
        <v>1.2936232827310038E-3</v>
      </c>
      <c r="AU1899" s="13">
        <f t="shared" si="2332"/>
        <v>5.5336687771434371E-4</v>
      </c>
      <c r="AV1899" s="13">
        <f t="shared" si="2333"/>
        <v>1.7753327346478108E-4</v>
      </c>
      <c r="AW1899" s="13">
        <f t="shared" si="2334"/>
        <v>1.900278977174394E-6</v>
      </c>
      <c r="AX1899" s="13">
        <f t="shared" si="2335"/>
        <v>5.3359077638021675E-4</v>
      </c>
      <c r="AY1899" s="13">
        <f t="shared" si="2336"/>
        <v>6.2425961212726625E-4</v>
      </c>
      <c r="AZ1899" s="13">
        <f t="shared" si="2337"/>
        <v>3.6516754091678614E-4</v>
      </c>
      <c r="BA1899" s="13">
        <f t="shared" si="2338"/>
        <v>1.4240585204053157E-4</v>
      </c>
      <c r="BB1899" s="13">
        <f t="shared" si="2339"/>
        <v>4.1650936398556476E-5</v>
      </c>
      <c r="BC1899" s="13">
        <f t="shared" si="2340"/>
        <v>9.7456697348804817E-6</v>
      </c>
      <c r="BD1899" s="13">
        <f t="shared" si="2341"/>
        <v>3.0633054923139566E-4</v>
      </c>
      <c r="BE1899" s="13">
        <f t="shared" si="2342"/>
        <v>3.9311254328733215E-4</v>
      </c>
      <c r="BF1899" s="13">
        <f t="shared" si="2343"/>
        <v>2.5223973266391437E-4</v>
      </c>
      <c r="BG1899" s="13">
        <f t="shared" si="2344"/>
        <v>1.0789935150599447E-4</v>
      </c>
      <c r="BH1899" s="13">
        <f t="shared" si="2345"/>
        <v>3.4616681715226779E-5</v>
      </c>
      <c r="BI1899" s="13">
        <f t="shared" si="2346"/>
        <v>8.8846847455370763E-6</v>
      </c>
      <c r="BJ1899" s="14">
        <f t="shared" si="2347"/>
        <v>0.39059025481581</v>
      </c>
      <c r="BK1899" s="14">
        <f t="shared" si="2348"/>
        <v>0.27314377490677316</v>
      </c>
      <c r="BL1899" s="14">
        <f t="shared" si="2349"/>
        <v>0.31334246647112773</v>
      </c>
      <c r="BM1899" s="14">
        <f t="shared" si="2350"/>
        <v>0.4435418782590701</v>
      </c>
      <c r="BN1899" s="14">
        <f t="shared" si="2351"/>
        <v>0.55586849997095877</v>
      </c>
    </row>
    <row r="1900" spans="1:66" x14ac:dyDescent="0.25">
      <c r="A1900" t="s">
        <v>80</v>
      </c>
      <c r="B1900" t="s">
        <v>76</v>
      </c>
      <c r="C1900" t="s">
        <v>410</v>
      </c>
      <c r="D1900" s="7" t="s">
        <v>566</v>
      </c>
      <c r="E1900" s="10">
        <f>VLOOKUP(A1900,home!$A$2:$E$405,3,FALSE)</f>
        <v>1.2518</v>
      </c>
      <c r="F1900" s="10">
        <f>VLOOKUP(B1900,home!$B$2:$E$405,3,FALSE)</f>
        <v>0.35020000000000001</v>
      </c>
      <c r="G1900" s="10">
        <f>VLOOKUP(C1900,away!$B$2:$E$405,4,FALSE)</f>
        <v>0.97250000000000003</v>
      </c>
      <c r="H1900" s="10">
        <f>VLOOKUP(A1900,away!$A$2:$E$405,3,FALSE)</f>
        <v>1.0562</v>
      </c>
      <c r="I1900" s="10">
        <f>VLOOKUP(C1900,away!$B$2:$E$405,3,FALSE)</f>
        <v>1.0290999999999999</v>
      </c>
      <c r="J1900" s="10">
        <f>VLOOKUP(B1900,home!$B$2:$E$405,4,FALSE)</f>
        <v>1.0980000000000001</v>
      </c>
      <c r="K1900" s="12">
        <f t="shared" si="2296"/>
        <v>0.42632490010000001</v>
      </c>
      <c r="L1900" s="12">
        <f t="shared" si="2297"/>
        <v>1.1934550911599999</v>
      </c>
      <c r="M1900" s="13">
        <f t="shared" si="2298"/>
        <v>0.19794224331692803</v>
      </c>
      <c r="N1900" s="13">
        <f t="shared" si="2299"/>
        <v>8.4387707107659235E-2</v>
      </c>
      <c r="O1900" s="13">
        <f t="shared" si="2300"/>
        <v>0.23623517804221925</v>
      </c>
      <c r="P1900" s="13">
        <f t="shared" si="2301"/>
        <v>0.10071293867895484</v>
      </c>
      <c r="Q1900" s="13">
        <f t="shared" si="2302"/>
        <v>1.7988290401170441E-2</v>
      </c>
      <c r="R1900" s="13">
        <f t="shared" si="2303"/>
        <v>0.14096803797278779</v>
      </c>
      <c r="S1900" s="13">
        <f t="shared" si="2304"/>
        <v>1.2810676295497302E-2</v>
      </c>
      <c r="T1900" s="13">
        <f t="shared" si="2305"/>
        <v>2.1468216760541423E-2</v>
      </c>
      <c r="U1900" s="13">
        <f t="shared" si="2306"/>
        <v>6.0098184706041759E-2</v>
      </c>
      <c r="V1900" s="13">
        <f t="shared" si="2307"/>
        <v>7.2422969592004897E-4</v>
      </c>
      <c r="W1900" s="13">
        <f t="shared" si="2308"/>
        <v>2.5562853694162595E-3</v>
      </c>
      <c r="X1900" s="13">
        <f t="shared" si="2309"/>
        <v>3.0508117885876562E-3</v>
      </c>
      <c r="Y1900" s="13">
        <f t="shared" si="2310"/>
        <v>1.8205034306304417E-3</v>
      </c>
      <c r="Z1900" s="13">
        <f t="shared" si="2311"/>
        <v>5.6079674203153275E-2</v>
      </c>
      <c r="AA1900" s="13">
        <f t="shared" si="2312"/>
        <v>2.3908161502299869E-2</v>
      </c>
      <c r="AB1900" s="13">
        <f t="shared" si="2313"/>
        <v>5.0963222820213285E-3</v>
      </c>
      <c r="AC1900" s="13">
        <f t="shared" si="2314"/>
        <v>2.3030487243534549E-5</v>
      </c>
      <c r="AD1900" s="13">
        <f t="shared" si="2315"/>
        <v>2.7245202618586962E-4</v>
      </c>
      <c r="AE1900" s="13">
        <f t="shared" si="2316"/>
        <v>3.2515925774838372E-4</v>
      </c>
      <c r="AF1900" s="13">
        <f t="shared" si="2317"/>
        <v>1.9403148579880759E-4</v>
      </c>
      <c r="AG1900" s="13">
        <f t="shared" si="2318"/>
        <v>7.7189288190642068E-5</v>
      </c>
      <c r="AH1900" s="13">
        <f t="shared" si="2319"/>
        <v>1.6732143172086839E-2</v>
      </c>
      <c r="AI1900" s="13">
        <f t="shared" si="2320"/>
        <v>7.1333292662988197E-3</v>
      </c>
      <c r="AJ1900" s="13">
        <f t="shared" si="2321"/>
        <v>1.5205579434176253E-3</v>
      </c>
      <c r="AK1900" s="13">
        <f t="shared" si="2322"/>
        <v>2.1608390444126019E-4</v>
      </c>
      <c r="AL1900" s="13">
        <f t="shared" si="2323"/>
        <v>4.687161286316868E-7</v>
      </c>
      <c r="AM1900" s="13">
        <f t="shared" si="2324"/>
        <v>2.3230616569146707E-5</v>
      </c>
      <c r="AN1900" s="13">
        <f t="shared" si="2325"/>
        <v>2.772469761523399E-5</v>
      </c>
      <c r="AO1900" s="13">
        <f t="shared" si="2326"/>
        <v>1.6544090759886256E-5</v>
      </c>
      <c r="AP1900" s="13">
        <f t="shared" si="2327"/>
        <v>6.5815431153331239E-6</v>
      </c>
      <c r="AQ1900" s="13">
        <f t="shared" si="2328"/>
        <v>1.96369403467084E-6</v>
      </c>
      <c r="AR1900" s="13">
        <f t="shared" si="2329"/>
        <v>3.9938122909490116E-3</v>
      </c>
      <c r="AS1900" s="13">
        <f t="shared" si="2330"/>
        <v>1.7026616259569896E-3</v>
      </c>
      <c r="AT1900" s="13">
        <f t="shared" si="2331"/>
        <v>3.6294352379510859E-4</v>
      </c>
      <c r="AU1900" s="13">
        <f t="shared" si="2332"/>
        <v>5.1577287174630549E-5</v>
      </c>
      <c r="AV1900" s="13">
        <f t="shared" si="2333"/>
        <v>5.4971704505383452E-6</v>
      </c>
      <c r="AW1900" s="13">
        <f t="shared" si="2334"/>
        <v>6.6245163698161202E-9</v>
      </c>
      <c r="AX1900" s="13">
        <f t="shared" si="2335"/>
        <v>1.6506317146838105E-6</v>
      </c>
      <c r="AY1900" s="13">
        <f t="shared" si="2336"/>
        <v>1.9699548235195542E-6</v>
      </c>
      <c r="AZ1900" s="13">
        <f t="shared" si="2337"/>
        <v>1.1755263067423057E-6</v>
      </c>
      <c r="BA1900" s="13">
        <f t="shared" si="2338"/>
        <v>4.6764595185803893E-7</v>
      </c>
      <c r="BB1900" s="13">
        <f t="shared" si="2339"/>
        <v>1.3952861052633515E-7</v>
      </c>
      <c r="BC1900" s="13">
        <f t="shared" si="2340"/>
        <v>3.3304226119027066E-8</v>
      </c>
      <c r="BD1900" s="13">
        <f t="shared" si="2341"/>
        <v>7.9440593529508062E-4</v>
      </c>
      <c r="BE1900" s="13">
        <f t="shared" si="2342"/>
        <v>3.3867503100352232E-4</v>
      </c>
      <c r="BF1900" s="13">
        <f t="shared" si="2343"/>
        <v>7.2192799379470538E-5</v>
      </c>
      <c r="BG1900" s="13">
        <f t="shared" si="2344"/>
        <v>1.0259195994464039E-5</v>
      </c>
      <c r="BH1900" s="13">
        <f t="shared" si="2345"/>
        <v>1.0934376768615505E-6</v>
      </c>
      <c r="BI1900" s="13">
        <f t="shared" si="2346"/>
        <v>9.3231941670715385E-8</v>
      </c>
      <c r="BJ1900" s="14">
        <f t="shared" si="2347"/>
        <v>0.13222212814965686</v>
      </c>
      <c r="BK1900" s="14">
        <f t="shared" si="2348"/>
        <v>0.31221555714549598</v>
      </c>
      <c r="BL1900" s="14">
        <f t="shared" si="2349"/>
        <v>0.49924121032123198</v>
      </c>
      <c r="BM1900" s="14">
        <f t="shared" si="2350"/>
        <v>0.22152221096951122</v>
      </c>
      <c r="BN1900" s="14">
        <f t="shared" si="2351"/>
        <v>0.77823439551971951</v>
      </c>
    </row>
    <row r="1901" spans="1:66" x14ac:dyDescent="0.25">
      <c r="A1901" t="s">
        <v>80</v>
      </c>
      <c r="B1901" t="s">
        <v>83</v>
      </c>
      <c r="C1901" t="s">
        <v>369</v>
      </c>
      <c r="D1901" s="7" t="s">
        <v>566</v>
      </c>
      <c r="E1901" s="10">
        <f>VLOOKUP(A1901,home!$A$2:$E$405,3,FALSE)</f>
        <v>1.2518</v>
      </c>
      <c r="F1901" s="10">
        <f>VLOOKUP(B1901,home!$B$2:$E$405,3,FALSE)</f>
        <v>1.2850999999999999</v>
      </c>
      <c r="G1901" s="10">
        <f>VLOOKUP(C1901,away!$B$2:$E$405,4,FALSE)</f>
        <v>1.3546</v>
      </c>
      <c r="H1901" s="10">
        <f>VLOOKUP(A1901,away!$A$2:$E$405,3,FALSE)</f>
        <v>1.0562</v>
      </c>
      <c r="I1901" s="10">
        <f>VLOOKUP(C1901,away!$B$2:$E$405,3,FALSE)</f>
        <v>0.78210000000000002</v>
      </c>
      <c r="J1901" s="10">
        <f>VLOOKUP(B1901,home!$B$2:$E$405,4,FALSE)</f>
        <v>1.1526000000000001</v>
      </c>
      <c r="K1901" s="12">
        <f t="shared" si="2296"/>
        <v>2.1791290086279997</v>
      </c>
      <c r="L1901" s="12">
        <f t="shared" si="2297"/>
        <v>0.9521098634520001</v>
      </c>
      <c r="M1901" s="13">
        <f t="shared" si="2298"/>
        <v>4.3663670029611058E-2</v>
      </c>
      <c r="N1901" s="13">
        <f t="shared" si="2299"/>
        <v>9.5148769984686424E-2</v>
      </c>
      <c r="O1901" s="13">
        <f t="shared" si="2300"/>
        <v>4.1572610909706174E-2</v>
      </c>
      <c r="P1901" s="13">
        <f t="shared" si="2301"/>
        <v>9.0592082397745563E-2</v>
      </c>
      <c r="Q1901" s="13">
        <f t="shared" si="2302"/>
        <v>0.10367072240445169</v>
      </c>
      <c r="R1901" s="13">
        <f t="shared" si="2303"/>
        <v>1.9790846448291734E-2</v>
      </c>
      <c r="S1901" s="13">
        <f t="shared" si="2304"/>
        <v>4.6989438746183596E-2</v>
      </c>
      <c r="T1901" s="13">
        <f t="shared" si="2305"/>
        <v>9.8705917352472708E-2</v>
      </c>
      <c r="U1901" s="13">
        <f t="shared" si="2306"/>
        <v>4.3126807600774933E-2</v>
      </c>
      <c r="V1901" s="13">
        <f t="shared" si="2307"/>
        <v>1.0832476477663704E-2</v>
      </c>
      <c r="W1901" s="13">
        <f t="shared" si="2308"/>
        <v>7.5303959512320454E-2</v>
      </c>
      <c r="X1901" s="13">
        <f t="shared" si="2309"/>
        <v>7.169764260867037E-2</v>
      </c>
      <c r="Y1901" s="13">
        <f t="shared" si="2310"/>
        <v>3.4132016356985727E-2</v>
      </c>
      <c r="Z1901" s="13">
        <f t="shared" si="2311"/>
        <v>6.2810200364941827E-3</v>
      </c>
      <c r="AA1901" s="13">
        <f t="shared" si="2312"/>
        <v>1.3687152965298169E-2</v>
      </c>
      <c r="AB1901" s="13">
        <f t="shared" si="2313"/>
        <v>1.4913036036104997E-2</v>
      </c>
      <c r="AC1901" s="13">
        <f t="shared" si="2314"/>
        <v>1.4046812272231206E-3</v>
      </c>
      <c r="AD1901" s="13">
        <f t="shared" si="2315"/>
        <v>4.1024260659461478E-2</v>
      </c>
      <c r="AE1901" s="13">
        <f t="shared" si="2316"/>
        <v>3.9059603214699132E-2</v>
      </c>
      <c r="AF1901" s="13">
        <f t="shared" si="2317"/>
        <v>1.8594516741618248E-2</v>
      </c>
      <c r="AG1901" s="13">
        <f t="shared" si="2318"/>
        <v>5.9013409319393596E-3</v>
      </c>
      <c r="AH1901" s="13">
        <f t="shared" si="2319"/>
        <v>1.4950552823214381E-3</v>
      </c>
      <c r="AI1901" s="13">
        <f t="shared" si="2320"/>
        <v>3.2579183352091689E-3</v>
      </c>
      <c r="AJ1901" s="13">
        <f t="shared" si="2321"/>
        <v>3.5497121759976709E-3</v>
      </c>
      <c r="AK1901" s="13">
        <f t="shared" si="2322"/>
        <v>2.5784269249988479E-3</v>
      </c>
      <c r="AL1901" s="13">
        <f t="shared" si="2323"/>
        <v>1.1657563131350632E-4</v>
      </c>
      <c r="AM1901" s="13">
        <f t="shared" si="2324"/>
        <v>1.7879431292109789E-2</v>
      </c>
      <c r="AN1901" s="13">
        <f t="shared" si="2325"/>
        <v>1.702318288613007E-2</v>
      </c>
      <c r="AO1901" s="13">
        <f t="shared" si="2326"/>
        <v>8.103970166615862E-3</v>
      </c>
      <c r="AP1901" s="13">
        <f t="shared" si="2327"/>
        <v>2.5719566429185706E-3</v>
      </c>
      <c r="AQ1901" s="13">
        <f t="shared" si="2328"/>
        <v>6.1219632202341614E-4</v>
      </c>
      <c r="AR1901" s="13">
        <f t="shared" si="2329"/>
        <v>2.8469137614085122E-4</v>
      </c>
      <c r="AS1901" s="13">
        <f t="shared" si="2330"/>
        <v>6.2037923625475405E-4</v>
      </c>
      <c r="AT1901" s="13">
        <f t="shared" si="2331"/>
        <v>6.7594319503660907E-4</v>
      </c>
      <c r="AU1901" s="13">
        <f t="shared" si="2332"/>
        <v>4.9098914149632285E-4</v>
      </c>
      <c r="AV1901" s="13">
        <f t="shared" si="2333"/>
        <v>2.6748217028899871E-4</v>
      </c>
      <c r="AW1901" s="13">
        <f t="shared" si="2334"/>
        <v>6.7185457933082756E-6</v>
      </c>
      <c r="AX1901" s="13">
        <f t="shared" si="2335"/>
        <v>6.4935978977346152E-3</v>
      </c>
      <c r="AY1901" s="13">
        <f t="shared" si="2336"/>
        <v>6.1826186077242997E-3</v>
      </c>
      <c r="AZ1901" s="13">
        <f t="shared" si="2337"/>
        <v>2.9432660791880887E-3</v>
      </c>
      <c r="BA1901" s="13">
        <f t="shared" si="2338"/>
        <v>9.3410422158622501E-4</v>
      </c>
      <c r="BB1901" s="13">
        <f t="shared" si="2339"/>
        <v>2.2234246071609935E-4</v>
      </c>
      <c r="BC1901" s="13">
        <f t="shared" si="2340"/>
        <v>4.2338889982397424E-5</v>
      </c>
      <c r="BD1901" s="13">
        <f t="shared" si="2341"/>
        <v>4.5176244543904633E-5</v>
      </c>
      <c r="BE1901" s="13">
        <f t="shared" si="2342"/>
        <v>9.8444864986494969E-5</v>
      </c>
      <c r="BF1901" s="13">
        <f t="shared" si="2343"/>
        <v>1.0726203052126907E-4</v>
      </c>
      <c r="BG1901" s="13">
        <f t="shared" si="2344"/>
        <v>7.79126007444131E-5</v>
      </c>
      <c r="BH1901" s="13">
        <f t="shared" si="2345"/>
        <v>4.2445402104950524E-5</v>
      </c>
      <c r="BI1901" s="13">
        <f t="shared" si="2346"/>
        <v>1.849880140195553E-5</v>
      </c>
      <c r="BJ1901" s="14">
        <f t="shared" si="2347"/>
        <v>0.64624775523403488</v>
      </c>
      <c r="BK1901" s="14">
        <f t="shared" si="2348"/>
        <v>0.19978154311746482</v>
      </c>
      <c r="BL1901" s="14">
        <f t="shared" si="2349"/>
        <v>0.14670079174222361</v>
      </c>
      <c r="BM1901" s="14">
        <f t="shared" si="2350"/>
        <v>0.59839650789379395</v>
      </c>
      <c r="BN1901" s="14">
        <f t="shared" si="2351"/>
        <v>0.39443870217449262</v>
      </c>
    </row>
    <row r="1902" spans="1:66" x14ac:dyDescent="0.25">
      <c r="A1902" t="s">
        <v>80</v>
      </c>
      <c r="B1902" t="s">
        <v>87</v>
      </c>
      <c r="C1902" t="s">
        <v>85</v>
      </c>
      <c r="D1902" s="7" t="s">
        <v>566</v>
      </c>
      <c r="E1902" s="10">
        <f>VLOOKUP(A1902,home!$A$2:$E$405,3,FALSE)</f>
        <v>1.2518</v>
      </c>
      <c r="F1902" s="10">
        <f>VLOOKUP(B1902,home!$B$2:$E$405,3,FALSE)</f>
        <v>0.62519999999999998</v>
      </c>
      <c r="G1902" s="10">
        <f>VLOOKUP(C1902,away!$B$2:$E$405,4,FALSE)</f>
        <v>0.7641</v>
      </c>
      <c r="H1902" s="10">
        <f>VLOOKUP(A1902,away!$A$2:$E$405,3,FALSE)</f>
        <v>1.0562</v>
      </c>
      <c r="I1902" s="10">
        <f>VLOOKUP(C1902,away!$B$2:$E$405,3,FALSE)</f>
        <v>1.3584000000000001</v>
      </c>
      <c r="J1902" s="10">
        <f>VLOOKUP(B1902,home!$B$2:$E$405,4,FALSE)</f>
        <v>1.2349000000000001</v>
      </c>
      <c r="K1902" s="12">
        <f t="shared" si="2296"/>
        <v>0.59800403757599996</v>
      </c>
      <c r="L1902" s="12">
        <f t="shared" si="2297"/>
        <v>1.7717629945920004</v>
      </c>
      <c r="M1902" s="13">
        <f t="shared" si="2298"/>
        <v>9.3502506817177186E-2</v>
      </c>
      <c r="N1902" s="13">
        <f t="shared" si="2299"/>
        <v>5.5914876600149419E-2</v>
      </c>
      <c r="O1902" s="13">
        <f t="shared" si="2300"/>
        <v>0.16566428148026077</v>
      </c>
      <c r="P1902" s="13">
        <f t="shared" si="2301"/>
        <v>9.9067909207322891E-2</v>
      </c>
      <c r="Q1902" s="13">
        <f t="shared" si="2302"/>
        <v>1.6718660983726576E-2</v>
      </c>
      <c r="R1902" s="13">
        <f t="shared" si="2303"/>
        <v>0.1467589217261995</v>
      </c>
      <c r="S1902" s="13">
        <f t="shared" si="2304"/>
        <v>2.6241143068763639E-2</v>
      </c>
      <c r="T1902" s="13">
        <f t="shared" si="2305"/>
        <v>2.9621504850095834E-2</v>
      </c>
      <c r="U1902" s="13">
        <f t="shared" si="2306"/>
        <v>8.7762427742567442E-2</v>
      </c>
      <c r="V1902" s="13">
        <f t="shared" si="2307"/>
        <v>3.0892281424374358E-3</v>
      </c>
      <c r="W1902" s="13">
        <f t="shared" si="2308"/>
        <v>3.332608923710944E-3</v>
      </c>
      <c r="X1902" s="13">
        <f t="shared" si="2309"/>
        <v>5.9045931664781252E-3</v>
      </c>
      <c r="Y1902" s="13">
        <f t="shared" si="2310"/>
        <v>5.2307698352433742E-3</v>
      </c>
      <c r="Z1902" s="13">
        <f t="shared" si="2311"/>
        <v>8.6674008880234757E-2</v>
      </c>
      <c r="AA1902" s="13">
        <f t="shared" si="2312"/>
        <v>5.1831407263278458E-2</v>
      </c>
      <c r="AB1902" s="13">
        <f t="shared" si="2313"/>
        <v>1.5497695408343263E-2</v>
      </c>
      <c r="AC1902" s="13">
        <f t="shared" si="2314"/>
        <v>2.0456896260953765E-4</v>
      </c>
      <c r="AD1902" s="13">
        <f t="shared" si="2315"/>
        <v>4.9822839801023791E-4</v>
      </c>
      <c r="AE1902" s="13">
        <f t="shared" si="2316"/>
        <v>8.827426384493941E-4</v>
      </c>
      <c r="AF1902" s="13">
        <f t="shared" si="2317"/>
        <v>7.8200537027657134E-4</v>
      </c>
      <c r="AG1902" s="13">
        <f t="shared" si="2318"/>
        <v>4.6184272554274813E-4</v>
      </c>
      <c r="AH1902" s="13">
        <f t="shared" si="2319"/>
        <v>3.8391450381734589E-2</v>
      </c>
      <c r="AI1902" s="13">
        <f t="shared" si="2320"/>
        <v>2.2958242336675948E-2</v>
      </c>
      <c r="AJ1902" s="13">
        <f t="shared" si="2321"/>
        <v>6.8645608064902379E-3</v>
      </c>
      <c r="AK1902" s="13">
        <f t="shared" si="2322"/>
        <v>1.3683450261557082E-3</v>
      </c>
      <c r="AL1902" s="13">
        <f t="shared" si="2323"/>
        <v>8.6698079460324492E-6</v>
      </c>
      <c r="AM1902" s="13">
        <f t="shared" si="2324"/>
        <v>5.9588518729028942E-5</v>
      </c>
      <c r="AN1902" s="13">
        <f t="shared" si="2325"/>
        <v>1.0557673238664582E-4</v>
      </c>
      <c r="AO1902" s="13">
        <f t="shared" si="2326"/>
        <v>9.3528473766300946E-5</v>
      </c>
      <c r="AP1902" s="13">
        <f t="shared" si="2327"/>
        <v>5.5236762919933579E-5</v>
      </c>
      <c r="AQ1902" s="13">
        <f t="shared" si="2328"/>
        <v>2.4466613120647469E-5</v>
      </c>
      <c r="AR1902" s="13">
        <f t="shared" si="2329"/>
        <v>1.3604110219014441E-2</v>
      </c>
      <c r="AS1902" s="13">
        <f t="shared" si="2330"/>
        <v>8.1353128385995566E-3</v>
      </c>
      <c r="AT1902" s="13">
        <f t="shared" si="2331"/>
        <v>2.4324749622132019E-3</v>
      </c>
      <c r="AU1902" s="13">
        <f t="shared" si="2332"/>
        <v>4.8487661623534094E-4</v>
      </c>
      <c r="AV1902" s="13">
        <f t="shared" si="2333"/>
        <v>7.2489543558730608E-5</v>
      </c>
      <c r="AW1902" s="13">
        <f t="shared" si="2334"/>
        <v>2.5516242400557329E-7</v>
      </c>
      <c r="AX1902" s="13">
        <f t="shared" si="2335"/>
        <v>5.9390291321887296E-6</v>
      </c>
      <c r="AY1902" s="13">
        <f t="shared" si="2336"/>
        <v>1.0522552040215832E-5</v>
      </c>
      <c r="AZ1902" s="13">
        <f t="shared" si="2337"/>
        <v>9.3217341567614876E-6</v>
      </c>
      <c r="BA1902" s="13">
        <f t="shared" si="2338"/>
        <v>5.5053012081247567E-6</v>
      </c>
      <c r="BB1902" s="13">
        <f t="shared" si="2339"/>
        <v>2.4385222386595189E-6</v>
      </c>
      <c r="BC1902" s="13">
        <f t="shared" si="2340"/>
        <v>8.6409669278931483E-7</v>
      </c>
      <c r="BD1902" s="13">
        <f t="shared" si="2341"/>
        <v>4.0172098434001092E-3</v>
      </c>
      <c r="BE1902" s="13">
        <f t="shared" si="2342"/>
        <v>2.4023077061433155E-3</v>
      </c>
      <c r="BF1902" s="13">
        <f t="shared" si="2343"/>
        <v>7.1829485388682081E-4</v>
      </c>
      <c r="BG1902" s="13">
        <f t="shared" si="2344"/>
        <v>1.4318107426479392E-4</v>
      </c>
      <c r="BH1902" s="13">
        <f t="shared" si="2345"/>
        <v>2.1405715128703961E-5</v>
      </c>
      <c r="BI1902" s="13">
        <f t="shared" si="2346"/>
        <v>2.5601408148333283E-6</v>
      </c>
      <c r="BJ1902" s="14">
        <f t="shared" si="2347"/>
        <v>0.11972082182807456</v>
      </c>
      <c r="BK1902" s="14">
        <f t="shared" si="2348"/>
        <v>0.22212454855829691</v>
      </c>
      <c r="BL1902" s="14">
        <f t="shared" si="2349"/>
        <v>0.56913155568496587</v>
      </c>
      <c r="BM1902" s="14">
        <f t="shared" si="2350"/>
        <v>0.42001351074711929</v>
      </c>
      <c r="BN1902" s="14">
        <f t="shared" si="2351"/>
        <v>0.57762715681483634</v>
      </c>
    </row>
    <row r="1903" spans="1:66" x14ac:dyDescent="0.25">
      <c r="A1903" t="s">
        <v>80</v>
      </c>
      <c r="B1903" t="s">
        <v>96</v>
      </c>
      <c r="C1903" t="s">
        <v>110</v>
      </c>
      <c r="D1903" s="7" t="s">
        <v>566</v>
      </c>
      <c r="E1903" s="10">
        <f>VLOOKUP(A1903,home!$A$2:$E$405,3,FALSE)</f>
        <v>1.2518</v>
      </c>
      <c r="F1903" s="10">
        <f>VLOOKUP(B1903,home!$B$2:$E$405,3,FALSE)</f>
        <v>0.97250000000000003</v>
      </c>
      <c r="G1903" s="10">
        <f>VLOOKUP(C1903,away!$B$2:$E$405,4,FALSE)</f>
        <v>0.7742</v>
      </c>
      <c r="H1903" s="10">
        <f>VLOOKUP(A1903,away!$A$2:$E$405,3,FALSE)</f>
        <v>1.0562</v>
      </c>
      <c r="I1903" s="10">
        <f>VLOOKUP(C1903,away!$B$2:$E$405,3,FALSE)</f>
        <v>1.6386000000000001</v>
      </c>
      <c r="J1903" s="10">
        <f>VLOOKUP(B1903,home!$B$2:$E$405,4,FALSE)</f>
        <v>0.94679999999999997</v>
      </c>
      <c r="K1903" s="12">
        <f t="shared" si="2296"/>
        <v>0.94249211210000017</v>
      </c>
      <c r="L1903" s="12">
        <f t="shared" si="2297"/>
        <v>1.6386166481760001</v>
      </c>
      <c r="M1903" s="13">
        <f t="shared" si="2298"/>
        <v>7.569003537638351E-2</v>
      </c>
      <c r="N1903" s="13">
        <f t="shared" si="2299"/>
        <v>7.1337261306811423E-2</v>
      </c>
      <c r="O1903" s="13">
        <f t="shared" si="2300"/>
        <v>0.12402695206877243</v>
      </c>
      <c r="P1903" s="13">
        <f t="shared" si="2301"/>
        <v>0.1168944240126228</v>
      </c>
      <c r="Q1903" s="13">
        <f t="shared" si="2302"/>
        <v>3.361740304024316E-2</v>
      </c>
      <c r="R1903" s="13">
        <f t="shared" si="2303"/>
        <v>0.10161631424120868</v>
      </c>
      <c r="S1903" s="13">
        <f t="shared" si="2304"/>
        <v>4.5132448073562169E-2</v>
      </c>
      <c r="T1903" s="13">
        <f t="shared" si="2305"/>
        <v>5.5086036290184923E-2</v>
      </c>
      <c r="U1903" s="13">
        <f t="shared" si="2306"/>
        <v>9.5772574633014085E-2</v>
      </c>
      <c r="V1903" s="13">
        <f t="shared" si="2307"/>
        <v>7.7446441714612759E-3</v>
      </c>
      <c r="W1903" s="13">
        <f t="shared" si="2308"/>
        <v>1.0561379064905247E-2</v>
      </c>
      <c r="X1903" s="13">
        <f t="shared" si="2309"/>
        <v>1.7306051563451216E-2</v>
      </c>
      <c r="Y1903" s="13">
        <f t="shared" si="2310"/>
        <v>1.4178992103031732E-2</v>
      </c>
      <c r="Z1903" s="13">
        <f t="shared" si="2311"/>
        <v>5.5503394747309497E-2</v>
      </c>
      <c r="AA1903" s="13">
        <f t="shared" si="2312"/>
        <v>5.2311511744111777E-2</v>
      </c>
      <c r="AB1903" s="13">
        <f t="shared" si="2313"/>
        <v>2.4651593595425937E-2</v>
      </c>
      <c r="AC1903" s="13">
        <f t="shared" si="2314"/>
        <v>7.4754367855678805E-4</v>
      </c>
      <c r="AD1903" s="13">
        <f t="shared" si="2315"/>
        <v>2.4885041153928176E-3</v>
      </c>
      <c r="AE1903" s="13">
        <f t="shared" si="2316"/>
        <v>4.0777042725371609E-3</v>
      </c>
      <c r="AF1903" s="13">
        <f t="shared" si="2317"/>
        <v>3.3408970536588996E-3</v>
      </c>
      <c r="AG1903" s="13">
        <f t="shared" si="2318"/>
        <v>1.8248165106558734E-3</v>
      </c>
      <c r="AH1903" s="13">
        <f t="shared" si="2319"/>
        <v>2.2737196665806429E-2</v>
      </c>
      <c r="AI1903" s="13">
        <f t="shared" si="2320"/>
        <v>2.1429628508788982E-2</v>
      </c>
      <c r="AJ1903" s="13">
        <f t="shared" si="2321"/>
        <v>1.0098627917383453E-2</v>
      </c>
      <c r="AK1903" s="13">
        <f t="shared" si="2322"/>
        <v>3.1726257183889188E-3</v>
      </c>
      <c r="AL1903" s="13">
        <f t="shared" si="2323"/>
        <v>4.6179757900569336E-5</v>
      </c>
      <c r="AM1903" s="13">
        <f t="shared" si="2324"/>
        <v>4.6907909993722409E-4</v>
      </c>
      <c r="AN1903" s="13">
        <f t="shared" si="2325"/>
        <v>7.6864082246854912E-4</v>
      </c>
      <c r="AO1903" s="13">
        <f t="shared" si="2326"/>
        <v>6.2975382408232911E-4</v>
      </c>
      <c r="AP1903" s="13">
        <f t="shared" si="2327"/>
        <v>3.4397503346460148E-4</v>
      </c>
      <c r="AQ1903" s="13">
        <f t="shared" si="2328"/>
        <v>1.4091080409799821E-4</v>
      </c>
      <c r="AR1903" s="13">
        <f t="shared" si="2329"/>
        <v>7.4515097978884465E-3</v>
      </c>
      <c r="AS1903" s="13">
        <f t="shared" si="2330"/>
        <v>7.0229892077457272E-3</v>
      </c>
      <c r="AT1903" s="13">
        <f t="shared" si="2331"/>
        <v>3.3095559658318885E-3</v>
      </c>
      <c r="AU1903" s="13">
        <f t="shared" si="2332"/>
        <v>1.0397434641166842E-3</v>
      </c>
      <c r="AV1903" s="13">
        <f t="shared" si="2333"/>
        <v>2.4498750338437607E-4</v>
      </c>
      <c r="AW1903" s="13">
        <f t="shared" si="2334"/>
        <v>1.9810901476095629E-6</v>
      </c>
      <c r="AX1903" s="13">
        <f t="shared" si="2335"/>
        <v>7.3683891940300175E-5</v>
      </c>
      <c r="AY1903" s="13">
        <f t="shared" si="2336"/>
        <v>1.2073965203577727E-4</v>
      </c>
      <c r="AZ1903" s="13">
        <f t="shared" si="2337"/>
        <v>9.8923001960400986E-5</v>
      </c>
      <c r="BA1903" s="13">
        <f t="shared" si="2338"/>
        <v>5.403229263328671E-5</v>
      </c>
      <c r="BB1903" s="13">
        <f t="shared" si="2339"/>
        <v>2.2134553562005267E-5</v>
      </c>
      <c r="BC1903" s="13">
        <f t="shared" si="2340"/>
        <v>7.2540095933290383E-6</v>
      </c>
      <c r="BD1903" s="13">
        <f t="shared" si="2341"/>
        <v>2.0350280014777649E-3</v>
      </c>
      <c r="BE1903" s="13">
        <f t="shared" si="2342"/>
        <v>1.9179978392954208E-3</v>
      </c>
      <c r="BF1903" s="13">
        <f t="shared" si="2343"/>
        <v>9.0384891728038886E-4</v>
      </c>
      <c r="BG1903" s="13">
        <f t="shared" si="2344"/>
        <v>2.8395682502229736E-4</v>
      </c>
      <c r="BH1903" s="13">
        <f t="shared" si="2345"/>
        <v>6.6906766940118793E-5</v>
      </c>
      <c r="BI1903" s="13">
        <f t="shared" si="2346"/>
        <v>1.2611820017435013E-5</v>
      </c>
      <c r="BJ1903" s="14">
        <f t="shared" si="2347"/>
        <v>0.2165481723066483</v>
      </c>
      <c r="BK1903" s="14">
        <f t="shared" si="2348"/>
        <v>0.24637601472252291</v>
      </c>
      <c r="BL1903" s="14">
        <f t="shared" si="2349"/>
        <v>0.4801061612019013</v>
      </c>
      <c r="BM1903" s="14">
        <f t="shared" si="2350"/>
        <v>0.47523259437045168</v>
      </c>
      <c r="BN1903" s="14">
        <f t="shared" si="2351"/>
        <v>0.52318239004604195</v>
      </c>
    </row>
    <row r="1904" spans="1:66" x14ac:dyDescent="0.25">
      <c r="A1904" t="s">
        <v>80</v>
      </c>
      <c r="B1904" t="s">
        <v>81</v>
      </c>
      <c r="C1904" t="s">
        <v>114</v>
      </c>
      <c r="D1904" s="7" t="s">
        <v>566</v>
      </c>
      <c r="E1904" s="10">
        <f>VLOOKUP(A1904,home!$A$2:$E$405,3,FALSE)</f>
        <v>1.2518</v>
      </c>
      <c r="F1904" s="10">
        <f>VLOOKUP(B1904,home!$B$2:$E$405,3,FALSE)</f>
        <v>1.042</v>
      </c>
      <c r="G1904" s="10">
        <f>VLOOKUP(C1904,away!$B$2:$E$405,4,FALSE)</f>
        <v>0.7742</v>
      </c>
      <c r="H1904" s="10">
        <f>VLOOKUP(A1904,away!$A$2:$E$405,3,FALSE)</f>
        <v>1.0562</v>
      </c>
      <c r="I1904" s="10">
        <f>VLOOKUP(C1904,away!$B$2:$E$405,3,FALSE)</f>
        <v>1.0583</v>
      </c>
      <c r="J1904" s="10">
        <f>VLOOKUP(B1904,home!$B$2:$E$405,4,FALSE)</f>
        <v>1.0290999999999999</v>
      </c>
      <c r="K1904" s="12">
        <f t="shared" si="2296"/>
        <v>1.0098475895199999</v>
      </c>
      <c r="L1904" s="12">
        <f t="shared" si="2297"/>
        <v>1.1503037549859998</v>
      </c>
      <c r="M1904" s="13">
        <f t="shared" si="2298"/>
        <v>0.11530766853529319</v>
      </c>
      <c r="N1904" s="13">
        <f t="shared" si="2299"/>
        <v>0.11644317112353693</v>
      </c>
      <c r="O1904" s="13">
        <f t="shared" si="2300"/>
        <v>0.13263884409482879</v>
      </c>
      <c r="P1904" s="13">
        <f t="shared" si="2301"/>
        <v>0.13394501698588188</v>
      </c>
      <c r="Q1904" s="13">
        <f t="shared" si="2302"/>
        <v>5.8794927837584318E-2</v>
      </c>
      <c r="R1904" s="13">
        <f t="shared" si="2303"/>
        <v>7.62874802096421E-2</v>
      </c>
      <c r="S1904" s="13">
        <f t="shared" si="2304"/>
        <v>3.8898686885375629E-2</v>
      </c>
      <c r="T1904" s="13">
        <f t="shared" si="2305"/>
        <v>6.7632026265704137E-2</v>
      </c>
      <c r="U1904" s="13">
        <f t="shared" si="2306"/>
        <v>7.703872800026175E-2</v>
      </c>
      <c r="V1904" s="13">
        <f t="shared" si="2307"/>
        <v>5.0206598878502779E-3</v>
      </c>
      <c r="W1904" s="13">
        <f t="shared" si="2308"/>
        <v>1.9791305384262291E-2</v>
      </c>
      <c r="X1904" s="13">
        <f t="shared" si="2309"/>
        <v>2.2766012899591549E-2</v>
      </c>
      <c r="Y1904" s="13">
        <f t="shared" si="2310"/>
        <v>1.3093915062229939E-2</v>
      </c>
      <c r="Z1904" s="13">
        <f t="shared" si="2311"/>
        <v>2.9251258314523805E-2</v>
      </c>
      <c r="AA1904" s="13">
        <f t="shared" si="2312"/>
        <v>2.9539312699348712E-2</v>
      </c>
      <c r="AB1904" s="13">
        <f t="shared" si="2313"/>
        <v>1.4915101862757411E-2</v>
      </c>
      <c r="AC1904" s="13">
        <f t="shared" si="2314"/>
        <v>3.645097841826355E-4</v>
      </c>
      <c r="AD1904" s="13">
        <f t="shared" si="2315"/>
        <v>4.9965505089378647E-3</v>
      </c>
      <c r="AE1904" s="13">
        <f t="shared" si="2316"/>
        <v>5.7475508124084345E-3</v>
      </c>
      <c r="AF1904" s="13">
        <f t="shared" si="2317"/>
        <v>3.3057146407431291E-3</v>
      </c>
      <c r="AG1904" s="13">
        <f t="shared" si="2318"/>
        <v>1.2675253213863384E-3</v>
      </c>
      <c r="AH1904" s="13">
        <f t="shared" si="2319"/>
        <v>8.4119580693155487E-3</v>
      </c>
      <c r="AI1904" s="13">
        <f t="shared" si="2320"/>
        <v>8.4947955794416174E-3</v>
      </c>
      <c r="AJ1904" s="13">
        <f t="shared" si="2321"/>
        <v>4.2892244196821349E-3</v>
      </c>
      <c r="AK1904" s="13">
        <f t="shared" si="2322"/>
        <v>1.4438209803754416E-3</v>
      </c>
      <c r="AL1904" s="13">
        <f t="shared" si="2323"/>
        <v>1.6937041518247056E-5</v>
      </c>
      <c r="AM1904" s="13">
        <f t="shared" si="2324"/>
        <v>1.0091508974731666E-3</v>
      </c>
      <c r="AN1904" s="13">
        <f t="shared" si="2325"/>
        <v>1.1608300667108756E-3</v>
      </c>
      <c r="AO1904" s="13">
        <f t="shared" si="2326"/>
        <v>6.6765359231908455E-4</v>
      </c>
      <c r="AP1904" s="13">
        <f t="shared" si="2327"/>
        <v>2.5600147809151153E-4</v>
      </c>
      <c r="AQ1904" s="13">
        <f t="shared" si="2328"/>
        <v>7.3619865382658004E-5</v>
      </c>
      <c r="AR1904" s="13">
        <f t="shared" si="2329"/>
        <v>1.9352613907836907E-3</v>
      </c>
      <c r="AS1904" s="13">
        <f t="shared" si="2330"/>
        <v>1.9543190505740323E-3</v>
      </c>
      <c r="AT1904" s="13">
        <f t="shared" si="2331"/>
        <v>9.8678219118760076E-4</v>
      </c>
      <c r="AU1904" s="13">
        <f t="shared" si="2332"/>
        <v>3.3216653905068745E-4</v>
      </c>
      <c r="AV1904" s="13">
        <f t="shared" si="2333"/>
        <v>8.3859394694884372E-5</v>
      </c>
      <c r="AW1904" s="13">
        <f t="shared" si="2334"/>
        <v>5.4651668075643687E-7</v>
      </c>
      <c r="AX1904" s="13">
        <f t="shared" si="2335"/>
        <v>1.6984810021253692E-4</v>
      </c>
      <c r="AY1904" s="13">
        <f t="shared" si="2336"/>
        <v>1.9537690745171962E-4</v>
      </c>
      <c r="AZ1904" s="13">
        <f t="shared" si="2337"/>
        <v>1.1237139513963266E-4</v>
      </c>
      <c r="BA1904" s="13">
        <f t="shared" si="2338"/>
        <v>4.3087079260711644E-5</v>
      </c>
      <c r="BB1904" s="13">
        <f t="shared" si="2339"/>
        <v>1.2390807266244005E-5</v>
      </c>
      <c r="BC1904" s="13">
        <f t="shared" si="2340"/>
        <v>2.8506384251336569E-6</v>
      </c>
      <c r="BD1904" s="13">
        <f t="shared" si="2341"/>
        <v>3.7102307411631785E-4</v>
      </c>
      <c r="BE1904" s="13">
        <f t="shared" si="2342"/>
        <v>3.7467675705266372E-4</v>
      </c>
      <c r="BF1904" s="13">
        <f t="shared" si="2343"/>
        <v>1.8918320997940156E-4</v>
      </c>
      <c r="BG1904" s="13">
        <f t="shared" si="2344"/>
        <v>6.3682069525118225E-5</v>
      </c>
      <c r="BH1904" s="13">
        <f t="shared" si="2345"/>
        <v>1.6077296101396415E-5</v>
      </c>
      <c r="BI1904" s="13">
        <f t="shared" si="2346"/>
        <v>3.2471237427988937E-6</v>
      </c>
      <c r="BJ1904" s="14">
        <f t="shared" si="2347"/>
        <v>0.31754188068411821</v>
      </c>
      <c r="BK1904" s="14">
        <f t="shared" si="2348"/>
        <v>0.29374885602755352</v>
      </c>
      <c r="BL1904" s="14">
        <f t="shared" si="2349"/>
        <v>0.35936954401246202</v>
      </c>
      <c r="BM1904" s="14">
        <f t="shared" si="2350"/>
        <v>0.36629959986111937</v>
      </c>
      <c r="BN1904" s="14">
        <f t="shared" si="2351"/>
        <v>0.63341710878676727</v>
      </c>
    </row>
    <row r="1905" spans="1:66" x14ac:dyDescent="0.25">
      <c r="A1905" t="s">
        <v>80</v>
      </c>
      <c r="B1905" t="s">
        <v>94</v>
      </c>
      <c r="C1905" t="s">
        <v>86</v>
      </c>
      <c r="D1905" s="7" t="s">
        <v>566</v>
      </c>
      <c r="E1905" s="10">
        <f>VLOOKUP(A1905,home!$A$2:$E$405,3,FALSE)</f>
        <v>1.2518</v>
      </c>
      <c r="F1905" s="10">
        <f>VLOOKUP(B1905,home!$B$2:$E$405,3,FALSE)</f>
        <v>0.83360000000000001</v>
      </c>
      <c r="G1905" s="10">
        <f>VLOOKUP(C1905,away!$B$2:$E$405,4,FALSE)</f>
        <v>1.0072000000000001</v>
      </c>
      <c r="H1905" s="10">
        <f>VLOOKUP(A1905,away!$A$2:$E$405,3,FALSE)</f>
        <v>1.0562</v>
      </c>
      <c r="I1905" s="10">
        <f>VLOOKUP(C1905,away!$B$2:$E$405,3,FALSE)</f>
        <v>0.65859999999999996</v>
      </c>
      <c r="J1905" s="10">
        <f>VLOOKUP(B1905,home!$B$2:$E$405,4,FALSE)</f>
        <v>0.98799999999999999</v>
      </c>
      <c r="K1905" s="12">
        <f t="shared" si="2296"/>
        <v>1.0510136834560002</v>
      </c>
      <c r="L1905" s="12">
        <f t="shared" si="2297"/>
        <v>0.68726596015999997</v>
      </c>
      <c r="M1905" s="13">
        <f t="shared" si="2298"/>
        <v>0.17582261814510988</v>
      </c>
      <c r="N1905" s="13">
        <f t="shared" si="2299"/>
        <v>0.18479197753156973</v>
      </c>
      <c r="O1905" s="13">
        <f t="shared" si="2300"/>
        <v>0.12083690047734397</v>
      </c>
      <c r="P1905" s="13">
        <f t="shared" si="2301"/>
        <v>0.12700123586809939</v>
      </c>
      <c r="Q1905" s="13">
        <f t="shared" si="2302"/>
        <v>9.7109448489286765E-2</v>
      </c>
      <c r="R1905" s="13">
        <f t="shared" si="2303"/>
        <v>4.1523544214660077E-2</v>
      </c>
      <c r="S1905" s="13">
        <f t="shared" si="2304"/>
        <v>2.2934071398471575E-2</v>
      </c>
      <c r="T1905" s="13">
        <f t="shared" si="2305"/>
        <v>6.6740018356597708E-2</v>
      </c>
      <c r="U1905" s="13">
        <f t="shared" si="2306"/>
        <v>4.3641813155197974E-2</v>
      </c>
      <c r="V1905" s="13">
        <f t="shared" si="2307"/>
        <v>1.8406527125153487E-3</v>
      </c>
      <c r="W1905" s="13">
        <f t="shared" si="2308"/>
        <v>3.4021119718368666E-2</v>
      </c>
      <c r="X1905" s="13">
        <f t="shared" si="2309"/>
        <v>2.3381557508962945E-2</v>
      </c>
      <c r="Y1905" s="13">
        <f t="shared" si="2310"/>
        <v>8.0346742857168377E-3</v>
      </c>
      <c r="Z1905" s="13">
        <f t="shared" si="2311"/>
        <v>9.5125728279781933E-3</v>
      </c>
      <c r="AA1905" s="13">
        <f t="shared" si="2312"/>
        <v>9.9978442070768215E-3</v>
      </c>
      <c r="AB1905" s="13">
        <f t="shared" si="2313"/>
        <v>5.253935533349522E-3</v>
      </c>
      <c r="AC1905" s="13">
        <f t="shared" si="2314"/>
        <v>8.30969487030416E-5</v>
      </c>
      <c r="AD1905" s="13">
        <f t="shared" si="2315"/>
        <v>8.9391655876250517E-3</v>
      </c>
      <c r="AE1905" s="13">
        <f t="shared" si="2316"/>
        <v>6.1435842206083602E-3</v>
      </c>
      <c r="AF1905" s="13">
        <f t="shared" si="2317"/>
        <v>2.1111381541001149E-3</v>
      </c>
      <c r="AG1905" s="13">
        <f t="shared" si="2318"/>
        <v>4.8363779683600861E-4</v>
      </c>
      <c r="AH1905" s="13">
        <f t="shared" si="2319"/>
        <v>1.6344168745530893E-3</v>
      </c>
      <c r="AI1905" s="13">
        <f t="shared" si="2320"/>
        <v>1.7177944996266861E-3</v>
      </c>
      <c r="AJ1905" s="13">
        <f t="shared" si="2321"/>
        <v>9.0271276223654999E-4</v>
      </c>
      <c r="AK1905" s="13">
        <f t="shared" si="2322"/>
        <v>3.1625448844699235E-4</v>
      </c>
      <c r="AL1905" s="13">
        <f t="shared" si="2323"/>
        <v>2.4009232244384862E-6</v>
      </c>
      <c r="AM1905" s="13">
        <f t="shared" si="2324"/>
        <v>1.8790370702545859E-3</v>
      </c>
      <c r="AN1905" s="13">
        <f t="shared" si="2325"/>
        <v>1.2913982162647511E-3</v>
      </c>
      <c r="AO1905" s="13">
        <f t="shared" si="2326"/>
        <v>4.4376701752505272E-4</v>
      </c>
      <c r="AP1905" s="13">
        <f t="shared" si="2327"/>
        <v>1.0166198846223166E-4</v>
      </c>
      <c r="AQ1905" s="13">
        <f t="shared" si="2328"/>
        <v>1.7467206028067617E-5</v>
      </c>
      <c r="AR1905" s="13">
        <f t="shared" si="2329"/>
        <v>2.2465581651828705E-4</v>
      </c>
      <c r="AS1905" s="13">
        <f t="shared" si="2330"/>
        <v>2.3611633722870023E-4</v>
      </c>
      <c r="AT1905" s="13">
        <f t="shared" si="2331"/>
        <v>1.2408075065743768E-4</v>
      </c>
      <c r="AU1905" s="13">
        <f t="shared" si="2332"/>
        <v>4.3470188931486364E-5</v>
      </c>
      <c r="AV1905" s="13">
        <f t="shared" si="2333"/>
        <v>1.142194084735243E-5</v>
      </c>
      <c r="AW1905" s="13">
        <f t="shared" si="2334"/>
        <v>4.8173586024266851E-8</v>
      </c>
      <c r="AX1905" s="13">
        <f t="shared" si="2335"/>
        <v>3.2914894542644045E-4</v>
      </c>
      <c r="AY1905" s="13">
        <f t="shared" si="2336"/>
        <v>2.2621286601415399E-4</v>
      </c>
      <c r="AZ1905" s="13">
        <f t="shared" si="2337"/>
        <v>7.7734201280881487E-5</v>
      </c>
      <c r="BA1905" s="13">
        <f t="shared" si="2338"/>
        <v>1.7808023493525243E-5</v>
      </c>
      <c r="BB1905" s="13">
        <f t="shared" si="2339"/>
        <v>3.0597120912073651E-6</v>
      </c>
      <c r="BC1905" s="13">
        <f t="shared" si="2340"/>
        <v>4.205671936353583E-7</v>
      </c>
      <c r="BD1905" s="13">
        <f t="shared" si="2341"/>
        <v>2.5733049240828221E-5</v>
      </c>
      <c r="BE1905" s="13">
        <f t="shared" si="2342"/>
        <v>2.7045786869157502E-5</v>
      </c>
      <c r="BF1905" s="13">
        <f t="shared" si="2343"/>
        <v>1.4212746039659573E-5</v>
      </c>
      <c r="BG1905" s="13">
        <f t="shared" si="2344"/>
        <v>4.979263522389096E-6</v>
      </c>
      <c r="BH1905" s="13">
        <f t="shared" si="2345"/>
        <v>1.3083185238910653E-6</v>
      </c>
      <c r="BI1905" s="13">
        <f t="shared" si="2346"/>
        <v>2.7501213418569322E-7</v>
      </c>
      <c r="BJ1905" s="14">
        <f t="shared" si="2347"/>
        <v>0.43614403746370678</v>
      </c>
      <c r="BK1905" s="14">
        <f t="shared" si="2348"/>
        <v>0.32791028886213786</v>
      </c>
      <c r="BL1905" s="14">
        <f t="shared" si="2349"/>
        <v>0.2265385154230051</v>
      </c>
      <c r="BM1905" s="14">
        <f t="shared" si="2350"/>
        <v>0.25279352515832981</v>
      </c>
      <c r="BN1905" s="14">
        <f t="shared" si="2351"/>
        <v>0.74708572472606993</v>
      </c>
    </row>
    <row r="1906" spans="1:66" x14ac:dyDescent="0.25">
      <c r="A1906" t="s">
        <v>80</v>
      </c>
      <c r="B1906" t="s">
        <v>93</v>
      </c>
      <c r="C1906" t="s">
        <v>111</v>
      </c>
      <c r="D1906" s="7" t="s">
        <v>566</v>
      </c>
      <c r="E1906" s="10">
        <f>VLOOKUP(A1906,home!$A$2:$E$405,3,FALSE)</f>
        <v>1.2518</v>
      </c>
      <c r="F1906" s="10">
        <f>VLOOKUP(B1906,home!$B$2:$E$405,3,FALSE)</f>
        <v>0.72940000000000005</v>
      </c>
      <c r="G1906" s="10">
        <f>VLOOKUP(C1906,away!$B$2:$E$405,4,FALSE)</f>
        <v>0.6129</v>
      </c>
      <c r="H1906" s="10">
        <f>VLOOKUP(A1906,away!$A$2:$E$405,3,FALSE)</f>
        <v>1.0562</v>
      </c>
      <c r="I1906" s="10">
        <f>VLOOKUP(C1906,away!$B$2:$E$405,3,FALSE)</f>
        <v>1.0241</v>
      </c>
      <c r="J1906" s="10">
        <f>VLOOKUP(B1906,home!$B$2:$E$405,4,FALSE)</f>
        <v>0.98799999999999999</v>
      </c>
      <c r="K1906" s="12">
        <f t="shared" si="2296"/>
        <v>0.5596162636680001</v>
      </c>
      <c r="L1906" s="12">
        <f t="shared" si="2297"/>
        <v>1.06867456696</v>
      </c>
      <c r="M1906" s="13">
        <f t="shared" si="2298"/>
        <v>0.19626473729779764</v>
      </c>
      <c r="N1906" s="13">
        <f t="shared" si="2299"/>
        <v>0.10983293897637511</v>
      </c>
      <c r="O1906" s="13">
        <f t="shared" si="2300"/>
        <v>0.20974313314124204</v>
      </c>
      <c r="P1906" s="13">
        <f t="shared" si="2301"/>
        <v>0.11737566849852177</v>
      </c>
      <c r="Q1906" s="13">
        <f t="shared" si="2302"/>
        <v>3.0732149468817242E-2</v>
      </c>
      <c r="R1906" s="13">
        <f t="shared" si="2303"/>
        <v>0.11207357599127522</v>
      </c>
      <c r="S1906" s="13">
        <f t="shared" si="2304"/>
        <v>1.7549061213388773E-2</v>
      </c>
      <c r="T1906" s="13">
        <f t="shared" si="2305"/>
        <v>3.2842666525338259E-2</v>
      </c>
      <c r="U1906" s="13">
        <f t="shared" si="2306"/>
        <v>6.271819585214912E-2</v>
      </c>
      <c r="V1906" s="13">
        <f t="shared" si="2307"/>
        <v>1.1661305709392965E-3</v>
      </c>
      <c r="W1906" s="13">
        <f t="shared" si="2308"/>
        <v>5.7327368867420058E-3</v>
      </c>
      <c r="X1906" s="13">
        <f t="shared" si="2309"/>
        <v>6.1264301099346313E-3</v>
      </c>
      <c r="Y1906" s="13">
        <f t="shared" si="2310"/>
        <v>3.2735800223725482E-3</v>
      </c>
      <c r="Z1906" s="13">
        <f t="shared" si="2311"/>
        <v>3.9923393430044897E-2</v>
      </c>
      <c r="AA1906" s="13">
        <f t="shared" si="2312"/>
        <v>2.234178026426931E-2</v>
      </c>
      <c r="AB1906" s="13">
        <f t="shared" si="2313"/>
        <v>6.2514117975909257E-3</v>
      </c>
      <c r="AC1906" s="13">
        <f t="shared" si="2314"/>
        <v>4.3587604300791381E-5</v>
      </c>
      <c r="AD1906" s="13">
        <f t="shared" si="2315"/>
        <v>8.0203319928757099E-4</v>
      </c>
      <c r="AE1906" s="13">
        <f t="shared" si="2316"/>
        <v>8.5711248193618827E-4</v>
      </c>
      <c r="AF1906" s="13">
        <f t="shared" si="2317"/>
        <v>4.5798715523458336E-4</v>
      </c>
      <c r="AG1906" s="13">
        <f t="shared" si="2318"/>
        <v>1.6314640826452023E-4</v>
      </c>
      <c r="AH1906" s="13">
        <f t="shared" si="2319"/>
        <v>1.0666278796356735E-2</v>
      </c>
      <c r="AI1906" s="13">
        <f t="shared" si="2320"/>
        <v>5.9690230872583702E-3</v>
      </c>
      <c r="AJ1906" s="13">
        <f t="shared" si="2321"/>
        <v>1.6701811989197795E-3</v>
      </c>
      <c r="AK1906" s="13">
        <f t="shared" si="2322"/>
        <v>3.1155352072934262E-4</v>
      </c>
      <c r="AL1906" s="13">
        <f t="shared" si="2323"/>
        <v>1.042698604648802E-6</v>
      </c>
      <c r="AM1906" s="13">
        <f t="shared" si="2324"/>
        <v>8.9766164464600651E-5</v>
      </c>
      <c r="AN1906" s="13">
        <f t="shared" si="2325"/>
        <v>9.5930816936867232E-5</v>
      </c>
      <c r="AO1906" s="13">
        <f t="shared" si="2326"/>
        <v>5.1259412124062807E-5</v>
      </c>
      <c r="AP1906" s="13">
        <f t="shared" si="2327"/>
        <v>1.8259876684768996E-5</v>
      </c>
      <c r="AQ1906" s="13">
        <f t="shared" si="2328"/>
        <v>4.8784664522096269E-6</v>
      </c>
      <c r="AR1906" s="13">
        <f t="shared" si="2329"/>
        <v>2.2797561747542328E-3</v>
      </c>
      <c r="AS1906" s="13">
        <f t="shared" si="2330"/>
        <v>1.2757886325900161E-3</v>
      </c>
      <c r="AT1906" s="13">
        <f t="shared" si="2331"/>
        <v>3.5697603390006581E-4</v>
      </c>
      <c r="AU1906" s="13">
        <f t="shared" si="2332"/>
        <v>6.6589864770058712E-5</v>
      </c>
      <c r="AV1906" s="13">
        <f t="shared" si="2333"/>
        <v>9.3161928301944122E-6</v>
      </c>
      <c r="AW1906" s="13">
        <f t="shared" si="2334"/>
        <v>1.7321763032957088E-8</v>
      </c>
      <c r="AX1906" s="13">
        <f t="shared" si="2335"/>
        <v>8.3724342602478315E-6</v>
      </c>
      <c r="AY1906" s="13">
        <f t="shared" si="2336"/>
        <v>8.9474075574714199E-6</v>
      </c>
      <c r="AZ1906" s="13">
        <f t="shared" si="2337"/>
        <v>4.7809334484476997E-6</v>
      </c>
      <c r="BA1906" s="13">
        <f t="shared" si="2338"/>
        <v>1.703087327561475E-6</v>
      </c>
      <c r="BB1906" s="13">
        <f t="shared" si="2339"/>
        <v>4.5501152806920575E-7</v>
      </c>
      <c r="BC1906" s="13">
        <f t="shared" si="2340"/>
        <v>9.7251849544233264E-8</v>
      </c>
      <c r="BD1906" s="13">
        <f t="shared" si="2341"/>
        <v>4.0605290713831087E-4</v>
      </c>
      <c r="BE1906" s="13">
        <f t="shared" si="2342"/>
        <v>2.2723381074427095E-4</v>
      </c>
      <c r="BF1906" s="13">
        <f t="shared" si="2343"/>
        <v>6.3581868073875165E-5</v>
      </c>
      <c r="BG1906" s="13">
        <f t="shared" si="2344"/>
        <v>1.1860482482844574E-5</v>
      </c>
      <c r="BH1906" s="13">
        <f t="shared" si="2345"/>
        <v>1.6593297230873114E-6</v>
      </c>
      <c r="BI1906" s="13">
        <f t="shared" si="2346"/>
        <v>1.8571757996547577E-7</v>
      </c>
      <c r="BJ1906" s="14">
        <f t="shared" si="2347"/>
        <v>0.19110523209693647</v>
      </c>
      <c r="BK1906" s="14">
        <f t="shared" si="2348"/>
        <v>0.33240917529111036</v>
      </c>
      <c r="BL1906" s="14">
        <f t="shared" si="2349"/>
        <v>0.43644413466437776</v>
      </c>
      <c r="BM1906" s="14">
        <f t="shared" si="2350"/>
        <v>0.22385080202264598</v>
      </c>
      <c r="BN1906" s="14">
        <f t="shared" si="2351"/>
        <v>0.77602220337402894</v>
      </c>
    </row>
    <row r="1907" spans="1:66" x14ac:dyDescent="0.25">
      <c r="A1907" t="s">
        <v>80</v>
      </c>
      <c r="B1907" t="s">
        <v>88</v>
      </c>
      <c r="C1907" t="s">
        <v>91</v>
      </c>
      <c r="D1907" s="7" t="s">
        <v>566</v>
      </c>
      <c r="E1907" s="10">
        <f>VLOOKUP(A1907,home!$A$2:$E$405,3,FALSE)</f>
        <v>1.2518</v>
      </c>
      <c r="F1907" s="10">
        <f>VLOOKUP(B1907,home!$B$2:$E$405,3,FALSE)</f>
        <v>0.72940000000000005</v>
      </c>
      <c r="G1907" s="10">
        <f>VLOOKUP(C1907,away!$B$2:$E$405,4,FALSE)</f>
        <v>1.1113999999999999</v>
      </c>
      <c r="H1907" s="10">
        <f>VLOOKUP(A1907,away!$A$2:$E$405,3,FALSE)</f>
        <v>1.0562</v>
      </c>
      <c r="I1907" s="10">
        <f>VLOOKUP(C1907,away!$B$2:$E$405,3,FALSE)</f>
        <v>0.65859999999999996</v>
      </c>
      <c r="J1907" s="10">
        <f>VLOOKUP(B1907,home!$B$2:$E$405,4,FALSE)</f>
        <v>0.98799999999999999</v>
      </c>
      <c r="K1907" s="12">
        <f t="shared" si="2296"/>
        <v>1.014778129288</v>
      </c>
      <c r="L1907" s="12">
        <f t="shared" si="2297"/>
        <v>0.68726596015999997</v>
      </c>
      <c r="M1907" s="13">
        <f t="shared" si="2298"/>
        <v>0.1823104839824202</v>
      </c>
      <c r="N1907" s="13">
        <f t="shared" si="2299"/>
        <v>0.18500469188527027</v>
      </c>
      <c r="O1907" s="13">
        <f t="shared" si="2300"/>
        <v>0.12529578982141229</v>
      </c>
      <c r="P1907" s="13">
        <f t="shared" si="2301"/>
        <v>0.12714742720263522</v>
      </c>
      <c r="Q1907" s="13">
        <f t="shared" si="2302"/>
        <v>9.3869357570418699E-2</v>
      </c>
      <c r="R1907" s="13">
        <f t="shared" si="2303"/>
        <v>4.3055765647809233E-2</v>
      </c>
      <c r="S1907" s="13">
        <f t="shared" si="2304"/>
        <v>2.2168868036421204E-2</v>
      </c>
      <c r="T1907" s="13">
        <f t="shared" si="2305"/>
        <v>6.4513214160236157E-2</v>
      </c>
      <c r="U1907" s="13">
        <f t="shared" si="2306"/>
        <v>4.3692049319146394E-2</v>
      </c>
      <c r="V1907" s="13">
        <f t="shared" si="2307"/>
        <v>1.7178962889469469E-3</v>
      </c>
      <c r="W1907" s="13">
        <f t="shared" si="2308"/>
        <v>3.1752190357591956E-2</v>
      </c>
      <c r="X1907" s="13">
        <f t="shared" si="2309"/>
        <v>2.1822199593293522E-2</v>
      </c>
      <c r="Y1907" s="13">
        <f t="shared" si="2310"/>
        <v>7.498827478144017E-3</v>
      </c>
      <c r="Z1907" s="13">
        <f t="shared" si="2311"/>
        <v>9.8635873727885223E-3</v>
      </c>
      <c r="AA1907" s="13">
        <f t="shared" si="2312"/>
        <v>1.0009352742227076E-2</v>
      </c>
      <c r="AB1907" s="13">
        <f t="shared" si="2313"/>
        <v>5.0786361255704526E-3</v>
      </c>
      <c r="AC1907" s="13">
        <f t="shared" si="2314"/>
        <v>7.4881216568441217E-5</v>
      </c>
      <c r="AD1907" s="13">
        <f t="shared" si="2315"/>
        <v>8.0553570829684073E-3</v>
      </c>
      <c r="AE1907" s="13">
        <f t="shared" si="2316"/>
        <v>5.5361727200579384E-3</v>
      </c>
      <c r="AF1907" s="13">
        <f t="shared" si="2317"/>
        <v>1.9024115300311087E-3</v>
      </c>
      <c r="AG1907" s="13">
        <f t="shared" si="2318"/>
        <v>4.3582089560209499E-4</v>
      </c>
      <c r="AH1907" s="13">
        <f t="shared" si="2319"/>
        <v>1.6947269615953885E-3</v>
      </c>
      <c r="AI1907" s="13">
        <f t="shared" si="2320"/>
        <v>1.7197718557417046E-3</v>
      </c>
      <c r="AJ1907" s="13">
        <f t="shared" si="2321"/>
        <v>8.7259343328585951E-4</v>
      </c>
      <c r="AK1907" s="13">
        <f t="shared" si="2322"/>
        <v>2.95162910619606E-4</v>
      </c>
      <c r="AL1907" s="13">
        <f t="shared" si="2323"/>
        <v>2.0889537067761242E-6</v>
      </c>
      <c r="AM1907" s="13">
        <f t="shared" si="2324"/>
        <v>1.6348800382803049E-3</v>
      </c>
      <c r="AN1907" s="13">
        <f t="shared" si="2325"/>
        <v>1.1235973992551312E-3</v>
      </c>
      <c r="AO1907" s="13">
        <f t="shared" si="2326"/>
        <v>3.8610512271617823E-4</v>
      </c>
      <c r="AP1907" s="13">
        <f t="shared" si="2327"/>
        <v>8.8452302628742974E-5</v>
      </c>
      <c r="AQ1907" s="13">
        <f t="shared" si="2328"/>
        <v>1.519756417362648E-5</v>
      </c>
      <c r="AR1907" s="13">
        <f t="shared" si="2329"/>
        <v>2.3294563049397883E-4</v>
      </c>
      <c r="AS1907" s="13">
        <f t="shared" si="2330"/>
        <v>2.3638813113849357E-4</v>
      </c>
      <c r="AT1907" s="13">
        <f t="shared" si="2331"/>
        <v>1.1994075275130345E-4</v>
      </c>
      <c r="AU1907" s="13">
        <f t="shared" si="2332"/>
        <v>4.0571084234120759E-5</v>
      </c>
      <c r="AV1907" s="13">
        <f t="shared" si="2333"/>
        <v>1.0292662240571731E-5</v>
      </c>
      <c r="AW1907" s="13">
        <f t="shared" si="2334"/>
        <v>4.0468979006471517E-8</v>
      </c>
      <c r="AX1907" s="13">
        <f t="shared" si="2335"/>
        <v>2.7650675114273014E-4</v>
      </c>
      <c r="AY1907" s="13">
        <f t="shared" si="2336"/>
        <v>1.9003367781483059E-4</v>
      </c>
      <c r="AZ1907" s="13">
        <f t="shared" si="2337"/>
        <v>6.530183902307281E-5</v>
      </c>
      <c r="BA1907" s="13">
        <f t="shared" si="2338"/>
        <v>1.4959910365468634E-5</v>
      </c>
      <c r="BB1907" s="13">
        <f t="shared" si="2339"/>
        <v>2.5703592903078337E-6</v>
      </c>
      <c r="BC1907" s="13">
        <f t="shared" si="2340"/>
        <v>3.5330408912191793E-7</v>
      </c>
      <c r="BD1907" s="13">
        <f t="shared" si="2341"/>
        <v>2.6682600401086819E-5</v>
      </c>
      <c r="BE1907" s="13">
        <f t="shared" si="2342"/>
        <v>2.7076919319554123E-5</v>
      </c>
      <c r="BF1907" s="13">
        <f t="shared" si="2343"/>
        <v>1.3738532766989618E-5</v>
      </c>
      <c r="BG1907" s="13">
        <f t="shared" si="2344"/>
        <v>4.6471875268158723E-6</v>
      </c>
      <c r="BH1907" s="13">
        <f t="shared" si="2345"/>
        <v>1.1789660662281845E-6</v>
      </c>
      <c r="BI1907" s="13">
        <f t="shared" si="2346"/>
        <v>2.3927779583621396E-7</v>
      </c>
      <c r="BJ1907" s="14">
        <f t="shared" si="2347"/>
        <v>0.42418820154239362</v>
      </c>
      <c r="BK1907" s="14">
        <f t="shared" si="2348"/>
        <v>0.33361167935851366</v>
      </c>
      <c r="BL1907" s="14">
        <f t="shared" si="2349"/>
        <v>0.23242755056214293</v>
      </c>
      <c r="BM1907" s="14">
        <f t="shared" si="2350"/>
        <v>0.24321750951703694</v>
      </c>
      <c r="BN1907" s="14">
        <f t="shared" si="2351"/>
        <v>0.75668351610996598</v>
      </c>
    </row>
    <row r="1908" spans="1:66" x14ac:dyDescent="0.25">
      <c r="A1908" t="s">
        <v>80</v>
      </c>
      <c r="B1908" t="s">
        <v>412</v>
      </c>
      <c r="C1908" t="s">
        <v>97</v>
      </c>
      <c r="D1908" s="7" t="s">
        <v>566</v>
      </c>
      <c r="E1908" s="10">
        <f>VLOOKUP(A1908,home!$A$2:$E$405,3,FALSE)</f>
        <v>1.2518</v>
      </c>
      <c r="F1908" s="10">
        <f>VLOOKUP(B1908,home!$B$2:$E$405,3,FALSE)</f>
        <v>1.2850999999999999</v>
      </c>
      <c r="G1908" s="10">
        <f>VLOOKUP(C1908,away!$B$2:$E$405,4,FALSE)</f>
        <v>0.97250000000000003</v>
      </c>
      <c r="H1908" s="10">
        <f>VLOOKUP(A1908,away!$A$2:$E$405,3,FALSE)</f>
        <v>1.0562</v>
      </c>
      <c r="I1908" s="10">
        <f>VLOOKUP(C1908,away!$B$2:$E$405,3,FALSE)</f>
        <v>1.1526000000000001</v>
      </c>
      <c r="J1908" s="10">
        <f>VLOOKUP(B1908,home!$B$2:$E$405,4,FALSE)</f>
        <v>1.1113999999999999</v>
      </c>
      <c r="K1908" s="12">
        <f t="shared" si="2296"/>
        <v>1.56444925505</v>
      </c>
      <c r="L1908" s="12">
        <f t="shared" si="2297"/>
        <v>1.3529918197680002</v>
      </c>
      <c r="M1908" s="13">
        <f t="shared" si="2298"/>
        <v>5.4071876303200365E-2</v>
      </c>
      <c r="N1908" s="13">
        <f t="shared" si="2299"/>
        <v>8.459270660169757E-2</v>
      </c>
      <c r="O1908" s="13">
        <f t="shared" si="2300"/>
        <v>7.3158806317737274E-2</v>
      </c>
      <c r="P1908" s="13">
        <f t="shared" si="2301"/>
        <v>0.11445324004413132</v>
      </c>
      <c r="Q1908" s="13">
        <f t="shared" si="2302"/>
        <v>6.6170498412844503E-2</v>
      </c>
      <c r="R1908" s="13">
        <f t="shared" si="2303"/>
        <v>4.9491633245945021E-2</v>
      </c>
      <c r="S1908" s="13">
        <f t="shared" si="2304"/>
        <v>6.0565422601324741E-2</v>
      </c>
      <c r="T1908" s="13">
        <f t="shared" si="2305"/>
        <v>8.9528143062550067E-2</v>
      </c>
      <c r="U1908" s="13">
        <f t="shared" si="2306"/>
        <v>7.7427148762826511E-2</v>
      </c>
      <c r="V1908" s="13">
        <f t="shared" si="2307"/>
        <v>1.4244227262932566E-2</v>
      </c>
      <c r="W1908" s="13">
        <f t="shared" si="2308"/>
        <v>3.4506795649420587E-2</v>
      </c>
      <c r="X1908" s="13">
        <f t="shared" si="2309"/>
        <v>4.6687412240072078E-2</v>
      </c>
      <c r="Y1908" s="13">
        <f t="shared" si="2310"/>
        <v>3.1583843423476969E-2</v>
      </c>
      <c r="Z1908" s="13">
        <f t="shared" si="2311"/>
        <v>2.2320591642907211E-2</v>
      </c>
      <c r="AA1908" s="13">
        <f t="shared" si="2312"/>
        <v>3.4919432968021448E-2</v>
      </c>
      <c r="AB1908" s="13">
        <f t="shared" si="2313"/>
        <v>2.7314840446794789E-2</v>
      </c>
      <c r="AC1908" s="13">
        <f t="shared" si="2314"/>
        <v>1.8844107066697631E-3</v>
      </c>
      <c r="AD1908" s="13">
        <f t="shared" si="2315"/>
        <v>1.3496032686974659E-2</v>
      </c>
      <c r="AE1908" s="13">
        <f t="shared" si="2316"/>
        <v>1.8260021824798259E-2</v>
      </c>
      <c r="AF1908" s="13">
        <f t="shared" si="2317"/>
        <v>1.23528300788686E-2</v>
      </c>
      <c r="AG1908" s="13">
        <f t="shared" si="2318"/>
        <v>5.5710926825644404E-3</v>
      </c>
      <c r="AH1908" s="13">
        <f t="shared" si="2319"/>
        <v>7.549894476308861E-3</v>
      </c>
      <c r="AI1908" s="13">
        <f t="shared" si="2320"/>
        <v>1.1811426789167509E-2</v>
      </c>
      <c r="AJ1908" s="13">
        <f t="shared" si="2321"/>
        <v>9.2391889206953626E-3</v>
      </c>
      <c r="AK1908" s="13">
        <f t="shared" si="2322"/>
        <v>4.8180807414160238E-3</v>
      </c>
      <c r="AL1908" s="13">
        <f t="shared" si="2323"/>
        <v>1.5954830917486762E-4</v>
      </c>
      <c r="AM1908" s="13">
        <f t="shared" si="2324"/>
        <v>4.2227716566535919E-3</v>
      </c>
      <c r="AN1908" s="13">
        <f t="shared" si="2325"/>
        <v>5.7133755082004762E-3</v>
      </c>
      <c r="AO1908" s="13">
        <f t="shared" si="2326"/>
        <v>3.8650751629290435E-3</v>
      </c>
      <c r="AP1908" s="13">
        <f t="shared" si="2327"/>
        <v>1.7431383594104894E-3</v>
      </c>
      <c r="AQ1908" s="13">
        <f t="shared" si="2328"/>
        <v>5.8961298525155102E-4</v>
      </c>
      <c r="AR1908" s="13">
        <f t="shared" si="2329"/>
        <v>2.0429890933114968E-3</v>
      </c>
      <c r="AS1908" s="13">
        <f t="shared" si="2330"/>
        <v>3.1961527651064468E-3</v>
      </c>
      <c r="AT1908" s="13">
        <f t="shared" si="2331"/>
        <v>2.5001094061983895E-3</v>
      </c>
      <c r="AU1908" s="13">
        <f t="shared" si="2332"/>
        <v>1.3037647660235224E-3</v>
      </c>
      <c r="AV1908" s="13">
        <f t="shared" si="2333"/>
        <v>5.0991845424148453E-4</v>
      </c>
      <c r="AW1908" s="13">
        <f t="shared" si="2334"/>
        <v>9.3809399723966155E-6</v>
      </c>
      <c r="AX1908" s="13">
        <f t="shared" si="2335"/>
        <v>1.1010519954163269E-3</v>
      </c>
      <c r="AY1908" s="13">
        <f t="shared" si="2336"/>
        <v>1.4897143429375239E-3</v>
      </c>
      <c r="AZ1908" s="13">
        <f t="shared" si="2337"/>
        <v>1.0077856598927658E-3</v>
      </c>
      <c r="BA1908" s="13">
        <f t="shared" si="2338"/>
        <v>4.5450858463813619E-4</v>
      </c>
      <c r="BB1908" s="13">
        <f t="shared" si="2339"/>
        <v>1.5373659925743249E-4</v>
      </c>
      <c r="BC1908" s="13">
        <f t="shared" si="2340"/>
        <v>4.1600872238851419E-5</v>
      </c>
      <c r="BD1908" s="13">
        <f t="shared" si="2341"/>
        <v>4.6069125518761675E-4</v>
      </c>
      <c r="BE1908" s="13">
        <f t="shared" si="2342"/>
        <v>7.2072809098631648E-4</v>
      </c>
      <c r="BF1908" s="13">
        <f t="shared" si="2343"/>
        <v>5.6377126251857591E-4</v>
      </c>
      <c r="BG1908" s="13">
        <f t="shared" si="2344"/>
        <v>2.9399717722192794E-4</v>
      </c>
      <c r="BH1908" s="13">
        <f t="shared" si="2345"/>
        <v>1.1498591622291203E-4</v>
      </c>
      <c r="BI1908" s="13">
        <f t="shared" si="2346"/>
        <v>3.5977926195235292E-5</v>
      </c>
      <c r="BJ1908" s="14">
        <f t="shared" si="2347"/>
        <v>0.42313174839009399</v>
      </c>
      <c r="BK1908" s="14">
        <f t="shared" si="2348"/>
        <v>0.24686843957037113</v>
      </c>
      <c r="BL1908" s="14">
        <f t="shared" si="2349"/>
        <v>0.30747353878212674</v>
      </c>
      <c r="BM1908" s="14">
        <f t="shared" si="2350"/>
        <v>0.55637522405697803</v>
      </c>
      <c r="BN1908" s="14">
        <f t="shared" si="2351"/>
        <v>0.44193876092555606</v>
      </c>
    </row>
    <row r="1909" spans="1:66" x14ac:dyDescent="0.25">
      <c r="A1909" t="s">
        <v>80</v>
      </c>
      <c r="B1909" t="s">
        <v>258</v>
      </c>
      <c r="C1909" t="s">
        <v>84</v>
      </c>
      <c r="D1909" s="7" t="s">
        <v>566</v>
      </c>
      <c r="E1909" s="10">
        <f>VLOOKUP(A1909,home!$A$2:$E$405,3,FALSE)</f>
        <v>1.2518</v>
      </c>
      <c r="F1909" s="10">
        <f>VLOOKUP(B1909,home!$B$2:$E$405,3,FALSE)</f>
        <v>0.46689999999999998</v>
      </c>
      <c r="G1909" s="10">
        <f>VLOOKUP(C1909,away!$B$2:$E$405,4,FALSE)</f>
        <v>0.83360000000000001</v>
      </c>
      <c r="H1909" s="10">
        <f>VLOOKUP(A1909,away!$A$2:$E$405,3,FALSE)</f>
        <v>1.0562</v>
      </c>
      <c r="I1909" s="10">
        <f>VLOOKUP(C1909,away!$B$2:$E$405,3,FALSE)</f>
        <v>0.86450000000000005</v>
      </c>
      <c r="J1909" s="10">
        <f>VLOOKUP(B1909,home!$B$2:$E$405,4,FALSE)</f>
        <v>1.0588</v>
      </c>
      <c r="K1909" s="12">
        <f t="shared" si="2296"/>
        <v>0.48721037411200002</v>
      </c>
      <c r="L1909" s="12">
        <f t="shared" si="2297"/>
        <v>0.9667742921200001</v>
      </c>
      <c r="M1909" s="13">
        <f t="shared" si="2298"/>
        <v>0.23363746351933909</v>
      </c>
      <c r="N1909" s="13">
        <f t="shared" si="2299"/>
        <v>0.11383059600783595</v>
      </c>
      <c r="O1909" s="13">
        <f t="shared" si="2300"/>
        <v>0.22587469340662139</v>
      </c>
      <c r="P1909" s="13">
        <f t="shared" si="2301"/>
        <v>0.1100484938770733</v>
      </c>
      <c r="Q1909" s="13">
        <f t="shared" si="2302"/>
        <v>2.7729723633184846E-2</v>
      </c>
      <c r="R1909" s="13">
        <f t="shared" si="2303"/>
        <v>0.10918492341300423</v>
      </c>
      <c r="S1909" s="13">
        <f t="shared" si="2304"/>
        <v>1.2958828201378966E-2</v>
      </c>
      <c r="T1909" s="13">
        <f t="shared" si="2305"/>
        <v>2.6808383936155516E-2</v>
      </c>
      <c r="U1909" s="13">
        <f t="shared" si="2306"/>
        <v>5.3196027383439856E-2</v>
      </c>
      <c r="V1909" s="13">
        <f t="shared" si="2307"/>
        <v>6.7821102189302056E-4</v>
      </c>
      <c r="W1909" s="13">
        <f t="shared" si="2308"/>
        <v>4.5034030084487864E-3</v>
      </c>
      <c r="X1909" s="13">
        <f t="shared" si="2309"/>
        <v>4.3537742556241541E-3</v>
      </c>
      <c r="Y1909" s="13">
        <f t="shared" si="2310"/>
        <v>2.1045585120156611E-3</v>
      </c>
      <c r="Z1909" s="13">
        <f t="shared" si="2311"/>
        <v>3.5185725680927864E-2</v>
      </c>
      <c r="AA1909" s="13">
        <f t="shared" si="2312"/>
        <v>1.7142850572407071E-2</v>
      </c>
      <c r="AB1909" s="13">
        <f t="shared" si="2313"/>
        <v>4.1760873203642813E-3</v>
      </c>
      <c r="AC1909" s="13">
        <f t="shared" si="2314"/>
        <v>1.99657891883796E-5</v>
      </c>
      <c r="AD1909" s="13">
        <f t="shared" si="2315"/>
        <v>5.4852616613085964E-4</v>
      </c>
      <c r="AE1909" s="13">
        <f t="shared" si="2316"/>
        <v>5.3030099597045936E-4</v>
      </c>
      <c r="AF1909" s="13">
        <f t="shared" si="2317"/>
        <v>2.5634068499493597E-4</v>
      </c>
      <c r="AG1909" s="13">
        <f t="shared" si="2318"/>
        <v>8.2607861425845061E-5</v>
      </c>
      <c r="AH1909" s="13">
        <f t="shared" si="2319"/>
        <v>8.5041637594768845E-3</v>
      </c>
      <c r="AI1909" s="13">
        <f t="shared" si="2320"/>
        <v>4.1433168067644445E-3</v>
      </c>
      <c r="AJ1909" s="13">
        <f t="shared" si="2321"/>
        <v>1.0093334657441213E-3</v>
      </c>
      <c r="AK1909" s="13">
        <f t="shared" si="2322"/>
        <v>1.6391924514965166E-4</v>
      </c>
      <c r="AL1909" s="13">
        <f t="shared" si="2323"/>
        <v>3.7617340920437777E-7</v>
      </c>
      <c r="AM1909" s="13">
        <f t="shared" si="2324"/>
        <v>5.3449527722167454E-5</v>
      </c>
      <c r="AN1909" s="13">
        <f t="shared" si="2325"/>
        <v>5.167362932774676E-5</v>
      </c>
      <c r="AO1909" s="13">
        <f t="shared" si="2326"/>
        <v>2.4978368207301827E-5</v>
      </c>
      <c r="AP1909" s="13">
        <f t="shared" si="2327"/>
        <v>8.0494814139756481E-6</v>
      </c>
      <c r="AQ1909" s="13">
        <f t="shared" si="2328"/>
        <v>1.9455079239823506E-6</v>
      </c>
      <c r="AR1909" s="13">
        <f t="shared" si="2329"/>
        <v>1.6443213797281654E-3</v>
      </c>
      <c r="AS1909" s="13">
        <f t="shared" si="2330"/>
        <v>8.0113043457771945E-4</v>
      </c>
      <c r="AT1909" s="13">
        <f t="shared" si="2331"/>
        <v>1.9515952937155994E-4</v>
      </c>
      <c r="AU1909" s="13">
        <f t="shared" si="2332"/>
        <v>3.1694582438879866E-5</v>
      </c>
      <c r="AV1909" s="13">
        <f t="shared" si="2333"/>
        <v>3.8604823418425699E-6</v>
      </c>
      <c r="AW1909" s="13">
        <f t="shared" si="2334"/>
        <v>4.9218368416662482E-9</v>
      </c>
      <c r="AX1909" s="13">
        <f t="shared" si="2335"/>
        <v>4.3401940662711529E-6</v>
      </c>
      <c r="AY1909" s="13">
        <f t="shared" si="2336"/>
        <v>4.1959880460827189E-6</v>
      </c>
      <c r="AZ1909" s="13">
        <f t="shared" si="2337"/>
        <v>2.0282866864978016E-6</v>
      </c>
      <c r="BA1909" s="13">
        <f t="shared" si="2338"/>
        <v>6.5363180851844425E-7</v>
      </c>
      <c r="BB1909" s="13">
        <f t="shared" si="2339"/>
        <v>1.5797860724688355E-7</v>
      </c>
      <c r="BC1909" s="13">
        <f t="shared" si="2340"/>
        <v>3.0545931238241889E-8</v>
      </c>
      <c r="BD1909" s="13">
        <f t="shared" si="2341"/>
        <v>2.6494793965074645E-4</v>
      </c>
      <c r="BE1909" s="13">
        <f t="shared" si="2342"/>
        <v>1.2908538479744375E-4</v>
      </c>
      <c r="BF1909" s="13">
        <f t="shared" si="2343"/>
        <v>3.144586930977703E-5</v>
      </c>
      <c r="BG1909" s="13">
        <f t="shared" si="2344"/>
        <v>5.1069179168978434E-6</v>
      </c>
      <c r="BH1909" s="13">
        <f t="shared" si="2345"/>
        <v>6.2203584721276816E-7</v>
      </c>
      <c r="BI1909" s="13">
        <f t="shared" si="2346"/>
        <v>6.0612463566321556E-8</v>
      </c>
      <c r="BJ1909" s="14">
        <f t="shared" si="2347"/>
        <v>0.180899718201528</v>
      </c>
      <c r="BK1909" s="14">
        <f t="shared" si="2348"/>
        <v>0.35734753457032803</v>
      </c>
      <c r="BL1909" s="14">
        <f t="shared" si="2349"/>
        <v>0.42650275054141568</v>
      </c>
      <c r="BM1909" s="14">
        <f t="shared" si="2350"/>
        <v>0.17962564407093165</v>
      </c>
      <c r="BN1909" s="14">
        <f t="shared" si="2351"/>
        <v>0.82030589385705877</v>
      </c>
    </row>
    <row r="1910" spans="1:66" x14ac:dyDescent="0.25">
      <c r="A1910" t="s">
        <v>99</v>
      </c>
      <c r="B1910" t="s">
        <v>100</v>
      </c>
      <c r="C1910" t="s">
        <v>416</v>
      </c>
      <c r="D1910" s="7" t="s">
        <v>566</v>
      </c>
      <c r="E1910" s="10">
        <f>VLOOKUP(A1910,home!$A$2:$E$405,3,FALSE)</f>
        <v>1.3478000000000001</v>
      </c>
      <c r="F1910" s="10">
        <f>VLOOKUP(B1910,home!$B$2:$E$405,3,FALSE)</f>
        <v>1</v>
      </c>
      <c r="G1910" s="10">
        <f>VLOOKUP(C1910,away!$B$2:$E$405,4,FALSE)</f>
        <v>1.5282</v>
      </c>
      <c r="H1910" s="10">
        <f>VLOOKUP(A1910,away!$A$2:$E$405,3,FALSE)</f>
        <v>1.2736000000000001</v>
      </c>
      <c r="I1910" s="10">
        <f>VLOOKUP(C1910,away!$B$2:$E$405,3,FALSE)</f>
        <v>0.74099999999999999</v>
      </c>
      <c r="J1910" s="10">
        <f>VLOOKUP(B1910,home!$B$2:$E$405,4,FALSE)</f>
        <v>0.88759999999999994</v>
      </c>
      <c r="K1910" s="12">
        <f t="shared" si="2296"/>
        <v>2.0597079600000003</v>
      </c>
      <c r="L1910" s="12">
        <f t="shared" si="2297"/>
        <v>0.83766149375999999</v>
      </c>
      <c r="M1910" s="13">
        <f t="shared" si="2298"/>
        <v>5.5168151722189009E-2</v>
      </c>
      <c r="N1910" s="13">
        <f t="shared" si="2299"/>
        <v>0.11363028124068041</v>
      </c>
      <c r="O1910" s="13">
        <f t="shared" si="2300"/>
        <v>4.6212236379587157E-2</v>
      </c>
      <c r="P1910" s="13">
        <f t="shared" si="2301"/>
        <v>9.5183711120437248E-2</v>
      </c>
      <c r="Q1910" s="13">
        <f t="shared" si="2302"/>
        <v>0.11702259738423412</v>
      </c>
      <c r="R1910" s="13">
        <f t="shared" si="2303"/>
        <v>1.9355105477857591E-2</v>
      </c>
      <c r="S1910" s="13">
        <f t="shared" si="2304"/>
        <v>4.1056019550383467E-2</v>
      </c>
      <c r="T1910" s="13">
        <f t="shared" si="2305"/>
        <v>9.8025323728552605E-2</v>
      </c>
      <c r="U1910" s="13">
        <f t="shared" si="2306"/>
        <v>3.9865864819382889E-2</v>
      </c>
      <c r="V1910" s="13">
        <f t="shared" si="2307"/>
        <v>7.8706125074916623E-3</v>
      </c>
      <c r="W1910" s="13">
        <f t="shared" si="2308"/>
        <v>8.0344125110727416E-2</v>
      </c>
      <c r="X1910" s="13">
        <f t="shared" si="2309"/>
        <v>6.7301179855092236E-2</v>
      </c>
      <c r="Y1910" s="13">
        <f t="shared" si="2310"/>
        <v>2.8187803424613488E-2</v>
      </c>
      <c r="Z1910" s="13">
        <f t="shared" si="2311"/>
        <v>5.4043421888215187E-3</v>
      </c>
      <c r="AA1910" s="13">
        <f t="shared" si="2312"/>
        <v>1.1131366624879504E-2</v>
      </c>
      <c r="AB1910" s="13">
        <f t="shared" si="2313"/>
        <v>1.146368222147133E-2</v>
      </c>
      <c r="AC1910" s="13">
        <f t="shared" si="2314"/>
        <v>8.4871670051875217E-4</v>
      </c>
      <c r="AD1910" s="13">
        <f t="shared" si="2315"/>
        <v>4.1371358507450294E-2</v>
      </c>
      <c r="AE1910" s="13">
        <f t="shared" si="2316"/>
        <v>3.4655193966231297E-2</v>
      </c>
      <c r="AF1910" s="13">
        <f t="shared" si="2317"/>
        <v>1.4514660772147921E-2</v>
      </c>
      <c r="AG1910" s="13">
        <f t="shared" si="2318"/>
        <v>4.0527908079390357E-3</v>
      </c>
      <c r="AH1910" s="13">
        <f t="shared" si="2319"/>
        <v>1.1317523376696049E-3</v>
      </c>
      <c r="AI1910" s="13">
        <f t="shared" si="2320"/>
        <v>2.3310792986466931E-3</v>
      </c>
      <c r="AJ1910" s="13">
        <f t="shared" si="2321"/>
        <v>2.4006712934069065E-3</v>
      </c>
      <c r="AK1910" s="13">
        <f t="shared" si="2322"/>
        <v>1.6482272574579006E-3</v>
      </c>
      <c r="AL1910" s="13">
        <f t="shared" si="2323"/>
        <v>5.8572928563619592E-5</v>
      </c>
      <c r="AM1910" s="13">
        <f t="shared" si="2324"/>
        <v>1.7042583286761823E-2</v>
      </c>
      <c r="AN1910" s="13">
        <f t="shared" si="2325"/>
        <v>1.4275915773518116E-2</v>
      </c>
      <c r="AO1910" s="13">
        <f t="shared" si="2326"/>
        <v>5.9791924658185646E-3</v>
      </c>
      <c r="AP1910" s="13">
        <f t="shared" si="2327"/>
        <v>1.6695130974653727E-3</v>
      </c>
      <c r="AQ1910" s="13">
        <f t="shared" si="2328"/>
        <v>3.4962170876868203E-4</v>
      </c>
      <c r="AR1910" s="13">
        <f t="shared" si="2329"/>
        <v>1.8960507074773869E-4</v>
      </c>
      <c r="AS1910" s="13">
        <f t="shared" si="2330"/>
        <v>3.9053107347548053E-4</v>
      </c>
      <c r="AT1910" s="13">
        <f t="shared" si="2331"/>
        <v>4.0218998033239622E-4</v>
      </c>
      <c r="AU1910" s="13">
        <f t="shared" si="2332"/>
        <v>2.7613130130762668E-4</v>
      </c>
      <c r="AV1910" s="13">
        <f t="shared" si="2333"/>
        <v>1.4218745982711933E-4</v>
      </c>
      <c r="AW1910" s="13">
        <f t="shared" si="2334"/>
        <v>2.8071695040205997E-6</v>
      </c>
      <c r="AX1910" s="13">
        <f t="shared" si="2335"/>
        <v>5.8504574091177187E-3</v>
      </c>
      <c r="AY1910" s="13">
        <f t="shared" si="2336"/>
        <v>4.9007028925008075E-3</v>
      </c>
      <c r="AZ1910" s="13">
        <f t="shared" si="2337"/>
        <v>2.052565052703089E-3</v>
      </c>
      <c r="BA1910" s="13">
        <f t="shared" si="2338"/>
        <v>5.7311823602894775E-4</v>
      </c>
      <c r="BB1910" s="13">
        <f t="shared" si="2339"/>
        <v>1.2001976942327611E-4</v>
      </c>
      <c r="BC1910" s="13">
        <f t="shared" si="2340"/>
        <v>2.0107187867166453E-5</v>
      </c>
      <c r="BD1910" s="13">
        <f t="shared" si="2341"/>
        <v>2.6470811131170205E-5</v>
      </c>
      <c r="BE1910" s="13">
        <f t="shared" si="2342"/>
        <v>5.4522140394527876E-5</v>
      </c>
      <c r="BF1910" s="13">
        <f t="shared" si="2343"/>
        <v>5.614984328342333E-5</v>
      </c>
      <c r="BG1910" s="13">
        <f t="shared" si="2344"/>
        <v>3.8550759721206533E-5</v>
      </c>
      <c r="BH1910" s="13">
        <f t="shared" si="2345"/>
        <v>1.9850826665454126E-5</v>
      </c>
      <c r="BI1910" s="13">
        <f t="shared" si="2346"/>
        <v>8.1773811390832254E-6</v>
      </c>
      <c r="BJ1910" s="14">
        <f t="shared" si="2347"/>
        <v>0.6519391116776424</v>
      </c>
      <c r="BK1910" s="14">
        <f t="shared" si="2348"/>
        <v>0.20508648742208455</v>
      </c>
      <c r="BL1910" s="14">
        <f t="shared" si="2349"/>
        <v>0.13714435235838479</v>
      </c>
      <c r="BM1910" s="14">
        <f t="shared" si="2350"/>
        <v>0.54810431459895093</v>
      </c>
      <c r="BN1910" s="14">
        <f t="shared" si="2351"/>
        <v>0.44657208332498555</v>
      </c>
    </row>
    <row r="1911" spans="1:66" x14ac:dyDescent="0.25">
      <c r="A1911" t="s">
        <v>99</v>
      </c>
      <c r="B1911" t="s">
        <v>125</v>
      </c>
      <c r="C1911" t="s">
        <v>119</v>
      </c>
      <c r="D1911" s="7" t="s">
        <v>566</v>
      </c>
      <c r="E1911" s="10">
        <f>VLOOKUP(A1911,home!$A$2:$E$405,3,FALSE)</f>
        <v>1.3478000000000001</v>
      </c>
      <c r="F1911" s="10">
        <f>VLOOKUP(B1911,home!$B$2:$E$405,3,FALSE)</f>
        <v>0.93100000000000005</v>
      </c>
      <c r="G1911" s="10">
        <f>VLOOKUP(C1911,away!$B$2:$E$405,4,FALSE)</f>
        <v>1.1291</v>
      </c>
      <c r="H1911" s="10">
        <f>VLOOKUP(A1911,away!$A$2:$E$405,3,FALSE)</f>
        <v>1.2736000000000001</v>
      </c>
      <c r="I1911" s="10">
        <f>VLOOKUP(C1911,away!$B$2:$E$405,3,FALSE)</f>
        <v>0.95589999999999997</v>
      </c>
      <c r="J1911" s="10">
        <f>VLOOKUP(B1911,home!$B$2:$E$405,4,FALSE)</f>
        <v>0.90939999999999999</v>
      </c>
      <c r="K1911" s="12">
        <f t="shared" si="2296"/>
        <v>1.41679671238</v>
      </c>
      <c r="L1911" s="12">
        <f t="shared" si="2297"/>
        <v>1.1071346978559999</v>
      </c>
      <c r="M1911" s="13">
        <f t="shared" si="2298"/>
        <v>8.0143908005229719E-2</v>
      </c>
      <c r="N1911" s="13">
        <f t="shared" si="2299"/>
        <v>0.11354762537909462</v>
      </c>
      <c r="O1911" s="13">
        <f t="shared" si="2300"/>
        <v>8.8730101374369069E-2</v>
      </c>
      <c r="P1911" s="13">
        <f t="shared" si="2301"/>
        <v>0.12571251591635019</v>
      </c>
      <c r="Q1911" s="13">
        <f t="shared" si="2302"/>
        <v>8.0436951167828591E-2</v>
      </c>
      <c r="R1911" s="13">
        <f t="shared" si="2303"/>
        <v>4.9118086987922187E-2</v>
      </c>
      <c r="S1911" s="13">
        <f t="shared" si="2304"/>
        <v>4.9297685411682703E-2</v>
      </c>
      <c r="T1911" s="13">
        <f t="shared" si="2305"/>
        <v>8.9054539627651738E-2</v>
      </c>
      <c r="U1911" s="13">
        <f t="shared" si="2306"/>
        <v>6.9590344162882997E-2</v>
      </c>
      <c r="V1911" s="13">
        <f t="shared" si="2307"/>
        <v>8.5919555573442628E-3</v>
      </c>
      <c r="W1911" s="13">
        <f t="shared" si="2308"/>
        <v>3.7987602656150067E-2</v>
      </c>
      <c r="X1911" s="13">
        <f t="shared" si="2309"/>
        <v>4.2057392988990486E-2</v>
      </c>
      <c r="Y1911" s="13">
        <f t="shared" si="2310"/>
        <v>2.3281599539738521E-2</v>
      </c>
      <c r="Z1911" s="13">
        <f t="shared" si="2311"/>
        <v>1.8126779465545979E-2</v>
      </c>
      <c r="AA1911" s="13">
        <f t="shared" si="2312"/>
        <v>2.5681961552822836E-2</v>
      </c>
      <c r="AB1911" s="13">
        <f t="shared" si="2313"/>
        <v>1.8193059347754486E-2</v>
      </c>
      <c r="AC1911" s="13">
        <f t="shared" si="2314"/>
        <v>8.4232568064057667E-4</v>
      </c>
      <c r="AD1911" s="13">
        <f t="shared" si="2315"/>
        <v>1.3455177638607783E-2</v>
      </c>
      <c r="AE1911" s="13">
        <f t="shared" si="2316"/>
        <v>1.4896694029518836E-2</v>
      </c>
      <c r="AF1911" s="13">
        <f t="shared" si="2317"/>
        <v>8.246323421712309E-3</v>
      </c>
      <c r="AG1911" s="13">
        <f t="shared" si="2318"/>
        <v>3.0432635966401037E-3</v>
      </c>
      <c r="AH1911" s="13">
        <f t="shared" si="2319"/>
        <v>5.0171966266724004E-3</v>
      </c>
      <c r="AI1911" s="13">
        <f t="shared" si="2320"/>
        <v>7.1083476860334827E-3</v>
      </c>
      <c r="AJ1911" s="13">
        <f t="shared" si="2321"/>
        <v>5.0355418160131114E-3</v>
      </c>
      <c r="AK1911" s="13">
        <f t="shared" si="2322"/>
        <v>2.3781130299931311E-3</v>
      </c>
      <c r="AL1911" s="13">
        <f t="shared" si="2323"/>
        <v>5.285037037493564E-5</v>
      </c>
      <c r="AM1911" s="13">
        <f t="shared" si="2324"/>
        <v>3.8126502885736805E-3</v>
      </c>
      <c r="AN1911" s="13">
        <f t="shared" si="2325"/>
        <v>4.2211174252706129E-3</v>
      </c>
      <c r="AO1911" s="13">
        <f t="shared" si="2326"/>
        <v>2.3366727826208389E-3</v>
      </c>
      <c r="AP1911" s="13">
        <f t="shared" si="2327"/>
        <v>8.6233717172508686E-4</v>
      </c>
      <c r="AQ1911" s="13">
        <f t="shared" si="2328"/>
        <v>2.3868085101696299E-4</v>
      </c>
      <c r="AR1911" s="13">
        <f t="shared" si="2329"/>
        <v>1.1109424942710177E-3</v>
      </c>
      <c r="AS1911" s="13">
        <f t="shared" si="2330"/>
        <v>1.5739796735264149E-3</v>
      </c>
      <c r="AT1911" s="13">
        <f t="shared" si="2331"/>
        <v>1.1150046134025856E-3</v>
      </c>
      <c r="AU1911" s="13">
        <f t="shared" si="2332"/>
        <v>5.2657829018577221E-4</v>
      </c>
      <c r="AV1911" s="13">
        <f t="shared" si="2333"/>
        <v>1.8651359758647081E-4</v>
      </c>
      <c r="AW1911" s="13">
        <f t="shared" si="2334"/>
        <v>2.3027857680262396E-6</v>
      </c>
      <c r="AX1911" s="13">
        <f t="shared" si="2335"/>
        <v>9.0029173238430902E-4</v>
      </c>
      <c r="AY1911" s="13">
        <f t="shared" si="2336"/>
        <v>9.9674421511555681E-4</v>
      </c>
      <c r="AZ1911" s="13">
        <f t="shared" si="2337"/>
        <v>5.5176505272083905E-4</v>
      </c>
      <c r="BA1911" s="13">
        <f t="shared" si="2338"/>
        <v>2.0362607831052863E-4</v>
      </c>
      <c r="BB1911" s="13">
        <f t="shared" si="2339"/>
        <v>5.6360374171482348E-5</v>
      </c>
      <c r="BC1911" s="13">
        <f t="shared" si="2340"/>
        <v>1.247970516587904E-5</v>
      </c>
      <c r="BD1911" s="13">
        <f t="shared" si="2341"/>
        <v>2.0499383045502215E-4</v>
      </c>
      <c r="BE1911" s="13">
        <f t="shared" si="2342"/>
        <v>2.9043458504685846E-4</v>
      </c>
      <c r="BF1911" s="13">
        <f t="shared" si="2343"/>
        <v>2.0574338262791938E-4</v>
      </c>
      <c r="BG1911" s="13">
        <f t="shared" si="2344"/>
        <v>9.7165516033725566E-5</v>
      </c>
      <c r="BH1911" s="13">
        <f t="shared" si="2345"/>
        <v>3.441594591832212E-5</v>
      </c>
      <c r="BI1911" s="13">
        <f t="shared" si="2346"/>
        <v>9.7520798061053336E-6</v>
      </c>
      <c r="BJ1911" s="14">
        <f t="shared" si="2347"/>
        <v>0.44019989572300883</v>
      </c>
      <c r="BK1911" s="14">
        <f t="shared" si="2348"/>
        <v>0.26563798515673792</v>
      </c>
      <c r="BL1911" s="14">
        <f t="shared" si="2349"/>
        <v>0.27620827659332381</v>
      </c>
      <c r="BM1911" s="14">
        <f t="shared" si="2350"/>
        <v>0.46148930667847465</v>
      </c>
      <c r="BN1911" s="14">
        <f t="shared" si="2351"/>
        <v>0.53768918883079442</v>
      </c>
    </row>
    <row r="1912" spans="1:66" x14ac:dyDescent="0.25">
      <c r="A1912" t="s">
        <v>99</v>
      </c>
      <c r="B1912" t="s">
        <v>130</v>
      </c>
      <c r="C1912" t="s">
        <v>107</v>
      </c>
      <c r="D1912" s="7" t="s">
        <v>566</v>
      </c>
      <c r="E1912" s="10">
        <f>VLOOKUP(A1912,home!$A$2:$E$405,3,FALSE)</f>
        <v>1.3478000000000001</v>
      </c>
      <c r="F1912" s="10">
        <f>VLOOKUP(B1912,home!$B$2:$E$405,3,FALSE)</f>
        <v>1.0345</v>
      </c>
      <c r="G1912" s="10">
        <f>VLOOKUP(C1912,away!$B$2:$E$405,4,FALSE)</f>
        <v>0.9032</v>
      </c>
      <c r="H1912" s="10">
        <f>VLOOKUP(A1912,away!$A$2:$E$405,3,FALSE)</f>
        <v>1.2736000000000001</v>
      </c>
      <c r="I1912" s="10">
        <f>VLOOKUP(C1912,away!$B$2:$E$405,3,FALSE)</f>
        <v>0.71689999999999998</v>
      </c>
      <c r="J1912" s="10">
        <f>VLOOKUP(B1912,home!$B$2:$E$405,4,FALSE)</f>
        <v>0.79079999999999995</v>
      </c>
      <c r="K1912" s="12">
        <f t="shared" si="2296"/>
        <v>1.25933094712</v>
      </c>
      <c r="L1912" s="12">
        <f t="shared" si="2297"/>
        <v>0.72203506867199996</v>
      </c>
      <c r="M1912" s="13">
        <f t="shared" si="2298"/>
        <v>0.13788076131224</v>
      </c>
      <c r="N1912" s="13">
        <f t="shared" si="2299"/>
        <v>0.1736375097329699</v>
      </c>
      <c r="O1912" s="13">
        <f t="shared" si="2300"/>
        <v>9.9554744962630851E-2</v>
      </c>
      <c r="P1912" s="13">
        <f t="shared" si="2301"/>
        <v>0.12537237126407999</v>
      </c>
      <c r="Q1912" s="13">
        <f t="shared" si="2302"/>
        <v>0.10933354479378961</v>
      </c>
      <c r="R1912" s="13">
        <f t="shared" si="2303"/>
        <v>3.5941008557858298E-2</v>
      </c>
      <c r="S1912" s="13">
        <f t="shared" si="2304"/>
        <v>2.849968212893628E-2</v>
      </c>
      <c r="T1912" s="13">
        <f t="shared" si="2305"/>
        <v>7.8942653523337056E-2</v>
      </c>
      <c r="U1912" s="13">
        <f t="shared" si="2306"/>
        <v>4.5261624347615728E-2</v>
      </c>
      <c r="V1912" s="13">
        <f t="shared" si="2307"/>
        <v>2.8793580568952683E-3</v>
      </c>
      <c r="W1912" s="13">
        <f t="shared" si="2308"/>
        <v>4.5895705505716672E-2</v>
      </c>
      <c r="X1912" s="13">
        <f t="shared" si="2309"/>
        <v>3.3138308876570023E-2</v>
      </c>
      <c r="Y1912" s="13">
        <f t="shared" si="2310"/>
        <v>1.1963510562684089E-2</v>
      </c>
      <c r="Z1912" s="13">
        <f t="shared" si="2311"/>
        <v>8.6502228607380528E-3</v>
      </c>
      <c r="AA1912" s="13">
        <f t="shared" si="2312"/>
        <v>1.0893493348012331E-2</v>
      </c>
      <c r="AB1912" s="13">
        <f t="shared" si="2313"/>
        <v>6.8592566476988939E-3</v>
      </c>
      <c r="AC1912" s="13">
        <f t="shared" si="2314"/>
        <v>1.636341175681697E-4</v>
      </c>
      <c r="AD1912" s="13">
        <f t="shared" si="2315"/>
        <v>1.444947057081369E-2</v>
      </c>
      <c r="AE1912" s="13">
        <f t="shared" si="2316"/>
        <v>1.0433024475871506E-2</v>
      </c>
      <c r="AF1912" s="13">
        <f t="shared" si="2317"/>
        <v>3.7665047719462686E-3</v>
      </c>
      <c r="AG1912" s="13">
        <f t="shared" si="2318"/>
        <v>9.0651617722187997E-4</v>
      </c>
      <c r="AH1912" s="13">
        <f t="shared" si="2319"/>
        <v>1.5614410643202755E-3</v>
      </c>
      <c r="AI1912" s="13">
        <f t="shared" si="2320"/>
        <v>1.9663710544025139E-3</v>
      </c>
      <c r="AJ1912" s="13">
        <f t="shared" si="2321"/>
        <v>1.2381559611650353E-3</v>
      </c>
      <c r="AK1912" s="13">
        <f t="shared" si="2322"/>
        <v>5.1974937308541273E-4</v>
      </c>
      <c r="AL1912" s="13">
        <f t="shared" si="2323"/>
        <v>5.951576461858572E-6</v>
      </c>
      <c r="AM1912" s="13">
        <f t="shared" si="2324"/>
        <v>3.6393330918650744E-3</v>
      </c>
      <c r="AN1912" s="13">
        <f t="shared" si="2325"/>
        <v>2.627726118905081E-3</v>
      </c>
      <c r="AO1912" s="13">
        <f t="shared" si="2326"/>
        <v>9.4865520435741886E-4</v>
      </c>
      <c r="AP1912" s="13">
        <f t="shared" si="2327"/>
        <v>2.283207752080864E-4</v>
      </c>
      <c r="AQ1912" s="13">
        <f t="shared" si="2328"/>
        <v>4.1213901651653717E-5</v>
      </c>
      <c r="AR1912" s="13">
        <f t="shared" si="2329"/>
        <v>2.2548304122075428E-4</v>
      </c>
      <c r="AS1912" s="13">
        <f t="shared" si="2330"/>
        <v>2.8395777186003058E-4</v>
      </c>
      <c r="AT1912" s="13">
        <f t="shared" si="2331"/>
        <v>1.7879840488928858E-4</v>
      </c>
      <c r="AU1912" s="13">
        <f t="shared" si="2332"/>
        <v>7.505545485759101E-5</v>
      </c>
      <c r="AV1912" s="13">
        <f t="shared" si="2333"/>
        <v>2.3629914263083118E-5</v>
      </c>
      <c r="AW1912" s="13">
        <f t="shared" si="2334"/>
        <v>1.5032377869296859E-7</v>
      </c>
      <c r="AX1912" s="13">
        <f t="shared" si="2335"/>
        <v>7.6385413157726602E-4</v>
      </c>
      <c r="AY1912" s="13">
        <f t="shared" si="2336"/>
        <v>5.515294703487822E-4</v>
      </c>
      <c r="AZ1912" s="13">
        <f t="shared" si="2337"/>
        <v>1.9911180949895731E-4</v>
      </c>
      <c r="BA1912" s="13">
        <f t="shared" si="2338"/>
        <v>4.7921903014995276E-5</v>
      </c>
      <c r="BB1912" s="13">
        <f t="shared" si="2339"/>
        <v>8.6503236335812565E-6</v>
      </c>
      <c r="BC1912" s="13">
        <f t="shared" si="2340"/>
        <v>1.2491674037615742E-6</v>
      </c>
      <c r="BD1912" s="13">
        <f t="shared" si="2341"/>
        <v>2.7134443858699769E-5</v>
      </c>
      <c r="BE1912" s="13">
        <f t="shared" si="2342"/>
        <v>3.4171244884150855E-5</v>
      </c>
      <c r="BF1912" s="13">
        <f t="shared" si="2343"/>
        <v>2.1516453092113574E-5</v>
      </c>
      <c r="BG1912" s="13">
        <f t="shared" si="2344"/>
        <v>9.0321117503848155E-6</v>
      </c>
      <c r="BH1912" s="13">
        <f t="shared" si="2345"/>
        <v>2.8436044612764467E-6</v>
      </c>
      <c r="BI1912" s="13">
        <f t="shared" si="2346"/>
        <v>7.1620781989078496E-7</v>
      </c>
      <c r="BJ1912" s="14">
        <f t="shared" si="2347"/>
        <v>0.49152431488838533</v>
      </c>
      <c r="BK1912" s="14">
        <f t="shared" si="2348"/>
        <v>0.29535328792653032</v>
      </c>
      <c r="BL1912" s="14">
        <f t="shared" si="2349"/>
        <v>0.20467818396974655</v>
      </c>
      <c r="BM1912" s="14">
        <f t="shared" si="2350"/>
        <v>0.31793468987526158</v>
      </c>
      <c r="BN1912" s="14">
        <f t="shared" si="2351"/>
        <v>0.68171994062356867</v>
      </c>
    </row>
    <row r="1913" spans="1:66" x14ac:dyDescent="0.25">
      <c r="A1913" t="s">
        <v>99</v>
      </c>
      <c r="B1913" t="s">
        <v>126</v>
      </c>
      <c r="C1913" t="s">
        <v>102</v>
      </c>
      <c r="D1913" s="7" t="s">
        <v>566</v>
      </c>
      <c r="E1913" s="10">
        <f>VLOOKUP(A1913,home!$A$2:$E$405,3,FALSE)</f>
        <v>1.3478000000000001</v>
      </c>
      <c r="F1913" s="10">
        <f>VLOOKUP(B1913,home!$B$2:$E$405,3,FALSE)</f>
        <v>1.2758</v>
      </c>
      <c r="G1913" s="10">
        <f>VLOOKUP(C1913,away!$B$2:$E$405,4,FALSE)</f>
        <v>1</v>
      </c>
      <c r="H1913" s="10">
        <f>VLOOKUP(A1913,away!$A$2:$E$405,3,FALSE)</f>
        <v>1.2736000000000001</v>
      </c>
      <c r="I1913" s="10">
        <f>VLOOKUP(C1913,away!$B$2:$E$405,3,FALSE)</f>
        <v>0.751</v>
      </c>
      <c r="J1913" s="10">
        <f>VLOOKUP(B1913,home!$B$2:$E$405,4,FALSE)</f>
        <v>0.83030000000000004</v>
      </c>
      <c r="K1913" s="12">
        <f t="shared" si="2296"/>
        <v>1.7195232400000002</v>
      </c>
      <c r="L1913" s="12">
        <f t="shared" si="2297"/>
        <v>0.79416003008000002</v>
      </c>
      <c r="M1913" s="13">
        <f t="shared" si="2298"/>
        <v>8.0969456952558153E-2</v>
      </c>
      <c r="N1913" s="13">
        <f t="shared" si="2299"/>
        <v>0.13922886296010334</v>
      </c>
      <c r="O1913" s="13">
        <f t="shared" si="2300"/>
        <v>6.4302706369004842E-2</v>
      </c>
      <c r="P1913" s="13">
        <f t="shared" si="2301"/>
        <v>0.11056999799639985</v>
      </c>
      <c r="Q1913" s="13">
        <f t="shared" si="2302"/>
        <v>0.11970363276933649</v>
      </c>
      <c r="R1913" s="13">
        <f t="shared" si="2303"/>
        <v>2.5533319612117151E-2</v>
      </c>
      <c r="S1913" s="13">
        <f t="shared" si="2304"/>
        <v>3.7747951255518497E-2</v>
      </c>
      <c r="T1913" s="13">
        <f t="shared" si="2305"/>
        <v>9.5063840600781532E-2</v>
      </c>
      <c r="U1913" s="13">
        <f t="shared" si="2306"/>
        <v>4.3905136467383227E-2</v>
      </c>
      <c r="V1913" s="13">
        <f t="shared" si="2307"/>
        <v>5.7275244432757715E-3</v>
      </c>
      <c r="W1913" s="13">
        <f t="shared" si="2308"/>
        <v>6.8611059486433201E-2</v>
      </c>
      <c r="X1913" s="13">
        <f t="shared" si="2309"/>
        <v>5.4488161065566462E-2</v>
      </c>
      <c r="Y1913" s="13">
        <f t="shared" si="2310"/>
        <v>2.1636159815417076E-2</v>
      </c>
      <c r="Z1913" s="13">
        <f t="shared" si="2311"/>
        <v>6.7591806237337375E-3</v>
      </c>
      <c r="AA1913" s="13">
        <f t="shared" si="2312"/>
        <v>1.1622568165867857E-2</v>
      </c>
      <c r="AB1913" s="13">
        <f t="shared" si="2313"/>
        <v>9.9926380348469828E-3</v>
      </c>
      <c r="AC1913" s="13">
        <f t="shared" si="2314"/>
        <v>4.8883584475285097E-4</v>
      </c>
      <c r="AD1913" s="13">
        <f t="shared" si="2315"/>
        <v>2.9494577826986126E-2</v>
      </c>
      <c r="AE1913" s="13">
        <f t="shared" si="2316"/>
        <v>2.3423414814276202E-2</v>
      </c>
      <c r="AF1913" s="13">
        <f t="shared" si="2317"/>
        <v>9.3009699067409541E-3</v>
      </c>
      <c r="AG1913" s="13">
        <f t="shared" si="2318"/>
        <v>2.4621528469701906E-3</v>
      </c>
      <c r="AH1913" s="13">
        <f t="shared" si="2319"/>
        <v>1.3419677718651342E-3</v>
      </c>
      <c r="AI1913" s="13">
        <f t="shared" si="2320"/>
        <v>2.3075447710531167E-3</v>
      </c>
      <c r="AJ1913" s="13">
        <f t="shared" si="2321"/>
        <v>1.9839384305831574E-3</v>
      </c>
      <c r="AK1913" s="13">
        <f t="shared" si="2322"/>
        <v>1.1371427460389553E-3</v>
      </c>
      <c r="AL1913" s="13">
        <f t="shared" si="2323"/>
        <v>2.6701712180957634E-5</v>
      </c>
      <c r="AM1913" s="13">
        <f t="shared" si="2324"/>
        <v>1.0143322405498265E-2</v>
      </c>
      <c r="AN1913" s="13">
        <f t="shared" si="2325"/>
        <v>8.055421226661641E-3</v>
      </c>
      <c r="AO1913" s="13">
        <f t="shared" si="2326"/>
        <v>3.1986467818363395E-3</v>
      </c>
      <c r="AP1913" s="13">
        <f t="shared" si="2327"/>
        <v>8.4674580815948094E-4</v>
      </c>
      <c r="AQ1913" s="13">
        <f t="shared" si="2328"/>
        <v>1.681129191195118E-4</v>
      </c>
      <c r="AR1913" s="13">
        <f t="shared" si="2329"/>
        <v>2.1314743321416122E-4</v>
      </c>
      <c r="AS1913" s="13">
        <f t="shared" si="2330"/>
        <v>3.6651196495809816E-4</v>
      </c>
      <c r="AT1913" s="13">
        <f t="shared" si="2331"/>
        <v>3.1511292074175784E-4</v>
      </c>
      <c r="AU1913" s="13">
        <f t="shared" si="2332"/>
        <v>1.8061466347991017E-4</v>
      </c>
      <c r="AV1913" s="13">
        <f t="shared" si="2333"/>
        <v>7.7642777834621297E-5</v>
      </c>
      <c r="AW1913" s="13">
        <f t="shared" si="2334"/>
        <v>1.0128676133873035E-6</v>
      </c>
      <c r="AX1913" s="13">
        <f t="shared" si="2335"/>
        <v>2.9069464345111615E-3</v>
      </c>
      <c r="AY1913" s="13">
        <f t="shared" si="2336"/>
        <v>2.3085806678723327E-3</v>
      </c>
      <c r="AZ1913" s="13">
        <f t="shared" si="2337"/>
        <v>9.1669124631979916E-4</v>
      </c>
      <c r="BA1913" s="13">
        <f t="shared" si="2338"/>
        <v>2.4266651591713483E-4</v>
      </c>
      <c r="BB1913" s="13">
        <f t="shared" si="2339"/>
        <v>4.8179011895040143E-5</v>
      </c>
      <c r="BC1913" s="13">
        <f t="shared" si="2340"/>
        <v>7.6523691071579552E-6</v>
      </c>
      <c r="BD1913" s="13">
        <f t="shared" si="2341"/>
        <v>2.8212195328805495E-5</v>
      </c>
      <c r="BE1913" s="13">
        <f t="shared" si="2342"/>
        <v>4.8511525519300497E-5</v>
      </c>
      <c r="BF1913" s="13">
        <f t="shared" si="2343"/>
        <v>4.1708347769145154E-5</v>
      </c>
      <c r="BG1913" s="13">
        <f t="shared" si="2344"/>
        <v>2.3906157763682412E-5</v>
      </c>
      <c r="BH1913" s="13">
        <f t="shared" si="2345"/>
        <v>1.0276798463439595E-5</v>
      </c>
      <c r="BI1913" s="13">
        <f t="shared" si="2346"/>
        <v>3.534238758136134E-6</v>
      </c>
      <c r="BJ1913" s="14">
        <f t="shared" si="2347"/>
        <v>0.5922557974795094</v>
      </c>
      <c r="BK1913" s="14">
        <f t="shared" si="2348"/>
        <v>0.23783904887255844</v>
      </c>
      <c r="BL1913" s="14">
        <f t="shared" si="2349"/>
        <v>0.16343614139259144</v>
      </c>
      <c r="BM1913" s="14">
        <f t="shared" si="2350"/>
        <v>0.45767462390861419</v>
      </c>
      <c r="BN1913" s="14">
        <f t="shared" si="2351"/>
        <v>0.5403079766595198</v>
      </c>
    </row>
    <row r="1914" spans="1:66" x14ac:dyDescent="0.25">
      <c r="A1914" t="s">
        <v>99</v>
      </c>
      <c r="B1914" t="s">
        <v>121</v>
      </c>
      <c r="C1914" t="s">
        <v>435</v>
      </c>
      <c r="D1914" s="7" t="s">
        <v>566</v>
      </c>
      <c r="E1914" s="10">
        <f>VLOOKUP(A1914,home!$A$2:$E$405,3,FALSE)</f>
        <v>1.3478000000000001</v>
      </c>
      <c r="F1914" s="10">
        <f>VLOOKUP(B1914,home!$B$2:$E$405,3,FALSE)</f>
        <v>1.0968</v>
      </c>
      <c r="G1914" s="10">
        <f>VLOOKUP(C1914,away!$B$2:$E$405,4,FALSE)</f>
        <v>1.4239999999999999</v>
      </c>
      <c r="H1914" s="10">
        <f>VLOOKUP(A1914,away!$A$2:$E$405,3,FALSE)</f>
        <v>1.2736000000000001</v>
      </c>
      <c r="I1914" s="10">
        <f>VLOOKUP(C1914,away!$B$2:$E$405,3,FALSE)</f>
        <v>0.90559999999999996</v>
      </c>
      <c r="J1914" s="10">
        <f>VLOOKUP(B1914,home!$B$2:$E$405,4,FALSE)</f>
        <v>1.0924</v>
      </c>
      <c r="K1914" s="12">
        <f t="shared" si="2296"/>
        <v>2.1050522649600003</v>
      </c>
      <c r="L1914" s="12">
        <f t="shared" si="2297"/>
        <v>1.2599437475840001</v>
      </c>
      <c r="M1914" s="13">
        <f t="shared" si="2298"/>
        <v>3.45621539327974E-2</v>
      </c>
      <c r="N1914" s="13">
        <f t="shared" si="2299"/>
        <v>7.2755140418131345E-2</v>
      </c>
      <c r="O1914" s="13">
        <f t="shared" si="2300"/>
        <v>4.3546369750663845E-2</v>
      </c>
      <c r="P1914" s="13">
        <f t="shared" si="2301"/>
        <v>9.1667384274420574E-2</v>
      </c>
      <c r="Q1914" s="13">
        <f t="shared" si="2302"/>
        <v>7.6576686562335142E-2</v>
      </c>
      <c r="R1914" s="13">
        <f t="shared" si="2303"/>
        <v>2.7432988148664978E-2</v>
      </c>
      <c r="S1914" s="13">
        <f t="shared" si="2304"/>
        <v>6.0781146308566986E-2</v>
      </c>
      <c r="T1914" s="13">
        <f t="shared" si="2305"/>
        <v>9.6482317444913895E-2</v>
      </c>
      <c r="U1914" s="13">
        <f t="shared" si="2306"/>
        <v>5.7747873836968056E-2</v>
      </c>
      <c r="V1914" s="13">
        <f t="shared" si="2307"/>
        <v>1.7911848852362529E-2</v>
      </c>
      <c r="W1914" s="13">
        <f t="shared" si="2308"/>
        <v>5.3732642497058537E-2</v>
      </c>
      <c r="X1914" s="13">
        <f t="shared" si="2309"/>
        <v>6.7700106955335237E-2</v>
      </c>
      <c r="Y1914" s="13">
        <f t="shared" si="2310"/>
        <v>4.2649163234571366E-2</v>
      </c>
      <c r="Z1914" s="13">
        <f t="shared" si="2311"/>
        <v>1.15213406318188E-2</v>
      </c>
      <c r="AA1914" s="13">
        <f t="shared" si="2312"/>
        <v>2.4253024192385845E-2</v>
      </c>
      <c r="AB1914" s="13">
        <f t="shared" si="2313"/>
        <v>2.552694175415576E-2</v>
      </c>
      <c r="AC1914" s="13">
        <f t="shared" si="2314"/>
        <v>2.9691659535445677E-3</v>
      </c>
      <c r="AD1914" s="13">
        <f t="shared" si="2315"/>
        <v>2.8277505197679759E-2</v>
      </c>
      <c r="AE1914" s="13">
        <f t="shared" si="2316"/>
        <v>3.5628065871090679E-2</v>
      </c>
      <c r="AF1914" s="13">
        <f t="shared" si="2317"/>
        <v>2.2444679416395805E-2</v>
      </c>
      <c r="AG1914" s="13">
        <f t="shared" si="2318"/>
        <v>9.4263444990717298E-3</v>
      </c>
      <c r="AH1914" s="13">
        <f t="shared" si="2319"/>
        <v>3.6290602732114009E-3</v>
      </c>
      <c r="AI1914" s="13">
        <f t="shared" si="2320"/>
        <v>7.639361547800017E-3</v>
      </c>
      <c r="AJ1914" s="13">
        <f t="shared" si="2321"/>
        <v>8.0406276645223814E-3</v>
      </c>
      <c r="AK1914" s="13">
        <f t="shared" si="2322"/>
        <v>5.6419804923009591E-3</v>
      </c>
      <c r="AL1914" s="13">
        <f t="shared" si="2323"/>
        <v>3.1499851191834168E-4</v>
      </c>
      <c r="AM1914" s="13">
        <f t="shared" si="2324"/>
        <v>1.1905125272758789E-2</v>
      </c>
      <c r="AN1914" s="13">
        <f t="shared" si="2325"/>
        <v>1.4999788151616702E-2</v>
      </c>
      <c r="AO1914" s="13">
        <f t="shared" si="2326"/>
        <v>9.4494446483570152E-3</v>
      </c>
      <c r="AP1914" s="13">
        <f t="shared" si="2327"/>
        <v>3.9685895676128359E-3</v>
      </c>
      <c r="AQ1914" s="13">
        <f t="shared" si="2328"/>
        <v>1.2500499031102221E-3</v>
      </c>
      <c r="AR1914" s="13">
        <f t="shared" si="2329"/>
        <v>9.1448236016763692E-4</v>
      </c>
      <c r="AS1914" s="13">
        <f t="shared" si="2330"/>
        <v>1.925033163536851E-3</v>
      </c>
      <c r="AT1914" s="13">
        <f t="shared" si="2331"/>
        <v>2.026147710513182E-3</v>
      </c>
      <c r="AU1914" s="13">
        <f t="shared" si="2332"/>
        <v>1.4217156090530975E-3</v>
      </c>
      <c r="AV1914" s="13">
        <f t="shared" si="2333"/>
        <v>7.4819641574155231E-4</v>
      </c>
      <c r="AW1914" s="13">
        <f t="shared" si="2334"/>
        <v>2.3207055464027942E-5</v>
      </c>
      <c r="AX1914" s="13">
        <f t="shared" si="2335"/>
        <v>4.176818486675571E-3</v>
      </c>
      <c r="AY1914" s="13">
        <f t="shared" si="2336"/>
        <v>5.2625563370801518E-3</v>
      </c>
      <c r="AZ1914" s="13">
        <f t="shared" si="2337"/>
        <v>3.3152624766063479E-3</v>
      </c>
      <c r="BA1914" s="13">
        <f t="shared" si="2338"/>
        <v>1.3923480763333379E-3</v>
      </c>
      <c r="BB1914" s="13">
        <f t="shared" si="2339"/>
        <v>4.3857006330920022E-4</v>
      </c>
      <c r="BC1914" s="13">
        <f t="shared" si="2340"/>
        <v>1.1051472182878912E-4</v>
      </c>
      <c r="BD1914" s="13">
        <f t="shared" si="2341"/>
        <v>1.9203272199484536E-4</v>
      </c>
      <c r="BE1914" s="13">
        <f t="shared" si="2342"/>
        <v>4.0423891638168333E-4</v>
      </c>
      <c r="BF1914" s="13">
        <f t="shared" si="2343"/>
        <v>4.2547202325711941E-4</v>
      </c>
      <c r="BG1914" s="13">
        <f t="shared" si="2344"/>
        <v>2.9854694874483769E-4</v>
      </c>
      <c r="BH1914" s="13">
        <f t="shared" si="2345"/>
        <v>1.5711423266305443E-4</v>
      </c>
      <c r="BI1914" s="13">
        <f t="shared" si="2346"/>
        <v>6.6146734264963027E-5</v>
      </c>
      <c r="BJ1914" s="14">
        <f t="shared" si="2347"/>
        <v>0.56194171980187246</v>
      </c>
      <c r="BK1914" s="14">
        <f t="shared" si="2348"/>
        <v>0.21346925417069054</v>
      </c>
      <c r="BL1914" s="14">
        <f t="shared" si="2349"/>
        <v>0.21203735449699207</v>
      </c>
      <c r="BM1914" s="14">
        <f t="shared" si="2350"/>
        <v>0.64718959673274445</v>
      </c>
      <c r="BN1914" s="14">
        <f t="shared" si="2351"/>
        <v>0.34654072308701322</v>
      </c>
    </row>
    <row r="1915" spans="1:66" x14ac:dyDescent="0.25">
      <c r="A1915" t="s">
        <v>99</v>
      </c>
      <c r="B1915" t="s">
        <v>108</v>
      </c>
      <c r="C1915" t="s">
        <v>117</v>
      </c>
      <c r="D1915" s="7" t="s">
        <v>566</v>
      </c>
      <c r="E1915" s="10">
        <f>VLOOKUP(A1915,home!$A$2:$E$405,3,FALSE)</f>
        <v>1.3478000000000001</v>
      </c>
      <c r="F1915" s="10">
        <f>VLOOKUP(B1915,home!$B$2:$E$405,3,FALSE)</f>
        <v>0.8387</v>
      </c>
      <c r="G1915" s="10">
        <f>VLOOKUP(C1915,away!$B$2:$E$405,4,FALSE)</f>
        <v>1</v>
      </c>
      <c r="H1915" s="10">
        <f>VLOOKUP(A1915,away!$A$2:$E$405,3,FALSE)</f>
        <v>1.2736000000000001</v>
      </c>
      <c r="I1915" s="10">
        <f>VLOOKUP(C1915,away!$B$2:$E$405,3,FALSE)</f>
        <v>0.81930000000000003</v>
      </c>
      <c r="J1915" s="10">
        <f>VLOOKUP(B1915,home!$B$2:$E$405,4,FALSE)</f>
        <v>0.58030000000000004</v>
      </c>
      <c r="K1915" s="12">
        <f t="shared" si="2296"/>
        <v>1.13039986</v>
      </c>
      <c r="L1915" s="12">
        <f t="shared" si="2297"/>
        <v>0.60552011654400006</v>
      </c>
      <c r="M1915" s="13">
        <f t="shared" si="2298"/>
        <v>0.17623799086559136</v>
      </c>
      <c r="N1915" s="13">
        <f t="shared" si="2299"/>
        <v>0.19921940020114579</v>
      </c>
      <c r="O1915" s="13">
        <f t="shared" si="2300"/>
        <v>0.1067156487684133</v>
      </c>
      <c r="P1915" s="13">
        <f t="shared" si="2301"/>
        <v>0.12063135442762357</v>
      </c>
      <c r="Q1915" s="13">
        <f t="shared" si="2302"/>
        <v>0.11259879104832961</v>
      </c>
      <c r="R1915" s="13">
        <f t="shared" si="2303"/>
        <v>3.2309236039659101E-2</v>
      </c>
      <c r="S1915" s="13">
        <f t="shared" si="2304"/>
        <v>2.0642432995819027E-2</v>
      </c>
      <c r="T1915" s="13">
        <f t="shared" si="2305"/>
        <v>6.8180833078298059E-2</v>
      </c>
      <c r="U1915" s="13">
        <f t="shared" si="2306"/>
        <v>3.6522355895937601E-2</v>
      </c>
      <c r="V1915" s="13">
        <f t="shared" si="2307"/>
        <v>1.5699255047972927E-3</v>
      </c>
      <c r="W1915" s="13">
        <f t="shared" si="2308"/>
        <v>4.2427219212400356E-2</v>
      </c>
      <c r="X1915" s="13">
        <f t="shared" si="2309"/>
        <v>2.5690534722130502E-2</v>
      </c>
      <c r="Y1915" s="13">
        <f t="shared" si="2310"/>
        <v>7.7780677895110716E-3</v>
      </c>
      <c r="Z1915" s="13">
        <f t="shared" si="2311"/>
        <v>6.5212974573939974E-3</v>
      </c>
      <c r="AA1915" s="13">
        <f t="shared" si="2312"/>
        <v>7.3716737328565311E-3</v>
      </c>
      <c r="AB1915" s="13">
        <f t="shared" si="2313"/>
        <v>4.1664694777933517E-3</v>
      </c>
      <c r="AC1915" s="13">
        <f t="shared" si="2314"/>
        <v>6.7161398864689625E-5</v>
      </c>
      <c r="AD1915" s="13">
        <f t="shared" si="2315"/>
        <v>1.1989930664471673E-2</v>
      </c>
      <c r="AE1915" s="13">
        <f t="shared" si="2316"/>
        <v>7.2601442133053678E-3</v>
      </c>
      <c r="AF1915" s="13">
        <f t="shared" si="2317"/>
        <v>2.1980816850834571E-3</v>
      </c>
      <c r="AG1915" s="13">
        <f t="shared" si="2318"/>
        <v>4.4366089270832248E-4</v>
      </c>
      <c r="AH1915" s="13">
        <f t="shared" si="2319"/>
        <v>9.8719419910482599E-4</v>
      </c>
      <c r="AI1915" s="13">
        <f t="shared" si="2320"/>
        <v>1.1159241844609074E-3</v>
      </c>
      <c r="AJ1915" s="13">
        <f t="shared" si="2321"/>
        <v>6.3072027094261218E-4</v>
      </c>
      <c r="AK1915" s="13">
        <f t="shared" si="2322"/>
        <v>2.3765536865756368E-4</v>
      </c>
      <c r="AL1915" s="13">
        <f t="shared" si="2323"/>
        <v>1.8388249821754289E-6</v>
      </c>
      <c r="AM1915" s="13">
        <f t="shared" si="2324"/>
        <v>2.7106831889056942E-3</v>
      </c>
      <c r="AN1915" s="13">
        <f t="shared" si="2325"/>
        <v>1.6413732004600377E-3</v>
      </c>
      <c r="AO1915" s="13">
        <f t="shared" si="2326"/>
        <v>4.9694224581738023E-4</v>
      </c>
      <c r="AP1915" s="13">
        <f t="shared" si="2327"/>
        <v>1.0030284220099243E-4</v>
      </c>
      <c r="AQ1915" s="13">
        <f t="shared" si="2328"/>
        <v>1.5183847174809844E-5</v>
      </c>
      <c r="AR1915" s="13">
        <f t="shared" si="2329"/>
        <v>1.1955318929870303E-4</v>
      </c>
      <c r="AS1915" s="13">
        <f t="shared" si="2330"/>
        <v>1.3514290844580742E-4</v>
      </c>
      <c r="AT1915" s="13">
        <f t="shared" si="2331"/>
        <v>7.6382762393566777E-5</v>
      </c>
      <c r="AU1915" s="13">
        <f t="shared" si="2332"/>
        <v>2.8781021305367058E-5</v>
      </c>
      <c r="AV1915" s="13">
        <f t="shared" si="2333"/>
        <v>8.133515613560989E-6</v>
      </c>
      <c r="AW1915" s="13">
        <f t="shared" si="2334"/>
        <v>3.4962184919775897E-8</v>
      </c>
      <c r="AX1915" s="13">
        <f t="shared" si="2335"/>
        <v>5.1069264954055869E-4</v>
      </c>
      <c r="AY1915" s="13">
        <f t="shared" si="2336"/>
        <v>3.0923467266796324E-4</v>
      </c>
      <c r="AZ1915" s="13">
        <f t="shared" si="2337"/>
        <v>9.3623907516675423E-5</v>
      </c>
      <c r="BA1915" s="13">
        <f t="shared" si="2338"/>
        <v>1.8897053130267335E-5</v>
      </c>
      <c r="BB1915" s="13">
        <f t="shared" si="2339"/>
        <v>2.8606364534444087E-6</v>
      </c>
      <c r="BC1915" s="13">
        <f t="shared" si="2340"/>
        <v>3.4643458373593474E-7</v>
      </c>
      <c r="BD1915" s="13">
        <f t="shared" si="2341"/>
        <v>1.206531018622626E-5</v>
      </c>
      <c r="BE1915" s="13">
        <f t="shared" si="2342"/>
        <v>1.3638624945366739E-5</v>
      </c>
      <c r="BF1915" s="13">
        <f t="shared" si="2343"/>
        <v>7.7085498644175377E-6</v>
      </c>
      <c r="BG1915" s="13">
        <f t="shared" si="2344"/>
        <v>2.9045812291802017E-6</v>
      </c>
      <c r="BH1915" s="13">
        <f t="shared" si="2345"/>
        <v>8.208345537059824E-7</v>
      </c>
      <c r="BI1915" s="13">
        <f t="shared" si="2346"/>
        <v>1.8557425291848076E-7</v>
      </c>
      <c r="BJ1915" s="14">
        <f t="shared" si="2347"/>
        <v>0.48368680418583565</v>
      </c>
      <c r="BK1915" s="14">
        <f t="shared" si="2348"/>
        <v>0.31945993869034611</v>
      </c>
      <c r="BL1915" s="14">
        <f t="shared" si="2349"/>
        <v>0.19046219480991458</v>
      </c>
      <c r="BM1915" s="14">
        <f t="shared" si="2350"/>
        <v>0.25210861408224461</v>
      </c>
      <c r="BN1915" s="14">
        <f t="shared" si="2351"/>
        <v>0.74771242135076277</v>
      </c>
    </row>
    <row r="1916" spans="1:66" x14ac:dyDescent="0.25">
      <c r="A1916" t="s">
        <v>99</v>
      </c>
      <c r="B1916" t="s">
        <v>103</v>
      </c>
      <c r="C1916" t="s">
        <v>101</v>
      </c>
      <c r="D1916" s="7" t="s">
        <v>566</v>
      </c>
      <c r="E1916" s="10">
        <f>VLOOKUP(A1916,home!$A$2:$E$405,3,FALSE)</f>
        <v>1.3478000000000001</v>
      </c>
      <c r="F1916" s="10">
        <f>VLOOKUP(B1916,home!$B$2:$E$405,3,FALSE)</f>
        <v>1</v>
      </c>
      <c r="G1916" s="10">
        <f>VLOOKUP(C1916,away!$B$2:$E$405,4,FALSE)</f>
        <v>0.5484</v>
      </c>
      <c r="H1916" s="10">
        <f>VLOOKUP(A1916,away!$A$2:$E$405,3,FALSE)</f>
        <v>1.2736000000000001</v>
      </c>
      <c r="I1916" s="10">
        <f>VLOOKUP(C1916,away!$B$2:$E$405,3,FALSE)</f>
        <v>1.2971999999999999</v>
      </c>
      <c r="J1916" s="10">
        <f>VLOOKUP(B1916,home!$B$2:$E$405,4,FALSE)</f>
        <v>1.0241</v>
      </c>
      <c r="K1916" s="12">
        <f t="shared" si="2296"/>
        <v>0.7391335200000001</v>
      </c>
      <c r="L1916" s="12">
        <f t="shared" si="2297"/>
        <v>1.6919298654719999</v>
      </c>
      <c r="M1916" s="13">
        <f t="shared" si="2298"/>
        <v>8.7943265251490793E-2</v>
      </c>
      <c r="N1916" s="13">
        <f t="shared" si="2299"/>
        <v>6.5001815205628088E-2</v>
      </c>
      <c r="O1916" s="13">
        <f t="shared" si="2300"/>
        <v>0.14879383694612325</v>
      </c>
      <c r="P1916" s="13">
        <f t="shared" si="2301"/>
        <v>0.10997851245629413</v>
      </c>
      <c r="Q1916" s="13">
        <f t="shared" si="2302"/>
        <v>2.4022510239662703E-2</v>
      </c>
      <c r="R1916" s="13">
        <f t="shared" si="2303"/>
        <v>0.1258743682636585</v>
      </c>
      <c r="S1916" s="13">
        <f t="shared" si="2304"/>
        <v>3.4383739242312826E-2</v>
      </c>
      <c r="T1916" s="13">
        <f t="shared" si="2305"/>
        <v>4.064440251809226E-2</v>
      </c>
      <c r="U1916" s="13">
        <f t="shared" si="2306"/>
        <v>9.3037964892494204E-2</v>
      </c>
      <c r="V1916" s="13">
        <f t="shared" si="2307"/>
        <v>4.7776667071041242E-3</v>
      </c>
      <c r="W1916" s="13">
        <f t="shared" si="2308"/>
        <v>5.9186141842259817E-3</v>
      </c>
      <c r="X1916" s="13">
        <f t="shared" si="2309"/>
        <v>1.0013880100498137E-2</v>
      </c>
      <c r="Y1916" s="13">
        <f t="shared" si="2310"/>
        <v>8.4713914056442751E-3</v>
      </c>
      <c r="Z1916" s="13">
        <f t="shared" si="2311"/>
        <v>7.0990200987568225E-2</v>
      </c>
      <c r="AA1916" s="13">
        <f t="shared" si="2312"/>
        <v>5.2471237141448787E-2</v>
      </c>
      <c r="AB1916" s="13">
        <f t="shared" si="2313"/>
        <v>1.9391625103556891E-2</v>
      </c>
      <c r="AC1916" s="13">
        <f t="shared" si="2314"/>
        <v>3.734230500458685E-4</v>
      </c>
      <c r="AD1916" s="13">
        <f t="shared" si="2315"/>
        <v>1.0936615338772195E-3</v>
      </c>
      <c r="AE1916" s="13">
        <f t="shared" si="2316"/>
        <v>1.8503986118847851E-3</v>
      </c>
      <c r="AF1916" s="13">
        <f t="shared" si="2317"/>
        <v>1.5653723372378999E-3</v>
      </c>
      <c r="AG1916" s="13">
        <f t="shared" si="2318"/>
        <v>8.8283340265217004E-4</v>
      </c>
      <c r="AH1916" s="13">
        <f t="shared" si="2319"/>
        <v>3.0027610301681638E-2</v>
      </c>
      <c r="AI1916" s="13">
        <f t="shared" si="2320"/>
        <v>2.2194413299470212E-2</v>
      </c>
      <c r="AJ1916" s="13">
        <f t="shared" si="2321"/>
        <v>8.2023174131861162E-3</v>
      </c>
      <c r="AK1916" s="13">
        <f t="shared" si="2322"/>
        <v>2.0208692472551836E-3</v>
      </c>
      <c r="AL1916" s="13">
        <f t="shared" si="2323"/>
        <v>1.8679548203489394E-5</v>
      </c>
      <c r="AM1916" s="13">
        <f t="shared" si="2324"/>
        <v>1.6167237984465374E-4</v>
      </c>
      <c r="AN1916" s="13">
        <f t="shared" si="2325"/>
        <v>2.7353832788110311E-4</v>
      </c>
      <c r="AO1916" s="13">
        <f t="shared" si="2326"/>
        <v>2.314038331466553E-4</v>
      </c>
      <c r="AP1916" s="13">
        <f t="shared" si="2327"/>
        <v>1.3050635209517519E-4</v>
      </c>
      <c r="AQ1916" s="13">
        <f t="shared" si="2328"/>
        <v>5.5201898685907804E-5</v>
      </c>
      <c r="AR1916" s="13">
        <f t="shared" si="2329"/>
        <v>1.016092213163397E-2</v>
      </c>
      <c r="AS1916" s="13">
        <f t="shared" si="2330"/>
        <v>7.5102781416005217E-3</v>
      </c>
      <c r="AT1916" s="13">
        <f t="shared" si="2331"/>
        <v>2.775549159490126E-3</v>
      </c>
      <c r="AU1916" s="13">
        <f t="shared" si="2332"/>
        <v>6.8383380672899297E-4</v>
      </c>
      <c r="AV1916" s="13">
        <f t="shared" si="2333"/>
        <v>1.2636112216565004E-4</v>
      </c>
      <c r="AW1916" s="13">
        <f t="shared" si="2334"/>
        <v>6.4888707221910387E-7</v>
      </c>
      <c r="AX1916" s="13">
        <f t="shared" si="2335"/>
        <v>1.9916245866892662E-5</v>
      </c>
      <c r="AY1916" s="13">
        <f t="shared" si="2336"/>
        <v>3.3696891190278973E-5</v>
      </c>
      <c r="AZ1916" s="13">
        <f t="shared" si="2337"/>
        <v>2.8506388289196665E-5</v>
      </c>
      <c r="BA1916" s="13">
        <f t="shared" si="2338"/>
        <v>1.6076936567744369E-5</v>
      </c>
      <c r="BB1916" s="13">
        <f t="shared" si="2339"/>
        <v>6.8002622810664012E-6</v>
      </c>
      <c r="BC1916" s="13">
        <f t="shared" si="2340"/>
        <v>2.3011133692757986E-6</v>
      </c>
      <c r="BD1916" s="13">
        <f t="shared" si="2341"/>
        <v>2.8652612692078227E-3</v>
      </c>
      <c r="BE1916" s="13">
        <f t="shared" si="2342"/>
        <v>2.1178106476292457E-3</v>
      </c>
      <c r="BF1916" s="13">
        <f t="shared" si="2343"/>
        <v>7.8267241933784211E-4</v>
      </c>
      <c r="BG1916" s="13">
        <f t="shared" si="2344"/>
        <v>1.9283314010403181E-4</v>
      </c>
      <c r="BH1916" s="13">
        <f t="shared" si="2345"/>
        <v>3.5632359404436551E-5</v>
      </c>
      <c r="BI1916" s="13">
        <f t="shared" si="2346"/>
        <v>5.2674142465012597E-6</v>
      </c>
      <c r="BJ1916" s="14">
        <f t="shared" si="2347"/>
        <v>0.16042450016862148</v>
      </c>
      <c r="BK1916" s="14">
        <f t="shared" si="2348"/>
        <v>0.23750898314664148</v>
      </c>
      <c r="BL1916" s="14">
        <f t="shared" si="2349"/>
        <v>0.5292706642204239</v>
      </c>
      <c r="BM1916" s="14">
        <f t="shared" si="2350"/>
        <v>0.43654699215627984</v>
      </c>
      <c r="BN1916" s="14">
        <f t="shared" si="2351"/>
        <v>0.56161430836285742</v>
      </c>
    </row>
    <row r="1917" spans="1:66" x14ac:dyDescent="0.25">
      <c r="A1917" t="s">
        <v>99</v>
      </c>
      <c r="B1917" t="s">
        <v>395</v>
      </c>
      <c r="C1917" t="s">
        <v>105</v>
      </c>
      <c r="D1917" s="7" t="s">
        <v>566</v>
      </c>
      <c r="E1917" s="10">
        <f>VLOOKUP(A1917,home!$A$2:$E$405,3,FALSE)</f>
        <v>1.3478000000000001</v>
      </c>
      <c r="F1917" s="10">
        <f>VLOOKUP(B1917,home!$B$2:$E$405,3,FALSE)</f>
        <v>1.1291</v>
      </c>
      <c r="G1917" s="10">
        <f>VLOOKUP(C1917,away!$B$2:$E$405,4,FALSE)</f>
        <v>0.6129</v>
      </c>
      <c r="H1917" s="10">
        <f>VLOOKUP(A1917,away!$A$2:$E$405,3,FALSE)</f>
        <v>1.2736000000000001</v>
      </c>
      <c r="I1917" s="10">
        <f>VLOOKUP(C1917,away!$B$2:$E$405,3,FALSE)</f>
        <v>1.1607000000000001</v>
      </c>
      <c r="J1917" s="10">
        <f>VLOOKUP(B1917,home!$B$2:$E$405,4,FALSE)</f>
        <v>1.0241</v>
      </c>
      <c r="K1917" s="12">
        <f t="shared" si="2296"/>
        <v>0.93271182064200009</v>
      </c>
      <c r="L1917" s="12">
        <f t="shared" si="2297"/>
        <v>1.5138937672320001</v>
      </c>
      <c r="M1917" s="13">
        <f t="shared" si="2298"/>
        <v>8.6587000197560701E-2</v>
      </c>
      <c r="N1917" s="13">
        <f t="shared" si="2299"/>
        <v>8.0760718598196057E-2</v>
      </c>
      <c r="O1917" s="13">
        <f t="shared" si="2300"/>
        <v>0.13108351992240308</v>
      </c>
      <c r="P1917" s="13">
        <f t="shared" si="2301"/>
        <v>0.12226314852298646</v>
      </c>
      <c r="Q1917" s="13">
        <f t="shared" si="2302"/>
        <v>3.766323844003984E-2</v>
      </c>
      <c r="R1917" s="13">
        <f t="shared" si="2303"/>
        <v>9.9223261898678902E-2</v>
      </c>
      <c r="S1917" s="13">
        <f t="shared" si="2304"/>
        <v>4.3159704842087171E-2</v>
      </c>
      <c r="T1917" s="13">
        <f t="shared" si="2305"/>
        <v>5.7018141928148983E-2</v>
      </c>
      <c r="U1917" s="13">
        <f t="shared" si="2306"/>
        <v>9.254670925555479E-2</v>
      </c>
      <c r="V1917" s="13">
        <f t="shared" si="2307"/>
        <v>6.7714057553885957E-3</v>
      </c>
      <c r="W1917" s="13">
        <f t="shared" si="2308"/>
        <v>1.1709649232227776E-2</v>
      </c>
      <c r="X1917" s="13">
        <f t="shared" si="2309"/>
        <v>1.7727164989142605E-2</v>
      </c>
      <c r="Y1917" s="13">
        <f t="shared" si="2310"/>
        <v>1.341852229387816E-2</v>
      </c>
      <c r="Z1917" s="13">
        <f t="shared" si="2311"/>
        <v>5.0071159250946122E-2</v>
      </c>
      <c r="AA1917" s="13">
        <f t="shared" si="2312"/>
        <v>4.6701962106605481E-2</v>
      </c>
      <c r="AB1917" s="13">
        <f t="shared" si="2313"/>
        <v>2.1779736052002847E-2</v>
      </c>
      <c r="AC1917" s="13">
        <f t="shared" si="2314"/>
        <v>5.9758782040860911E-4</v>
      </c>
      <c r="AD1917" s="13">
        <f t="shared" si="2315"/>
        <v>2.7304320636175917E-3</v>
      </c>
      <c r="AE1917" s="13">
        <f t="shared" si="2316"/>
        <v>4.133584082961079E-3</v>
      </c>
      <c r="AF1917" s="13">
        <f t="shared" si="2317"/>
        <v>3.1289035897620913E-3</v>
      </c>
      <c r="AG1917" s="13">
        <f t="shared" si="2318"/>
        <v>1.5789425476035535E-3</v>
      </c>
      <c r="AH1917" s="13">
        <f t="shared" si="2319"/>
        <v>1.8950603977022067E-2</v>
      </c>
      <c r="AI1917" s="13">
        <f t="shared" si="2320"/>
        <v>1.7675452337673779E-2</v>
      </c>
      <c r="AJ1917" s="13">
        <f t="shared" si="2321"/>
        <v>8.2430516652713028E-3</v>
      </c>
      <c r="AK1917" s="13">
        <f t="shared" si="2322"/>
        <v>2.562797242120423E-3</v>
      </c>
      <c r="AL1917" s="13">
        <f t="shared" si="2323"/>
        <v>3.3752396214416397E-5</v>
      </c>
      <c r="AM1917" s="13">
        <f t="shared" si="2324"/>
        <v>5.0934125223921147E-4</v>
      </c>
      <c r="AN1917" s="13">
        <f t="shared" si="2325"/>
        <v>7.7108854715908417E-4</v>
      </c>
      <c r="AO1917" s="13">
        <f t="shared" si="2326"/>
        <v>5.8367307276405806E-4</v>
      </c>
      <c r="AP1917" s="13">
        <f t="shared" si="2327"/>
        <v>2.9453967565288571E-4</v>
      </c>
      <c r="AQ1917" s="13">
        <f t="shared" si="2328"/>
        <v>1.1147544479335968E-4</v>
      </c>
      <c r="AR1917" s="13">
        <f t="shared" si="2329"/>
        <v>5.7378402492191272E-3</v>
      </c>
      <c r="AS1917" s="13">
        <f t="shared" si="2330"/>
        <v>5.351751425402119E-3</v>
      </c>
      <c r="AT1917" s="13">
        <f t="shared" si="2331"/>
        <v>2.4958209078051147E-3</v>
      </c>
      <c r="AU1917" s="13">
        <f t="shared" si="2332"/>
        <v>7.7596055430509284E-4</v>
      </c>
      <c r="AV1917" s="13">
        <f t="shared" si="2333"/>
        <v>1.8093689533806967E-4</v>
      </c>
      <c r="AW1917" s="13">
        <f t="shared" si="2334"/>
        <v>1.3238689352758496E-6</v>
      </c>
      <c r="AX1917" s="13">
        <f t="shared" si="2335"/>
        <v>7.9178101117351844E-5</v>
      </c>
      <c r="AY1917" s="13">
        <f t="shared" si="2336"/>
        <v>1.1986723378282399E-4</v>
      </c>
      <c r="AZ1917" s="13">
        <f t="shared" si="2337"/>
        <v>9.0733129059579172E-5</v>
      </c>
      <c r="BA1917" s="13">
        <f t="shared" si="2338"/>
        <v>4.5786772854917852E-5</v>
      </c>
      <c r="BB1917" s="13">
        <f t="shared" si="2339"/>
        <v>1.7329077511681873E-5</v>
      </c>
      <c r="BC1917" s="13">
        <f t="shared" si="2340"/>
        <v>5.2468764873630769E-6</v>
      </c>
      <c r="BD1917" s="13">
        <f t="shared" si="2341"/>
        <v>1.4477467651109581E-3</v>
      </c>
      <c r="BE1917" s="13">
        <f t="shared" si="2342"/>
        <v>1.3503305211152077E-3</v>
      </c>
      <c r="BF1917" s="13">
        <f t="shared" si="2343"/>
        <v>6.2973461940891301E-4</v>
      </c>
      <c r="BG1917" s="13">
        <f t="shared" si="2344"/>
        <v>1.9578697446339481E-4</v>
      </c>
      <c r="BH1917" s="13">
        <f t="shared" si="2345"/>
        <v>4.5653206352435429E-5</v>
      </c>
      <c r="BI1917" s="13">
        <f t="shared" si="2346"/>
        <v>8.5162570430249953E-6</v>
      </c>
      <c r="BJ1917" s="14">
        <f t="shared" si="2347"/>
        <v>0.23249755694899998</v>
      </c>
      <c r="BK1917" s="14">
        <f t="shared" si="2348"/>
        <v>0.25953246676842873</v>
      </c>
      <c r="BL1917" s="14">
        <f t="shared" si="2349"/>
        <v>0.45698717283289603</v>
      </c>
      <c r="BM1917" s="14">
        <f t="shared" si="2350"/>
        <v>0.44138892485655834</v>
      </c>
      <c r="BN1917" s="14">
        <f t="shared" si="2351"/>
        <v>0.55758088757986501</v>
      </c>
    </row>
    <row r="1918" spans="1:66" x14ac:dyDescent="0.25">
      <c r="A1918" t="s">
        <v>99</v>
      </c>
      <c r="B1918" t="s">
        <v>113</v>
      </c>
      <c r="C1918" t="s">
        <v>116</v>
      </c>
      <c r="D1918" s="7" t="s">
        <v>566</v>
      </c>
      <c r="E1918" s="10">
        <f>VLOOKUP(A1918,home!$A$2:$E$405,3,FALSE)</f>
        <v>1.3478000000000001</v>
      </c>
      <c r="F1918" s="10">
        <f>VLOOKUP(B1918,home!$B$2:$E$405,3,FALSE)</f>
        <v>1.2581</v>
      </c>
      <c r="G1918" s="10">
        <f>VLOOKUP(C1918,away!$B$2:$E$405,4,FALSE)</f>
        <v>1.3226</v>
      </c>
      <c r="H1918" s="10">
        <f>VLOOKUP(A1918,away!$A$2:$E$405,3,FALSE)</f>
        <v>1.2736000000000001</v>
      </c>
      <c r="I1918" s="10">
        <f>VLOOKUP(C1918,away!$B$2:$E$405,3,FALSE)</f>
        <v>0.751</v>
      </c>
      <c r="J1918" s="10">
        <f>VLOOKUP(B1918,home!$B$2:$E$405,4,FALSE)</f>
        <v>0.71689999999999998</v>
      </c>
      <c r="K1918" s="12">
        <f t="shared" si="2296"/>
        <v>2.2426894122680001</v>
      </c>
      <c r="L1918" s="12">
        <f t="shared" si="2297"/>
        <v>0.68569592384</v>
      </c>
      <c r="M1918" s="13">
        <f t="shared" si="2298"/>
        <v>5.3483326058872092E-2</v>
      </c>
      <c r="N1918" s="13">
        <f t="shared" si="2299"/>
        <v>0.11994648908510966</v>
      </c>
      <c r="O1918" s="13">
        <f t="shared" si="2300"/>
        <v>3.6673298671974247E-2</v>
      </c>
      <c r="P1918" s="13">
        <f t="shared" si="2301"/>
        <v>8.2246818644578751E-2</v>
      </c>
      <c r="Q1918" s="13">
        <f t="shared" si="2302"/>
        <v>0.13450136055494738</v>
      </c>
      <c r="R1918" s="13">
        <f t="shared" si="2303"/>
        <v>1.2573365706569811E-2</v>
      </c>
      <c r="S1918" s="13">
        <f t="shared" si="2304"/>
        <v>3.161985087514995E-2</v>
      </c>
      <c r="T1918" s="13">
        <f t="shared" si="2305"/>
        <v>9.2227034683461578E-2</v>
      </c>
      <c r="U1918" s="13">
        <f t="shared" si="2306"/>
        <v>2.8198154146697678E-2</v>
      </c>
      <c r="V1918" s="13">
        <f t="shared" si="2307"/>
        <v>5.4027890188397144E-3</v>
      </c>
      <c r="W1918" s="13">
        <f t="shared" si="2308"/>
        <v>0.10054825908407375</v>
      </c>
      <c r="X1918" s="13">
        <f t="shared" si="2309"/>
        <v>6.8945531403157623E-2</v>
      </c>
      <c r="Y1918" s="13">
        <f t="shared" si="2310"/>
        <v>2.3637834925063946E-2</v>
      </c>
      <c r="Z1918" s="13">
        <f t="shared" si="2311"/>
        <v>2.8738352046481877E-3</v>
      </c>
      <c r="AA1918" s="13">
        <f t="shared" si="2312"/>
        <v>6.4451197860675314E-3</v>
      </c>
      <c r="AB1918" s="13">
        <f t="shared" si="2313"/>
        <v>7.2272009525063269E-3</v>
      </c>
      <c r="AC1918" s="13">
        <f t="shared" si="2314"/>
        <v>5.1927656868971776E-4</v>
      </c>
      <c r="AD1918" s="13">
        <f t="shared" si="2315"/>
        <v>5.6374629017457982E-2</v>
      </c>
      <c r="AE1918" s="13">
        <f t="shared" si="2316"/>
        <v>3.8655853325263126E-2</v>
      </c>
      <c r="AF1918" s="13">
        <f t="shared" si="2317"/>
        <v>1.3253080528844916E-2</v>
      </c>
      <c r="AG1918" s="13">
        <f t="shared" si="2318"/>
        <v>3.0291944323174104E-3</v>
      </c>
      <c r="AH1918" s="13">
        <f t="shared" si="2319"/>
        <v>4.9264427140378853E-4</v>
      </c>
      <c r="AI1918" s="13">
        <f t="shared" si="2320"/>
        <v>1.1048480914917596E-3</v>
      </c>
      <c r="AJ1918" s="13">
        <f t="shared" si="2321"/>
        <v>1.2389155584765384E-3</v>
      </c>
      <c r="AK1918" s="13">
        <f t="shared" si="2322"/>
        <v>9.2616760189647611E-4</v>
      </c>
      <c r="AL1918" s="13">
        <f t="shared" si="2323"/>
        <v>3.1941802366135831E-5</v>
      </c>
      <c r="AM1918" s="13">
        <f t="shared" si="2324"/>
        <v>2.528615672359788E-2</v>
      </c>
      <c r="AN1918" s="13">
        <f t="shared" si="2325"/>
        <v>1.7338614594950476E-2</v>
      </c>
      <c r="AO1918" s="13">
        <f t="shared" si="2326"/>
        <v>5.9445086763951363E-3</v>
      </c>
      <c r="AP1918" s="13">
        <f t="shared" si="2327"/>
        <v>1.3587084562118863E-3</v>
      </c>
      <c r="AQ1918" s="13">
        <f t="shared" si="2328"/>
        <v>2.3291521252785739E-4</v>
      </c>
      <c r="AR1918" s="13">
        <f t="shared" si="2329"/>
        <v>6.7560833760940914E-5</v>
      </c>
      <c r="AS1918" s="13">
        <f t="shared" si="2330"/>
        <v>1.5151796655966064E-4</v>
      </c>
      <c r="AT1918" s="13">
        <f t="shared" si="2331"/>
        <v>1.6990386968586396E-4</v>
      </c>
      <c r="AU1918" s="13">
        <f t="shared" si="2332"/>
        <v>1.2701386988261636E-4</v>
      </c>
      <c r="AV1918" s="13">
        <f t="shared" si="2333"/>
        <v>7.1213165299232266E-5</v>
      </c>
      <c r="AW1918" s="13">
        <f t="shared" si="2334"/>
        <v>1.364449975959039E-6</v>
      </c>
      <c r="AX1918" s="13">
        <f t="shared" si="2335"/>
        <v>9.451499326827045E-3</v>
      </c>
      <c r="AY1918" s="13">
        <f t="shared" si="2336"/>
        <v>6.4808545625818087E-3</v>
      </c>
      <c r="AZ1918" s="13">
        <f t="shared" si="2337"/>
        <v>2.221947778281106E-3</v>
      </c>
      <c r="BA1918" s="13">
        <f t="shared" si="2338"/>
        <v>5.0786017818423284E-4</v>
      </c>
      <c r="BB1918" s="13">
        <f t="shared" si="2339"/>
        <v>8.7059413515396141E-5</v>
      </c>
      <c r="BC1918" s="13">
        <f t="shared" si="2340"/>
        <v>1.1939256995881631E-5</v>
      </c>
      <c r="BD1918" s="13">
        <f t="shared" si="2341"/>
        <v>7.7210313868515032E-6</v>
      </c>
      <c r="BE1918" s="13">
        <f t="shared" si="2342"/>
        <v>1.7315875343080781E-5</v>
      </c>
      <c r="BF1918" s="13">
        <f t="shared" si="2343"/>
        <v>1.9417065148039901E-5</v>
      </c>
      <c r="BG1918" s="13">
        <f t="shared" si="2344"/>
        <v>1.4515482141609021E-5</v>
      </c>
      <c r="BH1918" s="13">
        <f t="shared" si="2345"/>
        <v>8.1384295282379462E-6</v>
      </c>
      <c r="BI1918" s="13">
        <f t="shared" si="2346"/>
        <v>3.6503939470936996E-6</v>
      </c>
      <c r="BJ1918" s="14">
        <f t="shared" si="2347"/>
        <v>0.72004133121976621</v>
      </c>
      <c r="BK1918" s="14">
        <f t="shared" si="2348"/>
        <v>0.1797848575310782</v>
      </c>
      <c r="BL1918" s="14">
        <f t="shared" si="2349"/>
        <v>9.5537682769767387E-2</v>
      </c>
      <c r="BM1918" s="14">
        <f t="shared" si="2350"/>
        <v>0.55233355789060212</v>
      </c>
      <c r="BN1918" s="14">
        <f t="shared" si="2351"/>
        <v>0.43942465872205194</v>
      </c>
    </row>
    <row r="1919" spans="1:66" x14ac:dyDescent="0.25">
      <c r="A1919" t="s">
        <v>99</v>
      </c>
      <c r="B1919" t="s">
        <v>92</v>
      </c>
      <c r="C1919" t="s">
        <v>109</v>
      </c>
      <c r="D1919" s="7" t="s">
        <v>566</v>
      </c>
      <c r="E1919" s="10">
        <f>VLOOKUP(A1919,home!$A$2:$E$405,3,FALSE)</f>
        <v>1.3478000000000001</v>
      </c>
      <c r="F1919" s="10">
        <f>VLOOKUP(B1919,home!$B$2:$E$405,3,FALSE)</f>
        <v>0.90300000000000002</v>
      </c>
      <c r="G1919" s="10">
        <f>VLOOKUP(C1919,away!$B$2:$E$405,4,FALSE)</f>
        <v>0.871</v>
      </c>
      <c r="H1919" s="10">
        <f>VLOOKUP(A1919,away!$A$2:$E$405,3,FALSE)</f>
        <v>1.2736000000000001</v>
      </c>
      <c r="I1919" s="10">
        <f>VLOOKUP(C1919,away!$B$2:$E$405,3,FALSE)</f>
        <v>1.2290000000000001</v>
      </c>
      <c r="J1919" s="10">
        <f>VLOOKUP(B1919,home!$B$2:$E$405,4,FALSE)</f>
        <v>1.4408000000000001</v>
      </c>
      <c r="K1919" s="12">
        <f t="shared" si="2296"/>
        <v>1.0600622214000002</v>
      </c>
      <c r="L1919" s="12">
        <f t="shared" si="2297"/>
        <v>2.2552185395200004</v>
      </c>
      <c r="M1919" s="13">
        <f t="shared" si="2298"/>
        <v>3.6323848828346536E-2</v>
      </c>
      <c r="N1919" s="13">
        <f t="shared" si="2299"/>
        <v>3.8505539878774822E-2</v>
      </c>
      <c r="O1919" s="13">
        <f t="shared" si="2300"/>
        <v>8.191821730440893E-2</v>
      </c>
      <c r="P1919" s="13">
        <f t="shared" si="2301"/>
        <v>8.6838407408839663E-2</v>
      </c>
      <c r="Q1919" s="13">
        <f t="shared" si="2302"/>
        <v>2.0409134070050163E-2</v>
      </c>
      <c r="R1919" s="13">
        <f t="shared" si="2303"/>
        <v>9.2371741194665596E-2</v>
      </c>
      <c r="S1919" s="13">
        <f t="shared" si="2304"/>
        <v>5.190053673097289E-2</v>
      </c>
      <c r="T1919" s="13">
        <f t="shared" si="2305"/>
        <v>4.6027057530326397E-2</v>
      </c>
      <c r="U1919" s="13">
        <f t="shared" si="2306"/>
        <v>9.7919793165403127E-2</v>
      </c>
      <c r="V1919" s="13">
        <f t="shared" si="2307"/>
        <v>1.3786350959668235E-2</v>
      </c>
      <c r="W1919" s="13">
        <f t="shared" si="2308"/>
        <v>7.211650666382601E-3</v>
      </c>
      <c r="X1919" s="13">
        <f t="shared" si="2309"/>
        <v>1.6263848283367802E-2</v>
      </c>
      <c r="Y1919" s="13">
        <f t="shared" si="2310"/>
        <v>1.8339266086295807E-2</v>
      </c>
      <c r="Z1919" s="13">
        <f t="shared" si="2311"/>
        <v>6.9439487756651069E-2</v>
      </c>
      <c r="AA1919" s="13">
        <f t="shared" si="2312"/>
        <v>7.3610177644193656E-2</v>
      </c>
      <c r="AB1919" s="13">
        <f t="shared" si="2313"/>
        <v>3.9015684215576274E-2</v>
      </c>
      <c r="AC1919" s="13">
        <f t="shared" si="2314"/>
        <v>2.0599151795807481E-3</v>
      </c>
      <c r="AD1919" s="13">
        <f t="shared" si="2315"/>
        <v>1.9111996063415828E-3</v>
      </c>
      <c r="AE1919" s="13">
        <f t="shared" si="2316"/>
        <v>4.3101727849448636E-3</v>
      </c>
      <c r="AF1919" s="13">
        <f t="shared" si="2317"/>
        <v>4.8601907865711055E-3</v>
      </c>
      <c r="AG1919" s="13">
        <f t="shared" si="2318"/>
        <v>3.6535974558264835E-3</v>
      </c>
      <c r="AH1919" s="13">
        <f t="shared" si="2319"/>
        <v>3.9150305040892903E-2</v>
      </c>
      <c r="AI1919" s="13">
        <f t="shared" si="2320"/>
        <v>4.1501759330136556E-2</v>
      </c>
      <c r="AJ1919" s="13">
        <f t="shared" si="2321"/>
        <v>2.1997223593756367E-2</v>
      </c>
      <c r="AK1919" s="13">
        <f t="shared" si="2322"/>
        <v>7.7728085691432898E-3</v>
      </c>
      <c r="AL1919" s="13">
        <f t="shared" si="2323"/>
        <v>1.9698325960710569E-4</v>
      </c>
      <c r="AM1919" s="13">
        <f t="shared" si="2324"/>
        <v>4.0519810004745297E-4</v>
      </c>
      <c r="AN1919" s="13">
        <f t="shared" si="2325"/>
        <v>9.1381026740529564E-4</v>
      </c>
      <c r="AO1919" s="13">
        <f t="shared" si="2326"/>
        <v>1.0304209283280763E-3</v>
      </c>
      <c r="AP1919" s="13">
        <f t="shared" si="2327"/>
        <v>7.7460812702496247E-4</v>
      </c>
      <c r="AQ1919" s="13">
        <f t="shared" si="2328"/>
        <v>4.3672765223238977E-4</v>
      </c>
      <c r="AR1919" s="13">
        <f t="shared" si="2329"/>
        <v>1.7658498751216996E-2</v>
      </c>
      <c r="AS1919" s="13">
        <f t="shared" si="2330"/>
        <v>1.871910741280422E-2</v>
      </c>
      <c r="AT1919" s="13">
        <f t="shared" si="2331"/>
        <v>9.921709293321224E-3</v>
      </c>
      <c r="AU1919" s="13">
        <f t="shared" si="2332"/>
        <v>3.5058763978543742E-3</v>
      </c>
      <c r="AV1919" s="13">
        <f t="shared" si="2333"/>
        <v>9.2911178056583467E-4</v>
      </c>
      <c r="AW1919" s="13">
        <f t="shared" si="2334"/>
        <v>1.3081176617689731E-5</v>
      </c>
      <c r="AX1919" s="13">
        <f t="shared" si="2335"/>
        <v>7.158919967389372E-5</v>
      </c>
      <c r="AY1919" s="13">
        <f t="shared" si="2336"/>
        <v>1.6144929033396423E-4</v>
      </c>
      <c r="AZ1919" s="13">
        <f t="shared" si="2337"/>
        <v>1.8205171637675175E-4</v>
      </c>
      <c r="BA1919" s="13">
        <f t="shared" si="2338"/>
        <v>1.3685546864142912E-4</v>
      </c>
      <c r="BB1919" s="13">
        <f t="shared" si="2339"/>
        <v>7.7159747528712268E-5</v>
      </c>
      <c r="BC1919" s="13">
        <f t="shared" si="2340"/>
        <v>3.4802418626286884E-5</v>
      </c>
      <c r="BD1919" s="13">
        <f t="shared" si="2341"/>
        <v>6.6372956273058926E-3</v>
      </c>
      <c r="BE1919" s="13">
        <f t="shared" si="2342"/>
        <v>7.0359463467703923E-3</v>
      </c>
      <c r="BF1919" s="13">
        <f t="shared" si="2343"/>
        <v>3.7292704570043187E-3</v>
      </c>
      <c r="BG1919" s="13">
        <f t="shared" si="2344"/>
        <v>1.3177529082844639E-3</v>
      </c>
      <c r="BH1919" s="13">
        <f t="shared" si="2345"/>
        <v>3.4922501880308489E-4</v>
      </c>
      <c r="BI1919" s="13">
        <f t="shared" si="2346"/>
        <v>7.4040049840171028E-5</v>
      </c>
      <c r="BJ1919" s="14">
        <f t="shared" si="2347"/>
        <v>0.16571633006510086</v>
      </c>
      <c r="BK1919" s="14">
        <f t="shared" si="2348"/>
        <v>0.1912674916573491</v>
      </c>
      <c r="BL1919" s="14">
        <f t="shared" si="2349"/>
        <v>0.56513554410194777</v>
      </c>
      <c r="BM1919" s="14">
        <f t="shared" si="2350"/>
        <v>0.63504359678224698</v>
      </c>
      <c r="BN1919" s="14">
        <f t="shared" si="2351"/>
        <v>0.3563668886850857</v>
      </c>
    </row>
    <row r="1920" spans="1:66" x14ac:dyDescent="0.25">
      <c r="A1920" t="s">
        <v>99</v>
      </c>
      <c r="B1920" t="s">
        <v>417</v>
      </c>
      <c r="C1920" t="s">
        <v>115</v>
      </c>
      <c r="D1920" s="7" t="s">
        <v>566</v>
      </c>
      <c r="E1920" s="10">
        <f>VLOOKUP(A1920,home!$A$2:$E$405,3,FALSE)</f>
        <v>1.3478000000000001</v>
      </c>
      <c r="F1920" s="10">
        <f>VLOOKUP(B1920,home!$B$2:$E$405,3,FALSE)</f>
        <v>0.9032</v>
      </c>
      <c r="G1920" s="10">
        <f>VLOOKUP(C1920,away!$B$2:$E$405,4,FALSE)</f>
        <v>1.0968</v>
      </c>
      <c r="H1920" s="10">
        <f>VLOOKUP(A1920,away!$A$2:$E$405,3,FALSE)</f>
        <v>1.2736000000000001</v>
      </c>
      <c r="I1920" s="10">
        <f>VLOOKUP(C1920,away!$B$2:$E$405,3,FALSE)</f>
        <v>0.95589999999999997</v>
      </c>
      <c r="J1920" s="10">
        <f>VLOOKUP(B1920,home!$B$2:$E$405,4,FALSE)</f>
        <v>1.0583</v>
      </c>
      <c r="K1920" s="12">
        <f t="shared" si="2296"/>
        <v>1.3351707905279999</v>
      </c>
      <c r="L1920" s="12">
        <f t="shared" si="2297"/>
        <v>1.2884106561920001</v>
      </c>
      <c r="M1920" s="13">
        <f t="shared" si="2298"/>
        <v>7.2542589608693586E-2</v>
      </c>
      <c r="N1920" s="13">
        <f t="shared" si="2299"/>
        <v>9.6856746714787681E-2</v>
      </c>
      <c r="O1920" s="13">
        <f t="shared" si="2300"/>
        <v>9.3464645479603869E-2</v>
      </c>
      <c r="P1920" s="13">
        <f t="shared" si="2301"/>
        <v>0.12479126459142194</v>
      </c>
      <c r="Q1920" s="13">
        <f t="shared" si="2302"/>
        <v>6.4660149539576675E-2</v>
      </c>
      <c r="R1920" s="13">
        <f t="shared" si="2303"/>
        <v>6.0210422606564548E-2</v>
      </c>
      <c r="S1920" s="13">
        <f t="shared" si="2304"/>
        <v>5.366798939191722E-2</v>
      </c>
      <c r="T1920" s="13">
        <f t="shared" si="2305"/>
        <v>8.330882569775884E-2</v>
      </c>
      <c r="U1920" s="13">
        <f t="shared" si="2306"/>
        <v>8.039119754963174E-2</v>
      </c>
      <c r="V1920" s="13">
        <f t="shared" si="2307"/>
        <v>1.0258029571046415E-2</v>
      </c>
      <c r="W1920" s="13">
        <f t="shared" si="2308"/>
        <v>2.8777447658805091E-2</v>
      </c>
      <c r="X1920" s="13">
        <f t="shared" si="2309"/>
        <v>3.7077170221612006E-2</v>
      </c>
      <c r="Y1920" s="13">
        <f t="shared" si="2310"/>
        <v>2.3885310607484809E-2</v>
      </c>
      <c r="Z1920" s="13">
        <f t="shared" si="2311"/>
        <v>2.5858583366707155E-2</v>
      </c>
      <c r="AA1920" s="13">
        <f t="shared" si="2312"/>
        <v>3.4525625195660582E-2</v>
      </c>
      <c r="AB1920" s="13">
        <f t="shared" si="2313"/>
        <v>2.3048803142981789E-2</v>
      </c>
      <c r="AC1920" s="13">
        <f t="shared" si="2314"/>
        <v>1.1028973542406405E-3</v>
      </c>
      <c r="AD1920" s="13">
        <f t="shared" si="2315"/>
        <v>9.6057018849962338E-3</v>
      </c>
      <c r="AE1920" s="13">
        <f t="shared" si="2316"/>
        <v>1.2376088668832729E-2</v>
      </c>
      <c r="AF1920" s="13">
        <f t="shared" si="2317"/>
        <v>7.9727422614505779E-3</v>
      </c>
      <c r="AG1920" s="13">
        <f t="shared" si="2318"/>
        <v>3.4240553629084104E-3</v>
      </c>
      <c r="AH1920" s="13">
        <f t="shared" si="2319"/>
        <v>8.329118590923678E-3</v>
      </c>
      <c r="AI1920" s="13">
        <f t="shared" si="2320"/>
        <v>1.1120795853445027E-2</v>
      </c>
      <c r="AJ1920" s="13">
        <f t="shared" si="2321"/>
        <v>7.4240808954723512E-3</v>
      </c>
      <c r="AK1920" s="13">
        <f t="shared" si="2322"/>
        <v>3.3041386527172135E-3</v>
      </c>
      <c r="AL1920" s="13">
        <f t="shared" si="2323"/>
        <v>7.589029081681916E-5</v>
      </c>
      <c r="AM1920" s="13">
        <f t="shared" si="2324"/>
        <v>2.5650505158733446E-3</v>
      </c>
      <c r="AN1920" s="13">
        <f t="shared" si="2325"/>
        <v>3.3048384183220043E-3</v>
      </c>
      <c r="AO1920" s="13">
        <f t="shared" si="2326"/>
        <v>2.1289945175793929E-3</v>
      </c>
      <c r="AP1920" s="13">
        <f t="shared" si="2327"/>
        <v>9.1433974114121222E-4</v>
      </c>
      <c r="AQ1920" s="13">
        <f t="shared" si="2328"/>
        <v>2.9451126646654318E-4</v>
      </c>
      <c r="AR1920" s="13">
        <f t="shared" si="2329"/>
        <v>2.1462650298465918E-3</v>
      </c>
      <c r="AS1920" s="13">
        <f t="shared" si="2330"/>
        <v>2.8656303765828752E-3</v>
      </c>
      <c r="AT1920" s="13">
        <f t="shared" si="2331"/>
        <v>1.913052987631604E-3</v>
      </c>
      <c r="AU1920" s="13">
        <f t="shared" si="2332"/>
        <v>8.5141748993934694E-4</v>
      </c>
      <c r="AV1920" s="13">
        <f t="shared" si="2333"/>
        <v>2.841969407779208E-4</v>
      </c>
      <c r="AW1920" s="13">
        <f t="shared" si="2334"/>
        <v>3.6263928282707705E-6</v>
      </c>
      <c r="AX1920" s="13">
        <f t="shared" si="2335"/>
        <v>5.7079675417047709E-4</v>
      </c>
      <c r="AY1920" s="13">
        <f t="shared" si="2336"/>
        <v>7.3542062059304817E-4</v>
      </c>
      <c r="AZ1920" s="13">
        <f t="shared" si="2337"/>
        <v>4.7376188217770866E-4</v>
      </c>
      <c r="BA1920" s="13">
        <f t="shared" si="2338"/>
        <v>2.0346661916511289E-4</v>
      </c>
      <c r="BB1920" s="13">
        <f t="shared" si="2339"/>
        <v>6.5537140077922724E-5</v>
      </c>
      <c r="BC1920" s="13">
        <f t="shared" si="2340"/>
        <v>1.6887749930548683E-5</v>
      </c>
      <c r="BD1920" s="13">
        <f t="shared" si="2341"/>
        <v>4.6087845591109806E-4</v>
      </c>
      <c r="BE1920" s="13">
        <f t="shared" si="2342"/>
        <v>6.153514523161447E-4</v>
      </c>
      <c r="BF1920" s="13">
        <f t="shared" si="2343"/>
        <v>4.1079964252074998E-4</v>
      </c>
      <c r="BG1920" s="13">
        <f t="shared" si="2344"/>
        <v>1.8282922781768317E-4</v>
      </c>
      <c r="BH1920" s="13">
        <f t="shared" si="2345"/>
        <v>6.1027061159239955E-5</v>
      </c>
      <c r="BI1920" s="13">
        <f t="shared" si="2346"/>
        <v>1.6296309898316608E-5</v>
      </c>
      <c r="BJ1920" s="14">
        <f t="shared" si="2347"/>
        <v>0.37921784384371032</v>
      </c>
      <c r="BK1920" s="14">
        <f t="shared" si="2348"/>
        <v>0.26317408142872967</v>
      </c>
      <c r="BL1920" s="14">
        <f t="shared" si="2349"/>
        <v>0.33162657294140252</v>
      </c>
      <c r="BM1920" s="14">
        <f t="shared" si="2350"/>
        <v>0.48661946881213658</v>
      </c>
      <c r="BN1920" s="14">
        <f t="shared" si="2351"/>
        <v>0.51252581854064827</v>
      </c>
    </row>
    <row r="1921" spans="1:66" x14ac:dyDescent="0.25">
      <c r="A1921" t="s">
        <v>122</v>
      </c>
      <c r="B1921" t="s">
        <v>127</v>
      </c>
      <c r="C1921" t="s">
        <v>104</v>
      </c>
      <c r="D1921" s="7" t="s">
        <v>566</v>
      </c>
      <c r="E1921" s="10">
        <f>VLOOKUP(A1921,home!$A$2:$E$405,3,FALSE)</f>
        <v>1.2608999999999999</v>
      </c>
      <c r="F1921" s="10">
        <f>VLOOKUP(B1921,home!$B$2:$E$405,3,FALSE)</f>
        <v>0.75860000000000005</v>
      </c>
      <c r="G1921" s="10">
        <f>VLOOKUP(C1921,away!$B$2:$E$405,4,FALSE)</f>
        <v>1.2258</v>
      </c>
      <c r="H1921" s="10">
        <f>VLOOKUP(A1921,away!$A$2:$E$405,3,FALSE)</f>
        <v>1.0995999999999999</v>
      </c>
      <c r="I1921" s="10">
        <f>VLOOKUP(C1921,away!$B$2:$E$405,3,FALSE)</f>
        <v>0.58030000000000004</v>
      </c>
      <c r="J1921" s="10">
        <f>VLOOKUP(B1921,home!$B$2:$E$405,4,FALSE)</f>
        <v>0.75129999999999997</v>
      </c>
      <c r="K1921" s="12">
        <f t="shared" si="2296"/>
        <v>1.1725006714920001</v>
      </c>
      <c r="L1921" s="12">
        <f t="shared" si="2297"/>
        <v>0.47940293724399996</v>
      </c>
      <c r="M1921" s="13">
        <f t="shared" si="2298"/>
        <v>0.19168466848440696</v>
      </c>
      <c r="N1921" s="13">
        <f t="shared" si="2299"/>
        <v>0.22475040251268857</v>
      </c>
      <c r="O1921" s="13">
        <f t="shared" si="2300"/>
        <v>9.1894193096067084E-2</v>
      </c>
      <c r="P1921" s="13">
        <f t="shared" si="2301"/>
        <v>0.10774600311135417</v>
      </c>
      <c r="Q1921" s="13">
        <f t="shared" si="2302"/>
        <v>0.1317599989321124</v>
      </c>
      <c r="R1921" s="13">
        <f t="shared" si="2303"/>
        <v>2.2027173042960927E-2</v>
      </c>
      <c r="S1921" s="13">
        <f t="shared" si="2304"/>
        <v>1.514101424785614E-2</v>
      </c>
      <c r="T1921" s="13">
        <f t="shared" si="2305"/>
        <v>6.3166130499320974E-2</v>
      </c>
      <c r="U1921" s="13">
        <f t="shared" si="2306"/>
        <v>2.582687518394217E-2</v>
      </c>
      <c r="V1921" s="13">
        <f t="shared" si="2307"/>
        <v>9.4564090374596661E-4</v>
      </c>
      <c r="W1921" s="13">
        <f t="shared" si="2308"/>
        <v>5.1496229074562312E-2</v>
      </c>
      <c r="X1921" s="13">
        <f t="shared" si="2309"/>
        <v>2.4687443475335042E-2</v>
      </c>
      <c r="Y1921" s="13">
        <f t="shared" si="2310"/>
        <v>5.9176164575604198E-3</v>
      </c>
      <c r="Z1921" s="13">
        <f t="shared" si="2311"/>
        <v>3.5199638186591093E-3</v>
      </c>
      <c r="AA1921" s="13">
        <f t="shared" si="2312"/>
        <v>4.1271599410053501E-3</v>
      </c>
      <c r="AB1921" s="13">
        <f t="shared" si="2313"/>
        <v>2.4195489010918293E-3</v>
      </c>
      <c r="AC1921" s="13">
        <f t="shared" si="2314"/>
        <v>3.3221562711184268E-5</v>
      </c>
      <c r="AD1921" s="13">
        <f t="shared" si="2315"/>
        <v>1.5094840792307544E-2</v>
      </c>
      <c r="AE1921" s="13">
        <f t="shared" si="2316"/>
        <v>7.2365110130627837E-3</v>
      </c>
      <c r="AF1921" s="13">
        <f t="shared" si="2317"/>
        <v>1.7346023175304258E-3</v>
      </c>
      <c r="AG1921" s="13">
        <f t="shared" si="2318"/>
        <v>2.7719114865811195E-4</v>
      </c>
      <c r="AH1921" s="13">
        <f t="shared" si="2319"/>
        <v>4.2187024841444578E-4</v>
      </c>
      <c r="AI1921" s="13">
        <f t="shared" si="2320"/>
        <v>4.9464314954843452E-4</v>
      </c>
      <c r="AJ1921" s="13">
        <f t="shared" si="2321"/>
        <v>2.8998471249722877E-4</v>
      </c>
      <c r="AK1921" s="13">
        <f t="shared" si="2322"/>
        <v>1.1333575670847173E-4</v>
      </c>
      <c r="AL1921" s="13">
        <f t="shared" si="2323"/>
        <v>7.4695396925487412E-7</v>
      </c>
      <c r="AM1921" s="13">
        <f t="shared" si="2324"/>
        <v>3.5397421930090872E-3</v>
      </c>
      <c r="AN1921" s="13">
        <f t="shared" si="2325"/>
        <v>1.6969628044150743E-3</v>
      </c>
      <c r="AO1921" s="13">
        <f t="shared" si="2326"/>
        <v>4.0676447641520091E-4</v>
      </c>
      <c r="AP1921" s="13">
        <f t="shared" si="2327"/>
        <v>6.5001361586655037E-5</v>
      </c>
      <c r="AQ1921" s="13">
        <f t="shared" si="2328"/>
        <v>7.7904609173754319E-6</v>
      </c>
      <c r="AR1921" s="13">
        <f t="shared" si="2329"/>
        <v>4.0449167245148264E-5</v>
      </c>
      <c r="AS1921" s="13">
        <f t="shared" si="2330"/>
        <v>4.7426675756228552E-5</v>
      </c>
      <c r="AT1921" s="13">
        <f t="shared" si="2331"/>
        <v>2.780390458540568E-5</v>
      </c>
      <c r="AU1921" s="13">
        <f t="shared" si="2332"/>
        <v>1.086669893216255E-5</v>
      </c>
      <c r="AV1921" s="13">
        <f t="shared" si="2333"/>
        <v>3.185302948715498E-6</v>
      </c>
      <c r="AW1921" s="13">
        <f t="shared" si="2334"/>
        <v>1.1662861796772122E-8</v>
      </c>
      <c r="AX1921" s="13">
        <f t="shared" si="2335"/>
        <v>6.9172501636861905E-4</v>
      </c>
      <c r="AY1921" s="13">
        <f t="shared" si="2336"/>
        <v>3.3161500461226988E-4</v>
      </c>
      <c r="AZ1921" s="13">
        <f t="shared" si="2337"/>
        <v>7.9488603622652373E-5</v>
      </c>
      <c r="BA1921" s="13">
        <f t="shared" si="2338"/>
        <v>1.2702356684707872E-5</v>
      </c>
      <c r="BB1921" s="13">
        <f t="shared" si="2339"/>
        <v>1.5223867761424774E-6</v>
      </c>
      <c r="BC1921" s="13">
        <f t="shared" si="2340"/>
        <v>1.4596733842082559E-7</v>
      </c>
      <c r="BD1921" s="13">
        <f t="shared" si="2341"/>
        <v>3.231908264399644E-6</v>
      </c>
      <c r="BE1921" s="13">
        <f t="shared" si="2342"/>
        <v>3.7894146102091269E-6</v>
      </c>
      <c r="BF1921" s="13">
        <f t="shared" si="2343"/>
        <v>2.2215455875158995E-6</v>
      </c>
      <c r="BG1921" s="13">
        <f t="shared" si="2344"/>
        <v>8.6825456437082705E-7</v>
      </c>
      <c r="BH1921" s="13">
        <f t="shared" si="2345"/>
        <v>2.5450726493769723E-7</v>
      </c>
      <c r="BI1921" s="13">
        <f t="shared" si="2346"/>
        <v>5.968198780780849E-8</v>
      </c>
      <c r="BJ1921" s="14">
        <f t="shared" si="2347"/>
        <v>0.53295442685488459</v>
      </c>
      <c r="BK1921" s="14">
        <f t="shared" si="2348"/>
        <v>0.31588291026865595</v>
      </c>
      <c r="BL1921" s="14">
        <f t="shared" si="2349"/>
        <v>0.14775494109398282</v>
      </c>
      <c r="BM1921" s="14">
        <f t="shared" si="2350"/>
        <v>0.22991819951484208</v>
      </c>
      <c r="BN1921" s="14">
        <f t="shared" si="2351"/>
        <v>0.76986243917959019</v>
      </c>
    </row>
    <row r="1922" spans="1:66" x14ac:dyDescent="0.25">
      <c r="A1922" t="s">
        <v>122</v>
      </c>
      <c r="B1922" t="s">
        <v>362</v>
      </c>
      <c r="C1922" t="s">
        <v>142</v>
      </c>
      <c r="D1922" s="7" t="s">
        <v>566</v>
      </c>
      <c r="E1922" s="10">
        <f>VLOOKUP(A1922,home!$A$2:$E$405,3,FALSE)</f>
        <v>1.2608999999999999</v>
      </c>
      <c r="F1922" s="10">
        <f>VLOOKUP(B1922,home!$B$2:$E$405,3,FALSE)</f>
        <v>1.3103</v>
      </c>
      <c r="G1922" s="10">
        <f>VLOOKUP(C1922,away!$B$2:$E$405,4,FALSE)</f>
        <v>0.96550000000000002</v>
      </c>
      <c r="H1922" s="10">
        <f>VLOOKUP(A1922,away!$A$2:$E$405,3,FALSE)</f>
        <v>1.0995999999999999</v>
      </c>
      <c r="I1922" s="10">
        <f>VLOOKUP(C1922,away!$B$2:$E$405,3,FALSE)</f>
        <v>0.98850000000000005</v>
      </c>
      <c r="J1922" s="10">
        <f>VLOOKUP(B1922,home!$B$2:$E$405,4,FALSE)</f>
        <v>0.98850000000000005</v>
      </c>
      <c r="K1922" s="12">
        <f t="shared" si="2296"/>
        <v>1.5951578441850001</v>
      </c>
      <c r="L1922" s="12">
        <f t="shared" si="2297"/>
        <v>1.0744546221</v>
      </c>
      <c r="M1922" s="13">
        <f t="shared" si="2298"/>
        <v>6.9279068082395978E-2</v>
      </c>
      <c r="N1922" s="13">
        <f t="shared" si="2299"/>
        <v>0.1105110488894606</v>
      </c>
      <c r="O1922" s="13">
        <f t="shared" si="2300"/>
        <v>7.4437214915910932E-2</v>
      </c>
      <c r="P1922" s="13">
        <f t="shared" si="2301"/>
        <v>0.1187391072724</v>
      </c>
      <c r="Q1922" s="13">
        <f t="shared" si="2302"/>
        <v>8.8141283252567565E-2</v>
      </c>
      <c r="R1922" s="13">
        <f t="shared" si="2303"/>
        <v>3.9989704811325778E-2</v>
      </c>
      <c r="S1922" s="13">
        <f t="shared" si="2304"/>
        <v>5.0877472756555138E-2</v>
      </c>
      <c r="T1922" s="13">
        <f t="shared" si="2305"/>
        <v>9.4703809188546539E-2</v>
      </c>
      <c r="U1922" s="13">
        <f t="shared" si="2306"/>
        <v>6.3789891316428954E-2</v>
      </c>
      <c r="V1922" s="13">
        <f t="shared" si="2307"/>
        <v>9.6889064645106701E-3</v>
      </c>
      <c r="W1922" s="13">
        <f t="shared" si="2308"/>
        <v>4.686641979228838E-2</v>
      </c>
      <c r="X1922" s="13">
        <f t="shared" si="2309"/>
        <v>5.0355841367103166E-2</v>
      </c>
      <c r="Y1922" s="13">
        <f t="shared" si="2310"/>
        <v>2.705253325330919E-2</v>
      </c>
      <c r="Z1922" s="13">
        <f t="shared" si="2311"/>
        <v>1.4322374390314533E-2</v>
      </c>
      <c r="AA1922" s="13">
        <f t="shared" si="2312"/>
        <v>2.2846447856064583E-2</v>
      </c>
      <c r="AB1922" s="13">
        <f t="shared" si="2313"/>
        <v>1.8221845254682501E-2</v>
      </c>
      <c r="AC1922" s="13">
        <f t="shared" si="2314"/>
        <v>1.0378785178965513E-3</v>
      </c>
      <c r="AD1922" s="13">
        <f t="shared" si="2315"/>
        <v>1.8689834290133989E-2</v>
      </c>
      <c r="AE1922" s="13">
        <f t="shared" si="2316"/>
        <v>2.0081378839317536E-2</v>
      </c>
      <c r="AF1922" s="13">
        <f t="shared" si="2317"/>
        <v>1.0788265156022929E-2</v>
      </c>
      <c r="AG1922" s="13">
        <f t="shared" si="2318"/>
        <v>3.8638337871097386E-3</v>
      </c>
      <c r="AH1922" s="13">
        <f t="shared" si="2319"/>
        <v>3.8471853407800291E-3</v>
      </c>
      <c r="AI1922" s="13">
        <f t="shared" si="2320"/>
        <v>6.1368678743788053E-3</v>
      </c>
      <c r="AJ1922" s="13">
        <f t="shared" si="2321"/>
        <v>4.8946364642711406E-3</v>
      </c>
      <c r="AK1922" s="13">
        <f t="shared" si="2322"/>
        <v>2.6025725834720142E-3</v>
      </c>
      <c r="AL1922" s="13">
        <f t="shared" si="2323"/>
        <v>7.1153825871715499E-5</v>
      </c>
      <c r="AM1922" s="13">
        <f t="shared" si="2324"/>
        <v>5.9626471548850039E-3</v>
      </c>
      <c r="AN1922" s="13">
        <f t="shared" si="2325"/>
        <v>6.4065937955176061E-3</v>
      </c>
      <c r="AO1922" s="13">
        <f t="shared" si="2326"/>
        <v>3.4417971577555368E-3</v>
      </c>
      <c r="AP1922" s="13">
        <f t="shared" si="2327"/>
        <v>1.2326849548270266E-3</v>
      </c>
      <c r="AQ1922" s="13">
        <f t="shared" si="2328"/>
        <v>3.3111601182675708E-4</v>
      </c>
      <c r="AR1922" s="13">
        <f t="shared" si="2329"/>
        <v>8.2672521429529348E-4</v>
      </c>
      <c r="AS1922" s="13">
        <f t="shared" si="2330"/>
        <v>1.3187572105686624E-3</v>
      </c>
      <c r="AT1922" s="13">
        <f t="shared" si="2331"/>
        <v>1.0518129545070661E-3</v>
      </c>
      <c r="AU1922" s="13">
        <f t="shared" si="2332"/>
        <v>5.5926922833244902E-4</v>
      </c>
      <c r="AV1922" s="13">
        <f t="shared" si="2333"/>
        <v>2.230306741464495E-4</v>
      </c>
      <c r="AW1922" s="13">
        <f t="shared" si="2334"/>
        <v>3.387563916361722E-6</v>
      </c>
      <c r="AX1922" s="13">
        <f t="shared" si="2335"/>
        <v>1.5852272302036988E-3</v>
      </c>
      <c r="AY1922" s="13">
        <f t="shared" si="2336"/>
        <v>1.7032547245711448E-3</v>
      </c>
      <c r="AZ1922" s="13">
        <f t="shared" si="2337"/>
        <v>9.1503495571456446E-4</v>
      </c>
      <c r="BA1922" s="13">
        <f t="shared" si="2338"/>
        <v>3.2772117918352756E-4</v>
      </c>
      <c r="BB1922" s="13">
        <f t="shared" si="2339"/>
        <v>8.803038393345085E-5</v>
      </c>
      <c r="BC1922" s="13">
        <f t="shared" si="2340"/>
        <v>1.8916930580506777E-5</v>
      </c>
      <c r="BD1922" s="13">
        <f t="shared" si="2341"/>
        <v>1.4804645461769842E-4</v>
      </c>
      <c r="BE1922" s="13">
        <f t="shared" si="2342"/>
        <v>2.3615746338720027E-4</v>
      </c>
      <c r="BF1922" s="13">
        <f t="shared" si="2343"/>
        <v>1.8835421509246227E-4</v>
      </c>
      <c r="BG1922" s="13">
        <f t="shared" si="2344"/>
        <v>1.001515678966833E-4</v>
      </c>
      <c r="BH1922" s="13">
        <f t="shared" si="2345"/>
        <v>3.9939389784455253E-5</v>
      </c>
      <c r="BI1922" s="13">
        <f t="shared" si="2346"/>
        <v>1.2741926181327208E-5</v>
      </c>
      <c r="BJ1922" s="14">
        <f t="shared" si="2347"/>
        <v>0.49306727229485847</v>
      </c>
      <c r="BK1922" s="14">
        <f t="shared" si="2348"/>
        <v>0.25139684164420123</v>
      </c>
      <c r="BL1922" s="14">
        <f t="shared" si="2349"/>
        <v>0.24147135271612447</v>
      </c>
      <c r="BM1922" s="14">
        <f t="shared" si="2350"/>
        <v>0.49746054666078304</v>
      </c>
      <c r="BN1922" s="14">
        <f t="shared" si="2351"/>
        <v>0.50109742722406092</v>
      </c>
    </row>
    <row r="1923" spans="1:66" x14ac:dyDescent="0.25">
      <c r="A1923" t="s">
        <v>122</v>
      </c>
      <c r="B1923" t="s">
        <v>129</v>
      </c>
      <c r="C1923" t="s">
        <v>135</v>
      </c>
      <c r="D1923" s="7" t="s">
        <v>566</v>
      </c>
      <c r="E1923" s="10">
        <f>VLOOKUP(A1923,home!$A$2:$E$405,3,FALSE)</f>
        <v>1.2608999999999999</v>
      </c>
      <c r="F1923" s="10">
        <f>VLOOKUP(B1923,home!$B$2:$E$405,3,FALSE)</f>
        <v>1.1033999999999999</v>
      </c>
      <c r="G1923" s="10">
        <f>VLOOKUP(C1923,away!$B$2:$E$405,4,FALSE)</f>
        <v>1.1033999999999999</v>
      </c>
      <c r="H1923" s="10">
        <f>VLOOKUP(A1923,away!$A$2:$E$405,3,FALSE)</f>
        <v>1.0995999999999999</v>
      </c>
      <c r="I1923" s="10">
        <f>VLOOKUP(C1923,away!$B$2:$E$405,3,FALSE)</f>
        <v>1.1071</v>
      </c>
      <c r="J1923" s="10">
        <f>VLOOKUP(B1923,home!$B$2:$E$405,4,FALSE)</f>
        <v>1.028</v>
      </c>
      <c r="K1923" s="12">
        <f t="shared" si="2296"/>
        <v>1.5351351080039997</v>
      </c>
      <c r="L1923" s="12">
        <f t="shared" si="2297"/>
        <v>1.2514534404799997</v>
      </c>
      <c r="M1923" s="13">
        <f t="shared" si="2298"/>
        <v>6.1631107225189156E-2</v>
      </c>
      <c r="N1923" s="13">
        <f t="shared" si="2299"/>
        <v>9.4612076446546831E-2</v>
      </c>
      <c r="O1923" s="13">
        <f t="shared" si="2300"/>
        <v>7.712846117755473E-2</v>
      </c>
      <c r="P1923" s="13">
        <f t="shared" si="2301"/>
        <v>0.11840260857998777</v>
      </c>
      <c r="Q1923" s="13">
        <f t="shared" si="2302"/>
        <v>7.2621160097126186E-2</v>
      </c>
      <c r="R1923" s="13">
        <f t="shared" si="2303"/>
        <v>4.8261339049789485E-2</v>
      </c>
      <c r="S1923" s="13">
        <f t="shared" si="2304"/>
        <v>5.6867296198826217E-2</v>
      </c>
      <c r="T1923" s="13">
        <f t="shared" si="2305"/>
        <v>9.0882000655197429E-2</v>
      </c>
      <c r="U1923" s="13">
        <f t="shared" si="2306"/>
        <v>7.4087675934616223E-2</v>
      </c>
      <c r="V1923" s="13">
        <f t="shared" si="2307"/>
        <v>1.2138956943410982E-2</v>
      </c>
      <c r="W1923" s="13">
        <f t="shared" si="2308"/>
        <v>3.7161097483025853E-2</v>
      </c>
      <c r="X1923" s="13">
        <f t="shared" si="2309"/>
        <v>4.6505383297145354E-2</v>
      </c>
      <c r="Y1923" s="13">
        <f t="shared" si="2310"/>
        <v>2.909966096402684E-2</v>
      </c>
      <c r="Z1923" s="13">
        <f t="shared" si="2311"/>
        <v>2.0132272932010278E-2</v>
      </c>
      <c r="AA1923" s="13">
        <f t="shared" si="2312"/>
        <v>3.0905758981847595E-2</v>
      </c>
      <c r="AB1923" s="13">
        <f t="shared" si="2313"/>
        <v>2.3722257826272099E-2</v>
      </c>
      <c r="AC1923" s="13">
        <f t="shared" si="2314"/>
        <v>1.4575474061017115E-3</v>
      </c>
      <c r="AD1923" s="13">
        <f t="shared" si="2315"/>
        <v>1.4261826349538008E-2</v>
      </c>
      <c r="AE1923" s="13">
        <f t="shared" si="2316"/>
        <v>1.7848011652657654E-2</v>
      </c>
      <c r="AF1923" s="13">
        <f t="shared" si="2317"/>
        <v>1.1167977794222775E-2</v>
      </c>
      <c r="AG1923" s="13">
        <f t="shared" si="2318"/>
        <v>4.6587347445947785E-3</v>
      </c>
      <c r="AH1923" s="13">
        <f t="shared" si="2319"/>
        <v>6.2986505563616567E-3</v>
      </c>
      <c r="AI1923" s="13">
        <f t="shared" si="2320"/>
        <v>9.6692796021197042E-3</v>
      </c>
      <c r="AJ1923" s="13">
        <f t="shared" si="2321"/>
        <v>7.4218252931604525E-3</v>
      </c>
      <c r="AK1923" s="13">
        <f t="shared" si="2322"/>
        <v>3.7978348576675628E-3</v>
      </c>
      <c r="AL1923" s="13">
        <f t="shared" si="2323"/>
        <v>1.1200669452902744E-4</v>
      </c>
      <c r="AM1923" s="13">
        <f t="shared" si="2324"/>
        <v>4.3787660666864646E-3</v>
      </c>
      <c r="AN1923" s="13">
        <f t="shared" si="2325"/>
        <v>5.479821859211852E-3</v>
      </c>
      <c r="AO1923" s="13">
        <f t="shared" si="2326"/>
        <v>3.4288709594640907E-3</v>
      </c>
      <c r="AP1923" s="13">
        <f t="shared" si="2327"/>
        <v>1.4303574530610986E-3</v>
      </c>
      <c r="AQ1923" s="13">
        <f t="shared" si="2328"/>
        <v>4.4750643893738022E-4</v>
      </c>
      <c r="AR1923" s="13">
        <f t="shared" si="2329"/>
        <v>1.5764935818280113E-3</v>
      </c>
      <c r="AS1923" s="13">
        <f t="shared" si="2330"/>
        <v>2.4201306450071561E-3</v>
      </c>
      <c r="AT1923" s="13">
        <f t="shared" si="2331"/>
        <v>1.8576137595534255E-3</v>
      </c>
      <c r="AU1923" s="13">
        <f t="shared" si="2332"/>
        <v>9.5056269980058788E-4</v>
      </c>
      <c r="AV1923" s="13">
        <f t="shared" si="2333"/>
        <v>3.6481054320573709E-4</v>
      </c>
      <c r="AW1923" s="13">
        <f t="shared" si="2334"/>
        <v>5.9772687165743671E-6</v>
      </c>
      <c r="AX1923" s="13">
        <f t="shared" si="2335"/>
        <v>1.1203329197844948E-3</v>
      </c>
      <c r="AY1923" s="13">
        <f t="shared" si="2336"/>
        <v>1.4020444869473094E-3</v>
      </c>
      <c r="AZ1923" s="13">
        <f t="shared" si="2337"/>
        <v>8.7729669844811332E-4</v>
      </c>
      <c r="BA1923" s="13">
        <f t="shared" si="2338"/>
        <v>3.6596532386487887E-4</v>
      </c>
      <c r="BB1923" s="13">
        <f t="shared" si="2339"/>
        <v>1.1449714091176996E-4</v>
      </c>
      <c r="BC1923" s="13">
        <f t="shared" si="2340"/>
        <v>2.8657568183831561E-5</v>
      </c>
      <c r="BD1923" s="13">
        <f t="shared" si="2341"/>
        <v>3.2881805281221731E-4</v>
      </c>
      <c r="BE1923" s="13">
        <f t="shared" si="2342"/>
        <v>5.0478013701754805E-4</v>
      </c>
      <c r="BF1923" s="13">
        <f t="shared" si="2343"/>
        <v>3.8745285507935378E-4</v>
      </c>
      <c r="BG1923" s="13">
        <f t="shared" si="2344"/>
        <v>1.9826416017623393E-4</v>
      </c>
      <c r="BH1923" s="13">
        <f t="shared" si="2345"/>
        <v>7.6090568236366257E-5</v>
      </c>
      <c r="BI1923" s="13">
        <f t="shared" si="2346"/>
        <v>2.3361860537523972E-5</v>
      </c>
      <c r="BJ1923" s="14">
        <f t="shared" si="2347"/>
        <v>0.43789204639958296</v>
      </c>
      <c r="BK1923" s="14">
        <f t="shared" si="2348"/>
        <v>0.25201156753499221</v>
      </c>
      <c r="BL1923" s="14">
        <f t="shared" si="2349"/>
        <v>0.28998146214264359</v>
      </c>
      <c r="BM1923" s="14">
        <f t="shared" si="2350"/>
        <v>0.52596452921480408</v>
      </c>
      <c r="BN1923" s="14">
        <f t="shared" si="2351"/>
        <v>0.47265675257619411</v>
      </c>
    </row>
    <row r="1924" spans="1:66" x14ac:dyDescent="0.25">
      <c r="A1924" t="s">
        <v>122</v>
      </c>
      <c r="B1924" t="s">
        <v>128</v>
      </c>
      <c r="C1924" t="s">
        <v>425</v>
      </c>
      <c r="D1924" s="7" t="s">
        <v>566</v>
      </c>
      <c r="E1924" s="10">
        <f>VLOOKUP(A1924,home!$A$2:$E$405,3,FALSE)</f>
        <v>1.2608999999999999</v>
      </c>
      <c r="F1924" s="10">
        <f>VLOOKUP(B1924,home!$B$2:$E$405,3,FALSE)</f>
        <v>1.0345</v>
      </c>
      <c r="G1924" s="10">
        <f>VLOOKUP(C1924,away!$B$2:$E$405,4,FALSE)</f>
        <v>0.62470000000000003</v>
      </c>
      <c r="H1924" s="10">
        <f>VLOOKUP(A1924,away!$A$2:$E$405,3,FALSE)</f>
        <v>1.0995999999999999</v>
      </c>
      <c r="I1924" s="10">
        <f>VLOOKUP(C1924,away!$B$2:$E$405,3,FALSE)</f>
        <v>1.1436999999999999</v>
      </c>
      <c r="J1924" s="10">
        <f>VLOOKUP(B1924,home!$B$2:$E$405,4,FALSE)</f>
        <v>1.0676000000000001</v>
      </c>
      <c r="K1924" s="12">
        <f t="shared" si="2296"/>
        <v>0.81485933593499993</v>
      </c>
      <c r="L1924" s="12">
        <f t="shared" si="2297"/>
        <v>1.342627126352</v>
      </c>
      <c r="M1924" s="13">
        <f t="shared" si="2298"/>
        <v>0.11561535968913809</v>
      </c>
      <c r="N1924" s="13">
        <f t="shared" si="2299"/>
        <v>9.4210255220177216E-2</v>
      </c>
      <c r="O1924" s="13">
        <f t="shared" si="2300"/>
        <v>0.15522831814158033</v>
      </c>
      <c r="P1924" s="13">
        <f t="shared" si="2301"/>
        <v>0.12648924423915506</v>
      </c>
      <c r="Q1924" s="13">
        <f t="shared" si="2302"/>
        <v>3.838405300349023E-2</v>
      </c>
      <c r="R1924" s="13">
        <f t="shared" si="2303"/>
        <v>0.10420687535744202</v>
      </c>
      <c r="S1924" s="13">
        <f t="shared" si="2304"/>
        <v>3.4596460520495517E-2</v>
      </c>
      <c r="T1924" s="13">
        <f t="shared" si="2305"/>
        <v>5.1535470781818943E-2</v>
      </c>
      <c r="U1924" s="13">
        <f t="shared" si="2306"/>
        <v>8.4913945253626513E-2</v>
      </c>
      <c r="V1924" s="13">
        <f t="shared" si="2307"/>
        <v>4.2055928250685631E-3</v>
      </c>
      <c r="W1924" s="13">
        <f t="shared" si="2308"/>
        <v>1.0425867980305963E-2</v>
      </c>
      <c r="X1924" s="13">
        <f t="shared" si="2309"/>
        <v>1.3998053166123526E-2</v>
      </c>
      <c r="Y1924" s="13">
        <f t="shared" si="2310"/>
        <v>9.397082948477473E-3</v>
      </c>
      <c r="Z1924" s="13">
        <f t="shared" si="2311"/>
        <v>4.6636992535761153E-2</v>
      </c>
      <c r="AA1924" s="13">
        <f t="shared" si="2312"/>
        <v>3.8002588767695876E-2</v>
      </c>
      <c r="AB1924" s="13">
        <f t="shared" si="2313"/>
        <v>1.5483382123527773E-2</v>
      </c>
      <c r="AC1924" s="13">
        <f t="shared" si="2314"/>
        <v>2.8757114293185957E-4</v>
      </c>
      <c r="AD1924" s="13">
        <f t="shared" si="2315"/>
        <v>2.1239039647445242E-3</v>
      </c>
      <c r="AE1924" s="13">
        <f t="shared" si="2316"/>
        <v>2.8516110768325598E-3</v>
      </c>
      <c r="AF1924" s="13">
        <f t="shared" si="2317"/>
        <v>1.9143251927806163E-3</v>
      </c>
      <c r="AG1924" s="13">
        <f t="shared" si="2318"/>
        <v>8.5674164416209254E-4</v>
      </c>
      <c r="AH1924" s="13">
        <f t="shared" si="2319"/>
        <v>1.5654022817497171E-2</v>
      </c>
      <c r="AI1924" s="13">
        <f t="shared" si="2320"/>
        <v>1.2755826637777081E-2</v>
      </c>
      <c r="AJ1924" s="13">
        <f t="shared" si="2321"/>
        <v>5.1971022116805068E-3</v>
      </c>
      <c r="AK1924" s="13">
        <f t="shared" si="2322"/>
        <v>1.411635752332099E-3</v>
      </c>
      <c r="AL1924" s="13">
        <f t="shared" si="2323"/>
        <v>1.2584714222139217E-5</v>
      </c>
      <c r="AM1924" s="13">
        <f t="shared" si="2324"/>
        <v>3.4613659486028737E-4</v>
      </c>
      <c r="AN1924" s="13">
        <f t="shared" si="2325"/>
        <v>4.6473238168253403E-4</v>
      </c>
      <c r="AO1924" s="13">
        <f t="shared" si="2326"/>
        <v>3.1198115107057079E-4</v>
      </c>
      <c r="AP1924" s="13">
        <f t="shared" si="2327"/>
        <v>1.3962478544595657E-4</v>
      </c>
      <c r="AQ1924" s="13">
        <f t="shared" si="2328"/>
        <v>4.686600611270482E-5</v>
      </c>
      <c r="AR1924" s="13">
        <f t="shared" si="2329"/>
        <v>4.2035031342609695E-3</v>
      </c>
      <c r="AS1924" s="13">
        <f t="shared" si="2330"/>
        <v>3.4252637725845844E-3</v>
      </c>
      <c r="AT1924" s="13">
        <f t="shared" si="2331"/>
        <v>1.3955540815652435E-3</v>
      </c>
      <c r="AU1924" s="13">
        <f t="shared" si="2332"/>
        <v>3.7906009072187768E-4</v>
      </c>
      <c r="AV1924" s="13">
        <f t="shared" si="2333"/>
        <v>7.7220163451272519E-5</v>
      </c>
      <c r="AW1924" s="13">
        <f t="shared" si="2334"/>
        <v>3.8245374701562731E-7</v>
      </c>
      <c r="AX1924" s="13">
        <f t="shared" si="2335"/>
        <v>4.700877263844262E-5</v>
      </c>
      <c r="AY1924" s="13">
        <f t="shared" si="2336"/>
        <v>6.3115253320886736E-5</v>
      </c>
      <c r="AZ1924" s="13">
        <f t="shared" si="2337"/>
        <v>4.237012559760035E-5</v>
      </c>
      <c r="BA1924" s="13">
        <f t="shared" si="2338"/>
        <v>1.8962426658093159E-5</v>
      </c>
      <c r="BB1924" s="13">
        <f t="shared" si="2339"/>
        <v>6.3648671031540461E-6</v>
      </c>
      <c r="BC1924" s="13">
        <f t="shared" si="2340"/>
        <v>1.7091286456640178E-6</v>
      </c>
      <c r="BD1924" s="13">
        <f t="shared" si="2341"/>
        <v>9.406228889607376E-4</v>
      </c>
      <c r="BE1924" s="13">
        <f t="shared" si="2342"/>
        <v>7.6647534266380778E-4</v>
      </c>
      <c r="BF1924" s="13">
        <f t="shared" si="2343"/>
        <v>3.1228479436679095E-4</v>
      </c>
      <c r="BG1924" s="13">
        <f t="shared" si="2344"/>
        <v>8.4822726720107088E-5</v>
      </c>
      <c r="BH1924" s="13">
        <f t="shared" si="2345"/>
        <v>1.7279647691835612E-5</v>
      </c>
      <c r="BI1924" s="13">
        <f t="shared" si="2346"/>
        <v>2.8160964486719845E-6</v>
      </c>
      <c r="BJ1924" s="14">
        <f t="shared" si="2347"/>
        <v>0.227186236472049</v>
      </c>
      <c r="BK1924" s="14">
        <f t="shared" si="2348"/>
        <v>0.28126992838433212</v>
      </c>
      <c r="BL1924" s="14">
        <f t="shared" si="2349"/>
        <v>0.44445859980259528</v>
      </c>
      <c r="BM1924" s="14">
        <f t="shared" si="2350"/>
        <v>0.36535491874418086</v>
      </c>
      <c r="BN1924" s="14">
        <f t="shared" si="2351"/>
        <v>0.63413410565098294</v>
      </c>
    </row>
    <row r="1925" spans="1:66" x14ac:dyDescent="0.25">
      <c r="A1925" t="s">
        <v>122</v>
      </c>
      <c r="B1925" t="s">
        <v>136</v>
      </c>
      <c r="C1925" t="s">
        <v>139</v>
      </c>
      <c r="D1925" s="7" t="s">
        <v>566</v>
      </c>
      <c r="E1925" s="10">
        <f>VLOOKUP(A1925,home!$A$2:$E$405,3,FALSE)</f>
        <v>1.2608999999999999</v>
      </c>
      <c r="F1925" s="10">
        <f>VLOOKUP(B1925,home!$B$2:$E$405,3,FALSE)</f>
        <v>1.3103</v>
      </c>
      <c r="G1925" s="10">
        <f>VLOOKUP(C1925,away!$B$2:$E$405,4,FALSE)</f>
        <v>0.86199999999999999</v>
      </c>
      <c r="H1925" s="10">
        <f>VLOOKUP(A1925,away!$A$2:$E$405,3,FALSE)</f>
        <v>1.0995999999999999</v>
      </c>
      <c r="I1925" s="10">
        <f>VLOOKUP(C1925,away!$B$2:$E$405,3,FALSE)</f>
        <v>1.1861999999999999</v>
      </c>
      <c r="J1925" s="10">
        <f>VLOOKUP(B1925,home!$B$2:$E$405,4,FALSE)</f>
        <v>0.79079999999999995</v>
      </c>
      <c r="K1925" s="12">
        <f t="shared" si="2296"/>
        <v>1.42415956674</v>
      </c>
      <c r="L1925" s="12">
        <f t="shared" si="2297"/>
        <v>1.0314764372159997</v>
      </c>
      <c r="M1925" s="13">
        <f t="shared" si="2298"/>
        <v>8.5808603471386066E-2</v>
      </c>
      <c r="N1925" s="13">
        <f t="shared" si="2299"/>
        <v>0.12220514354237362</v>
      </c>
      <c r="O1925" s="13">
        <f t="shared" si="2300"/>
        <v>8.8509552591145763E-2</v>
      </c>
      <c r="P1925" s="13">
        <f t="shared" si="2301"/>
        <v>0.12605172607055737</v>
      </c>
      <c r="Q1925" s="13">
        <f t="shared" si="2302"/>
        <v>8.7019812140353189E-2</v>
      </c>
      <c r="R1925" s="13">
        <f t="shared" si="2303"/>
        <v>4.5647758983148587E-2</v>
      </c>
      <c r="S1925" s="13">
        <f t="shared" si="2304"/>
        <v>4.6292087863500871E-2</v>
      </c>
      <c r="T1925" s="13">
        <f t="shared" si="2305"/>
        <v>8.97588857937371E-2</v>
      </c>
      <c r="U1925" s="13">
        <f t="shared" si="2306"/>
        <v>6.5009692656092827E-2</v>
      </c>
      <c r="V1925" s="13">
        <f t="shared" si="2307"/>
        <v>7.5558307708361461E-3</v>
      </c>
      <c r="W1925" s="13">
        <f t="shared" si="2308"/>
        <v>4.1310032651867189E-2</v>
      </c>
      <c r="X1925" s="13">
        <f t="shared" si="2309"/>
        <v>4.2610325301024585E-2</v>
      </c>
      <c r="Y1925" s="13">
        <f t="shared" si="2310"/>
        <v>2.1975773265057803E-2</v>
      </c>
      <c r="Z1925" s="13">
        <f t="shared" si="2311"/>
        <v>1.569486260094425E-2</v>
      </c>
      <c r="AA1925" s="13">
        <f t="shared" si="2312"/>
        <v>2.2351988721804588E-2</v>
      </c>
      <c r="AB1925" s="13">
        <f t="shared" si="2313"/>
        <v>1.5916399286911298E-2</v>
      </c>
      <c r="AC1925" s="13">
        <f t="shared" si="2314"/>
        <v>6.9371359050153687E-4</v>
      </c>
      <c r="AD1925" s="13">
        <f t="shared" si="2315"/>
        <v>1.4708019550874602E-2</v>
      </c>
      <c r="AE1925" s="13">
        <f t="shared" si="2316"/>
        <v>1.5170975604839402E-2</v>
      </c>
      <c r="AF1925" s="13">
        <f t="shared" si="2317"/>
        <v>7.8242519329852957E-3</v>
      </c>
      <c r="AG1925" s="13">
        <f t="shared" si="2318"/>
        <v>2.6901771692386905E-3</v>
      </c>
      <c r="AH1925" s="13">
        <f t="shared" si="2319"/>
        <v>4.0472202395541524E-3</v>
      </c>
      <c r="AI1925" s="13">
        <f t="shared" si="2320"/>
        <v>5.763887422864801E-3</v>
      </c>
      <c r="AJ1925" s="13">
        <f t="shared" si="2321"/>
        <v>4.1043477074426361E-3</v>
      </c>
      <c r="AK1925" s="13">
        <f t="shared" si="2322"/>
        <v>1.948415350927272E-3</v>
      </c>
      <c r="AL1925" s="13">
        <f t="shared" si="2323"/>
        <v>4.07622508437545E-5</v>
      </c>
      <c r="AM1925" s="13">
        <f t="shared" si="2324"/>
        <v>4.1893133502354032E-3</v>
      </c>
      <c r="AN1925" s="13">
        <f t="shared" si="2325"/>
        <v>4.3211780088822363E-3</v>
      </c>
      <c r="AO1925" s="13">
        <f t="shared" si="2326"/>
        <v>2.2285966485889883E-3</v>
      </c>
      <c r="AP1925" s="13">
        <f t="shared" si="2327"/>
        <v>7.6624831035936231E-4</v>
      </c>
      <c r="AQ1925" s="13">
        <f t="shared" si="2328"/>
        <v>1.9759176929806365E-4</v>
      </c>
      <c r="AR1925" s="13">
        <f t="shared" si="2329"/>
        <v>8.3492246266476076E-4</v>
      </c>
      <c r="AS1925" s="13">
        <f t="shared" si="2330"/>
        <v>1.1890628126901394E-3</v>
      </c>
      <c r="AT1925" s="13">
        <f t="shared" si="2331"/>
        <v>8.4670759007371757E-4</v>
      </c>
      <c r="AU1925" s="13">
        <f t="shared" si="2332"/>
        <v>4.0194890487828499E-4</v>
      </c>
      <c r="AV1925" s="13">
        <f t="shared" si="2333"/>
        <v>1.4310984455576889E-4</v>
      </c>
      <c r="AW1925" s="13">
        <f t="shared" si="2334"/>
        <v>1.663311612353411E-6</v>
      </c>
      <c r="AX1925" s="13">
        <f t="shared" si="2335"/>
        <v>9.943751143015574E-4</v>
      </c>
      <c r="AY1925" s="13">
        <f t="shared" si="2336"/>
        <v>1.025674500156023E-3</v>
      </c>
      <c r="AZ1925" s="13">
        <f t="shared" si="2337"/>
        <v>5.2897953958211787E-4</v>
      </c>
      <c r="BA1925" s="13">
        <f t="shared" si="2338"/>
        <v>1.818766436161076E-4</v>
      </c>
      <c r="BB1925" s="13">
        <f t="shared" si="2339"/>
        <v>4.6900368092486689E-5</v>
      </c>
      <c r="BC1925" s="13">
        <f t="shared" si="2340"/>
        <v>9.6753249168314277E-6</v>
      </c>
      <c r="BD1925" s="13">
        <f t="shared" si="2341"/>
        <v>1.4353380785684259E-4</v>
      </c>
      <c r="BE1925" s="13">
        <f t="shared" si="2342"/>
        <v>2.0441504560994334E-4</v>
      </c>
      <c r="BF1925" s="13">
        <f t="shared" si="2343"/>
        <v>1.4555982139549716E-4</v>
      </c>
      <c r="BG1925" s="13">
        <f t="shared" si="2344"/>
        <v>6.9100137391120994E-5</v>
      </c>
      <c r="BH1925" s="13">
        <f t="shared" si="2345"/>
        <v>2.460240543215333E-5</v>
      </c>
      <c r="BI1925" s="13">
        <f t="shared" si="2346"/>
        <v>7.0075502122034589E-6</v>
      </c>
      <c r="BJ1925" s="14">
        <f t="shared" si="2347"/>
        <v>0.45976380653038063</v>
      </c>
      <c r="BK1925" s="14">
        <f t="shared" si="2348"/>
        <v>0.26746839851778176</v>
      </c>
      <c r="BL1925" s="14">
        <f t="shared" si="2349"/>
        <v>0.25730923334265238</v>
      </c>
      <c r="BM1925" s="14">
        <f t="shared" si="2350"/>
        <v>0.44396969300425088</v>
      </c>
      <c r="BN1925" s="14">
        <f t="shared" si="2351"/>
        <v>0.55524259679896448</v>
      </c>
    </row>
    <row r="1926" spans="1:66" x14ac:dyDescent="0.25">
      <c r="A1926" t="s">
        <v>122</v>
      </c>
      <c r="B1926" t="s">
        <v>137</v>
      </c>
      <c r="C1926" t="s">
        <v>143</v>
      </c>
      <c r="D1926" s="7" t="s">
        <v>566</v>
      </c>
      <c r="E1926" s="10">
        <f>VLOOKUP(A1926,home!$A$2:$E$405,3,FALSE)</f>
        <v>1.2608999999999999</v>
      </c>
      <c r="F1926" s="10">
        <f>VLOOKUP(B1926,home!$B$2:$E$405,3,FALSE)</f>
        <v>1.1033999999999999</v>
      </c>
      <c r="G1926" s="10">
        <f>VLOOKUP(C1926,away!$B$2:$E$405,4,FALSE)</f>
        <v>0.89649999999999996</v>
      </c>
      <c r="H1926" s="10">
        <f>VLOOKUP(A1926,away!$A$2:$E$405,3,FALSE)</f>
        <v>1.0995999999999999</v>
      </c>
      <c r="I1926" s="10">
        <f>VLOOKUP(C1926,away!$B$2:$E$405,3,FALSE)</f>
        <v>0.98850000000000005</v>
      </c>
      <c r="J1926" s="10">
        <f>VLOOKUP(B1926,home!$B$2:$E$405,4,FALSE)</f>
        <v>0.98850000000000005</v>
      </c>
      <c r="K1926" s="12">
        <f t="shared" ref="K1926:K1989" si="2352">E1926*F1926*G1926</f>
        <v>1.2472798842899997</v>
      </c>
      <c r="L1926" s="12">
        <f t="shared" ref="L1926:L1989" si="2353">H1926*I1926*J1926</f>
        <v>1.0744546221</v>
      </c>
      <c r="M1926" s="13">
        <f t="shared" ref="M1926:M1989" si="2354">_xlfn.POISSON.DIST(0,K1926,FALSE) * _xlfn.POISSON.DIST(0,L1926,FALSE)</f>
        <v>9.8103277185381005E-2</v>
      </c>
      <c r="N1926" s="13">
        <f t="shared" ref="N1926:N1989" si="2355">_xlfn.POISSON.DIST(1,K1926,FALSE) * _xlfn.POISSON.DIST(0,L1926,FALSE)</f>
        <v>0.12236224421625178</v>
      </c>
      <c r="O1926" s="13">
        <f t="shared" ref="O1926:O1989" si="2356">_xlfn.POISSON.DIST(0,K1926,FALSE) * _xlfn.POISSON.DIST(1,L1926,FALSE)</f>
        <v>0.10540751961499009</v>
      </c>
      <c r="P1926" s="13">
        <f t="shared" ref="P1926:P1989" si="2357">_xlfn.POISSON.DIST(1,K1926,FALSE) * _xlfn.POISSON.DIST(1,L1926,FALSE)</f>
        <v>0.13147267886868072</v>
      </c>
      <c r="Q1926" s="13">
        <f t="shared" ref="Q1926:Q1989" si="2358">_xlfn.POISSON.DIST(2,K1926,FALSE) * _xlfn.POISSON.DIST(0,L1926,FALSE)</f>
        <v>7.630998290375561E-2</v>
      </c>
      <c r="R1926" s="13">
        <f t="shared" ref="R1926:R1989" si="2359">_xlfn.POISSON.DIST(0,K1926,FALSE) * _xlfn.POISSON.DIST(2,L1926,FALSE)</f>
        <v>5.6627798327211258E-2</v>
      </c>
      <c r="S1926" s="13">
        <f t="shared" ref="S1926:S1989" si="2360">_xlfn.POISSON.DIST(2,K1926,FALSE) * _xlfn.POISSON.DIST(2,L1926,FALSE)</f>
        <v>4.4048134233692561E-2</v>
      </c>
      <c r="T1926" s="13">
        <f t="shared" ref="T1926:T1989" si="2361">_xlfn.POISSON.DIST(2,K1926,FALSE) * _xlfn.POISSON.DIST(1,L1926,FALSE)</f>
        <v>8.1991613843312189E-2</v>
      </c>
      <c r="U1926" s="13">
        <f t="shared" ref="U1926:U1989" si="2362">_xlfn.POISSON.DIST(1,K1926,FALSE) * _xlfn.POISSON.DIST(2,L1926,FALSE)</f>
        <v>7.0630713745161486E-2</v>
      </c>
      <c r="V1926" s="13">
        <f t="shared" ref="V1926:V1989" si="2363">_xlfn.POISSON.DIST(3,K1926,FALSE) * _xlfn.POISSON.DIST(3,L1926,FALSE)</f>
        <v>6.558990544364561E-3</v>
      </c>
      <c r="W1926" s="13">
        <f t="shared" ref="W1926:W1989" si="2364">_xlfn.POISSON.DIST(3,K1926,FALSE) * _xlfn.POISSON.DIST(0,L1926,FALSE)</f>
        <v>3.1726635548789392E-2</v>
      </c>
      <c r="X1926" s="13">
        <f t="shared" ref="X1926:X1989" si="2365">_xlfn.POISSON.DIST(3,K1926,FALSE) * _xlfn.POISSON.DIST(1,L1926,FALSE)</f>
        <v>3.4088830209078928E-2</v>
      </c>
      <c r="Y1926" s="13">
        <f t="shared" ref="Y1926:Y1989" si="2366">_xlfn.POISSON.DIST(3,K1926,FALSE) * _xlfn.POISSON.DIST(2,L1926,FALSE)</f>
        <v>1.8313450590063483E-2</v>
      </c>
      <c r="Z1926" s="13">
        <f t="shared" ref="Z1926:Z1989" si="2367">_xlfn.POISSON.DIST(0,K1926,FALSE) * _xlfn.POISSON.DIST(3,L1926,FALSE)</f>
        <v>2.0281333217339596E-2</v>
      </c>
      <c r="AA1926" s="13">
        <f t="shared" ref="AA1926:AA1989" si="2368">_xlfn.POISSON.DIST(1,K1926,FALSE) * _xlfn.POISSON.DIST(3,L1926,FALSE)</f>
        <v>2.5296498948570258E-2</v>
      </c>
      <c r="AB1926" s="13">
        <f t="shared" ref="AB1926:AB1989" si="2369">_xlfn.POISSON.DIST(2,K1926,FALSE) * _xlfn.POISSON.DIST(3,L1926,FALSE)</f>
        <v>1.5775907140757408E-2</v>
      </c>
      <c r="AC1926" s="13">
        <f t="shared" ref="AC1926:AC1989" si="2370">_xlfn.POISSON.DIST(4,K1926,FALSE) * _xlfn.POISSON.DIST(4,L1926,FALSE)</f>
        <v>5.4937515996054303E-4</v>
      </c>
      <c r="AD1926" s="13">
        <f t="shared" ref="AD1926:AD1989" si="2371">_xlfn.POISSON.DIST(4,K1926,FALSE) * _xlfn.POISSON.DIST(0,L1926,FALSE)</f>
        <v>9.8929985790512532E-3</v>
      </c>
      <c r="AE1926" s="13">
        <f t="shared" ref="AE1926:AE1989" si="2372">_xlfn.POISSON.DIST(4,K1926,FALSE) * _xlfn.POISSON.DIST(1,L1926,FALSE)</f>
        <v>1.0629578049690351E-2</v>
      </c>
      <c r="AF1926" s="13">
        <f t="shared" ref="AF1926:AF1989" si="2373">_xlfn.POISSON.DIST(4,K1926,FALSE) * _xlfn.POISSON.DIST(2,L1926,FALSE)</f>
        <v>5.7104996332312504E-3</v>
      </c>
      <c r="AG1926" s="13">
        <f t="shared" ref="AG1926:AG1989" si="2374">_xlfn.POISSON.DIST(4,K1926,FALSE) * _xlfn.POISSON.DIST(3,L1926,FALSE)</f>
        <v>2.0452242418085576E-3</v>
      </c>
      <c r="AH1926" s="13">
        <f t="shared" ref="AH1926:AH1989" si="2375">_xlfn.POISSON.DIST(0,K1926,FALSE) * _xlfn.POISSON.DIST(4,L1926,FALSE)</f>
        <v>5.4478430544301973E-3</v>
      </c>
      <c r="AI1926" s="13">
        <f t="shared" ref="AI1926:AI1989" si="2376">_xlfn.POISSON.DIST(1,K1926,FALSE) * _xlfn.POISSON.DIST(4,L1926,FALSE)</f>
        <v>6.7949850545597741E-3</v>
      </c>
      <c r="AJ1926" s="13">
        <f t="shared" ref="AJ1926:AJ1989" si="2377">_xlfn.POISSON.DIST(2,K1926,FALSE) * _xlfn.POISSON.DIST(4,L1926,FALSE)</f>
        <v>4.237624086301797E-3</v>
      </c>
      <c r="AK1926" s="13">
        <f t="shared" ref="AK1926:AK1989" si="2378">_xlfn.POISSON.DIST(3,K1926,FALSE) * _xlfn.POISSON.DIST(4,L1926,FALSE)</f>
        <v>1.7618344266756741E-3</v>
      </c>
      <c r="AL1926" s="13">
        <f t="shared" ref="AL1926:AL1989" si="2379">_xlfn.POISSON.DIST(5,K1926,FALSE) * _xlfn.POISSON.DIST(5,L1926,FALSE)</f>
        <v>2.944970894190911E-5</v>
      </c>
      <c r="AM1926" s="13">
        <f t="shared" ref="AM1926:AM1989" si="2380">_xlfn.POISSON.DIST(5,K1926,FALSE) * _xlfn.POISSON.DIST(0,L1926,FALSE)</f>
        <v>2.4678676245920347E-3</v>
      </c>
      <c r="AN1926" s="13">
        <f t="shared" ref="AN1926:AN1989" si="2381">_xlfn.POISSON.DIST(5,K1926,FALSE) * _xlfn.POISSON.DIST(1,L1926,FALSE)</f>
        <v>2.6516117759738593E-3</v>
      </c>
      <c r="AO1926" s="13">
        <f t="shared" ref="AO1926:AO1989" si="2382">_xlfn.POISSON.DIST(5,K1926,FALSE) * _xlfn.POISSON.DIST(2,L1926,FALSE)</f>
        <v>1.4245182643549512E-3</v>
      </c>
      <c r="AP1926" s="13">
        <f t="shared" ref="AP1926:AP1989" si="2383">_xlfn.POISSON.DIST(5,K1926,FALSE) * _xlfn.POISSON.DIST(3,L1926,FALSE)</f>
        <v>5.1019341113401576E-4</v>
      </c>
      <c r="AQ1926" s="13">
        <f t="shared" ref="AQ1926:AQ1989" si="2384">_xlfn.POISSON.DIST(5,K1926,FALSE) * _xlfn.POISSON.DIST(4,L1926,FALSE)</f>
        <v>1.3704491718947718E-4</v>
      </c>
      <c r="AR1926" s="13">
        <f t="shared" ref="AR1926:AR1989" si="2385">_xlfn.POISSON.DIST(0,K1926,FALSE) * _xlfn.POISSON.DIST(5,L1926,FALSE)</f>
        <v>1.1706920300615818E-3</v>
      </c>
      <c r="AS1926" s="13">
        <f t="shared" ref="AS1926:AS1989" si="2386">_xlfn.POISSON.DIST(1,K1926,FALSE) * _xlfn.POISSON.DIST(5,L1926,FALSE)</f>
        <v>1.4601806197944347E-3</v>
      </c>
      <c r="AT1926" s="13">
        <f t="shared" ref="AT1926:AT1989" si="2387">_xlfn.POISSON.DIST(2,K1926,FALSE) * _xlfn.POISSON.DIST(5,L1926,FALSE)</f>
        <v>9.1062695724985143E-4</v>
      </c>
      <c r="AU1926" s="13">
        <f t="shared" ref="AU1926:AU1989" si="2388">_xlfn.POISSON.DIST(3,K1926,FALSE) * _xlfn.POISSON.DIST(5,L1926,FALSE)</f>
        <v>3.7860222862331642E-4</v>
      </c>
      <c r="AV1926" s="13">
        <f t="shared" ref="AV1926:AV1989" si="2389">_xlfn.POISSON.DIST(4,K1926,FALSE) * _xlfn.POISSON.DIST(5,L1926,FALSE)</f>
        <v>1.180557359773065E-4</v>
      </c>
      <c r="AW1926" s="13">
        <f t="shared" ref="AW1926:AW1989" si="2390">_xlfn.POISSON.DIST(6,K1926,FALSE) * _xlfn.POISSON.DIST(6,L1926,FALSE)</f>
        <v>1.0963027483722619E-6</v>
      </c>
      <c r="AX1926" s="13">
        <f t="shared" ref="AX1926:AX1989" si="2391">_xlfn.POISSON.DIST(6,K1926,FALSE) * _xlfn.POISSON.DIST(0,L1926,FALSE)</f>
        <v>5.1302027420736416E-4</v>
      </c>
      <c r="AY1926" s="13">
        <f t="shared" ref="AY1926:AY1989" si="2392">_xlfn.POISSON.DIST(6,K1926,FALSE) * _xlfn.POISSON.DIST(1,L1926,FALSE)</f>
        <v>5.5121700485311184E-4</v>
      </c>
      <c r="AZ1926" s="13">
        <f t="shared" ref="AZ1926:AZ1989" si="2393">_xlfn.POISSON.DIST(6,K1926,FALSE) * _xlfn.POISSON.DIST(2,L1926,FALSE)</f>
        <v>2.9612882932227204E-4</v>
      </c>
      <c r="BA1926" s="13">
        <f t="shared" ref="BA1926:BA1989" si="2394">_xlfn.POISSON.DIST(6,K1926,FALSE) * _xlfn.POISSON.DIST(3,L1926,FALSE)</f>
        <v>1.0605899646745909E-4</v>
      </c>
      <c r="BB1926" s="13">
        <f t="shared" ref="BB1926:BB1989" si="2395">_xlfn.POISSON.DIST(6,K1926,FALSE) * _xlfn.POISSON.DIST(4,L1926,FALSE)</f>
        <v>2.8488894742437237E-5</v>
      </c>
      <c r="BC1926" s="13">
        <f t="shared" ref="BC1926:BC1989" si="2396">_xlfn.POISSON.DIST(6,K1926,FALSE) * _xlfn.POISSON.DIST(5,L1926,FALSE)</f>
        <v>6.1220049269064187E-6</v>
      </c>
      <c r="BD1926" s="13">
        <f t="shared" ref="BD1926:BD1989" si="2397">_xlfn.POISSON.DIST(0,K1926,FALSE) * _xlfn.POISSON.DIST(6,L1926,FALSE)</f>
        <v>2.0964257712588304E-4</v>
      </c>
      <c r="BE1926" s="13">
        <f t="shared" ref="BE1926:BE1989" si="2398">_xlfn.POISSON.DIST(1,K1926,FALSE) * _xlfn.POISSON.DIST(6,L1926,FALSE)</f>
        <v>2.6148296933982873E-4</v>
      </c>
      <c r="BF1926" s="13">
        <f t="shared" ref="BF1926:BF1989" si="2399">_xlfn.POISSON.DIST(2,K1926,FALSE) * _xlfn.POISSON.DIST(6,L1926,FALSE)</f>
        <v>1.6307122387099359E-4</v>
      </c>
      <c r="BG1926" s="13">
        <f t="shared" ref="BG1926:BG1989" si="2400">_xlfn.POISSON.DIST(3,K1926,FALSE) * _xlfn.POISSON.DIST(6,L1926,FALSE)</f>
        <v>6.7798485746947172E-5</v>
      </c>
      <c r="BH1926" s="13">
        <f t="shared" ref="BH1926:BH1989" si="2401">_xlfn.POISSON.DIST(4,K1926,FALSE) * _xlfn.POISSON.DIST(6,L1926,FALSE)</f>
        <v>2.1140921864372362E-5</v>
      </c>
      <c r="BI1926" s="13">
        <f t="shared" ref="BI1926:BI1989" si="2402">_xlfn.POISSON.DIST(5,K1926,FALSE) * _xlfn.POISSON.DIST(6,L1926,FALSE)</f>
        <v>5.2737293153556545E-6</v>
      </c>
      <c r="BJ1926" s="14">
        <f t="shared" ref="BJ1926:BJ1989" si="2403">SUM(N1926,Q1926,T1926,W1926,X1926,Y1926,AD1926,AE1926,AF1926,AG1926,AM1926,AN1926,AO1926,AP1926,AQ1926,AX1926,AY1926,AZ1926,BA1926,BB1926,BC1926)</f>
        <v>0.40176332981279661</v>
      </c>
      <c r="BK1926" s="14">
        <f t="shared" ref="BK1926:BK1989" si="2404">SUM(M1926,P1926,S1926,V1926,AC1926,AL1926,AY1926)</f>
        <v>0.28131312270587444</v>
      </c>
      <c r="BL1926" s="14">
        <f t="shared" ref="BL1926:BL1989" si="2405">SUM(O1926,R1926,U1926,AA1926,AB1926,AH1926,AI1926,AJ1926,AK1926,AR1926,AS1926,AT1926,AU1926,AV1926,BD1926,BE1926,BF1926,BG1926,BH1926,BI1926)</f>
        <v>0.29674729187762772</v>
      </c>
      <c r="BM1926" s="14">
        <f t="shared" ref="BM1926:BM1989" si="2406">SUM(S1926:BI1926)</f>
        <v>0.40927145579526325</v>
      </c>
      <c r="BN1926" s="14">
        <f t="shared" ref="BN1926:BN1989" si="2407">SUM(M1926:R1926)</f>
        <v>0.59028350111627037</v>
      </c>
    </row>
    <row r="1927" spans="1:66" x14ac:dyDescent="0.25">
      <c r="A1927" t="s">
        <v>122</v>
      </c>
      <c r="B1927" t="s">
        <v>112</v>
      </c>
      <c r="C1927" t="s">
        <v>401</v>
      </c>
      <c r="D1927" s="7" t="s">
        <v>566</v>
      </c>
      <c r="E1927" s="10">
        <f>VLOOKUP(A1927,home!$A$2:$E$405,3,FALSE)</f>
        <v>1.2608999999999999</v>
      </c>
      <c r="F1927" s="10">
        <f>VLOOKUP(B1927,home!$B$2:$E$405,3,FALSE)</f>
        <v>0.6452</v>
      </c>
      <c r="G1927" s="10">
        <f>VLOOKUP(C1927,away!$B$2:$E$405,4,FALSE)</f>
        <v>0.8276</v>
      </c>
      <c r="H1927" s="10">
        <f>VLOOKUP(A1927,away!$A$2:$E$405,3,FALSE)</f>
        <v>1.0995999999999999</v>
      </c>
      <c r="I1927" s="10">
        <f>VLOOKUP(C1927,away!$B$2:$E$405,3,FALSE)</f>
        <v>0.94899999999999995</v>
      </c>
      <c r="J1927" s="10">
        <f>VLOOKUP(B1927,home!$B$2:$E$405,4,FALSE)</f>
        <v>0.88759999999999994</v>
      </c>
      <c r="K1927" s="12">
        <f t="shared" si="2352"/>
        <v>0.67327964596799994</v>
      </c>
      <c r="L1927" s="12">
        <f t="shared" si="2353"/>
        <v>0.92622870703999971</v>
      </c>
      <c r="M1927" s="13">
        <f t="shared" si="2354"/>
        <v>0.20199580421530874</v>
      </c>
      <c r="N1927" s="13">
        <f t="shared" si="2355"/>
        <v>0.1359996635491045</v>
      </c>
      <c r="O1927" s="13">
        <f t="shared" si="2356"/>
        <v>0.18709431256585035</v>
      </c>
      <c r="P1927" s="13">
        <f t="shared" si="2357"/>
        <v>0.12596679252696205</v>
      </c>
      <c r="Q1927" s="13">
        <f t="shared" si="2358"/>
        <v>4.5782902663054091E-2</v>
      </c>
      <c r="R1927" s="13">
        <f t="shared" si="2359"/>
        <v>8.6646061611202557E-2</v>
      </c>
      <c r="S1927" s="13">
        <f t="shared" si="2360"/>
        <v>1.9638567346945083E-2</v>
      </c>
      <c r="T1927" s="13">
        <f t="shared" si="2361"/>
        <v>4.2405438738138755E-2</v>
      </c>
      <c r="U1927" s="13">
        <f t="shared" si="2362"/>
        <v>5.8337029686111971E-2</v>
      </c>
      <c r="V1927" s="13">
        <f t="shared" si="2363"/>
        <v>1.3607583737963601E-3</v>
      </c>
      <c r="W1927" s="13">
        <f t="shared" si="2364"/>
        <v>1.027489883212282E-2</v>
      </c>
      <c r="X1927" s="13">
        <f t="shared" si="2365"/>
        <v>9.516906260243924E-3</v>
      </c>
      <c r="Y1927" s="13">
        <f t="shared" si="2366"/>
        <v>4.4074158902233035E-3</v>
      </c>
      <c r="Z1927" s="13">
        <f t="shared" si="2367"/>
        <v>2.6751356538750774E-2</v>
      </c>
      <c r="AA1927" s="13">
        <f t="shared" si="2368"/>
        <v>1.801114385957386E-2</v>
      </c>
      <c r="AB1927" s="13">
        <f t="shared" si="2369"/>
        <v>6.0632682806263018E-3</v>
      </c>
      <c r="AC1927" s="13">
        <f t="shared" si="2370"/>
        <v>5.303648769376936E-5</v>
      </c>
      <c r="AD1927" s="13">
        <f t="shared" si="2371"/>
        <v>1.7294700620121668E-3</v>
      </c>
      <c r="AE1927" s="13">
        <f t="shared" si="2372"/>
        <v>1.6018848194019174E-3</v>
      </c>
      <c r="AF1927" s="13">
        <f t="shared" si="2373"/>
        <v>7.4185585255082066E-4</v>
      </c>
      <c r="AG1927" s="13">
        <f t="shared" si="2374"/>
        <v>2.2904272903940113E-4</v>
      </c>
      <c r="AH1927" s="13">
        <f t="shared" si="2375"/>
        <v>6.1944685946132907E-3</v>
      </c>
      <c r="AI1927" s="13">
        <f t="shared" si="2376"/>
        <v>4.1706096223411305E-3</v>
      </c>
      <c r="AJ1927" s="13">
        <f t="shared" si="2377"/>
        <v>1.403993285000285E-3</v>
      </c>
      <c r="AK1927" s="13">
        <f t="shared" si="2378"/>
        <v>3.1509336728881374E-4</v>
      </c>
      <c r="AL1927" s="13">
        <f t="shared" si="2379"/>
        <v>1.3229653492324373E-6</v>
      </c>
      <c r="AM1927" s="13">
        <f t="shared" si="2380"/>
        <v>2.328833982127614E-4</v>
      </c>
      <c r="AN1927" s="13">
        <f t="shared" si="2381"/>
        <v>2.1570328881768738E-4</v>
      </c>
      <c r="AO1927" s="13">
        <f t="shared" si="2382"/>
        <v>9.9895289152941084E-5</v>
      </c>
      <c r="AP1927" s="13">
        <f t="shared" si="2383"/>
        <v>3.0841961503838515E-5</v>
      </c>
      <c r="AQ1927" s="13">
        <f t="shared" si="2384"/>
        <v>7.1416775315694464E-6</v>
      </c>
      <c r="AR1927" s="13">
        <f t="shared" si="2385"/>
        <v>1.1474989274377109E-3</v>
      </c>
      <c r="AS1927" s="13">
        <f t="shared" si="2386"/>
        <v>7.7258767161392152E-4</v>
      </c>
      <c r="AT1927" s="13">
        <f t="shared" si="2387"/>
        <v>2.6008377701173125E-4</v>
      </c>
      <c r="AU1927" s="13">
        <f t="shared" si="2388"/>
        <v>5.8369704436159554E-5</v>
      </c>
      <c r="AV1927" s="13">
        <f t="shared" si="2389"/>
        <v>9.8247834845085731E-6</v>
      </c>
      <c r="AW1927" s="13">
        <f t="shared" si="2390"/>
        <v>2.2917101657755384E-8</v>
      </c>
      <c r="AX1927" s="13">
        <f t="shared" si="2391"/>
        <v>2.6132608650085447E-5</v>
      </c>
      <c r="AY1927" s="13">
        <f t="shared" si="2392"/>
        <v>2.4204772321550958E-5</v>
      </c>
      <c r="AZ1927" s="13">
        <f t="shared" si="2393"/>
        <v>1.1209577485793857E-5</v>
      </c>
      <c r="BA1927" s="13">
        <f t="shared" si="2394"/>
        <v>3.4608774870438453E-6</v>
      </c>
      <c r="BB1927" s="13">
        <f t="shared" si="2395"/>
        <v>8.0139102001211585E-7</v>
      </c>
      <c r="BC1927" s="13">
        <f t="shared" si="2396"/>
        <v>1.4845427365985775E-7</v>
      </c>
      <c r="BD1927" s="13">
        <f t="shared" si="2397"/>
        <v>1.7714107464840282E-4</v>
      </c>
      <c r="BE1927" s="13">
        <f t="shared" si="2398"/>
        <v>1.1926548002566771E-4</v>
      </c>
      <c r="BF1927" s="13">
        <f t="shared" si="2399"/>
        <v>4.0149510083942557E-5</v>
      </c>
      <c r="BG1927" s="13">
        <f t="shared" si="2400"/>
        <v>9.0106159783684965E-6</v>
      </c>
      <c r="BH1927" s="13">
        <f t="shared" si="2401"/>
        <v>1.5166660839673859E-6</v>
      </c>
      <c r="BI1927" s="13">
        <f t="shared" si="2402"/>
        <v>2.0422808081304696E-7</v>
      </c>
      <c r="BJ1927" s="14">
        <f t="shared" si="2403"/>
        <v>0.25334190269234869</v>
      </c>
      <c r="BK1927" s="14">
        <f t="shared" si="2404"/>
        <v>0.34904048668837678</v>
      </c>
      <c r="BL1927" s="14">
        <f t="shared" si="2405"/>
        <v>0.37083163331149377</v>
      </c>
      <c r="BM1927" s="14">
        <f t="shared" si="2406"/>
        <v>0.21645566024426774</v>
      </c>
      <c r="BN1927" s="14">
        <f t="shared" si="2407"/>
        <v>0.78348553713148239</v>
      </c>
    </row>
    <row r="1928" spans="1:66" x14ac:dyDescent="0.25">
      <c r="A1928" t="s">
        <v>122</v>
      </c>
      <c r="B1928" t="s">
        <v>144</v>
      </c>
      <c r="C1928" t="s">
        <v>141</v>
      </c>
      <c r="D1928" s="7" t="s">
        <v>566</v>
      </c>
      <c r="E1928" s="10">
        <f>VLOOKUP(A1928,home!$A$2:$E$405,3,FALSE)</f>
        <v>1.2608999999999999</v>
      </c>
      <c r="F1928" s="10">
        <f>VLOOKUP(B1928,home!$B$2:$E$405,3,FALSE)</f>
        <v>1.0689</v>
      </c>
      <c r="G1928" s="10">
        <f>VLOOKUP(C1928,away!$B$2:$E$405,4,FALSE)</f>
        <v>0.72409999999999997</v>
      </c>
      <c r="H1928" s="10">
        <f>VLOOKUP(A1928,away!$A$2:$E$405,3,FALSE)</f>
        <v>1.0995999999999999</v>
      </c>
      <c r="I1928" s="10">
        <f>VLOOKUP(C1928,away!$B$2:$E$405,3,FALSE)</f>
        <v>0.59309999999999996</v>
      </c>
      <c r="J1928" s="10">
        <f>VLOOKUP(B1928,home!$B$2:$E$405,4,FALSE)</f>
        <v>1.6607000000000001</v>
      </c>
      <c r="K1928" s="12">
        <f t="shared" si="2352"/>
        <v>0.97592460884099985</v>
      </c>
      <c r="L1928" s="12">
        <f t="shared" si="2353"/>
        <v>1.0830633025319998</v>
      </c>
      <c r="M1928" s="13">
        <f t="shared" si="2354"/>
        <v>0.12758302990728615</v>
      </c>
      <c r="N1928" s="13">
        <f t="shared" si="2355"/>
        <v>0.12451141855701783</v>
      </c>
      <c r="O1928" s="13">
        <f t="shared" si="2356"/>
        <v>0.13818049771842422</v>
      </c>
      <c r="P1928" s="13">
        <f t="shared" si="2357"/>
        <v>0.13485374818530785</v>
      </c>
      <c r="Q1928" s="13">
        <f t="shared" si="2358"/>
        <v>6.0756878725747809E-2</v>
      </c>
      <c r="R1928" s="13">
        <f t="shared" si="2359"/>
        <v>7.4829113102216002E-2</v>
      </c>
      <c r="S1928" s="13">
        <f t="shared" si="2360"/>
        <v>3.5634702775207909E-2</v>
      </c>
      <c r="T1928" s="13">
        <f t="shared" si="2361"/>
        <v>6.5803545724244614E-2</v>
      </c>
      <c r="U1928" s="13">
        <f t="shared" si="2362"/>
        <v>7.3027572934199078E-2</v>
      </c>
      <c r="V1928" s="13">
        <f t="shared" si="2363"/>
        <v>4.1850508716631115E-3</v>
      </c>
      <c r="W1928" s="13">
        <f t="shared" si="2364"/>
        <v>1.9764711034941835E-2</v>
      </c>
      <c r="X1928" s="13">
        <f t="shared" si="2365"/>
        <v>2.140643320709476E-2</v>
      </c>
      <c r="Y1928" s="13">
        <f t="shared" si="2366"/>
        <v>1.1592261122353358E-2</v>
      </c>
      <c r="Z1928" s="13">
        <f t="shared" si="2367"/>
        <v>2.7014888787342199E-2</v>
      </c>
      <c r="AA1928" s="13">
        <f t="shared" si="2368"/>
        <v>2.6364494772670048E-2</v>
      </c>
      <c r="AB1928" s="13">
        <f t="shared" si="2369"/>
        <v>1.2864879624154299E-2</v>
      </c>
      <c r="AC1928" s="13">
        <f t="shared" si="2370"/>
        <v>2.7647181839156261E-4</v>
      </c>
      <c r="AD1928" s="13">
        <f t="shared" si="2371"/>
        <v>4.8222169714077501E-3</v>
      </c>
      <c r="AE1928" s="13">
        <f t="shared" si="2372"/>
        <v>5.2227662385787351E-3</v>
      </c>
      <c r="AF1928" s="13">
        <f t="shared" si="2373"/>
        <v>2.8282932253538575E-3</v>
      </c>
      <c r="AG1928" s="13">
        <f t="shared" si="2374"/>
        <v>1.0210735337268769E-3</v>
      </c>
      <c r="AH1928" s="13">
        <f t="shared" si="2375"/>
        <v>7.3147086668883827E-3</v>
      </c>
      <c r="AI1928" s="13">
        <f t="shared" si="2376"/>
        <v>7.1386041945189164E-3</v>
      </c>
      <c r="AJ1928" s="13">
        <f t="shared" si="2377"/>
        <v>3.4833697531032968E-3</v>
      </c>
      <c r="AK1928" s="13">
        <f t="shared" si="2378"/>
        <v>1.1331687545819685E-3</v>
      </c>
      <c r="AL1928" s="13">
        <f t="shared" si="2379"/>
        <v>1.1689097211377875E-5</v>
      </c>
      <c r="AM1928" s="13">
        <f t="shared" si="2380"/>
        <v>9.4122404231350822E-4</v>
      </c>
      <c r="AN1928" s="13">
        <f t="shared" si="2381"/>
        <v>1.0194052196905868E-3</v>
      </c>
      <c r="AO1928" s="13">
        <f t="shared" si="2382"/>
        <v>5.5204019192822283E-4</v>
      </c>
      <c r="AP1928" s="13">
        <f t="shared" si="2383"/>
        <v>1.9929815780006001E-4</v>
      </c>
      <c r="AQ1928" s="13">
        <f t="shared" si="2384"/>
        <v>5.3963130243869155E-5</v>
      </c>
      <c r="AR1928" s="13">
        <f t="shared" si="2385"/>
        <v>1.584458505163915E-3</v>
      </c>
      <c r="AS1928" s="13">
        <f t="shared" si="2386"/>
        <v>1.5463120468768891E-3</v>
      </c>
      <c r="AT1928" s="13">
        <f t="shared" si="2387"/>
        <v>7.5454198974722673E-4</v>
      </c>
      <c r="AU1928" s="13">
        <f t="shared" si="2388"/>
        <v>2.4545869873272402E-4</v>
      </c>
      <c r="AV1928" s="13">
        <f t="shared" si="2389"/>
        <v>5.9887296136838627E-5</v>
      </c>
      <c r="AW1928" s="13">
        <f t="shared" si="2390"/>
        <v>3.4320102781568915E-7</v>
      </c>
      <c r="AX1928" s="13">
        <f t="shared" si="2391"/>
        <v>1.5309395088775914E-4</v>
      </c>
      <c r="AY1928" s="13">
        <f t="shared" si="2392"/>
        <v>1.6581044004616816E-4</v>
      </c>
      <c r="AZ1928" s="13">
        <f t="shared" si="2393"/>
        <v>8.9791601395343513E-5</v>
      </c>
      <c r="BA1928" s="13">
        <f t="shared" si="2394"/>
        <v>3.2416662782292559E-5</v>
      </c>
      <c r="BB1928" s="13">
        <f t="shared" si="2395"/>
        <v>8.7773244625139862E-6</v>
      </c>
      <c r="BC1928" s="13">
        <f t="shared" si="2396"/>
        <v>1.9012796039530617E-6</v>
      </c>
      <c r="BD1928" s="13">
        <f t="shared" si="2397"/>
        <v>2.8601147688795748E-4</v>
      </c>
      <c r="BE1928" s="13">
        <f t="shared" si="2398"/>
        <v>2.7912563870591657E-4</v>
      </c>
      <c r="BF1928" s="13">
        <f t="shared" si="2399"/>
        <v>1.362027898857829E-4</v>
      </c>
      <c r="BG1928" s="13">
        <f t="shared" si="2400"/>
        <v>4.4307884814111866E-5</v>
      </c>
      <c r="BH1928" s="13">
        <f t="shared" si="2401"/>
        <v>1.0810288788946048E-5</v>
      </c>
      <c r="BI1928" s="13">
        <f t="shared" si="2402"/>
        <v>2.1100053715620841E-6</v>
      </c>
      <c r="BJ1928" s="14">
        <f t="shared" si="2403"/>
        <v>0.32094732034162171</v>
      </c>
      <c r="BK1928" s="14">
        <f t="shared" si="2404"/>
        <v>0.30271050309511416</v>
      </c>
      <c r="BL1928" s="14">
        <f t="shared" si="2405"/>
        <v>0.34928563614186808</v>
      </c>
      <c r="BM1928" s="14">
        <f t="shared" si="2406"/>
        <v>0.33907819493092789</v>
      </c>
      <c r="BN1928" s="14">
        <f t="shared" si="2407"/>
        <v>0.66071468619599971</v>
      </c>
    </row>
    <row r="1929" spans="1:66" x14ac:dyDescent="0.25">
      <c r="A1929" t="s">
        <v>122</v>
      </c>
      <c r="B1929" t="s">
        <v>132</v>
      </c>
      <c r="C1929" t="s">
        <v>123</v>
      </c>
      <c r="D1929" s="7" t="s">
        <v>566</v>
      </c>
      <c r="E1929" s="10">
        <f>VLOOKUP(A1929,home!$A$2:$E$405,3,FALSE)</f>
        <v>1.2608999999999999</v>
      </c>
      <c r="F1929" s="10">
        <f>VLOOKUP(B1929,home!$B$2:$E$405,3,FALSE)</f>
        <v>0.93100000000000005</v>
      </c>
      <c r="G1929" s="10">
        <f>VLOOKUP(C1929,away!$B$2:$E$405,4,FALSE)</f>
        <v>0.93100000000000005</v>
      </c>
      <c r="H1929" s="10">
        <f>VLOOKUP(A1929,away!$A$2:$E$405,3,FALSE)</f>
        <v>1.0995999999999999</v>
      </c>
      <c r="I1929" s="10">
        <f>VLOOKUP(C1929,away!$B$2:$E$405,3,FALSE)</f>
        <v>0.83030000000000004</v>
      </c>
      <c r="J1929" s="10">
        <f>VLOOKUP(B1929,home!$B$2:$E$405,4,FALSE)</f>
        <v>0.98850000000000005</v>
      </c>
      <c r="K1929" s="12">
        <f t="shared" si="2352"/>
        <v>1.0928989449000002</v>
      </c>
      <c r="L1929" s="12">
        <f t="shared" si="2353"/>
        <v>0.90249840437999995</v>
      </c>
      <c r="M1929" s="13">
        <f t="shared" si="2354"/>
        <v>0.13595961997523029</v>
      </c>
      <c r="N1929" s="13">
        <f t="shared" si="2355"/>
        <v>0.14859012521993414</v>
      </c>
      <c r="O1929" s="13">
        <f t="shared" si="2356"/>
        <v>0.12270334008775649</v>
      </c>
      <c r="P1929" s="13">
        <f t="shared" si="2357"/>
        <v>0.13410235091761494</v>
      </c>
      <c r="Q1929" s="13">
        <f t="shared" si="2358"/>
        <v>8.1196995537712466E-2</v>
      </c>
      <c r="R1929" s="13">
        <f t="shared" si="2359"/>
        <v>5.5369784320648367E-2</v>
      </c>
      <c r="S1929" s="13">
        <f t="shared" si="2360"/>
        <v>3.3067613245953927E-2</v>
      </c>
      <c r="T1929" s="13">
        <f t="shared" si="2361"/>
        <v>7.3280158913235471E-2</v>
      </c>
      <c r="U1929" s="13">
        <f t="shared" si="2362"/>
        <v>6.0513578863377167E-2</v>
      </c>
      <c r="V1929" s="13">
        <f t="shared" si="2363"/>
        <v>3.6239883220267688E-3</v>
      </c>
      <c r="W1929" s="13">
        <f t="shared" si="2364"/>
        <v>2.9580036917405333E-2</v>
      </c>
      <c r="X1929" s="13">
        <f t="shared" si="2365"/>
        <v>2.6695936119459803E-2</v>
      </c>
      <c r="Y1929" s="13">
        <f t="shared" si="2366"/>
        <v>1.2046519875621442E-2</v>
      </c>
      <c r="Z1929" s="13">
        <f t="shared" si="2367"/>
        <v>1.6657047333416629E-2</v>
      </c>
      <c r="AA1929" s="13">
        <f t="shared" si="2368"/>
        <v>1.8204469455840394E-2</v>
      </c>
      <c r="AB1929" s="13">
        <f t="shared" si="2369"/>
        <v>9.9478227303761244E-3</v>
      </c>
      <c r="AC1929" s="13">
        <f t="shared" si="2370"/>
        <v>2.2340518906013743E-4</v>
      </c>
      <c r="AD1929" s="13">
        <f t="shared" si="2371"/>
        <v>8.0819977842838328E-3</v>
      </c>
      <c r="AE1929" s="13">
        <f t="shared" si="2372"/>
        <v>7.293990104518853E-3</v>
      </c>
      <c r="AF1929" s="13">
        <f t="shared" si="2373"/>
        <v>3.2914072154458878E-3</v>
      </c>
      <c r="AG1929" s="13">
        <f t="shared" si="2374"/>
        <v>9.901632533682442E-4</v>
      </c>
      <c r="AH1929" s="13">
        <f t="shared" si="2375"/>
        <v>3.7582396600226594E-3</v>
      </c>
      <c r="AI1929" s="13">
        <f t="shared" si="2376"/>
        <v>4.1073761591200993E-3</v>
      </c>
      <c r="AJ1929" s="13">
        <f t="shared" si="2377"/>
        <v>2.2444735353048862E-3</v>
      </c>
      <c r="AK1929" s="13">
        <f t="shared" si="2378"/>
        <v>8.176609195302279E-4</v>
      </c>
      <c r="AL1929" s="13">
        <f t="shared" si="2379"/>
        <v>8.8141349808470434E-6</v>
      </c>
      <c r="AM1929" s="13">
        <f t="shared" si="2380"/>
        <v>1.7665613702255887E-3</v>
      </c>
      <c r="AN1929" s="13">
        <f t="shared" si="2381"/>
        <v>1.59431881786794E-3</v>
      </c>
      <c r="AO1929" s="13">
        <f t="shared" si="2382"/>
        <v>7.1943509459941189E-4</v>
      </c>
      <c r="AP1929" s="13">
        <f t="shared" si="2383"/>
        <v>2.1642967497698121E-4</v>
      </c>
      <c r="AQ1929" s="13">
        <f t="shared" si="2384"/>
        <v>4.8831859081801872E-5</v>
      </c>
      <c r="AR1929" s="13">
        <f t="shared" si="2385"/>
        <v>6.7836105928961699E-4</v>
      </c>
      <c r="AS1929" s="13">
        <f t="shared" si="2386"/>
        <v>7.4138008595886875E-4</v>
      </c>
      <c r="AT1929" s="13">
        <f t="shared" si="2387"/>
        <v>4.0512675685715958E-4</v>
      </c>
      <c r="AU1929" s="13">
        <f t="shared" si="2388"/>
        <v>1.4758753503998288E-4</v>
      </c>
      <c r="AV1929" s="13">
        <f t="shared" si="2389"/>
        <v>4.0324565331397264E-5</v>
      </c>
      <c r="AW1929" s="13">
        <f t="shared" si="2390"/>
        <v>2.4149249903351941E-7</v>
      </c>
      <c r="AX1929" s="13">
        <f t="shared" si="2391"/>
        <v>3.2177884293677398E-4</v>
      </c>
      <c r="AY1929" s="13">
        <f t="shared" si="2392"/>
        <v>2.9040489231368114E-4</v>
      </c>
      <c r="AZ1929" s="13">
        <f t="shared" si="2393"/>
        <v>1.3104497596862149E-4</v>
      </c>
      <c r="BA1929" s="13">
        <f t="shared" si="2394"/>
        <v>3.9422627237898776E-5</v>
      </c>
      <c r="BB1929" s="13">
        <f t="shared" si="2395"/>
        <v>8.8947145446677906E-6</v>
      </c>
      <c r="BC1929" s="13">
        <f t="shared" si="2396"/>
        <v>1.6054931367956524E-6</v>
      </c>
      <c r="BD1929" s="13">
        <f t="shared" si="2397"/>
        <v>1.0203662893373427E-4</v>
      </c>
      <c r="BE1929" s="13">
        <f t="shared" si="2398"/>
        <v>1.1151572410283101E-4</v>
      </c>
      <c r="BF1929" s="13">
        <f t="shared" si="2399"/>
        <v>6.0937708605871757E-5</v>
      </c>
      <c r="BG1929" s="13">
        <f t="shared" si="2400"/>
        <v>2.2199585813326974E-5</v>
      </c>
      <c r="BH1929" s="13">
        <f t="shared" si="2401"/>
        <v>6.0654759781505132E-6</v>
      </c>
      <c r="BI1929" s="13">
        <f t="shared" si="2402"/>
        <v>1.3257904593673989E-6</v>
      </c>
      <c r="BJ1929" s="14">
        <f t="shared" si="2403"/>
        <v>0.39618605930387563</v>
      </c>
      <c r="BK1929" s="14">
        <f t="shared" si="2404"/>
        <v>0.30727619667718054</v>
      </c>
      <c r="BL1929" s="14">
        <f t="shared" si="2405"/>
        <v>0.27998360664834665</v>
      </c>
      <c r="BM1929" s="14">
        <f t="shared" si="2406"/>
        <v>0.32189053050410804</v>
      </c>
      <c r="BN1929" s="14">
        <f t="shared" si="2407"/>
        <v>0.67792221605889658</v>
      </c>
    </row>
    <row r="1930" spans="1:66" x14ac:dyDescent="0.25">
      <c r="A1930" t="s">
        <v>122</v>
      </c>
      <c r="B1930" t="s">
        <v>140</v>
      </c>
      <c r="C1930" t="s">
        <v>389</v>
      </c>
      <c r="D1930" s="7" t="s">
        <v>566</v>
      </c>
      <c r="E1930" s="10">
        <f>VLOOKUP(A1930,home!$A$2:$E$405,3,FALSE)</f>
        <v>1.2608999999999999</v>
      </c>
      <c r="F1930" s="10">
        <f>VLOOKUP(B1930,home!$B$2:$E$405,3,FALSE)</f>
        <v>1.2413000000000001</v>
      </c>
      <c r="G1930" s="10">
        <f>VLOOKUP(C1930,away!$B$2:$E$405,4,FALSE)</f>
        <v>0.79330000000000001</v>
      </c>
      <c r="H1930" s="10">
        <f>VLOOKUP(A1930,away!$A$2:$E$405,3,FALSE)</f>
        <v>1.0995999999999999</v>
      </c>
      <c r="I1930" s="10">
        <f>VLOOKUP(C1930,away!$B$2:$E$405,3,FALSE)</f>
        <v>1.1268</v>
      </c>
      <c r="J1930" s="10">
        <f>VLOOKUP(B1930,home!$B$2:$E$405,4,FALSE)</f>
        <v>0.59309999999999996</v>
      </c>
      <c r="K1930" s="12">
        <f t="shared" si="2352"/>
        <v>1.241637596361</v>
      </c>
      <c r="L1930" s="12">
        <f t="shared" si="2353"/>
        <v>0.73486826596799992</v>
      </c>
      <c r="M1930" s="13">
        <f t="shared" si="2354"/>
        <v>0.13855251406024111</v>
      </c>
      <c r="N1930" s="13">
        <f t="shared" si="2355"/>
        <v>0.17203201052753142</v>
      </c>
      <c r="O1930" s="13">
        <f t="shared" si="2356"/>
        <v>0.1018178457529563</v>
      </c>
      <c r="P1930" s="13">
        <f t="shared" si="2357"/>
        <v>0.12642086526735571</v>
      </c>
      <c r="Q1930" s="13">
        <f t="shared" si="2358"/>
        <v>0.1068007060242772</v>
      </c>
      <c r="R1930" s="13">
        <f t="shared" si="2359"/>
        <v>3.7411351876536138E-2</v>
      </c>
      <c r="S1930" s="13">
        <f t="shared" si="2360"/>
        <v>2.8837865706280164E-2</v>
      </c>
      <c r="T1930" s="13">
        <f t="shared" si="2361"/>
        <v>7.8484449640218695E-2</v>
      </c>
      <c r="U1930" s="13">
        <f t="shared" si="2362"/>
        <v>4.6451341020597919E-2</v>
      </c>
      <c r="V1930" s="13">
        <f t="shared" si="2363"/>
        <v>2.9236471254074112E-3</v>
      </c>
      <c r="W1930" s="13">
        <f t="shared" si="2364"/>
        <v>4.4202590639213786E-2</v>
      </c>
      <c r="X1930" s="13">
        <f t="shared" si="2365"/>
        <v>3.2483081134332382E-2</v>
      </c>
      <c r="Y1930" s="13">
        <f t="shared" si="2366"/>
        <v>1.1935392753242343E-2</v>
      </c>
      <c r="Z1930" s="13">
        <f t="shared" si="2367"/>
        <v>9.1641384270095983E-3</v>
      </c>
      <c r="AA1930" s="13">
        <f t="shared" si="2368"/>
        <v>1.1378538809231674E-2</v>
      </c>
      <c r="AB1930" s="13">
        <f t="shared" si="2369"/>
        <v>7.0640107885973861E-3</v>
      </c>
      <c r="AC1930" s="13">
        <f t="shared" si="2370"/>
        <v>1.6672829875975749E-4</v>
      </c>
      <c r="AD1930" s="13">
        <f t="shared" si="2371"/>
        <v>1.3720899598550655E-2</v>
      </c>
      <c r="AE1930" s="13">
        <f t="shared" si="2372"/>
        <v>1.0083053695507946E-2</v>
      </c>
      <c r="AF1930" s="13">
        <f t="shared" si="2373"/>
        <v>3.7048580924400787E-3</v>
      </c>
      <c r="AG1930" s="13">
        <f t="shared" si="2374"/>
        <v>9.0752754734965094E-4</v>
      </c>
      <c r="AH1930" s="13">
        <f t="shared" si="2375"/>
        <v>1.6836086287368144E-3</v>
      </c>
      <c r="AI1930" s="13">
        <f t="shared" si="2376"/>
        <v>2.0904317709974176E-3</v>
      </c>
      <c r="AJ1930" s="13">
        <f t="shared" si="2377"/>
        <v>1.2977793397489512E-3</v>
      </c>
      <c r="AK1930" s="13">
        <f t="shared" si="2378"/>
        <v>5.3712387333761796E-4</v>
      </c>
      <c r="AL1930" s="13">
        <f t="shared" si="2379"/>
        <v>6.0851832063035055E-6</v>
      </c>
      <c r="AM1930" s="13">
        <f t="shared" si="2380"/>
        <v>3.4072769594910091E-3</v>
      </c>
      <c r="AN1930" s="13">
        <f t="shared" si="2381"/>
        <v>2.5038997108938767E-3</v>
      </c>
      <c r="AO1930" s="13">
        <f t="shared" si="2382"/>
        <v>9.2001821935117978E-4</v>
      </c>
      <c r="AP1930" s="13">
        <f t="shared" si="2383"/>
        <v>2.2536406450452282E-4</v>
      </c>
      <c r="AQ1930" s="13">
        <f t="shared" si="2384"/>
        <v>4.140322482348479E-5</v>
      </c>
      <c r="AR1930" s="13">
        <f t="shared" si="2385"/>
        <v>2.4744611071371707E-4</v>
      </c>
      <c r="AS1930" s="13">
        <f t="shared" si="2386"/>
        <v>3.0723839413545755E-4</v>
      </c>
      <c r="AT1930" s="13">
        <f t="shared" si="2387"/>
        <v>1.9073937060208154E-4</v>
      </c>
      <c r="AU1930" s="13">
        <f t="shared" si="2388"/>
        <v>7.8943057881926201E-5</v>
      </c>
      <c r="AV1930" s="13">
        <f t="shared" si="2389"/>
        <v>2.4504667159475527E-5</v>
      </c>
      <c r="AW1930" s="13">
        <f t="shared" si="2390"/>
        <v>1.5423236041365789E-7</v>
      </c>
      <c r="AX1930" s="13">
        <f t="shared" si="2391"/>
        <v>7.0510052901977174E-4</v>
      </c>
      <c r="AY1930" s="13">
        <f t="shared" si="2392"/>
        <v>5.1815600309387897E-4</v>
      </c>
      <c r="AZ1930" s="13">
        <f t="shared" si="2393"/>
        <v>1.9038820174725423E-4</v>
      </c>
      <c r="BA1930" s="13">
        <f t="shared" si="2394"/>
        <v>4.6636749226256819E-5</v>
      </c>
      <c r="BB1930" s="13">
        <f t="shared" si="2395"/>
        <v>8.5679667585709526E-6</v>
      </c>
      <c r="BC1930" s="13">
        <f t="shared" si="2396"/>
        <v>1.2592653749485004E-6</v>
      </c>
      <c r="BD1930" s="13">
        <f t="shared" si="2397"/>
        <v>3.0306715716785816E-5</v>
      </c>
      <c r="BE1930" s="13">
        <f t="shared" si="2398"/>
        <v>3.7629957656186083E-5</v>
      </c>
      <c r="BF1930" s="13">
        <f t="shared" si="2399"/>
        <v>2.3361385087696552E-5</v>
      </c>
      <c r="BG1930" s="13">
        <f t="shared" si="2400"/>
        <v>9.6687913426504228E-6</v>
      </c>
      <c r="BH1930" s="13">
        <f t="shared" si="2401"/>
        <v>3.0012837106011278E-6</v>
      </c>
      <c r="BI1930" s="13">
        <f t="shared" si="2402"/>
        <v>7.4530133848564144E-7</v>
      </c>
      <c r="BJ1930" s="14">
        <f t="shared" si="2403"/>
        <v>0.48292264054694906</v>
      </c>
      <c r="BK1930" s="14">
        <f t="shared" si="2404"/>
        <v>0.29742586164434437</v>
      </c>
      <c r="BL1930" s="14">
        <f t="shared" si="2405"/>
        <v>0.21068561689608528</v>
      </c>
      <c r="BM1930" s="14">
        <f t="shared" si="2406"/>
        <v>0.3166449622347568</v>
      </c>
      <c r="BN1930" s="14">
        <f t="shared" si="2407"/>
        <v>0.6830352935088978</v>
      </c>
    </row>
    <row r="1931" spans="1:66" x14ac:dyDescent="0.25">
      <c r="A1931" t="s">
        <v>122</v>
      </c>
      <c r="B1931" t="s">
        <v>124</v>
      </c>
      <c r="C1931" t="s">
        <v>131</v>
      </c>
      <c r="D1931" s="7" t="s">
        <v>566</v>
      </c>
      <c r="E1931" s="10">
        <f>VLOOKUP(A1931,home!$A$2:$E$405,3,FALSE)</f>
        <v>1.2608999999999999</v>
      </c>
      <c r="F1931" s="10">
        <f>VLOOKUP(B1931,home!$B$2:$E$405,3,FALSE)</f>
        <v>0.75860000000000005</v>
      </c>
      <c r="G1931" s="10">
        <f>VLOOKUP(C1931,away!$B$2:$E$405,4,FALSE)</f>
        <v>0.8276</v>
      </c>
      <c r="H1931" s="10">
        <f>VLOOKUP(A1931,away!$A$2:$E$405,3,FALSE)</f>
        <v>1.0995999999999999</v>
      </c>
      <c r="I1931" s="10">
        <f>VLOOKUP(C1931,away!$B$2:$E$405,3,FALSE)</f>
        <v>1.1071</v>
      </c>
      <c r="J1931" s="10">
        <f>VLOOKUP(B1931,home!$B$2:$E$405,4,FALSE)</f>
        <v>1.1071</v>
      </c>
      <c r="K1931" s="12">
        <f t="shared" si="2352"/>
        <v>0.79161490922400002</v>
      </c>
      <c r="L1931" s="12">
        <f t="shared" si="2353"/>
        <v>1.3477471828359997</v>
      </c>
      <c r="M1931" s="13">
        <f t="shared" si="2354"/>
        <v>0.11772991992385236</v>
      </c>
      <c r="N1931" s="13">
        <f t="shared" si="2355"/>
        <v>9.319675987346919E-2</v>
      </c>
      <c r="O1931" s="13">
        <f t="shared" si="2356"/>
        <v>0.15867016791287983</v>
      </c>
      <c r="P1931" s="13">
        <f t="shared" si="2357"/>
        <v>0.12560567056891123</v>
      </c>
      <c r="Q1931" s="13">
        <f t="shared" si="2358"/>
        <v>3.6887972303603606E-2</v>
      </c>
      <c r="R1931" s="13">
        <f t="shared" si="2359"/>
        <v>0.10692363590234943</v>
      </c>
      <c r="S1931" s="13">
        <f t="shared" si="2360"/>
        <v>3.3502070861150382E-2</v>
      </c>
      <c r="T1931" s="13">
        <f t="shared" si="2361"/>
        <v>4.9715660752714143E-2</v>
      </c>
      <c r="U1931" s="13">
        <f t="shared" si="2362"/>
        <v>8.4642344328738392E-2</v>
      </c>
      <c r="V1931" s="13">
        <f t="shared" si="2363"/>
        <v>3.9714723313644413E-3</v>
      </c>
      <c r="W1931" s="13">
        <f t="shared" si="2364"/>
        <v>9.7336896155248674E-3</v>
      </c>
      <c r="X1931" s="13">
        <f t="shared" si="2365"/>
        <v>1.3118552757923663E-2</v>
      </c>
      <c r="Y1931" s="13">
        <f t="shared" si="2366"/>
        <v>8.8402462611885287E-3</v>
      </c>
      <c r="Z1931" s="13">
        <f t="shared" si="2367"/>
        <v>4.8035343021991223E-2</v>
      </c>
      <c r="AA1931" s="13">
        <f t="shared" si="2368"/>
        <v>3.8025493705897286E-2</v>
      </c>
      <c r="AB1931" s="13">
        <f t="shared" si="2369"/>
        <v>1.5050773874095829E-2</v>
      </c>
      <c r="AC1931" s="13">
        <f t="shared" si="2370"/>
        <v>2.6482193611528218E-4</v>
      </c>
      <c r="AD1931" s="13">
        <f t="shared" si="2371"/>
        <v>1.9263334553520771E-3</v>
      </c>
      <c r="AE1931" s="13">
        <f t="shared" si="2372"/>
        <v>2.5962104876534986E-3</v>
      </c>
      <c r="AF1931" s="13">
        <f t="shared" si="2373"/>
        <v>1.7495176853921403E-3</v>
      </c>
      <c r="AG1931" s="13">
        <f t="shared" si="2374"/>
        <v>7.8596917726967222E-4</v>
      </c>
      <c r="AH1931" s="13">
        <f t="shared" si="2375"/>
        <v>1.6184874558612384E-2</v>
      </c>
      <c r="AI1931" s="13">
        <f t="shared" si="2376"/>
        <v>1.281218800451777E-2</v>
      </c>
      <c r="AJ1931" s="13">
        <f t="shared" si="2377"/>
        <v>5.071159522078577E-3</v>
      </c>
      <c r="AK1931" s="13">
        <f t="shared" si="2378"/>
        <v>1.3381351615768856E-3</v>
      </c>
      <c r="AL1931" s="13">
        <f t="shared" si="2379"/>
        <v>1.1301506664960601E-5</v>
      </c>
      <c r="AM1931" s="13">
        <f t="shared" si="2380"/>
        <v>3.049828566787378E-4</v>
      </c>
      <c r="AN1931" s="13">
        <f t="shared" si="2381"/>
        <v>4.1103978590204432E-4</v>
      </c>
      <c r="AO1931" s="13">
        <f t="shared" si="2382"/>
        <v>2.7698885674149642E-4</v>
      </c>
      <c r="AP1931" s="13">
        <f t="shared" si="2383"/>
        <v>1.2443698378343873E-4</v>
      </c>
      <c r="AQ1931" s="13">
        <f t="shared" si="2384"/>
        <v>4.1927398583684613E-5</v>
      </c>
      <c r="AR1931" s="13">
        <f t="shared" si="2385"/>
        <v>4.3626238181847755E-3</v>
      </c>
      <c r="AS1931" s="13">
        <f t="shared" si="2386"/>
        <v>3.4535180578108018E-3</v>
      </c>
      <c r="AT1931" s="13">
        <f t="shared" si="2387"/>
        <v>1.366928191918671E-3</v>
      </c>
      <c r="AU1931" s="13">
        <f t="shared" si="2388"/>
        <v>3.6069357885380846E-4</v>
      </c>
      <c r="AV1931" s="13">
        <f t="shared" si="2389"/>
        <v>7.1382603670509307E-5</v>
      </c>
      <c r="AW1931" s="13">
        <f t="shared" si="2390"/>
        <v>3.3493169130232542E-7</v>
      </c>
      <c r="AX1931" s="13">
        <f t="shared" si="2391"/>
        <v>4.023816273410253E-5</v>
      </c>
      <c r="AY1931" s="13">
        <f t="shared" si="2392"/>
        <v>5.4230870467383186E-5</v>
      </c>
      <c r="AZ1931" s="13">
        <f t="shared" si="2393"/>
        <v>3.6544751447579862E-5</v>
      </c>
      <c r="BA1931" s="13">
        <f t="shared" si="2394"/>
        <v>1.6417695270305866E-5</v>
      </c>
      <c r="BB1931" s="13">
        <f t="shared" si="2395"/>
        <v>5.5317256373036592E-6</v>
      </c>
      <c r="BC1931" s="13">
        <f t="shared" si="2396"/>
        <v>1.4910735287795358E-6</v>
      </c>
      <c r="BD1931" s="13">
        <f t="shared" si="2397"/>
        <v>9.7995232678862727E-4</v>
      </c>
      <c r="BE1931" s="13">
        <f t="shared" si="2398"/>
        <v>7.7574487221462689E-4</v>
      </c>
      <c r="BF1931" s="13">
        <f t="shared" si="2399"/>
        <v>3.0704560329958259E-4</v>
      </c>
      <c r="BG1931" s="13">
        <f t="shared" si="2400"/>
        <v>8.1020625794542481E-5</v>
      </c>
      <c r="BH1931" s="13">
        <f t="shared" si="2401"/>
        <v>1.6034283833404601E-5</v>
      </c>
      <c r="BI1931" s="13">
        <f t="shared" si="2402"/>
        <v>2.5385956282504875E-6</v>
      </c>
      <c r="BJ1931" s="14">
        <f t="shared" si="2403"/>
        <v>0.21986474253086621</v>
      </c>
      <c r="BK1931" s="14">
        <f t="shared" si="2404"/>
        <v>0.28113948799852606</v>
      </c>
      <c r="BL1931" s="14">
        <f t="shared" si="2405"/>
        <v>0.45049625552874401</v>
      </c>
      <c r="BM1931" s="14">
        <f t="shared" si="2406"/>
        <v>0.36046780665628603</v>
      </c>
      <c r="BN1931" s="14">
        <f t="shared" si="2407"/>
        <v>0.63901412648506573</v>
      </c>
    </row>
    <row r="1932" spans="1:66" x14ac:dyDescent="0.25">
      <c r="A1932" t="s">
        <v>122</v>
      </c>
      <c r="B1932" t="s">
        <v>120</v>
      </c>
      <c r="C1932" t="s">
        <v>118</v>
      </c>
      <c r="D1932" s="7" t="s">
        <v>566</v>
      </c>
      <c r="E1932" s="10">
        <f>VLOOKUP(A1932,home!$A$2:$E$405,3,FALSE)</f>
        <v>1.2608999999999999</v>
      </c>
      <c r="F1932" s="10">
        <f>VLOOKUP(B1932,home!$B$2:$E$405,3,FALSE)</f>
        <v>0.80649999999999999</v>
      </c>
      <c r="G1932" s="10">
        <f>VLOOKUP(C1932,away!$B$2:$E$405,4,FALSE)</f>
        <v>1.1613</v>
      </c>
      <c r="H1932" s="10">
        <f>VLOOKUP(A1932,away!$A$2:$E$405,3,FALSE)</f>
        <v>1.0995999999999999</v>
      </c>
      <c r="I1932" s="10">
        <f>VLOOKUP(C1932,away!$B$2:$E$405,3,FALSE)</f>
        <v>1.1607000000000001</v>
      </c>
      <c r="J1932" s="10">
        <f>VLOOKUP(B1932,home!$B$2:$E$405,4,FALSE)</f>
        <v>1.2971999999999999</v>
      </c>
      <c r="K1932" s="12">
        <f t="shared" si="2352"/>
        <v>1.1809443766049998</v>
      </c>
      <c r="L1932" s="12">
        <f t="shared" si="2353"/>
        <v>1.6556237799839997</v>
      </c>
      <c r="M1932" s="13">
        <f t="shared" si="2354"/>
        <v>5.8626518150771592E-2</v>
      </c>
      <c r="N1932" s="13">
        <f t="shared" si="2355"/>
        <v>6.9234656930084654E-2</v>
      </c>
      <c r="O1932" s="13">
        <f t="shared" si="2356"/>
        <v>9.706345758808102E-2</v>
      </c>
      <c r="P1932" s="13">
        <f t="shared" si="2357"/>
        <v>0.11462654441248217</v>
      </c>
      <c r="Q1932" s="13">
        <f t="shared" si="2358"/>
        <v>4.0881139383879932E-2</v>
      </c>
      <c r="R1932" s="13">
        <f t="shared" si="2359"/>
        <v>8.0350284275147676E-2</v>
      </c>
      <c r="S1932" s="13">
        <f t="shared" si="2360"/>
        <v>5.6029443238280664E-2</v>
      </c>
      <c r="T1932" s="13">
        <f t="shared" si="2361"/>
        <v>6.7683786516792049E-2</v>
      </c>
      <c r="U1932" s="13">
        <f t="shared" si="2362"/>
        <v>9.4889216373348781E-2</v>
      </c>
      <c r="V1932" s="13">
        <f t="shared" si="2363"/>
        <v>1.2172082733472239E-2</v>
      </c>
      <c r="W1932" s="13">
        <f t="shared" si="2364"/>
        <v>1.6092783888199402E-2</v>
      </c>
      <c r="X1932" s="13">
        <f t="shared" si="2365"/>
        <v>2.6643595691446302E-2</v>
      </c>
      <c r="Y1932" s="13">
        <f t="shared" si="2366"/>
        <v>2.2055885305518868E-2</v>
      </c>
      <c r="Z1932" s="13">
        <f t="shared" si="2367"/>
        <v>4.4343280458136319E-2</v>
      </c>
      <c r="AA1932" s="13">
        <f t="shared" si="2368"/>
        <v>5.236694769725446E-2</v>
      </c>
      <c r="AB1932" s="13">
        <f t="shared" si="2369"/>
        <v>3.0921226201520404E-2</v>
      </c>
      <c r="AC1932" s="13">
        <f t="shared" si="2370"/>
        <v>1.4874282002094298E-3</v>
      </c>
      <c r="AD1932" s="13">
        <f t="shared" si="2371"/>
        <v>4.751170659172156E-3</v>
      </c>
      <c r="AE1932" s="13">
        <f t="shared" si="2372"/>
        <v>7.8661511260876768E-3</v>
      </c>
      <c r="AF1932" s="13">
        <f t="shared" si="2373"/>
        <v>6.5116934306493372E-3</v>
      </c>
      <c r="AG1932" s="13">
        <f t="shared" si="2374"/>
        <v>3.5936381639162123E-3</v>
      </c>
      <c r="AH1932" s="13">
        <f t="shared" si="2375"/>
        <v>1.8353947402247568E-2</v>
      </c>
      <c r="AI1932" s="13">
        <f t="shared" si="2376"/>
        <v>2.1674990973188209E-2</v>
      </c>
      <c r="AJ1932" s="13">
        <f t="shared" si="2377"/>
        <v>1.2798479351375375E-2</v>
      </c>
      <c r="AK1932" s="13">
        <f t="shared" si="2378"/>
        <v>5.0380974063673201E-3</v>
      </c>
      <c r="AL1932" s="13">
        <f t="shared" si="2379"/>
        <v>1.1632876045151284E-4</v>
      </c>
      <c r="AM1932" s="13">
        <f t="shared" si="2380"/>
        <v>1.1221736544480049E-3</v>
      </c>
      <c r="AN1932" s="13">
        <f t="shared" si="2381"/>
        <v>1.8578973875756643E-3</v>
      </c>
      <c r="AO1932" s="13">
        <f t="shared" si="2382"/>
        <v>1.5379895478202098E-3</v>
      </c>
      <c r="AP1932" s="13">
        <f t="shared" si="2383"/>
        <v>8.4877735624599299E-4</v>
      </c>
      <c r="AQ1932" s="13">
        <f t="shared" si="2384"/>
        <v>3.5131399372820418E-4</v>
      </c>
      <c r="AR1932" s="13">
        <f t="shared" si="2385"/>
        <v>6.0774463551473224E-3</v>
      </c>
      <c r="AS1932" s="13">
        <f t="shared" si="2386"/>
        <v>7.1771260972297822E-3</v>
      </c>
      <c r="AT1932" s="13">
        <f t="shared" si="2387"/>
        <v>4.2378933523542512E-3</v>
      </c>
      <c r="AU1932" s="13">
        <f t="shared" si="2388"/>
        <v>1.6682387743714884E-3</v>
      </c>
      <c r="AV1932" s="13">
        <f t="shared" si="2389"/>
        <v>4.9252429985710642E-4</v>
      </c>
      <c r="AW1932" s="13">
        <f t="shared" si="2390"/>
        <v>6.3179429183166956E-6</v>
      </c>
      <c r="AX1932" s="13">
        <f t="shared" si="2391"/>
        <v>2.2087077779910921E-4</v>
      </c>
      <c r="AY1932" s="13">
        <f t="shared" si="2392"/>
        <v>3.6567891202776725E-4</v>
      </c>
      <c r="AZ1932" s="13">
        <f t="shared" si="2393"/>
        <v>3.0271335129592424E-4</v>
      </c>
      <c r="BA1932" s="13">
        <f t="shared" si="2394"/>
        <v>1.6705980764139422E-4</v>
      </c>
      <c r="BB1932" s="13">
        <f t="shared" si="2395"/>
        <v>6.9147047552661238E-5</v>
      </c>
      <c r="BC1932" s="13">
        <f t="shared" si="2396"/>
        <v>2.2896299248774061E-5</v>
      </c>
      <c r="BD1932" s="13">
        <f t="shared" si="2397"/>
        <v>1.6769941178598341E-3</v>
      </c>
      <c r="BE1932" s="13">
        <f t="shared" si="2398"/>
        <v>1.9804367730862334E-3</v>
      </c>
      <c r="BF1932" s="13">
        <f t="shared" si="2399"/>
        <v>1.1693928351989697E-3</v>
      </c>
      <c r="BG1932" s="13">
        <f t="shared" si="2400"/>
        <v>4.6032929759013368E-4</v>
      </c>
      <c r="BH1932" s="13">
        <f t="shared" si="2401"/>
        <v>1.3590582384389943E-4</v>
      </c>
      <c r="BI1932" s="13">
        <f t="shared" si="2402"/>
        <v>3.2099443683264525E-5</v>
      </c>
      <c r="BJ1932" s="14">
        <f t="shared" si="2403"/>
        <v>0.27218101923113036</v>
      </c>
      <c r="BK1932" s="14">
        <f t="shared" si="2404"/>
        <v>0.24342402440769534</v>
      </c>
      <c r="BL1932" s="14">
        <f t="shared" si="2405"/>
        <v>0.438565034438753</v>
      </c>
      <c r="BM1932" s="14">
        <f t="shared" si="2406"/>
        <v>0.53737139682615864</v>
      </c>
      <c r="BN1932" s="14">
        <f t="shared" si="2407"/>
        <v>0.46078260074044708</v>
      </c>
    </row>
    <row r="1933" spans="1:66" x14ac:dyDescent="0.25">
      <c r="A1933" t="s">
        <v>21</v>
      </c>
      <c r="B1933" t="s">
        <v>167</v>
      </c>
      <c r="C1933" t="s">
        <v>272</v>
      </c>
      <c r="D1933" s="7" t="s">
        <v>566</v>
      </c>
      <c r="E1933" s="10">
        <f>VLOOKUP(A1933,home!$A$2:$E$405,3,FALSE)</f>
        <v>1.3974</v>
      </c>
      <c r="F1933" s="10">
        <f>VLOOKUP(B1933,home!$B$2:$E$405,3,FALSE)</f>
        <v>1.4481999999999999</v>
      </c>
      <c r="G1933" s="10">
        <f>VLOOKUP(C1933,away!$B$2:$E$405,4,FALSE)</f>
        <v>0.45200000000000001</v>
      </c>
      <c r="H1933" s="10">
        <f>VLOOKUP(A1933,away!$A$2:$E$405,3,FALSE)</f>
        <v>1.3632</v>
      </c>
      <c r="I1933" s="10">
        <f>VLOOKUP(C1933,away!$B$2:$E$405,3,FALSE)</f>
        <v>1.3898999999999999</v>
      </c>
      <c r="J1933" s="10">
        <f>VLOOKUP(B1933,home!$B$2:$E$405,4,FALSE)</f>
        <v>0.4511</v>
      </c>
      <c r="K1933" s="12">
        <f t="shared" si="2352"/>
        <v>0.91471903535999999</v>
      </c>
      <c r="L1933" s="12">
        <f t="shared" si="2353"/>
        <v>0.85470443884799996</v>
      </c>
      <c r="M1933" s="13">
        <f t="shared" si="2354"/>
        <v>0.17043121849994539</v>
      </c>
      <c r="N1933" s="13">
        <f t="shared" si="2355"/>
        <v>0.15589667978149943</v>
      </c>
      <c r="O1933" s="13">
        <f t="shared" si="2356"/>
        <v>0.14566831897017668</v>
      </c>
      <c r="P1933" s="13">
        <f t="shared" si="2357"/>
        <v>0.13324558421091279</v>
      </c>
      <c r="Q1933" s="13">
        <f t="shared" si="2358"/>
        <v>7.1300830272779975E-2</v>
      </c>
      <c r="R1933" s="13">
        <f t="shared" si="2359"/>
        <v>6.2251679411668155E-2</v>
      </c>
      <c r="S1933" s="13">
        <f t="shared" si="2360"/>
        <v>2.6043329778389662E-2</v>
      </c>
      <c r="T1933" s="13">
        <f t="shared" si="2361"/>
        <v>6.0941136127692884E-2</v>
      </c>
      <c r="U1933" s="13">
        <f t="shared" si="2362"/>
        <v>5.6942796140981071E-2</v>
      </c>
      <c r="V1933" s="13">
        <f t="shared" si="2363"/>
        <v>2.2623389734330508E-3</v>
      </c>
      <c r="W1933" s="13">
        <f t="shared" si="2364"/>
        <v>2.1740075562494798E-2</v>
      </c>
      <c r="X1933" s="13">
        <f t="shared" si="2365"/>
        <v>1.858133908415523E-2</v>
      </c>
      <c r="Y1933" s="13">
        <f t="shared" si="2366"/>
        <v>7.9407764974836533E-3</v>
      </c>
      <c r="Z1933" s="13">
        <f t="shared" si="2367"/>
        <v>1.7735595572965144E-2</v>
      </c>
      <c r="AA1933" s="13">
        <f t="shared" si="2368"/>
        <v>1.6223086874037763E-2</v>
      </c>
      <c r="AB1933" s="13">
        <f t="shared" si="2369"/>
        <v>7.4197831879906483E-3</v>
      </c>
      <c r="AC1933" s="13">
        <f t="shared" si="2370"/>
        <v>1.1054557699705561E-4</v>
      </c>
      <c r="AD1933" s="13">
        <f t="shared" si="2371"/>
        <v>4.9715152367946864E-3</v>
      </c>
      <c r="AE1933" s="13">
        <f t="shared" si="2372"/>
        <v>4.2491761406888836E-3</v>
      </c>
      <c r="AF1933" s="13">
        <f t="shared" si="2373"/>
        <v>1.8158948544469012E-3</v>
      </c>
      <c r="AG1933" s="13">
        <f t="shared" si="2374"/>
        <v>5.1735113085900309E-4</v>
      </c>
      <c r="AH1933" s="13">
        <f t="shared" si="2375"/>
        <v>3.7896730654565611E-3</v>
      </c>
      <c r="AI1933" s="13">
        <f t="shared" si="2376"/>
        <v>3.4664860907641995E-3</v>
      </c>
      <c r="AJ1933" s="13">
        <f t="shared" si="2377"/>
        <v>1.5854304065163426E-3</v>
      </c>
      <c r="AK1933" s="13">
        <f t="shared" si="2378"/>
        <v>4.8340779069301398E-4</v>
      </c>
      <c r="AL1933" s="13">
        <f t="shared" si="2379"/>
        <v>3.457045045749021E-6</v>
      </c>
      <c r="AM1933" s="13">
        <f t="shared" si="2380"/>
        <v>9.0950792433567586E-4</v>
      </c>
      <c r="AN1933" s="13">
        <f t="shared" si="2381"/>
        <v>7.7736046009713297E-4</v>
      </c>
      <c r="AO1933" s="13">
        <f t="shared" si="2382"/>
        <v>3.3220671791497154E-4</v>
      </c>
      <c r="AP1933" s="13">
        <f t="shared" si="2383"/>
        <v>9.4646185472350519E-5</v>
      </c>
      <c r="AQ1933" s="13">
        <f t="shared" si="2384"/>
        <v>2.0223628710812269E-5</v>
      </c>
      <c r="AR1933" s="13">
        <f t="shared" si="2385"/>
        <v>6.4781007816568613E-4</v>
      </c>
      <c r="AS1933" s="13">
        <f t="shared" si="2386"/>
        <v>5.9256420979620261E-4</v>
      </c>
      <c r="AT1933" s="13">
        <f t="shared" si="2387"/>
        <v>2.7101488118682151E-4</v>
      </c>
      <c r="AU1933" s="13">
        <f t="shared" si="2388"/>
        <v>8.2634156895804801E-5</v>
      </c>
      <c r="AV1933" s="13">
        <f t="shared" si="2389"/>
        <v>1.8896759070879361E-5</v>
      </c>
      <c r="AW1933" s="13">
        <f t="shared" si="2390"/>
        <v>7.5076879631587989E-8</v>
      </c>
      <c r="AX1933" s="13">
        <f t="shared" si="2391"/>
        <v>1.3865736853343414E-4</v>
      </c>
      <c r="AY1933" s="13">
        <f t="shared" si="2392"/>
        <v>1.1851106836450915E-4</v>
      </c>
      <c r="AZ1933" s="13">
        <f t="shared" si="2393"/>
        <v>5.0645968091882375E-5</v>
      </c>
      <c r="BA1933" s="13">
        <f t="shared" si="2394"/>
        <v>1.4429111245962012E-5</v>
      </c>
      <c r="BB1933" s="13">
        <f t="shared" si="2395"/>
        <v>3.0831563576388318E-6</v>
      </c>
      <c r="BC1933" s="13">
        <f t="shared" si="2396"/>
        <v>5.2703748490726834E-7</v>
      </c>
      <c r="BD1933" s="13">
        <f t="shared" si="2397"/>
        <v>9.2281024889780266E-5</v>
      </c>
      <c r="BE1933" s="13">
        <f t="shared" si="2398"/>
        <v>8.4411210069211946E-5</v>
      </c>
      <c r="BF1933" s="13">
        <f t="shared" si="2399"/>
        <v>3.8606270324039929E-5</v>
      </c>
      <c r="BG1933" s="13">
        <f t="shared" si="2400"/>
        <v>1.1771296783217735E-5</v>
      </c>
      <c r="BH1933" s="13">
        <f t="shared" si="2401"/>
        <v>2.6918573096202988E-6</v>
      </c>
      <c r="BI1933" s="13">
        <f t="shared" si="2402"/>
        <v>4.9245862431652911E-7</v>
      </c>
      <c r="BJ1933" s="14">
        <f t="shared" si="2403"/>
        <v>0.35041457331550463</v>
      </c>
      <c r="BK1933" s="14">
        <f t="shared" si="2404"/>
        <v>0.33221498515308817</v>
      </c>
      <c r="BL1933" s="14">
        <f t="shared" si="2405"/>
        <v>0.29967383614139992</v>
      </c>
      <c r="BM1933" s="14">
        <f t="shared" si="2406"/>
        <v>0.26112624304449067</v>
      </c>
      <c r="BN1933" s="14">
        <f t="shared" si="2407"/>
        <v>0.73879431114698246</v>
      </c>
    </row>
    <row r="1934" spans="1:66" x14ac:dyDescent="0.25">
      <c r="A1934" t="s">
        <v>21</v>
      </c>
      <c r="B1934" t="s">
        <v>274</v>
      </c>
      <c r="C1934" t="s">
        <v>23</v>
      </c>
      <c r="D1934" s="7" t="s">
        <v>566</v>
      </c>
      <c r="E1934" s="10">
        <f>VLOOKUP(A1934,home!$A$2:$E$405,3,FALSE)</f>
        <v>1.3974</v>
      </c>
      <c r="F1934" s="10">
        <f>VLOOKUP(B1934,home!$B$2:$E$405,3,FALSE)</f>
        <v>1.5819000000000001</v>
      </c>
      <c r="G1934" s="10">
        <f>VLOOKUP(C1934,away!$B$2:$E$405,4,FALSE)</f>
        <v>0.79090000000000005</v>
      </c>
      <c r="H1934" s="10">
        <f>VLOOKUP(A1934,away!$A$2:$E$405,3,FALSE)</f>
        <v>1.3632</v>
      </c>
      <c r="I1934" s="10">
        <f>VLOOKUP(C1934,away!$B$2:$E$405,3,FALSE)</f>
        <v>1.2741</v>
      </c>
      <c r="J1934" s="10">
        <f>VLOOKUP(B1934,home!$B$2:$E$405,4,FALSE)</f>
        <v>0.88800000000000001</v>
      </c>
      <c r="K1934" s="12">
        <f t="shared" si="2352"/>
        <v>1.7483216697540003</v>
      </c>
      <c r="L1934" s="12">
        <f t="shared" si="2353"/>
        <v>1.5423255705599999</v>
      </c>
      <c r="M1934" s="13">
        <f t="shared" si="2354"/>
        <v>3.7229745004543388E-2</v>
      </c>
      <c r="N1934" s="13">
        <f t="shared" si="2355"/>
        <v>6.5089569950858947E-2</v>
      </c>
      <c r="O1934" s="13">
        <f t="shared" si="2356"/>
        <v>5.7420387705935681E-2</v>
      </c>
      <c r="P1934" s="13">
        <f t="shared" si="2357"/>
        <v>0.10038930811196355</v>
      </c>
      <c r="Q1934" s="13">
        <f t="shared" si="2358"/>
        <v>5.6898752810027771E-2</v>
      </c>
      <c r="R1934" s="13">
        <f t="shared" si="2359"/>
        <v>4.4280466115166839E-2</v>
      </c>
      <c r="S1934" s="13">
        <f t="shared" si="2360"/>
        <v>6.7674470923510685E-2</v>
      </c>
      <c r="T1934" s="13">
        <f t="shared" si="2361"/>
        <v>8.7756401391878472E-2</v>
      </c>
      <c r="U1934" s="13">
        <f t="shared" si="2362"/>
        <v>7.7416498455953914E-2</v>
      </c>
      <c r="V1934" s="13">
        <f t="shared" si="2363"/>
        <v>2.0275882189318539E-2</v>
      </c>
      <c r="W1934" s="13">
        <f t="shared" si="2364"/>
        <v>3.3159107506582616E-2</v>
      </c>
      <c r="X1934" s="13">
        <f t="shared" si="2365"/>
        <v>5.114213940435041E-2</v>
      </c>
      <c r="Y1934" s="13">
        <f t="shared" si="2366"/>
        <v>3.9438914668236909E-2</v>
      </c>
      <c r="Z1934" s="13">
        <f t="shared" si="2367"/>
        <v>2.2764965055245806E-2</v>
      </c>
      <c r="AA1934" s="13">
        <f t="shared" si="2368"/>
        <v>3.9800481717278818E-2</v>
      </c>
      <c r="AB1934" s="13">
        <f t="shared" si="2369"/>
        <v>3.4792022326483235E-2</v>
      </c>
      <c r="AC1934" s="13">
        <f t="shared" si="2370"/>
        <v>3.4170959673793249E-3</v>
      </c>
      <c r="AD1934" s="13">
        <f t="shared" si="2371"/>
        <v>1.449319655086523E-2</v>
      </c>
      <c r="AE1934" s="13">
        <f t="shared" si="2372"/>
        <v>2.2353227639551439E-2</v>
      </c>
      <c r="AF1934" s="13">
        <f t="shared" si="2373"/>
        <v>1.7237977286514369E-2</v>
      </c>
      <c r="AG1934" s="13">
        <f t="shared" si="2374"/>
        <v>8.8621910512411955E-3</v>
      </c>
      <c r="AH1934" s="13">
        <f t="shared" si="2375"/>
        <v>8.7777469294026099E-3</v>
      </c>
      <c r="AI1934" s="13">
        <f t="shared" si="2376"/>
        <v>1.534632516829122E-2</v>
      </c>
      <c r="AJ1934" s="13">
        <f t="shared" si="2377"/>
        <v>1.3415156421407375E-2</v>
      </c>
      <c r="AK1934" s="13">
        <f t="shared" si="2378"/>
        <v>7.8180028915620127E-3</v>
      </c>
      <c r="AL1934" s="13">
        <f t="shared" si="2379"/>
        <v>3.6856540368517438E-4</v>
      </c>
      <c r="AM1934" s="13">
        <f t="shared" si="2380"/>
        <v>5.0677539187763236E-3</v>
      </c>
      <c r="AN1934" s="13">
        <f t="shared" si="2381"/>
        <v>7.8161264542343685E-3</v>
      </c>
      <c r="AO1934" s="13">
        <f t="shared" si="2382"/>
        <v>6.0275058465480676E-3</v>
      </c>
      <c r="AP1934" s="13">
        <f t="shared" si="2383"/>
        <v>3.0987921312769936E-3</v>
      </c>
      <c r="AQ1934" s="13">
        <f t="shared" si="2384"/>
        <v>1.1948365854796564E-3</v>
      </c>
      <c r="AR1934" s="13">
        <f t="shared" si="2385"/>
        <v>2.707628708224431E-3</v>
      </c>
      <c r="AS1934" s="13">
        <f t="shared" si="2386"/>
        <v>4.7338059442368048E-3</v>
      </c>
      <c r="AT1934" s="13">
        <f t="shared" si="2387"/>
        <v>4.138107756359752E-3</v>
      </c>
      <c r="AU1934" s="13">
        <f t="shared" si="2388"/>
        <v>2.4115811540736201E-3</v>
      </c>
      <c r="AV1934" s="13">
        <f t="shared" si="2389"/>
        <v>1.0540548975093175E-3</v>
      </c>
      <c r="AW1934" s="13">
        <f t="shared" si="2390"/>
        <v>2.7606380228024243E-5</v>
      </c>
      <c r="AX1934" s="13">
        <f t="shared" si="2391"/>
        <v>1.4766773321962328E-3</v>
      </c>
      <c r="AY1934" s="13">
        <f t="shared" si="2392"/>
        <v>2.2775172089125732E-3</v>
      </c>
      <c r="AZ1934" s="13">
        <f t="shared" si="2393"/>
        <v>1.7563365143481518E-3</v>
      </c>
      <c r="BA1934" s="13">
        <f t="shared" si="2394"/>
        <v>9.0294757219579137E-4</v>
      </c>
      <c r="BB1934" s="13">
        <f t="shared" si="2395"/>
        <v>3.4815978236816007E-4</v>
      </c>
      <c r="BC1934" s="13">
        <f t="shared" si="2396"/>
        <v>1.0739514699740349E-4</v>
      </c>
      <c r="BD1934" s="13">
        <f t="shared" si="2397"/>
        <v>6.9600749871281378E-4</v>
      </c>
      <c r="BE1934" s="13">
        <f t="shared" si="2398"/>
        <v>1.2168449923108918E-3</v>
      </c>
      <c r="BF1934" s="13">
        <f t="shared" si="2399"/>
        <v>1.0637182343943862E-3</v>
      </c>
      <c r="BG1934" s="13">
        <f t="shared" si="2400"/>
        <v>6.1990721323472333E-4</v>
      </c>
      <c r="BH1934" s="13">
        <f t="shared" si="2401"/>
        <v>2.7094930353377015E-4</v>
      </c>
      <c r="BI1934" s="13">
        <f t="shared" si="2402"/>
        <v>9.4741307754568906E-5</v>
      </c>
      <c r="BJ1934" s="14">
        <f t="shared" si="2403"/>
        <v>0.42650552675344111</v>
      </c>
      <c r="BK1934" s="14">
        <f t="shared" si="2404"/>
        <v>0.2316325848093132</v>
      </c>
      <c r="BL1934" s="14">
        <f t="shared" si="2405"/>
        <v>0.31807443474182678</v>
      </c>
      <c r="BM1934" s="14">
        <f t="shared" si="2406"/>
        <v>0.63541937083264588</v>
      </c>
      <c r="BN1934" s="14">
        <f t="shared" si="2407"/>
        <v>0.36130822969849619</v>
      </c>
    </row>
    <row r="1935" spans="1:66" x14ac:dyDescent="0.25">
      <c r="A1935" t="s">
        <v>154</v>
      </c>
      <c r="B1935" t="s">
        <v>155</v>
      </c>
      <c r="C1935" t="s">
        <v>163</v>
      </c>
      <c r="D1935" s="7" t="s">
        <v>566</v>
      </c>
      <c r="E1935" s="10">
        <f>VLOOKUP(A1935,home!$A$2:$E$405,3,FALSE)</f>
        <v>1.3447</v>
      </c>
      <c r="F1935" s="10">
        <f>VLOOKUP(B1935,home!$B$2:$E$405,3,FALSE)</f>
        <v>1.7222</v>
      </c>
      <c r="G1935" s="10">
        <f>VLOOKUP(C1935,away!$B$2:$E$405,4,FALSE)</f>
        <v>0.97850000000000004</v>
      </c>
      <c r="H1935" s="10">
        <f>VLOOKUP(A1935,away!$A$2:$E$405,3,FALSE)</f>
        <v>1.05</v>
      </c>
      <c r="I1935" s="10">
        <f>VLOOKUP(C1935,away!$B$2:$E$405,3,FALSE)</f>
        <v>1.3032999999999999</v>
      </c>
      <c r="J1935" s="10">
        <f>VLOOKUP(B1935,home!$B$2:$E$405,4,FALSE)</f>
        <v>0.90229999999999999</v>
      </c>
      <c r="K1935" s="12">
        <f t="shared" si="2352"/>
        <v>2.26605172969</v>
      </c>
      <c r="L1935" s="12">
        <f t="shared" si="2353"/>
        <v>1.2347659694999999</v>
      </c>
      <c r="M1935" s="13">
        <f t="shared" si="2354"/>
        <v>3.0172701139070741E-2</v>
      </c>
      <c r="N1935" s="13">
        <f t="shared" si="2355"/>
        <v>6.8372901605610686E-2</v>
      </c>
      <c r="O1935" s="13">
        <f t="shared" si="2356"/>
        <v>3.7256224574418434E-2</v>
      </c>
      <c r="P1935" s="13">
        <f t="shared" si="2357"/>
        <v>8.4424532138579977E-2</v>
      </c>
      <c r="Q1935" s="13">
        <f t="shared" si="2358"/>
        <v>7.7468265973659162E-2</v>
      </c>
      <c r="R1935" s="13">
        <f t="shared" si="2359"/>
        <v>2.3001359128270758E-2</v>
      </c>
      <c r="S1935" s="13">
        <f t="shared" si="2360"/>
        <v>5.9055879634096628E-2</v>
      </c>
      <c r="T1935" s="13">
        <f t="shared" si="2361"/>
        <v>9.565517854044911E-2</v>
      </c>
      <c r="U1935" s="13">
        <f t="shared" si="2362"/>
        <v>5.2122269637838822E-2</v>
      </c>
      <c r="V1935" s="13">
        <f t="shared" si="2363"/>
        <v>1.8360102638477087E-2</v>
      </c>
      <c r="W1935" s="13">
        <f t="shared" si="2364"/>
        <v>5.8515699368565093E-2</v>
      </c>
      <c r="X1935" s="13">
        <f t="shared" si="2365"/>
        <v>7.2253194261796799E-2</v>
      </c>
      <c r="Y1935" s="13">
        <f t="shared" si="2366"/>
        <v>4.4607892731069694E-2</v>
      </c>
      <c r="Z1935" s="13">
        <f t="shared" si="2367"/>
        <v>9.4670985012789699E-3</v>
      </c>
      <c r="AA1935" s="13">
        <f t="shared" si="2368"/>
        <v>2.1452934933968815E-2</v>
      </c>
      <c r="AB1935" s="13">
        <f t="shared" si="2369"/>
        <v>2.4306730157023539E-2</v>
      </c>
      <c r="AC1935" s="13">
        <f t="shared" si="2370"/>
        <v>3.2107729353707502E-3</v>
      </c>
      <c r="AD1935" s="13">
        <f t="shared" si="2371"/>
        <v>3.3149900442039235E-2</v>
      </c>
      <c r="AE1935" s="13">
        <f t="shared" si="2372"/>
        <v>4.0932368958143048E-2</v>
      </c>
      <c r="AF1935" s="13">
        <f t="shared" si="2373"/>
        <v>2.5270948120266611E-2</v>
      </c>
      <c r="AG1935" s="13">
        <f t="shared" si="2374"/>
        <v>1.0401235585301732E-2</v>
      </c>
      <c r="AH1935" s="13">
        <f t="shared" si="2375"/>
        <v>2.9224127648209328E-3</v>
      </c>
      <c r="AI1935" s="13">
        <f t="shared" si="2376"/>
        <v>6.6223385005906099E-3</v>
      </c>
      <c r="AJ1935" s="13">
        <f t="shared" si="2377"/>
        <v>7.5032808069280185E-3</v>
      </c>
      <c r="AK1935" s="13">
        <f t="shared" si="2378"/>
        <v>5.6676074836296709E-3</v>
      </c>
      <c r="AL1935" s="13">
        <f t="shared" si="2379"/>
        <v>3.5935530149918646E-4</v>
      </c>
      <c r="AM1935" s="13">
        <f t="shared" si="2380"/>
        <v>1.5023877847146858E-2</v>
      </c>
      <c r="AN1935" s="13">
        <f t="shared" si="2381"/>
        <v>1.855097309558186E-2</v>
      </c>
      <c r="AO1935" s="13">
        <f t="shared" si="2382"/>
        <v>1.145305513976728E-2</v>
      </c>
      <c r="AP1935" s="13">
        <f t="shared" si="2383"/>
        <v>4.7139475777972333E-3</v>
      </c>
      <c r="AQ1935" s="13">
        <f t="shared" si="2384"/>
        <v>1.455155512767745E-3</v>
      </c>
      <c r="AR1935" s="13">
        <f t="shared" si="2385"/>
        <v>7.2169916616665803E-4</v>
      </c>
      <c r="AS1935" s="13">
        <f t="shared" si="2386"/>
        <v>1.6354076438077861E-3</v>
      </c>
      <c r="AT1935" s="13">
        <f t="shared" si="2387"/>
        <v>1.8529591599994412E-3</v>
      </c>
      <c r="AU1935" s="13">
        <f t="shared" si="2388"/>
        <v>1.3996337698538874E-3</v>
      </c>
      <c r="AV1935" s="13">
        <f t="shared" si="2389"/>
        <v>7.9291063127748403E-4</v>
      </c>
      <c r="AW1935" s="13">
        <f t="shared" si="2390"/>
        <v>2.7930327429229524E-5</v>
      </c>
      <c r="AX1935" s="13">
        <f t="shared" si="2391"/>
        <v>5.6741473970297381E-3</v>
      </c>
      <c r="AY1935" s="13">
        <f t="shared" si="2392"/>
        <v>7.0062441117793245E-3</v>
      </c>
      <c r="AZ1935" s="13">
        <f t="shared" si="2393"/>
        <v>4.3255359016174328E-3</v>
      </c>
      <c r="BA1935" s="13">
        <f t="shared" si="2394"/>
        <v>1.7803415103892352E-3</v>
      </c>
      <c r="BB1935" s="13">
        <f t="shared" si="2395"/>
        <v>5.4957627777921486E-4</v>
      </c>
      <c r="BC1935" s="13">
        <f t="shared" si="2396"/>
        <v>1.3571961708925054E-4</v>
      </c>
      <c r="BD1935" s="13">
        <f t="shared" si="2397"/>
        <v>1.4852159509985246E-4</v>
      </c>
      <c r="BE1935" s="13">
        <f t="shared" si="2398"/>
        <v>3.3655761747233847E-4</v>
      </c>
      <c r="BF1935" s="13">
        <f t="shared" si="2399"/>
        <v>3.813284856067691E-4</v>
      </c>
      <c r="BG1935" s="13">
        <f t="shared" si="2400"/>
        <v>2.8803669146309574E-4</v>
      </c>
      <c r="BH1935" s="13">
        <f t="shared" si="2401"/>
        <v>1.631765107260332E-4</v>
      </c>
      <c r="BI1935" s="13">
        <f t="shared" si="2402"/>
        <v>7.3953282875101261E-5</v>
      </c>
      <c r="BJ1935" s="14">
        <f t="shared" si="2403"/>
        <v>0.59729615957564619</v>
      </c>
      <c r="BK1935" s="14">
        <f t="shared" si="2404"/>
        <v>0.20258958789887371</v>
      </c>
      <c r="BL1935" s="14">
        <f t="shared" si="2405"/>
        <v>0.18864934254183804</v>
      </c>
      <c r="BM1935" s="14">
        <f t="shared" si="2406"/>
        <v>0.670327890173677</v>
      </c>
      <c r="BN1935" s="14">
        <f t="shared" si="2407"/>
        <v>0.32069598455960974</v>
      </c>
    </row>
    <row r="1936" spans="1:66" x14ac:dyDescent="0.25">
      <c r="A1936" t="s">
        <v>154</v>
      </c>
      <c r="B1936" t="s">
        <v>497</v>
      </c>
      <c r="C1936" t="s">
        <v>156</v>
      </c>
      <c r="D1936" s="7" t="s">
        <v>566</v>
      </c>
      <c r="E1936" s="10">
        <v>1.1454545454545499</v>
      </c>
      <c r="F1936" s="10">
        <v>0.87</v>
      </c>
      <c r="G1936" s="10">
        <v>1.75</v>
      </c>
      <c r="H1936" s="10">
        <v>1.0363636363636399</v>
      </c>
      <c r="I1936" s="10">
        <v>0.35</v>
      </c>
      <c r="J1936" s="10">
        <v>0.57999999999999996</v>
      </c>
      <c r="K1936" s="12">
        <v>1.7439545454545522</v>
      </c>
      <c r="L1936" s="12">
        <v>0.21038181818181889</v>
      </c>
      <c r="M1936" s="13">
        <v>0.14165845520899717</v>
      </c>
      <c r="N1936" s="13">
        <v>0.24704590686380071</v>
      </c>
      <c r="O1936" s="13">
        <v>2.9802363367696583E-2</v>
      </c>
      <c r="P1936" s="13">
        <v>5.1973967060382688E-2</v>
      </c>
      <c r="Q1936" s="13">
        <v>0.21541841610553364</v>
      </c>
      <c r="R1936" s="13">
        <v>3.1349376957056211E-3</v>
      </c>
      <c r="S1936" s="13">
        <v>4.7672644178004871E-3</v>
      </c>
      <c r="T1936" s="13">
        <v>4.5320118050129789E-2</v>
      </c>
      <c r="U1936" s="13">
        <v>5.4671888441426373E-3</v>
      </c>
      <c r="V1936" s="13">
        <v>1.9434353444098401E-4</v>
      </c>
      <c r="W1936" s="13">
        <v>0.12522664198062183</v>
      </c>
      <c r="X1936" s="13">
        <v>2.6345408624686914E-2</v>
      </c>
      <c r="Y1936" s="13">
        <v>2.771297483602303E-3</v>
      </c>
      <c r="Z1936" s="13">
        <v>2.1984463076975678E-4</v>
      </c>
      <c r="AA1936" s="13">
        <v>3.8339904312469504E-4</v>
      </c>
      <c r="AB1936" s="13">
        <v>3.34315251990119E-4</v>
      </c>
      <c r="AC1936" s="13">
        <v>4.4564955735133032E-6</v>
      </c>
      <c r="AD1936" s="13">
        <v>5.4597392873528848E-2</v>
      </c>
      <c r="AE1936" s="13">
        <v>1.1486298780720081E-2</v>
      </c>
      <c r="AF1936" s="13">
        <v>1.2082542108337502E-3</v>
      </c>
      <c r="AG1936" s="13">
        <v>8.4731572567014375E-5</v>
      </c>
      <c r="AH1936" s="13">
        <v>1.1562828284713019E-5</v>
      </c>
      <c r="AI1936" s="13">
        <v>2.0165046945435733E-5</v>
      </c>
      <c r="AJ1936" s="13">
        <v>1.7583462639898546E-5</v>
      </c>
      <c r="AK1936" s="13">
        <v>1.0221586531893789E-5</v>
      </c>
      <c r="AL1936" s="13">
        <v>6.5402874484490497E-8</v>
      </c>
      <c r="AM1936" s="13">
        <v>1.9043074294351703E-2</v>
      </c>
      <c r="AN1936" s="13">
        <v>4.0063165938171693E-3</v>
      </c>
      <c r="AO1936" s="13">
        <v>4.2142808460962389E-4</v>
      </c>
      <c r="AP1936" s="13">
        <v>2.9553602224351364E-5</v>
      </c>
      <c r="AQ1936" s="13">
        <v>1.5543851424453218E-6</v>
      </c>
      <c r="AR1936" s="13">
        <v>4.8652176757241766E-7</v>
      </c>
      <c r="AS1936" s="13">
        <v>8.484718480205009E-7</v>
      </c>
      <c r="AT1936" s="13">
        <v>7.3984816802278849E-7</v>
      </c>
      <c r="AU1936" s="13">
        <v>4.3008719185652171E-7</v>
      </c>
      <c r="AV1936" s="13">
        <v>1.8751312829499135E-7</v>
      </c>
      <c r="AW1936" s="13">
        <v>6.6655762487474603E-10</v>
      </c>
      <c r="AX1936" s="13">
        <v>5.5350426625105651E-3</v>
      </c>
      <c r="AY1936" s="13">
        <v>1.1644723390529087E-3</v>
      </c>
      <c r="AZ1936" s="13">
        <v>1.224919039561932E-4</v>
      </c>
      <c r="BA1936" s="13">
        <v>8.5900231556188873E-6</v>
      </c>
      <c r="BB1936" s="13">
        <v>4.5179617242575676E-7</v>
      </c>
      <c r="BC1936" s="13">
        <v>1.9009940040503458E-8</v>
      </c>
      <c r="BD1936" s="13">
        <v>1.7059222341152914E-8</v>
      </c>
      <c r="BE1936" s="13">
        <v>2.9750508343773472E-8</v>
      </c>
      <c r="BF1936" s="13">
        <v>2.5941767127853671E-8</v>
      </c>
      <c r="BG1936" s="13">
        <v>1.5080420899914629E-8</v>
      </c>
      <c r="BH1936" s="13">
        <v>6.5748921439434891E-9</v>
      </c>
      <c r="BI1936" s="13">
        <v>2.2932626080607328E-9</v>
      </c>
      <c r="BJ1936" s="14">
        <v>0.75983746124095797</v>
      </c>
      <c r="BK1936" s="14">
        <v>0.1997630244591222</v>
      </c>
      <c r="BL1936" s="14">
        <v>3.918452626923883E-2</v>
      </c>
      <c r="BM1936" s="14">
        <v>0.30880633862547724</v>
      </c>
      <c r="BN1936" s="14">
        <v>0.6890340463021164</v>
      </c>
    </row>
    <row r="1937" spans="1:66" x14ac:dyDescent="0.25">
      <c r="A1937" t="s">
        <v>154</v>
      </c>
      <c r="B1937" t="s">
        <v>160</v>
      </c>
      <c r="C1937" t="s">
        <v>162</v>
      </c>
      <c r="D1937" s="7" t="s">
        <v>566</v>
      </c>
      <c r="E1937" s="10">
        <f>VLOOKUP(A1937,home!$A$2:$E$405,3,FALSE)</f>
        <v>1.3447</v>
      </c>
      <c r="F1937" s="10">
        <f>VLOOKUP(B1937,home!$B$2:$E$405,3,FALSE)</f>
        <v>0.66539999999999999</v>
      </c>
      <c r="G1937" s="10">
        <f>VLOOKUP(C1937,away!$B$2:$E$405,4,FALSE)</f>
        <v>0.97850000000000004</v>
      </c>
      <c r="H1937" s="10">
        <f>VLOOKUP(A1937,away!$A$2:$E$405,3,FALSE)</f>
        <v>1.05</v>
      </c>
      <c r="I1937" s="10">
        <f>VLOOKUP(C1937,away!$B$2:$E$405,3,FALSE)</f>
        <v>1.1028</v>
      </c>
      <c r="J1937" s="10">
        <f>VLOOKUP(B1937,home!$B$2:$E$405,4,FALSE)</f>
        <v>0.95240000000000002</v>
      </c>
      <c r="K1937" s="12">
        <f t="shared" si="2352"/>
        <v>0.87552596732999999</v>
      </c>
      <c r="L1937" s="12">
        <f t="shared" si="2353"/>
        <v>1.1028220559999999</v>
      </c>
      <c r="M1937" s="13">
        <f t="shared" si="2354"/>
        <v>0.13829751297089324</v>
      </c>
      <c r="N1937" s="13">
        <f t="shared" si="2355"/>
        <v>0.12108306382317452</v>
      </c>
      <c r="O1937" s="13">
        <f t="shared" si="2356"/>
        <v>0.15251754759424715</v>
      </c>
      <c r="P1937" s="13">
        <f t="shared" si="2357"/>
        <v>0.13353307339225254</v>
      </c>
      <c r="Q1937" s="13">
        <f t="shared" si="2358"/>
        <v>5.3005683290532499E-2</v>
      </c>
      <c r="R1937" s="13">
        <f t="shared" si="2359"/>
        <v>8.4099857706982764E-2</v>
      </c>
      <c r="S1937" s="13">
        <f t="shared" si="2360"/>
        <v>3.2233192966625371E-2</v>
      </c>
      <c r="T1937" s="13">
        <f t="shared" si="2361"/>
        <v>5.8455836626149893E-2</v>
      </c>
      <c r="U1937" s="13">
        <f t="shared" si="2362"/>
        <v>7.3631609271221421E-2</v>
      </c>
      <c r="V1937" s="13">
        <f t="shared" si="2363"/>
        <v>3.4580820480721356E-3</v>
      </c>
      <c r="W1937" s="13">
        <f t="shared" si="2364"/>
        <v>1.5469284045643697E-2</v>
      </c>
      <c r="X1937" s="13">
        <f t="shared" si="2365"/>
        <v>1.705986763606478E-2</v>
      </c>
      <c r="Y1937" s="13">
        <f t="shared" si="2366"/>
        <v>9.4069991507464111E-3</v>
      </c>
      <c r="Z1937" s="13">
        <f t="shared" si="2367"/>
        <v>3.0915725995240711E-2</v>
      </c>
      <c r="AA1937" s="13">
        <f t="shared" si="2368"/>
        <v>2.7067520907692346E-2</v>
      </c>
      <c r="AB1937" s="13">
        <f t="shared" si="2369"/>
        <v>1.1849158712966171E-2</v>
      </c>
      <c r="AC1937" s="13">
        <f t="shared" si="2370"/>
        <v>2.0868430404223596E-4</v>
      </c>
      <c r="AD1937" s="13">
        <f t="shared" si="2371"/>
        <v>3.3859399694911823E-3</v>
      </c>
      <c r="AE1937" s="13">
        <f t="shared" si="2372"/>
        <v>3.7340892786468429E-3</v>
      </c>
      <c r="AF1937" s="13">
        <f t="shared" si="2373"/>
        <v>2.0590180077824341E-3</v>
      </c>
      <c r="AG1937" s="13">
        <f t="shared" si="2374"/>
        <v>7.5691015756121577E-4</v>
      </c>
      <c r="AH1937" s="13">
        <f t="shared" si="2375"/>
        <v>8.5236361262010004E-3</v>
      </c>
      <c r="AI1937" s="13">
        <f t="shared" si="2376"/>
        <v>7.4626647645610646E-3</v>
      </c>
      <c r="AJ1937" s="13">
        <f t="shared" si="2377"/>
        <v>3.2668783934259164E-3</v>
      </c>
      <c r="AK1937" s="13">
        <f t="shared" si="2378"/>
        <v>9.534122885179007E-4</v>
      </c>
      <c r="AL1937" s="13">
        <f t="shared" si="2379"/>
        <v>8.0597997429926062E-6</v>
      </c>
      <c r="AM1937" s="13">
        <f t="shared" si="2380"/>
        <v>5.9289567342201571E-4</v>
      </c>
      <c r="AN1937" s="13">
        <f t="shared" si="2381"/>
        <v>6.53858425556772E-4</v>
      </c>
      <c r="AO1937" s="13">
        <f t="shared" si="2382"/>
        <v>3.6054474660272113E-4</v>
      </c>
      <c r="AP1937" s="13">
        <f t="shared" si="2383"/>
        <v>1.3253889957613727E-4</v>
      </c>
      <c r="AQ1937" s="13">
        <f t="shared" si="2384"/>
        <v>3.6541705432633303E-5</v>
      </c>
      <c r="AR1937" s="13">
        <f t="shared" si="2385"/>
        <v>1.8800107834585729E-3</v>
      </c>
      <c r="AS1937" s="13">
        <f t="shared" si="2386"/>
        <v>1.6459982597783981E-3</v>
      </c>
      <c r="AT1937" s="13">
        <f t="shared" si="2387"/>
        <v>7.2055710930798923E-4</v>
      </c>
      <c r="AU1937" s="13">
        <f t="shared" si="2388"/>
        <v>2.1028882004779531E-4</v>
      </c>
      <c r="AV1937" s="13">
        <f t="shared" si="2389"/>
        <v>4.602833064775756E-5</v>
      </c>
      <c r="AW1937" s="13">
        <f t="shared" si="2390"/>
        <v>2.1617039949437819E-7</v>
      </c>
      <c r="AX1937" s="13">
        <f t="shared" si="2391"/>
        <v>8.6515926333097001E-5</v>
      </c>
      <c r="AY1937" s="13">
        <f t="shared" si="2392"/>
        <v>9.5411671755410573E-5</v>
      </c>
      <c r="AZ1937" s="13">
        <f t="shared" si="2393"/>
        <v>5.2611048005849514E-5</v>
      </c>
      <c r="BA1937" s="13">
        <f t="shared" si="2394"/>
        <v>1.9340208043375212E-5</v>
      </c>
      <c r="BB1937" s="13">
        <f t="shared" si="2395"/>
        <v>5.3322019994656967E-6</v>
      </c>
      <c r="BC1937" s="13">
        <f t="shared" si="2396"/>
        <v>1.1760939944116143E-6</v>
      </c>
      <c r="BD1937" s="13">
        <f t="shared" si="2397"/>
        <v>3.4555289291932577E-4</v>
      </c>
      <c r="BE1937" s="13">
        <f t="shared" si="2398"/>
        <v>3.0254053083687257E-4</v>
      </c>
      <c r="BF1937" s="13">
        <f t="shared" si="2399"/>
        <v>1.3244104545874228E-4</v>
      </c>
      <c r="BG1937" s="13">
        <f t="shared" si="2400"/>
        <v>3.8651858146487281E-5</v>
      </c>
      <c r="BH1937" s="13">
        <f t="shared" si="2401"/>
        <v>8.4601763732013021E-6</v>
      </c>
      <c r="BI1937" s="13">
        <f t="shared" si="2402"/>
        <v>1.4814208205858966E-6</v>
      </c>
      <c r="BJ1937" s="14">
        <f t="shared" si="2403"/>
        <v>0.28645345858651533</v>
      </c>
      <c r="BK1937" s="14">
        <f t="shared" si="2404"/>
        <v>0.30783401715338393</v>
      </c>
      <c r="BL1937" s="14">
        <f t="shared" si="2405"/>
        <v>0.37470429699361146</v>
      </c>
      <c r="BM1937" s="14">
        <f t="shared" si="2406"/>
        <v>0.31727556444931282</v>
      </c>
      <c r="BN1937" s="14">
        <f t="shared" si="2407"/>
        <v>0.68253673877808274</v>
      </c>
    </row>
    <row r="1938" spans="1:66" x14ac:dyDescent="0.25">
      <c r="A1938" t="s">
        <v>154</v>
      </c>
      <c r="B1938" t="s">
        <v>372</v>
      </c>
      <c r="C1938" t="s">
        <v>161</v>
      </c>
      <c r="D1938" s="7" t="s">
        <v>566</v>
      </c>
      <c r="E1938" s="10">
        <f>VLOOKUP(A1938,home!$A$2:$E$405,3,FALSE)</f>
        <v>1.3447</v>
      </c>
      <c r="F1938" s="10">
        <f>VLOOKUP(B1938,home!$B$2:$E$405,3,FALSE)</f>
        <v>0.30130000000000001</v>
      </c>
      <c r="G1938" s="10">
        <f>VLOOKUP(C1938,away!$B$2:$E$405,4,FALSE)</f>
        <v>1.0959000000000001</v>
      </c>
      <c r="H1938" s="10">
        <f>VLOOKUP(A1938,away!$A$2:$E$405,3,FALSE)</f>
        <v>1.05</v>
      </c>
      <c r="I1938" s="10">
        <f>VLOOKUP(C1938,away!$B$2:$E$405,3,FALSE)</f>
        <v>0.95240000000000002</v>
      </c>
      <c r="J1938" s="10">
        <f>VLOOKUP(B1938,home!$B$2:$E$405,4,FALSE)</f>
        <v>1.1969000000000001</v>
      </c>
      <c r="K1938" s="12">
        <f t="shared" si="2352"/>
        <v>0.44401277274900003</v>
      </c>
      <c r="L1938" s="12">
        <f t="shared" si="2353"/>
        <v>1.1969239380000003</v>
      </c>
      <c r="M1938" s="13">
        <f t="shared" si="2354"/>
        <v>0.19379842417528675</v>
      </c>
      <c r="N1938" s="13">
        <f t="shared" si="2355"/>
        <v>8.604897567245591E-2</v>
      </c>
      <c r="O1938" s="13">
        <f t="shared" si="2356"/>
        <v>0.23196197304207869</v>
      </c>
      <c r="P1938" s="13">
        <f t="shared" si="2357"/>
        <v>0.10299407882274217</v>
      </c>
      <c r="Q1938" s="13">
        <f t="shared" si="2358"/>
        <v>1.9103422140269201E-2</v>
      </c>
      <c r="R1938" s="13">
        <f t="shared" si="2359"/>
        <v>0.13882041911988738</v>
      </c>
      <c r="S1938" s="13">
        <f t="shared" si="2360"/>
        <v>1.3684038347688917E-2</v>
      </c>
      <c r="T1938" s="13">
        <f t="shared" si="2361"/>
        <v>2.2865343257407411E-2</v>
      </c>
      <c r="U1938" s="13">
        <f t="shared" si="2362"/>
        <v>6.1638039207599499E-2</v>
      </c>
      <c r="V1938" s="13">
        <f t="shared" si="2363"/>
        <v>8.0804172926524239E-4</v>
      </c>
      <c r="W1938" s="13">
        <f t="shared" si="2364"/>
        <v>2.8273878111651886E-3</v>
      </c>
      <c r="X1938" s="13">
        <f t="shared" si="2365"/>
        <v>3.3841681531930393E-3</v>
      </c>
      <c r="Y1938" s="13">
        <f t="shared" si="2366"/>
        <v>2.0252959363870008E-3</v>
      </c>
      <c r="Z1938" s="13">
        <f t="shared" si="2367"/>
        <v>5.538582757592872E-2</v>
      </c>
      <c r="AA1938" s="13">
        <f t="shared" si="2368"/>
        <v>2.4592014872986141E-2</v>
      </c>
      <c r="AB1938" s="13">
        <f t="shared" si="2369"/>
        <v>5.4595843556196127E-3</v>
      </c>
      <c r="AC1938" s="13">
        <f t="shared" si="2370"/>
        <v>2.6839586644656876E-5</v>
      </c>
      <c r="AD1938" s="13">
        <f t="shared" si="2371"/>
        <v>3.1384907541804534E-4</v>
      </c>
      <c r="AE1938" s="13">
        <f t="shared" si="2372"/>
        <v>3.7565347128702594E-4</v>
      </c>
      <c r="AF1938" s="13">
        <f t="shared" si="2373"/>
        <v>2.2481431608811859E-4</v>
      </c>
      <c r="AG1938" s="13">
        <f t="shared" si="2374"/>
        <v>8.969521217698925E-5</v>
      </c>
      <c r="AH1938" s="13">
        <f t="shared" si="2375"/>
        <v>1.6573155712892397E-2</v>
      </c>
      <c r="AI1938" s="13">
        <f t="shared" si="2376"/>
        <v>7.3586928212822835E-3</v>
      </c>
      <c r="AJ1938" s="13">
        <f t="shared" si="2377"/>
        <v>1.6336768016928544E-3</v>
      </c>
      <c r="AK1938" s="13">
        <f t="shared" si="2378"/>
        <v>2.4179112216512089E-4</v>
      </c>
      <c r="AL1938" s="13">
        <f t="shared" si="2379"/>
        <v>5.705554137941471E-7</v>
      </c>
      <c r="AM1938" s="13">
        <f t="shared" si="2380"/>
        <v>2.7870599640215289E-5</v>
      </c>
      <c r="AN1938" s="13">
        <f t="shared" si="2381"/>
        <v>3.3358987875787881E-5</v>
      </c>
      <c r="AO1938" s="13">
        <f t="shared" si="2382"/>
        <v>1.996408556799115E-5</v>
      </c>
      <c r="AP1938" s="13">
        <f t="shared" si="2383"/>
        <v>7.9651639722029802E-6</v>
      </c>
      <c r="AQ1938" s="13">
        <f t="shared" si="2384"/>
        <v>2.383423857106228E-6</v>
      </c>
      <c r="AR1938" s="13">
        <f t="shared" si="2385"/>
        <v>3.9673613601924722E-3</v>
      </c>
      <c r="AS1938" s="13">
        <f t="shared" si="2386"/>
        <v>1.761559118036304E-3</v>
      </c>
      <c r="AT1938" s="13">
        <f t="shared" si="2387"/>
        <v>3.9107737418029123E-4</v>
      </c>
      <c r="AU1938" s="13">
        <f t="shared" si="2388"/>
        <v>5.7881116423063115E-5</v>
      </c>
      <c r="AV1938" s="13">
        <f t="shared" si="2389"/>
        <v>6.4249887482029827E-6</v>
      </c>
      <c r="AW1938" s="13">
        <f t="shared" si="2390"/>
        <v>8.4228166329592909E-9</v>
      </c>
      <c r="AX1938" s="13">
        <f t="shared" si="2391"/>
        <v>2.0624837040715437E-6</v>
      </c>
      <c r="AY1938" s="13">
        <f t="shared" si="2392"/>
        <v>2.4686361171381396E-6</v>
      </c>
      <c r="AZ1938" s="13">
        <f t="shared" si="2393"/>
        <v>1.4773848314070063E-6</v>
      </c>
      <c r="BA1938" s="13">
        <f t="shared" si="2394"/>
        <v>5.8943909011638015E-7</v>
      </c>
      <c r="BB1938" s="13">
        <f t="shared" si="2395"/>
        <v>1.7637843923830864E-7</v>
      </c>
      <c r="BC1938" s="13">
        <f t="shared" si="2396"/>
        <v>4.2222315214282015E-8</v>
      </c>
      <c r="BD1938" s="13">
        <f t="shared" si="2397"/>
        <v>7.9143829711843521E-4</v>
      </c>
      <c r="BE1938" s="13">
        <f t="shared" si="2398"/>
        <v>3.5140871276330334E-4</v>
      </c>
      <c r="BF1938" s="13">
        <f t="shared" si="2399"/>
        <v>7.8014978461095623E-5</v>
      </c>
      <c r="BG1938" s="13">
        <f t="shared" si="2400"/>
        <v>1.1546548967488197E-5</v>
      </c>
      <c r="BH1938" s="13">
        <f t="shared" si="2401"/>
        <v>1.2817038056841342E-6</v>
      </c>
      <c r="BI1938" s="13">
        <f t="shared" si="2402"/>
        <v>1.1381857212095168E-7</v>
      </c>
      <c r="BJ1938" s="14">
        <f t="shared" si="2403"/>
        <v>0.13735696385125842</v>
      </c>
      <c r="BK1938" s="14">
        <f t="shared" si="2404"/>
        <v>0.31131446185315875</v>
      </c>
      <c r="BL1938" s="14">
        <f t="shared" si="2405"/>
        <v>0.49569745507347246</v>
      </c>
      <c r="BM1938" s="14">
        <f t="shared" si="2406"/>
        <v>0.22702495516779764</v>
      </c>
      <c r="BN1938" s="14">
        <f t="shared" si="2407"/>
        <v>0.77272729297272003</v>
      </c>
    </row>
    <row r="1939" spans="1:66" x14ac:dyDescent="0.25">
      <c r="A1939" t="s">
        <v>154</v>
      </c>
      <c r="B1939" t="s">
        <v>170</v>
      </c>
      <c r="C1939" t="s">
        <v>169</v>
      </c>
      <c r="D1939" s="7" t="s">
        <v>566</v>
      </c>
      <c r="E1939" s="10">
        <f>VLOOKUP(A1939,home!$A$2:$E$405,3,FALSE)</f>
        <v>1.3447</v>
      </c>
      <c r="F1939" s="10">
        <f>VLOOKUP(B1939,home!$B$2:$E$405,3,FALSE)</f>
        <v>1.0959000000000001</v>
      </c>
      <c r="G1939" s="10">
        <f>VLOOKUP(C1939,away!$B$2:$E$405,4,FALSE)</f>
        <v>0.78280000000000005</v>
      </c>
      <c r="H1939" s="10">
        <f>VLOOKUP(A1939,away!$A$2:$E$405,3,FALSE)</f>
        <v>1.05</v>
      </c>
      <c r="I1939" s="10">
        <f>VLOOKUP(C1939,away!$B$2:$E$405,3,FALSE)</f>
        <v>1.1028</v>
      </c>
      <c r="J1939" s="10">
        <f>VLOOKUP(B1939,home!$B$2:$E$405,4,FALSE)</f>
        <v>1.4035</v>
      </c>
      <c r="K1939" s="12">
        <f t="shared" si="2352"/>
        <v>1.1535784882440001</v>
      </c>
      <c r="L1939" s="12">
        <f t="shared" si="2353"/>
        <v>1.62516879</v>
      </c>
      <c r="M1939" s="13">
        <f t="shared" si="2354"/>
        <v>6.2116273064473856E-2</v>
      </c>
      <c r="N1939" s="13">
        <f t="shared" si="2355"/>
        <v>7.1655996377067266E-2</v>
      </c>
      <c r="O1939" s="13">
        <f t="shared" si="2356"/>
        <v>0.10094942833550057</v>
      </c>
      <c r="P1939" s="13">
        <f t="shared" si="2357"/>
        <v>0.1164530889283628</v>
      </c>
      <c r="Q1939" s="13">
        <f t="shared" si="2358"/>
        <v>4.1330407987137413E-2</v>
      </c>
      <c r="R1939" s="13">
        <f t="shared" si="2359"/>
        <v>8.2029930149598612E-2</v>
      </c>
      <c r="S1939" s="13">
        <f t="shared" si="2360"/>
        <v>5.4580391143562113E-2</v>
      </c>
      <c r="T1939" s="13">
        <f t="shared" si="2361"/>
        <v>6.7168889138662452E-2</v>
      </c>
      <c r="U1939" s="13">
        <f t="shared" si="2362"/>
        <v>9.4627962812734903E-2</v>
      </c>
      <c r="V1939" s="13">
        <f t="shared" si="2363"/>
        <v>1.1369457864194578E-2</v>
      </c>
      <c r="W1939" s="13">
        <f t="shared" si="2364"/>
        <v>1.5892623188103239E-2</v>
      </c>
      <c r="X1939" s="13">
        <f t="shared" si="2365"/>
        <v>2.5828195196535682E-2</v>
      </c>
      <c r="Y1939" s="13">
        <f t="shared" si="2366"/>
        <v>2.0987588367718857E-2</v>
      </c>
      <c r="Z1939" s="13">
        <f t="shared" si="2367"/>
        <v>4.4437494108335904E-2</v>
      </c>
      <c r="AA1939" s="13">
        <f t="shared" si="2368"/>
        <v>5.1262137274845798E-2</v>
      </c>
      <c r="AB1939" s="13">
        <f t="shared" si="2369"/>
        <v>2.956744941083652E-2</v>
      </c>
      <c r="AC1939" s="13">
        <f t="shared" si="2370"/>
        <v>1.3321876281438209E-3</v>
      </c>
      <c r="AD1939" s="13">
        <f t="shared" si="2371"/>
        <v>4.5833470578909201E-3</v>
      </c>
      <c r="AE1939" s="13">
        <f t="shared" si="2372"/>
        <v>7.4487125922226465E-3</v>
      </c>
      <c r="AF1939" s="13">
        <f t="shared" si="2373"/>
        <v>6.052707615280122E-3</v>
      </c>
      <c r="AG1939" s="13">
        <f t="shared" si="2374"/>
        <v>3.2788905037828609E-3</v>
      </c>
      <c r="AH1939" s="13">
        <f t="shared" si="2375"/>
        <v>1.8054607132669098E-2</v>
      </c>
      <c r="AI1939" s="13">
        <f t="shared" si="2376"/>
        <v>2.0827406401943763E-2</v>
      </c>
      <c r="AJ1939" s="13">
        <f t="shared" si="2377"/>
        <v>1.2013023995598851E-2</v>
      </c>
      <c r="AK1939" s="13">
        <f t="shared" si="2378"/>
        <v>4.6193220200272727E-3</v>
      </c>
      <c r="AL1939" s="13">
        <f t="shared" si="2379"/>
        <v>9.9901270102584129E-5</v>
      </c>
      <c r="AM1939" s="13">
        <f t="shared" si="2380"/>
        <v>1.0574501140278773E-3</v>
      </c>
      <c r="AN1939" s="13">
        <f t="shared" si="2381"/>
        <v>1.7185349223000474E-3</v>
      </c>
      <c r="AO1939" s="13">
        <f t="shared" si="2382"/>
        <v>1.3964546601235564E-3</v>
      </c>
      <c r="AP1939" s="13">
        <f t="shared" si="2383"/>
        <v>7.5649151009428721E-4</v>
      </c>
      <c r="AQ1939" s="13">
        <f t="shared" si="2384"/>
        <v>3.0735659802630144E-4</v>
      </c>
      <c r="AR1939" s="13">
        <f t="shared" si="2385"/>
        <v>5.8683568055450412E-3</v>
      </c>
      <c r="AS1939" s="13">
        <f t="shared" si="2386"/>
        <v>6.7696101722170398E-3</v>
      </c>
      <c r="AT1939" s="13">
        <f t="shared" si="2387"/>
        <v>3.90463833423367E-3</v>
      </c>
      <c r="AU1939" s="13">
        <f t="shared" si="2388"/>
        <v>1.5014355955816155E-3</v>
      </c>
      <c r="AV1939" s="13">
        <f t="shared" si="2389"/>
        <v>4.3300595113669261E-4</v>
      </c>
      <c r="AW1939" s="13">
        <f t="shared" si="2390"/>
        <v>5.202524465349251E-6</v>
      </c>
      <c r="AX1939" s="13">
        <f t="shared" si="2391"/>
        <v>2.0330861732228769E-4</v>
      </c>
      <c r="AY1939" s="13">
        <f t="shared" si="2392"/>
        <v>3.3041081961023532E-4</v>
      </c>
      <c r="AZ1939" s="13">
        <f t="shared" si="2393"/>
        <v>2.6848667595443724E-4</v>
      </c>
      <c r="BA1939" s="13">
        <f t="shared" si="2394"/>
        <v>1.454453887639983E-4</v>
      </c>
      <c r="BB1939" s="13">
        <f t="shared" si="2395"/>
        <v>5.9093326617166694E-5</v>
      </c>
      <c r="BC1939" s="13">
        <f t="shared" si="2396"/>
        <v>1.9207326023099116E-5</v>
      </c>
      <c r="BD1939" s="13">
        <f t="shared" si="2397"/>
        <v>1.5895117214926504E-3</v>
      </c>
      <c r="BE1939" s="13">
        <f t="shared" si="2398"/>
        <v>1.83362652872561E-3</v>
      </c>
      <c r="BF1939" s="13">
        <f t="shared" si="2399"/>
        <v>1.0576160595056918E-3</v>
      </c>
      <c r="BG1939" s="13">
        <f t="shared" si="2400"/>
        <v>4.0668104502238398E-4</v>
      </c>
      <c r="BH1939" s="13">
        <f t="shared" si="2401"/>
        <v>1.17284626278603E-4</v>
      </c>
      <c r="BI1939" s="13">
        <f t="shared" si="2402"/>
        <v>2.7059404375346643E-5</v>
      </c>
      <c r="BJ1939" s="14">
        <f t="shared" si="2403"/>
        <v>0.27048959798326466</v>
      </c>
      <c r="BK1939" s="14">
        <f t="shared" si="2404"/>
        <v>0.24628171071845001</v>
      </c>
      <c r="BL1939" s="14">
        <f t="shared" si="2405"/>
        <v>0.43746009377786971</v>
      </c>
      <c r="BM1939" s="14">
        <f t="shared" si="2406"/>
        <v>0.52380856345063509</v>
      </c>
      <c r="BN1939" s="14">
        <f t="shared" si="2407"/>
        <v>0.47453512484214055</v>
      </c>
    </row>
    <row r="1940" spans="1:66" x14ac:dyDescent="0.25">
      <c r="A1940" t="s">
        <v>154</v>
      </c>
      <c r="B1940" t="s">
        <v>172</v>
      </c>
      <c r="C1940" t="s">
        <v>174</v>
      </c>
      <c r="D1940" s="7" t="s">
        <v>566</v>
      </c>
      <c r="E1940" s="10">
        <f>VLOOKUP(A1940,home!$A$2:$E$405,3,FALSE)</f>
        <v>1.3447</v>
      </c>
      <c r="F1940" s="10">
        <f>VLOOKUP(B1940,home!$B$2:$E$405,3,FALSE)</f>
        <v>1.0176000000000001</v>
      </c>
      <c r="G1940" s="10">
        <f>VLOOKUP(C1940,away!$B$2:$E$405,4,FALSE)</f>
        <v>0.74370000000000003</v>
      </c>
      <c r="H1940" s="10">
        <f>VLOOKUP(A1940,away!$A$2:$E$405,3,FALSE)</f>
        <v>1.05</v>
      </c>
      <c r="I1940" s="10">
        <f>VLOOKUP(C1940,away!$B$2:$E$405,3,FALSE)</f>
        <v>1.1028</v>
      </c>
      <c r="J1940" s="10">
        <f>VLOOKUP(B1940,home!$B$2:$E$405,4,FALSE)</f>
        <v>0.95240000000000002</v>
      </c>
      <c r="K1940" s="12">
        <f t="shared" si="2352"/>
        <v>1.0176543296640002</v>
      </c>
      <c r="L1940" s="12">
        <f t="shared" si="2353"/>
        <v>1.1028220559999999</v>
      </c>
      <c r="M1940" s="13">
        <f t="shared" si="2354"/>
        <v>0.11997446078243171</v>
      </c>
      <c r="N1940" s="13">
        <f t="shared" si="2355"/>
        <v>0.12209252946434543</v>
      </c>
      <c r="O1940" s="13">
        <f t="shared" si="2356"/>
        <v>0.13231048150757271</v>
      </c>
      <c r="P1940" s="13">
        <f t="shared" si="2357"/>
        <v>0.13464633436611001</v>
      </c>
      <c r="Q1940" s="13">
        <f t="shared" si="2358"/>
        <v>6.2123995614510312E-2</v>
      </c>
      <c r="R1940" s="13">
        <f t="shared" si="2359"/>
        <v>7.2957458623265664E-2</v>
      </c>
      <c r="S1940" s="13">
        <f t="shared" si="2360"/>
        <v>3.7778113858556062E-2</v>
      </c>
      <c r="T1940" s="13">
        <f t="shared" si="2361"/>
        <v>6.8511712570529251E-2</v>
      </c>
      <c r="U1940" s="13">
        <f t="shared" si="2362"/>
        <v>7.4245473649248453E-2</v>
      </c>
      <c r="V1940" s="13">
        <f t="shared" si="2363"/>
        <v>4.7108957070682873E-3</v>
      </c>
      <c r="W1940" s="13">
        <f t="shared" si="2364"/>
        <v>2.1073584371044594E-2</v>
      </c>
      <c r="X1940" s="13">
        <f t="shared" si="2365"/>
        <v>2.3240413643364866E-2</v>
      </c>
      <c r="Y1940" s="13">
        <f t="shared" si="2366"/>
        <v>1.2815020378233049E-2</v>
      </c>
      <c r="Z1940" s="13">
        <f t="shared" si="2367"/>
        <v>2.6819698173148245E-2</v>
      </c>
      <c r="AA1940" s="13">
        <f t="shared" si="2368"/>
        <v>2.7293181966185989E-2</v>
      </c>
      <c r="AB1940" s="13">
        <f t="shared" si="2369"/>
        <v>1.388751239909829E-2</v>
      </c>
      <c r="AC1940" s="13">
        <f t="shared" si="2370"/>
        <v>3.3043742935010548E-4</v>
      </c>
      <c r="AD1940" s="13">
        <f t="shared" si="2371"/>
        <v>5.3614060941832827E-3</v>
      </c>
      <c r="AE1940" s="13">
        <f t="shared" si="2372"/>
        <v>5.9126768918381367E-3</v>
      </c>
      <c r="AF1940" s="13">
        <f t="shared" si="2373"/>
        <v>3.2603152431603124E-3</v>
      </c>
      <c r="AG1940" s="13">
        <f t="shared" si="2374"/>
        <v>1.198515853223398E-3</v>
      </c>
      <c r="AH1940" s="13">
        <f t="shared" si="2375"/>
        <v>7.3943386701526975E-3</v>
      </c>
      <c r="AI1940" s="13">
        <f t="shared" si="2376"/>
        <v>7.5248807626828382E-3</v>
      </c>
      <c r="AJ1940" s="13">
        <f t="shared" si="2377"/>
        <v>3.8288637441747666E-3</v>
      </c>
      <c r="AK1940" s="13">
        <f t="shared" si="2378"/>
        <v>1.2988199223176555E-3</v>
      </c>
      <c r="AL1940" s="13">
        <f t="shared" si="2379"/>
        <v>1.4833886581924051E-5</v>
      </c>
      <c r="AM1940" s="13">
        <f t="shared" si="2380"/>
        <v>1.0912116249665153E-3</v>
      </c>
      <c r="AN1940" s="13">
        <f t="shared" si="2381"/>
        <v>1.2034122477766732E-3</v>
      </c>
      <c r="AO1940" s="13">
        <f t="shared" si="2382"/>
        <v>6.6357478465432621E-4</v>
      </c>
      <c r="AP1940" s="13">
        <f t="shared" si="2383"/>
        <v>2.4393496944074698E-4</v>
      </c>
      <c r="AQ1940" s="13">
        <f t="shared" si="2384"/>
        <v>6.7254216132235431E-5</v>
      </c>
      <c r="AR1940" s="13">
        <f t="shared" si="2385"/>
        <v>1.6309279549956209E-3</v>
      </c>
      <c r="AS1940" s="13">
        <f t="shared" si="2386"/>
        <v>1.6597208947713472E-3</v>
      </c>
      <c r="AT1940" s="13">
        <f t="shared" si="2387"/>
        <v>8.4451107729893499E-4</v>
      </c>
      <c r="AU1940" s="13">
        <f t="shared" si="2388"/>
        <v>2.8647345142082344E-4</v>
      </c>
      <c r="AV1940" s="13">
        <f t="shared" si="2389"/>
        <v>7.2882737043047618E-5</v>
      </c>
      <c r="AW1940" s="13">
        <f t="shared" si="2390"/>
        <v>4.6244296948997317E-7</v>
      </c>
      <c r="AX1940" s="13">
        <f t="shared" si="2391"/>
        <v>1.8507937245447714E-4</v>
      </c>
      <c r="AY1940" s="13">
        <f t="shared" si="2392"/>
        <v>2.0410961405343625E-4</v>
      </c>
      <c r="AZ1940" s="13">
        <f t="shared" si="2393"/>
        <v>1.1254829210988854E-4</v>
      </c>
      <c r="BA1940" s="13">
        <f t="shared" si="2394"/>
        <v>4.1373579634638605E-5</v>
      </c>
      <c r="BB1940" s="13">
        <f t="shared" si="2395"/>
        <v>1.1406924039187967E-5</v>
      </c>
      <c r="BC1940" s="13">
        <f t="shared" si="2396"/>
        <v>2.5159614843066202E-6</v>
      </c>
      <c r="BD1940" s="13">
        <f t="shared" si="2397"/>
        <v>2.9977055341935774E-4</v>
      </c>
      <c r="BE1940" s="13">
        <f t="shared" si="2398"/>
        <v>3.050628015929829E-4</v>
      </c>
      <c r="BF1940" s="13">
        <f t="shared" si="2399"/>
        <v>1.5522424043026443E-4</v>
      </c>
      <c r="BG1940" s="13">
        <f t="shared" si="2400"/>
        <v>5.2654873447554783E-5</v>
      </c>
      <c r="BH1940" s="13">
        <f t="shared" si="2401"/>
        <v>1.3396114985453525E-5</v>
      </c>
      <c r="BI1940" s="13">
        <f t="shared" si="2402"/>
        <v>2.7265228831247165E-6</v>
      </c>
      <c r="BJ1940" s="14">
        <f t="shared" si="2403"/>
        <v>0.32941659171117915</v>
      </c>
      <c r="BK1940" s="14">
        <f t="shared" si="2404"/>
        <v>0.29765918564415156</v>
      </c>
      <c r="BL1940" s="14">
        <f t="shared" si="2405"/>
        <v>0.34606436246698757</v>
      </c>
      <c r="BM1940" s="14">
        <f t="shared" si="2406"/>
        <v>0.35565093046614665</v>
      </c>
      <c r="BN1940" s="14">
        <f t="shared" si="2407"/>
        <v>0.6441052603582359</v>
      </c>
    </row>
    <row r="1941" spans="1:66" x14ac:dyDescent="0.25">
      <c r="A1941" t="s">
        <v>154</v>
      </c>
      <c r="B1941" t="s">
        <v>498</v>
      </c>
      <c r="C1941" t="s">
        <v>166</v>
      </c>
      <c r="D1941" s="7" t="s">
        <v>566</v>
      </c>
      <c r="E1941" s="10">
        <v>1.1454545454545499</v>
      </c>
      <c r="F1941" s="10">
        <v>0.87</v>
      </c>
      <c r="G1941" s="10">
        <v>1.1599999999999999</v>
      </c>
      <c r="H1941" s="10">
        <v>1.0363636363636399</v>
      </c>
      <c r="I1941" s="10">
        <v>0.44</v>
      </c>
      <c r="J1941" s="10">
        <v>1.1599999999999999</v>
      </c>
      <c r="K1941" s="12">
        <v>1.1559927272727317</v>
      </c>
      <c r="L1941" s="12">
        <v>0.52896000000000176</v>
      </c>
      <c r="M1941" s="13">
        <v>0.18545319862723642</v>
      </c>
      <c r="N1941" s="13">
        <v>0.21438254886255065</v>
      </c>
      <c r="O1941" s="13">
        <v>9.8097323945863305E-2</v>
      </c>
      <c r="P1941" s="13">
        <v>0.11339979304633516</v>
      </c>
      <c r="Q1941" s="13">
        <v>0.12391233366964984</v>
      </c>
      <c r="R1941" s="13">
        <v>2.5944780237202005E-2</v>
      </c>
      <c r="S1941" s="13">
        <v>1.733525379737377E-2</v>
      </c>
      <c r="T1941" s="13">
        <v>6.5544668017898197E-2</v>
      </c>
      <c r="U1941" s="13">
        <v>2.9991977264894817E-2</v>
      </c>
      <c r="V1941" s="13">
        <v>1.1777839414048347E-3</v>
      </c>
      <c r="W1941" s="13">
        <v>4.7747252180502416E-2</v>
      </c>
      <c r="X1941" s="13">
        <v>2.5256386513398638E-2</v>
      </c>
      <c r="Y1941" s="13">
        <v>6.6798091050636931E-3</v>
      </c>
      <c r="Z1941" s="13">
        <v>4.5745836514234743E-3</v>
      </c>
      <c r="AA1941" s="13">
        <v>5.2881854313462737E-3</v>
      </c>
      <c r="AB1941" s="13">
        <v>3.0565519495529539E-3</v>
      </c>
      <c r="AC1941" s="13">
        <v>4.5011509708799751E-5</v>
      </c>
      <c r="AD1941" s="13">
        <v>1.3798869066979464E-2</v>
      </c>
      <c r="AE1941" s="13">
        <v>7.299049781669481E-3</v>
      </c>
      <c r="AF1941" s="13">
        <v>1.9304526862559503E-3</v>
      </c>
      <c r="AG1941" s="13">
        <v>3.4037741764065041E-4</v>
      </c>
      <c r="AH1941" s="13">
        <v>6.0494294206424207E-4</v>
      </c>
      <c r="AI1941" s="13">
        <v>6.9930964144123342E-4</v>
      </c>
      <c r="AJ1941" s="13">
        <v>4.0419842980888389E-4</v>
      </c>
      <c r="AK1941" s="13">
        <v>1.5575014841137582E-4</v>
      </c>
      <c r="AL1941" s="13">
        <v>1.100934558899835E-6</v>
      </c>
      <c r="AM1941" s="13">
        <v>3.1902784572033845E-3</v>
      </c>
      <c r="AN1941" s="13">
        <v>1.6875296927223078E-3</v>
      </c>
      <c r="AO1941" s="13">
        <v>4.4631785313119736E-4</v>
      </c>
      <c r="AP1941" s="13">
        <v>7.8694763864093007E-5</v>
      </c>
      <c r="AQ1941" s="13">
        <v>1.0406595573387691E-5</v>
      </c>
      <c r="AR1941" s="13">
        <v>6.3998123726860564E-5</v>
      </c>
      <c r="AS1941" s="13">
        <v>7.3981365587351254E-5</v>
      </c>
      <c r="AT1941" s="13">
        <v>4.2760960286341612E-5</v>
      </c>
      <c r="AU1941" s="13">
        <v>1.6477119700736338E-5</v>
      </c>
      <c r="AV1941" s="13">
        <v>4.7618576351133625E-6</v>
      </c>
      <c r="AW1941" s="13">
        <v>1.8699798964095369E-8</v>
      </c>
      <c r="AX1941" s="13">
        <v>6.1465644908366456E-4</v>
      </c>
      <c r="AY1941" s="13">
        <v>3.251286753072963E-4</v>
      </c>
      <c r="AZ1941" s="13">
        <v>8.5990032045273995E-5</v>
      </c>
      <c r="BA1941" s="13">
        <v>1.5161762450222766E-5</v>
      </c>
      <c r="BB1941" s="13">
        <v>2.0049914664174645E-6</v>
      </c>
      <c r="BC1941" s="13">
        <v>2.1211205721523727E-7</v>
      </c>
      <c r="BD1941" s="13">
        <v>5.6420745877600426E-6</v>
      </c>
      <c r="BE1941" s="13">
        <v>6.5221971901809044E-6</v>
      </c>
      <c r="BF1941" s="13">
        <v>3.769806258843887E-6</v>
      </c>
      <c r="BG1941" s="13">
        <v>1.4526228728169195E-6</v>
      </c>
      <c r="BH1941" s="13">
        <v>4.1980536911159514E-7</v>
      </c>
      <c r="BI1941" s="13">
        <v>9.7058390712609712E-8</v>
      </c>
      <c r="BJ1941" s="14">
        <v>0.51334812868651358</v>
      </c>
      <c r="BK1941" s="14">
        <v>0.31773727053192524</v>
      </c>
      <c r="BL1941" s="14">
        <v>0.16446290298219093</v>
      </c>
      <c r="BM1941" s="14">
        <v>0.2386077974877073</v>
      </c>
      <c r="BN1941" s="14">
        <v>0.7611899783888374</v>
      </c>
    </row>
    <row r="1942" spans="1:66" x14ac:dyDescent="0.25">
      <c r="A1942" t="s">
        <v>154</v>
      </c>
      <c r="B1942" t="s">
        <v>171</v>
      </c>
      <c r="C1942" t="s">
        <v>158</v>
      </c>
      <c r="D1942" s="7" t="s">
        <v>566</v>
      </c>
      <c r="E1942" s="10">
        <f>VLOOKUP(A1942,home!$A$2:$E$405,3,FALSE)</f>
        <v>1.3447</v>
      </c>
      <c r="F1942" s="10">
        <f>VLOOKUP(B1942,home!$B$2:$E$405,3,FALSE)</f>
        <v>0.9002</v>
      </c>
      <c r="G1942" s="10">
        <f>VLOOKUP(C1942,away!$B$2:$E$405,4,FALSE)</f>
        <v>0.58709999999999996</v>
      </c>
      <c r="H1942" s="10">
        <f>VLOOKUP(A1942,away!$A$2:$E$405,3,FALSE)</f>
        <v>1.05</v>
      </c>
      <c r="I1942" s="10">
        <f>VLOOKUP(C1942,away!$B$2:$E$405,3,FALSE)</f>
        <v>1.0526</v>
      </c>
      <c r="J1942" s="10">
        <f>VLOOKUP(B1942,home!$B$2:$E$405,4,FALSE)</f>
        <v>1.0024999999999999</v>
      </c>
      <c r="K1942" s="12">
        <f t="shared" si="2352"/>
        <v>0.7106839276739999</v>
      </c>
      <c r="L1942" s="12">
        <f t="shared" si="2353"/>
        <v>1.1079930749999998</v>
      </c>
      <c r="M1942" s="13">
        <f t="shared" si="2354"/>
        <v>0.16224025243027534</v>
      </c>
      <c r="N1942" s="13">
        <f t="shared" si="2355"/>
        <v>0.1153015398239693</v>
      </c>
      <c r="O1942" s="13">
        <f t="shared" si="2356"/>
        <v>0.17976107617899698</v>
      </c>
      <c r="P1942" s="13">
        <f t="shared" si="2357"/>
        <v>0.12775330766179466</v>
      </c>
      <c r="Q1942" s="13">
        <f t="shared" si="2358"/>
        <v>4.0971475594479299E-2</v>
      </c>
      <c r="R1942" s="13">
        <f t="shared" si="2359"/>
        <v>9.9587013780438036E-2</v>
      </c>
      <c r="S1942" s="13">
        <f t="shared" si="2360"/>
        <v>2.5149288438057728E-2</v>
      </c>
      <c r="T1942" s="13">
        <f t="shared" si="2361"/>
        <v>4.5396111231214564E-2</v>
      </c>
      <c r="U1942" s="13">
        <f t="shared" si="2362"/>
        <v>7.0774890098806456E-2</v>
      </c>
      <c r="V1942" s="13">
        <f t="shared" si="2363"/>
        <v>2.2003751536342955E-3</v>
      </c>
      <c r="W1942" s="13">
        <f t="shared" si="2364"/>
        <v>9.7059230660279938E-3</v>
      </c>
      <c r="X1942" s="13">
        <f t="shared" si="2365"/>
        <v>1.0754095543641783E-2</v>
      </c>
      <c r="Y1942" s="13">
        <f t="shared" si="2366"/>
        <v>5.9577316951217266E-3</v>
      </c>
      <c r="Z1942" s="13">
        <f t="shared" si="2367"/>
        <v>3.678057387621831E-2</v>
      </c>
      <c r="AA1942" s="13">
        <f t="shared" si="2368"/>
        <v>2.6139362704454546E-2</v>
      </c>
      <c r="AB1942" s="13">
        <f t="shared" si="2369"/>
        <v>9.2884124768485114E-3</v>
      </c>
      <c r="AC1942" s="13">
        <f t="shared" si="2370"/>
        <v>1.0829048269572423E-4</v>
      </c>
      <c r="AD1942" s="13">
        <f t="shared" si="2371"/>
        <v>1.7244608815666111E-3</v>
      </c>
      <c r="AE1942" s="13">
        <f t="shared" si="2372"/>
        <v>1.9106907148841996E-3</v>
      </c>
      <c r="AF1942" s="13">
        <f t="shared" si="2373"/>
        <v>1.0585160402792463E-3</v>
      </c>
      <c r="AG1942" s="13">
        <f t="shared" si="2374"/>
        <v>3.9094281413527539E-4</v>
      </c>
      <c r="AH1942" s="13">
        <f t="shared" si="2375"/>
        <v>1.0188155287343943E-2</v>
      </c>
      <c r="AI1942" s="13">
        <f t="shared" si="2376"/>
        <v>7.2405582153622222E-3</v>
      </c>
      <c r="AJ1942" s="13">
        <f t="shared" si="2377"/>
        <v>2.5728741755229353E-3</v>
      </c>
      <c r="AK1942" s="13">
        <f t="shared" si="2378"/>
        <v>6.0950010815721465E-4</v>
      </c>
      <c r="AL1942" s="13">
        <f t="shared" si="2379"/>
        <v>3.4108594249424339E-6</v>
      </c>
      <c r="AM1942" s="13">
        <f t="shared" si="2380"/>
        <v>2.4510932648638559E-4</v>
      </c>
      <c r="AN1942" s="13">
        <f t="shared" si="2381"/>
        <v>2.7157943636482924E-4</v>
      </c>
      <c r="AO1942" s="13">
        <f t="shared" si="2382"/>
        <v>1.5045406740231694E-4</v>
      </c>
      <c r="AP1942" s="13">
        <f t="shared" si="2383"/>
        <v>5.5567354929116816E-5</v>
      </c>
      <c r="AQ1942" s="13">
        <f t="shared" si="2384"/>
        <v>1.5392061114382128E-5</v>
      </c>
      <c r="AR1942" s="13">
        <f t="shared" si="2385"/>
        <v>2.257681101080343E-3</v>
      </c>
      <c r="AS1942" s="13">
        <f t="shared" si="2386"/>
        <v>1.604497672351139E-3</v>
      </c>
      <c r="AT1942" s="13">
        <f t="shared" si="2387"/>
        <v>5.7014535386514897E-4</v>
      </c>
      <c r="AU1942" s="13">
        <f t="shared" si="2388"/>
        <v>1.3506437980998889E-4</v>
      </c>
      <c r="AV1942" s="13">
        <f t="shared" si="2389"/>
        <v>2.3997020983053942E-5</v>
      </c>
      <c r="AW1942" s="13">
        <f t="shared" si="2390"/>
        <v>7.4606189650929875E-8</v>
      </c>
      <c r="AX1942" s="13">
        <f t="shared" si="2391"/>
        <v>2.9032543142812209E-5</v>
      </c>
      <c r="AY1942" s="13">
        <f t="shared" si="2392"/>
        <v>3.2167856751874658E-5</v>
      </c>
      <c r="AZ1942" s="13">
        <f t="shared" si="2393"/>
        <v>1.7820881259334552E-5</v>
      </c>
      <c r="BA1942" s="13">
        <f t="shared" si="2394"/>
        <v>6.5818043419133224E-6</v>
      </c>
      <c r="BB1942" s="13">
        <f t="shared" si="2395"/>
        <v>1.8231484079612222E-6</v>
      </c>
      <c r="BC1942" s="13">
        <f t="shared" si="2396"/>
        <v>4.0400716214366156E-7</v>
      </c>
      <c r="BD1942" s="13">
        <f t="shared" si="2397"/>
        <v>4.1691583759256596E-4</v>
      </c>
      <c r="BE1942" s="13">
        <f t="shared" si="2398"/>
        <v>2.9629538496978025E-4</v>
      </c>
      <c r="BF1942" s="13">
        <f t="shared" si="2399"/>
        <v>1.0528618397100162E-4</v>
      </c>
      <c r="BG1942" s="13">
        <f t="shared" si="2400"/>
        <v>2.4941732918106255E-5</v>
      </c>
      <c r="BH1942" s="13">
        <f t="shared" si="2401"/>
        <v>4.4314221783089106E-6</v>
      </c>
      <c r="BI1942" s="13">
        <f t="shared" si="2402"/>
        <v>6.2986810377245002E-7</v>
      </c>
      <c r="BJ1942" s="14">
        <f t="shared" si="2403"/>
        <v>0.23399741989268308</v>
      </c>
      <c r="BK1942" s="14">
        <f t="shared" si="2404"/>
        <v>0.3174870928826346</v>
      </c>
      <c r="BL1942" s="14">
        <f t="shared" si="2405"/>
        <v>0.41160172898375402</v>
      </c>
      <c r="BM1942" s="14">
        <f t="shared" si="2406"/>
        <v>0.27422005691477419</v>
      </c>
      <c r="BN1942" s="14">
        <f t="shared" si="2407"/>
        <v>0.72561466546995368</v>
      </c>
    </row>
    <row r="1943" spans="1:66" x14ac:dyDescent="0.25">
      <c r="A1943" t="s">
        <v>154</v>
      </c>
      <c r="B1943" t="s">
        <v>173</v>
      </c>
      <c r="C1943" t="s">
        <v>168</v>
      </c>
      <c r="D1943" s="7" t="s">
        <v>566</v>
      </c>
      <c r="E1943" s="10">
        <f>VLOOKUP(A1943,home!$A$2:$E$405,3,FALSE)</f>
        <v>1.3447</v>
      </c>
      <c r="F1943" s="10">
        <f>VLOOKUP(B1943,home!$B$2:$E$405,3,FALSE)</f>
        <v>0.93940000000000001</v>
      </c>
      <c r="G1943" s="10">
        <f>VLOOKUP(C1943,away!$B$2:$E$405,4,FALSE)</f>
        <v>1.1351</v>
      </c>
      <c r="H1943" s="10">
        <f>VLOOKUP(A1943,away!$A$2:$E$405,3,FALSE)</f>
        <v>1.05</v>
      </c>
      <c r="I1943" s="10">
        <f>VLOOKUP(C1943,away!$B$2:$E$405,3,FALSE)</f>
        <v>0.60150000000000003</v>
      </c>
      <c r="J1943" s="10">
        <f>VLOOKUP(B1943,home!$B$2:$E$405,4,FALSE)</f>
        <v>1.1529</v>
      </c>
      <c r="K1943" s="12">
        <f t="shared" si="2352"/>
        <v>1.4338710104180001</v>
      </c>
      <c r="L1943" s="12">
        <f t="shared" si="2353"/>
        <v>0.72814281750000009</v>
      </c>
      <c r="M1943" s="13">
        <f t="shared" si="2354"/>
        <v>0.11509310978345041</v>
      </c>
      <c r="N1943" s="13">
        <f t="shared" si="2355"/>
        <v>0.16502867361734586</v>
      </c>
      <c r="O1943" s="13">
        <f t="shared" si="2356"/>
        <v>8.3804221232558415E-2</v>
      </c>
      <c r="P1943" s="13">
        <f t="shared" si="2357"/>
        <v>0.12016444337602214</v>
      </c>
      <c r="Q1943" s="13">
        <f t="shared" si="2358"/>
        <v>0.11831491549382307</v>
      </c>
      <c r="R1943" s="13">
        <f t="shared" si="2359"/>
        <v>3.0510720883334206E-2</v>
      </c>
      <c r="S1943" s="13">
        <f t="shared" si="2360"/>
        <v>3.1364808629807166E-2</v>
      </c>
      <c r="T1943" s="13">
        <f t="shared" si="2361"/>
        <v>8.6150155919946736E-2</v>
      </c>
      <c r="U1943" s="13">
        <f t="shared" si="2362"/>
        <v>4.374843818156799E-2</v>
      </c>
      <c r="V1943" s="13">
        <f t="shared" si="2363"/>
        <v>3.6385369276594553E-3</v>
      </c>
      <c r="W1943" s="13">
        <f t="shared" si="2364"/>
        <v>5.6549442475549432E-2</v>
      </c>
      <c r="X1943" s="13">
        <f t="shared" si="2365"/>
        <v>4.1176070372200745E-2</v>
      </c>
      <c r="Y1943" s="13">
        <f t="shared" si="2366"/>
        <v>1.4991029947196264E-2</v>
      </c>
      <c r="Z1943" s="13">
        <f t="shared" si="2367"/>
        <v>7.4053874226490202E-3</v>
      </c>
      <c r="AA1943" s="13">
        <f t="shared" si="2368"/>
        <v>1.0618370346250499E-2</v>
      </c>
      <c r="AB1943" s="13">
        <f t="shared" si="2369"/>
        <v>7.6126867086853695E-3</v>
      </c>
      <c r="AC1943" s="13">
        <f t="shared" si="2370"/>
        <v>2.374288334016813E-4</v>
      </c>
      <c r="AD1943" s="13">
        <f t="shared" si="2371"/>
        <v>2.0271151555247665E-2</v>
      </c>
      <c r="AE1943" s="13">
        <f t="shared" si="2372"/>
        <v>1.4760293407407542E-2</v>
      </c>
      <c r="AF1943" s="13">
        <f t="shared" si="2373"/>
        <v>5.3738008143982023E-3</v>
      </c>
      <c r="AG1943" s="13">
        <f t="shared" si="2374"/>
        <v>1.3042981552265675E-3</v>
      </c>
      <c r="AH1943" s="13">
        <f t="shared" si="2375"/>
        <v>1.3480449156516804E-3</v>
      </c>
      <c r="AI1943" s="13">
        <f t="shared" si="2376"/>
        <v>1.9329225252943225E-3</v>
      </c>
      <c r="AJ1943" s="13">
        <f t="shared" si="2377"/>
        <v>1.3857807872017418E-3</v>
      </c>
      <c r="AK1943" s="13">
        <f t="shared" si="2378"/>
        <v>6.6234363252093734E-4</v>
      </c>
      <c r="AL1943" s="13">
        <f t="shared" si="2379"/>
        <v>9.9156252397079037E-6</v>
      </c>
      <c r="AM1943" s="13">
        <f t="shared" si="2380"/>
        <v>5.8132433125718764E-3</v>
      </c>
      <c r="AN1943" s="13">
        <f t="shared" si="2381"/>
        <v>4.2328713644291197E-3</v>
      </c>
      <c r="AO1943" s="13">
        <f t="shared" si="2382"/>
        <v>1.5410674407052443E-3</v>
      </c>
      <c r="AP1943" s="13">
        <f t="shared" si="2383"/>
        <v>3.7403906274421038E-4</v>
      </c>
      <c r="AQ1943" s="13">
        <f t="shared" si="2384"/>
        <v>6.8088464250407163E-5</v>
      </c>
      <c r="AR1943" s="13">
        <f t="shared" si="2385"/>
        <v>1.9631384459983296E-4</v>
      </c>
      <c r="AS1943" s="13">
        <f t="shared" si="2386"/>
        <v>2.8148873071540473E-4</v>
      </c>
      <c r="AT1943" s="13">
        <f t="shared" si="2387"/>
        <v>2.0180926536608892E-4</v>
      </c>
      <c r="AU1943" s="13">
        <f t="shared" si="2388"/>
        <v>9.6456151747396034E-5</v>
      </c>
      <c r="AV1943" s="13">
        <f t="shared" si="2389"/>
        <v>3.4576419941767682E-5</v>
      </c>
      <c r="AW1943" s="13">
        <f t="shared" si="2390"/>
        <v>2.8757045054327742E-7</v>
      </c>
      <c r="AX1943" s="13">
        <f t="shared" si="2391"/>
        <v>1.3892401770671846E-3</v>
      </c>
      <c r="AY1943" s="13">
        <f t="shared" si="2392"/>
        <v>1.0115652567138989E-3</v>
      </c>
      <c r="AZ1943" s="13">
        <f t="shared" si="2393"/>
        <v>3.682819880543846E-4</v>
      </c>
      <c r="BA1943" s="13">
        <f t="shared" si="2394"/>
        <v>8.9387294805473656E-5</v>
      </c>
      <c r="BB1943" s="13">
        <f t="shared" si="2395"/>
        <v>1.6271679172090177E-5</v>
      </c>
      <c r="BC1943" s="13">
        <f t="shared" si="2396"/>
        <v>2.3696212635643631E-6</v>
      </c>
      <c r="BD1943" s="13">
        <f t="shared" si="2397"/>
        <v>2.3824085986863244E-5</v>
      </c>
      <c r="BE1943" s="13">
        <f t="shared" si="2398"/>
        <v>3.4160666246268914E-5</v>
      </c>
      <c r="BF1943" s="13">
        <f t="shared" si="2399"/>
        <v>2.4490994513544848E-5</v>
      </c>
      <c r="BG1943" s="13">
        <f t="shared" si="2400"/>
        <v>1.1705642349759411E-5</v>
      </c>
      <c r="BH1943" s="13">
        <f t="shared" si="2401"/>
        <v>4.1960953059103154E-6</v>
      </c>
      <c r="BI1943" s="13">
        <f t="shared" si="2402"/>
        <v>1.2033318832191703E-6</v>
      </c>
      <c r="BJ1943" s="14">
        <f t="shared" si="2403"/>
        <v>0.53882625742011947</v>
      </c>
      <c r="BK1943" s="14">
        <f t="shared" si="2404"/>
        <v>0.27151980843229451</v>
      </c>
      <c r="BL1943" s="14">
        <f t="shared" si="2405"/>
        <v>0.18253375444172118</v>
      </c>
      <c r="BM1943" s="14">
        <f t="shared" si="2406"/>
        <v>0.36635784564398682</v>
      </c>
      <c r="BN1943" s="14">
        <f t="shared" si="2407"/>
        <v>0.63291608438653413</v>
      </c>
    </row>
    <row r="1944" spans="1:66" x14ac:dyDescent="0.25">
      <c r="A1944" t="s">
        <v>175</v>
      </c>
      <c r="B1944" t="s">
        <v>179</v>
      </c>
      <c r="C1944" t="s">
        <v>176</v>
      </c>
      <c r="D1944" s="7" t="s">
        <v>566</v>
      </c>
      <c r="E1944" s="10">
        <f>VLOOKUP(A1944,home!$A$2:$E$405,3,FALSE)</f>
        <v>1.1583000000000001</v>
      </c>
      <c r="F1944" s="10">
        <f>VLOOKUP(B1944,home!$B$2:$E$405,3,FALSE)</f>
        <v>0.76180000000000003</v>
      </c>
      <c r="G1944" s="10">
        <f>VLOOKUP(C1944,away!$B$2:$E$405,4,FALSE)</f>
        <v>1.1031</v>
      </c>
      <c r="H1944" s="10">
        <f>VLOOKUP(A1944,away!$A$2:$E$405,3,FALSE)</f>
        <v>1.0458000000000001</v>
      </c>
      <c r="I1944" s="10">
        <f>VLOOKUP(C1944,away!$B$2:$E$405,3,FALSE)</f>
        <v>0.95620000000000005</v>
      </c>
      <c r="J1944" s="10">
        <f>VLOOKUP(B1944,home!$B$2:$E$405,4,FALSE)</f>
        <v>1.3499000000000001</v>
      </c>
      <c r="K1944" s="12">
        <f t="shared" si="2352"/>
        <v>0.97336765211400011</v>
      </c>
      <c r="L1944" s="12">
        <f t="shared" si="2353"/>
        <v>1.3498918466040002</v>
      </c>
      <c r="M1944" s="13">
        <f t="shared" si="2354"/>
        <v>9.7953784456925277E-2</v>
      </c>
      <c r="N1944" s="13">
        <f t="shared" si="2355"/>
        <v>9.5345045192518185E-2</v>
      </c>
      <c r="O1944" s="13">
        <f t="shared" si="2356"/>
        <v>0.13222701498240907</v>
      </c>
      <c r="P1944" s="13">
        <f t="shared" si="2357"/>
        <v>0.12870549911947021</v>
      </c>
      <c r="Q1944" s="13">
        <f t="shared" si="2358"/>
        <v>4.6402891389872324E-2</v>
      </c>
      <c r="R1944" s="13">
        <f t="shared" si="2359"/>
        <v>8.92460847127695E-2</v>
      </c>
      <c r="S1944" s="13">
        <f t="shared" si="2360"/>
        <v>4.2277859899523283E-2</v>
      </c>
      <c r="T1944" s="13">
        <f t="shared" si="2361"/>
        <v>6.2638884746039611E-2</v>
      </c>
      <c r="U1944" s="13">
        <f t="shared" si="2362"/>
        <v>8.6869251937235589E-2</v>
      </c>
      <c r="V1944" s="13">
        <f t="shared" si="2363"/>
        <v>6.1722906598128168E-3</v>
      </c>
      <c r="W1944" s="13">
        <f t="shared" si="2364"/>
        <v>1.5055691147820328E-2</v>
      </c>
      <c r="X1944" s="13">
        <f t="shared" si="2365"/>
        <v>2.0323554725430681E-2</v>
      </c>
      <c r="Y1944" s="13">
        <f t="shared" si="2366"/>
        <v>1.3717300408934541E-2</v>
      </c>
      <c r="Z1944" s="13">
        <f t="shared" si="2367"/>
        <v>4.0157520698365812E-2</v>
      </c>
      <c r="AA1944" s="13">
        <f t="shared" si="2368"/>
        <v>3.9088031636887684E-2</v>
      </c>
      <c r="AB1944" s="13">
        <f t="shared" si="2369"/>
        <v>1.9023512790077562E-2</v>
      </c>
      <c r="AC1944" s="13">
        <f t="shared" si="2370"/>
        <v>5.0687663223401922E-4</v>
      </c>
      <c r="AD1944" s="13">
        <f t="shared" si="2371"/>
        <v>3.6636806858768513E-3</v>
      </c>
      <c r="AE1944" s="13">
        <f t="shared" si="2372"/>
        <v>4.9455726864257119E-3</v>
      </c>
      <c r="AF1944" s="13">
        <f t="shared" si="2373"/>
        <v>3.3379941230967558E-3</v>
      </c>
      <c r="AG1944" s="13">
        <f t="shared" si="2374"/>
        <v>1.5019770169267931E-3</v>
      </c>
      <c r="AH1944" s="13">
        <f t="shared" si="2375"/>
        <v>1.355207744263885E-2</v>
      </c>
      <c r="AI1944" s="13">
        <f t="shared" si="2376"/>
        <v>1.3191153801608478E-2</v>
      </c>
      <c r="AJ1944" s="13">
        <f t="shared" si="2377"/>
        <v>6.4199212022731551E-3</v>
      </c>
      <c r="AK1944" s="13">
        <f t="shared" si="2378"/>
        <v>2.0829812091378371E-3</v>
      </c>
      <c r="AL1944" s="13">
        <f t="shared" si="2379"/>
        <v>2.6640240723874681E-5</v>
      </c>
      <c r="AM1944" s="13">
        <f t="shared" si="2380"/>
        <v>7.1322165346147221E-4</v>
      </c>
      <c r="AN1944" s="13">
        <f t="shared" si="2381"/>
        <v>9.6277209482906493E-4</v>
      </c>
      <c r="AO1944" s="13">
        <f t="shared" si="2382"/>
        <v>6.4981910047380413E-4</v>
      </c>
      <c r="AP1944" s="13">
        <f t="shared" si="2383"/>
        <v>2.9239516849904456E-4</v>
      </c>
      <c r="AQ1944" s="13">
        <f t="shared" si="2384"/>
        <v>9.867546348581578E-5</v>
      </c>
      <c r="AR1944" s="13">
        <f t="shared" si="2385"/>
        <v>3.6587677688728333E-3</v>
      </c>
      <c r="AS1944" s="13">
        <f t="shared" si="2386"/>
        <v>3.5613261928181274E-3</v>
      </c>
      <c r="AT1944" s="13">
        <f t="shared" si="2387"/>
        <v>1.7332398573577357E-3</v>
      </c>
      <c r="AU1944" s="13">
        <f t="shared" si="2388"/>
        <v>5.6235987016890136E-4</v>
      </c>
      <c r="AV1944" s="13">
        <f t="shared" si="2389"/>
        <v>1.3684572661735932E-4</v>
      </c>
      <c r="AW1944" s="13">
        <f t="shared" si="2390"/>
        <v>9.7232516845649572E-7</v>
      </c>
      <c r="AX1944" s="13">
        <f t="shared" si="2391"/>
        <v>1.1570448104444301E-4</v>
      </c>
      <c r="AY1944" s="13">
        <f t="shared" si="2392"/>
        <v>1.5618853557744069E-4</v>
      </c>
      <c r="AZ1944" s="13">
        <f t="shared" si="2393"/>
        <v>1.0541881535450302E-4</v>
      </c>
      <c r="BA1944" s="13">
        <f t="shared" si="2394"/>
        <v>4.7434666441898724E-5</v>
      </c>
      <c r="BB1944" s="13">
        <f t="shared" si="2395"/>
        <v>1.6007917369074874E-5</v>
      </c>
      <c r="BC1944" s="13">
        <f t="shared" si="2396"/>
        <v>4.3217914275249438E-6</v>
      </c>
      <c r="BD1944" s="13">
        <f t="shared" si="2397"/>
        <v>8.2315679663648965E-4</v>
      </c>
      <c r="BE1944" s="13">
        <f t="shared" si="2398"/>
        <v>8.0123419846374127E-4</v>
      </c>
      <c r="BF1944" s="13">
        <f t="shared" si="2399"/>
        <v>3.8994772527604731E-4</v>
      </c>
      <c r="BG1944" s="13">
        <f t="shared" si="2400"/>
        <v>1.2652083393304713E-4</v>
      </c>
      <c r="BH1944" s="13">
        <f t="shared" si="2401"/>
        <v>3.0787821767228838E-5</v>
      </c>
      <c r="BI1944" s="13">
        <f t="shared" si="2402"/>
        <v>5.9935739574543696E-6</v>
      </c>
      <c r="BJ1944" s="14">
        <f t="shared" si="2403"/>
        <v>0.2700945518109058</v>
      </c>
      <c r="BK1944" s="14">
        <f t="shared" si="2404"/>
        <v>0.27579913954426688</v>
      </c>
      <c r="BL1944" s="14">
        <f t="shared" si="2405"/>
        <v>0.41353021008090673</v>
      </c>
      <c r="BM1944" s="14">
        <f t="shared" si="2406"/>
        <v>0.4095458860700717</v>
      </c>
      <c r="BN1944" s="14">
        <f t="shared" si="2407"/>
        <v>0.58988031985396461</v>
      </c>
    </row>
    <row r="1945" spans="1:66" x14ac:dyDescent="0.25">
      <c r="A1945" t="s">
        <v>175</v>
      </c>
      <c r="B1945" t="s">
        <v>283</v>
      </c>
      <c r="C1945" t="s">
        <v>530</v>
      </c>
      <c r="D1945" s="7" t="s">
        <v>566</v>
      </c>
      <c r="E1945" s="10">
        <v>1.25714285714286</v>
      </c>
      <c r="F1945" s="10">
        <v>3.58</v>
      </c>
      <c r="G1945" s="10">
        <v>0</v>
      </c>
      <c r="H1945" s="10">
        <v>1</v>
      </c>
      <c r="I1945" s="10">
        <v>0</v>
      </c>
      <c r="J1945" s="10">
        <v>0.5</v>
      </c>
      <c r="K1945" s="12">
        <v>0</v>
      </c>
      <c r="L1945" s="12">
        <v>0</v>
      </c>
      <c r="M1945" s="13">
        <v>1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4">
        <v>0</v>
      </c>
      <c r="BK1945" s="14">
        <v>1</v>
      </c>
      <c r="BL1945" s="14">
        <v>0</v>
      </c>
      <c r="BM1945" s="14">
        <v>0</v>
      </c>
      <c r="BN1945" s="14">
        <v>1</v>
      </c>
    </row>
    <row r="1946" spans="1:66" x14ac:dyDescent="0.25">
      <c r="A1946" t="s">
        <v>24</v>
      </c>
      <c r="B1946" t="s">
        <v>183</v>
      </c>
      <c r="C1946" t="s">
        <v>299</v>
      </c>
      <c r="D1946" s="7" t="s">
        <v>566</v>
      </c>
      <c r="E1946" s="10">
        <f>VLOOKUP(A1946,home!$A$2:$E$405,3,FALSE)</f>
        <v>1.6263000000000001</v>
      </c>
      <c r="F1946" s="10">
        <f>VLOOKUP(B1946,home!$B$2:$E$405,3,FALSE)</f>
        <v>0.90620000000000001</v>
      </c>
      <c r="G1946" s="10">
        <f>VLOOKUP(C1946,away!$B$2:$E$405,4,FALSE)</f>
        <v>0.84850000000000003</v>
      </c>
      <c r="H1946" s="10">
        <f>VLOOKUP(A1946,away!$A$2:$E$405,3,FALSE)</f>
        <v>1.4262999999999999</v>
      </c>
      <c r="I1946" s="10">
        <f>VLOOKUP(C1946,away!$B$2:$E$405,3,FALSE)</f>
        <v>0.95689999999999997</v>
      </c>
      <c r="J1946" s="10">
        <f>VLOOKUP(B1946,home!$B$2:$E$405,4,FALSE)</f>
        <v>1.2177</v>
      </c>
      <c r="K1946" s="12">
        <f t="shared" si="2352"/>
        <v>1.2504794714100003</v>
      </c>
      <c r="L1946" s="12">
        <f t="shared" si="2353"/>
        <v>1.661949192519</v>
      </c>
      <c r="M1946" s="13">
        <f t="shared" si="2354"/>
        <v>5.4343587159119952E-2</v>
      </c>
      <c r="N1946" s="13">
        <f t="shared" si="2355"/>
        <v>6.7955540145259605E-2</v>
      </c>
      <c r="O1946" s="13">
        <f t="shared" si="2356"/>
        <v>9.0316280797685292E-2</v>
      </c>
      <c r="P1946" s="13">
        <f t="shared" si="2357"/>
        <v>0.11293865507160668</v>
      </c>
      <c r="Q1946" s="13">
        <f t="shared" si="2358"/>
        <v>4.2488503960112639E-2</v>
      </c>
      <c r="R1946" s="13">
        <f t="shared" si="2359"/>
        <v>7.5050534971516189E-2</v>
      </c>
      <c r="S1946" s="13">
        <f t="shared" si="2360"/>
        <v>5.8678219805567158E-2</v>
      </c>
      <c r="T1946" s="13">
        <f t="shared" si="2361"/>
        <v>7.0613734847849538E-2</v>
      </c>
      <c r="U1946" s="13">
        <f t="shared" si="2362"/>
        <v>9.3849153300219298E-2</v>
      </c>
      <c r="V1946" s="13">
        <f t="shared" si="2363"/>
        <v>1.3549670354199107E-2</v>
      </c>
      <c r="W1946" s="13">
        <f t="shared" si="2364"/>
        <v>1.7710333991014449E-2</v>
      </c>
      <c r="X1946" s="13">
        <f t="shared" si="2365"/>
        <v>2.9433675275608261E-2</v>
      </c>
      <c r="Y1946" s="13">
        <f t="shared" si="2366"/>
        <v>2.4458636428581808E-2</v>
      </c>
      <c r="Z1946" s="13">
        <f t="shared" si="2367"/>
        <v>4.157672533134342E-2</v>
      </c>
      <c r="AA1946" s="13">
        <f t="shared" si="2368"/>
        <v>5.1990841515297093E-2</v>
      </c>
      <c r="AB1946" s="13">
        <f t="shared" si="2369"/>
        <v>3.2506740008104905E-2</v>
      </c>
      <c r="AC1946" s="13">
        <f t="shared" si="2370"/>
        <v>1.7599610488379135E-3</v>
      </c>
      <c r="AD1946" s="13">
        <f t="shared" si="2371"/>
        <v>5.5366022718945805E-3</v>
      </c>
      <c r="AE1946" s="13">
        <f t="shared" si="2372"/>
        <v>9.2015516750740597E-3</v>
      </c>
      <c r="AF1946" s="13">
        <f t="shared" si="2373"/>
        <v>7.6462556881555935E-3</v>
      </c>
      <c r="AG1946" s="13">
        <f t="shared" si="2374"/>
        <v>4.2358961555746654E-3</v>
      </c>
      <c r="AH1946" s="13">
        <f t="shared" si="2375"/>
        <v>1.7274601273002621E-2</v>
      </c>
      <c r="AI1946" s="13">
        <f t="shared" si="2376"/>
        <v>2.1601534268682835E-2</v>
      </c>
      <c r="AJ1946" s="13">
        <f t="shared" si="2377"/>
        <v>1.350613757697376E-2</v>
      </c>
      <c r="AK1946" s="13">
        <f t="shared" si="2378"/>
        <v>5.6297159260149622E-3</v>
      </c>
      <c r="AL1946" s="13">
        <f t="shared" si="2379"/>
        <v>1.4630438969894958E-4</v>
      </c>
      <c r="AM1946" s="13">
        <f t="shared" si="2380"/>
        <v>1.3846814964732269E-3</v>
      </c>
      <c r="AN1946" s="13">
        <f t="shared" si="2381"/>
        <v>2.3012702949596797E-3</v>
      </c>
      <c r="AO1946" s="13">
        <f t="shared" si="2382"/>
        <v>1.9122971542381007E-3</v>
      </c>
      <c r="AP1946" s="13">
        <f t="shared" si="2383"/>
        <v>1.0593802371141308E-3</v>
      </c>
      <c r="AQ1946" s="13">
        <f t="shared" si="2384"/>
        <v>4.4015903241060428E-4</v>
      </c>
      <c r="AR1946" s="13">
        <f t="shared" si="2385"/>
        <v>5.7419019273508764E-3</v>
      </c>
      <c r="AS1946" s="13">
        <f t="shared" si="2386"/>
        <v>7.180130487001786E-3</v>
      </c>
      <c r="AT1946" s="13">
        <f t="shared" si="2387"/>
        <v>4.4893028880204104E-3</v>
      </c>
      <c r="AU1946" s="13">
        <f t="shared" si="2388"/>
        <v>1.8712603674703834E-3</v>
      </c>
      <c r="AV1946" s="13">
        <f t="shared" si="2389"/>
        <v>5.8499316879621237E-4</v>
      </c>
      <c r="AW1946" s="13">
        <f t="shared" si="2390"/>
        <v>8.4459628221584758E-6</v>
      </c>
      <c r="AX1946" s="13">
        <f t="shared" si="2391"/>
        <v>2.8858596429684176E-4</v>
      </c>
      <c r="AY1946" s="13">
        <f t="shared" si="2392"/>
        <v>4.7961521033545312E-4</v>
      </c>
      <c r="AZ1946" s="13">
        <f t="shared" si="2393"/>
        <v>3.985480557684184E-4</v>
      </c>
      <c r="BA1946" s="13">
        <f t="shared" si="2394"/>
        <v>2.2078887315478006E-4</v>
      </c>
      <c r="BB1946" s="13">
        <f t="shared" si="2395"/>
        <v>9.1734972364191701E-5</v>
      </c>
      <c r="BC1946" s="13">
        <f t="shared" si="2396"/>
        <v>3.0491772649284224E-5</v>
      </c>
      <c r="BD1946" s="13">
        <f t="shared" si="2397"/>
        <v>1.5904582119473467E-3</v>
      </c>
      <c r="BE1946" s="13">
        <f t="shared" si="2398"/>
        <v>1.9888353441756125E-3</v>
      </c>
      <c r="BF1946" s="13">
        <f t="shared" si="2399"/>
        <v>1.2434988849531229E-3</v>
      </c>
      <c r="BG1946" s="13">
        <f t="shared" si="2400"/>
        <v>5.1832327611836852E-4</v>
      </c>
      <c r="BH1946" s="13">
        <f t="shared" si="2401"/>
        <v>1.6203815408499938E-4</v>
      </c>
      <c r="BI1946" s="13">
        <f t="shared" si="2402"/>
        <v>4.0525077053692395E-5</v>
      </c>
      <c r="BJ1946" s="14">
        <f t="shared" si="2403"/>
        <v>0.28788828350288997</v>
      </c>
      <c r="BK1946" s="14">
        <f t="shared" si="2404"/>
        <v>0.2418960130393652</v>
      </c>
      <c r="BL1946" s="14">
        <f t="shared" si="2405"/>
        <v>0.4271368074244698</v>
      </c>
      <c r="BM1946" s="14">
        <f t="shared" si="2406"/>
        <v>0.55493355794525456</v>
      </c>
      <c r="BN1946" s="14">
        <f t="shared" si="2407"/>
        <v>0.44309310210530034</v>
      </c>
    </row>
    <row r="1947" spans="1:66" x14ac:dyDescent="0.25">
      <c r="A1947" t="s">
        <v>24</v>
      </c>
      <c r="B1947" t="s">
        <v>25</v>
      </c>
      <c r="C1947" t="s">
        <v>294</v>
      </c>
      <c r="D1947" s="7" t="s">
        <v>566</v>
      </c>
      <c r="E1947" s="10">
        <f>VLOOKUP(A1947,home!$A$2:$E$405,3,FALSE)</f>
        <v>1.6263000000000001</v>
      </c>
      <c r="F1947" s="10">
        <f>VLOOKUP(B1947,home!$B$2:$E$405,3,FALSE)</f>
        <v>1.1651</v>
      </c>
      <c r="G1947" s="10">
        <f>VLOOKUP(C1947,away!$B$2:$E$405,4,FALSE)</f>
        <v>0.55020000000000002</v>
      </c>
      <c r="H1947" s="10">
        <f>VLOOKUP(A1947,away!$A$2:$E$405,3,FALSE)</f>
        <v>1.4262999999999999</v>
      </c>
      <c r="I1947" s="10">
        <f>VLOOKUP(C1947,away!$B$2:$E$405,3,FALSE)</f>
        <v>1.3284</v>
      </c>
      <c r="J1947" s="10">
        <f>VLOOKUP(B1947,home!$B$2:$E$405,4,FALSE)</f>
        <v>0.84870000000000001</v>
      </c>
      <c r="K1947" s="12">
        <f t="shared" si="2352"/>
        <v>1.0425201319260002</v>
      </c>
      <c r="L1947" s="12">
        <f t="shared" si="2353"/>
        <v>1.608029276004</v>
      </c>
      <c r="M1947" s="13">
        <f t="shared" si="2354"/>
        <v>7.0612407384759143E-2</v>
      </c>
      <c r="N1947" s="13">
        <f t="shared" si="2355"/>
        <v>7.3614856262371575E-2</v>
      </c>
      <c r="O1947" s="13">
        <f t="shared" si="2356"/>
        <v>0.11354681832381373</v>
      </c>
      <c r="P1947" s="13">
        <f t="shared" si="2357"/>
        <v>0.11837484401871988</v>
      </c>
      <c r="Q1947" s="13">
        <f t="shared" si="2358"/>
        <v>3.8372484831180574E-2</v>
      </c>
      <c r="R1947" s="13">
        <f t="shared" si="2359"/>
        <v>9.1293304030899983E-2</v>
      </c>
      <c r="S1947" s="13">
        <f t="shared" si="2360"/>
        <v>4.9610982741684288E-2</v>
      </c>
      <c r="T1947" s="13">
        <f t="shared" si="2361"/>
        <v>6.1704079001557763E-2</v>
      </c>
      <c r="U1947" s="13">
        <f t="shared" si="2362"/>
        <v>9.5175107362254305E-2</v>
      </c>
      <c r="V1947" s="13">
        <f t="shared" si="2363"/>
        <v>9.2408883323084421E-3</v>
      </c>
      <c r="W1947" s="13">
        <f t="shared" si="2364"/>
        <v>1.3334695982843606E-2</v>
      </c>
      <c r="X1947" s="13">
        <f t="shared" si="2365"/>
        <v>2.144258152702545E-2</v>
      </c>
      <c r="Y1947" s="13">
        <f t="shared" si="2366"/>
        <v>1.7240149424279743E-2</v>
      </c>
      <c r="Z1947" s="13">
        <f t="shared" si="2367"/>
        <v>4.8934101861607036E-2</v>
      </c>
      <c r="AA1947" s="13">
        <f t="shared" si="2368"/>
        <v>5.1014786328442904E-2</v>
      </c>
      <c r="AB1947" s="13">
        <f t="shared" si="2369"/>
        <v>2.6591970886652497E-2</v>
      </c>
      <c r="AC1947" s="13">
        <f t="shared" si="2370"/>
        <v>9.6821574586295985E-4</v>
      </c>
      <c r="AD1947" s="13">
        <f t="shared" si="2371"/>
        <v>3.4754222538068056E-3</v>
      </c>
      <c r="AE1947" s="13">
        <f t="shared" si="2372"/>
        <v>5.5885807305971471E-3</v>
      </c>
      <c r="AF1947" s="13">
        <f t="shared" si="2373"/>
        <v>4.4933007130560192E-3</v>
      </c>
      <c r="AG1947" s="13">
        <f t="shared" si="2374"/>
        <v>2.4084530308279084E-3</v>
      </c>
      <c r="AH1947" s="13">
        <f t="shared" si="2375"/>
        <v>1.9671867097106482E-2</v>
      </c>
      <c r="AI1947" s="13">
        <f t="shared" si="2376"/>
        <v>2.0508317481306194E-2</v>
      </c>
      <c r="AJ1947" s="13">
        <f t="shared" si="2377"/>
        <v>1.0690166923095813E-2</v>
      </c>
      <c r="AK1947" s="13">
        <f t="shared" si="2378"/>
        <v>3.7149047436589372E-3</v>
      </c>
      <c r="AL1947" s="13">
        <f t="shared" si="2379"/>
        <v>6.492478709498537E-5</v>
      </c>
      <c r="AM1947" s="13">
        <f t="shared" si="2380"/>
        <v>7.2463953330744574E-4</v>
      </c>
      <c r="AN1947" s="13">
        <f t="shared" si="2381"/>
        <v>1.1652415841082483E-3</v>
      </c>
      <c r="AO1947" s="13">
        <f t="shared" si="2382"/>
        <v>9.3687129043167061E-4</v>
      </c>
      <c r="AP1947" s="13">
        <f t="shared" si="2383"/>
        <v>5.0217215428725729E-4</v>
      </c>
      <c r="AQ1947" s="13">
        <f t="shared" si="2384"/>
        <v>2.0187688142197678E-4</v>
      </c>
      <c r="AR1947" s="13">
        <f t="shared" si="2385"/>
        <v>6.326587641161412E-3</v>
      </c>
      <c r="AS1947" s="13">
        <f t="shared" si="2386"/>
        <v>6.5955949823049984E-3</v>
      </c>
      <c r="AT1947" s="13">
        <f t="shared" si="2387"/>
        <v>3.4380202755415353E-3</v>
      </c>
      <c r="AU1947" s="13">
        <f t="shared" si="2388"/>
        <v>1.1947351170739418E-3</v>
      </c>
      <c r="AV1947" s="13">
        <f t="shared" si="2389"/>
        <v>3.1138385296713777E-4</v>
      </c>
      <c r="AW1947" s="13">
        <f t="shared" si="2390"/>
        <v>3.0233361364133848E-6</v>
      </c>
      <c r="AX1947" s="13">
        <f t="shared" si="2391"/>
        <v>1.2590855031041222E-4</v>
      </c>
      <c r="AY1947" s="13">
        <f t="shared" si="2392"/>
        <v>2.0246463499836532E-4</v>
      </c>
      <c r="AZ1947" s="13">
        <f t="shared" si="2393"/>
        <v>1.627845302164178E-4</v>
      </c>
      <c r="BA1947" s="13">
        <f t="shared" si="2394"/>
        <v>8.7254096756185842E-5</v>
      </c>
      <c r="BB1947" s="13">
        <f t="shared" si="2395"/>
        <v>3.5076785508808106E-5</v>
      </c>
      <c r="BC1947" s="13">
        <f t="shared" si="2396"/>
        <v>1.1280899601255265E-5</v>
      </c>
      <c r="BD1947" s="13">
        <f t="shared" si="2397"/>
        <v>1.6955563573654393E-3</v>
      </c>
      <c r="BE1947" s="13">
        <f t="shared" si="2398"/>
        <v>1.7676516373685862E-3</v>
      </c>
      <c r="BF1947" s="13">
        <f t="shared" si="2399"/>
        <v>9.2140620909435418E-4</v>
      </c>
      <c r="BG1947" s="13">
        <f t="shared" si="2400"/>
        <v>3.2019484088749401E-4</v>
      </c>
      <c r="BH1947" s="13">
        <f t="shared" si="2401"/>
        <v>8.3452391941013729E-5</v>
      </c>
      <c r="BI1947" s="13">
        <f t="shared" si="2402"/>
        <v>1.7400159731177188E-5</v>
      </c>
      <c r="BJ1947" s="14">
        <f t="shared" si="2403"/>
        <v>0.24583017469849464</v>
      </c>
      <c r="BK1947" s="14">
        <f t="shared" si="2404"/>
        <v>0.24907472764542807</v>
      </c>
      <c r="BL1947" s="14">
        <f t="shared" si="2405"/>
        <v>0.454879226642668</v>
      </c>
      <c r="BM1947" s="14">
        <f t="shared" si="2406"/>
        <v>0.49270407469759081</v>
      </c>
      <c r="BN1947" s="14">
        <f t="shared" si="2407"/>
        <v>0.5058147148517449</v>
      </c>
    </row>
    <row r="1948" spans="1:66" x14ac:dyDescent="0.25">
      <c r="A1948" t="s">
        <v>24</v>
      </c>
      <c r="B1948" t="s">
        <v>327</v>
      </c>
      <c r="C1948" t="s">
        <v>181</v>
      </c>
      <c r="D1948" s="7" t="s">
        <v>566</v>
      </c>
      <c r="E1948" s="10">
        <f>VLOOKUP(A1948,home!$A$2:$E$405,3,FALSE)</f>
        <v>1.6263000000000001</v>
      </c>
      <c r="F1948" s="10">
        <f>VLOOKUP(B1948,home!$B$2:$E$405,3,FALSE)</f>
        <v>1.0032000000000001</v>
      </c>
      <c r="G1948" s="10">
        <f>VLOOKUP(C1948,away!$B$2:$E$405,4,FALSE)</f>
        <v>0.80910000000000004</v>
      </c>
      <c r="H1948" s="10">
        <f>VLOOKUP(A1948,away!$A$2:$E$405,3,FALSE)</f>
        <v>1.4262999999999999</v>
      </c>
      <c r="I1948" s="10">
        <f>VLOOKUP(C1948,away!$B$2:$E$405,3,FALSE)</f>
        <v>0.84870000000000001</v>
      </c>
      <c r="J1948" s="10">
        <f>VLOOKUP(B1948,home!$B$2:$E$405,4,FALSE)</f>
        <v>0.88560000000000005</v>
      </c>
      <c r="K1948" s="12">
        <f t="shared" si="2352"/>
        <v>1.3200500158560002</v>
      </c>
      <c r="L1948" s="12">
        <f t="shared" si="2353"/>
        <v>1.0720195173359999</v>
      </c>
      <c r="M1948" s="13">
        <f t="shared" si="2354"/>
        <v>9.1440249293539347E-2</v>
      </c>
      <c r="N1948" s="13">
        <f t="shared" si="2355"/>
        <v>0.12070570252981322</v>
      </c>
      <c r="O1948" s="13">
        <f t="shared" si="2356"/>
        <v>9.8025731912743538E-2</v>
      </c>
      <c r="P1948" s="13">
        <f t="shared" si="2357"/>
        <v>0.12939886896571312</v>
      </c>
      <c r="Q1948" s="13">
        <f t="shared" si="2358"/>
        <v>7.9668782269194799E-2</v>
      </c>
      <c r="R1948" s="13">
        <f t="shared" si="2359"/>
        <v>5.2542748905803724E-2</v>
      </c>
      <c r="S1948" s="13">
        <f t="shared" si="2360"/>
        <v>4.5778711833599633E-2</v>
      </c>
      <c r="T1948" s="13">
        <f t="shared" si="2361"/>
        <v>8.5406489514969056E-2</v>
      </c>
      <c r="U1948" s="13">
        <f t="shared" si="2362"/>
        <v>6.9359056526224039E-2</v>
      </c>
      <c r="V1948" s="13">
        <f t="shared" si="2363"/>
        <v>7.198038038489952E-3</v>
      </c>
      <c r="W1948" s="13">
        <f t="shared" si="2364"/>
        <v>3.5055592432559603E-2</v>
      </c>
      <c r="X1948" s="13">
        <f t="shared" si="2365"/>
        <v>3.7580279279480072E-2</v>
      </c>
      <c r="Y1948" s="13">
        <f t="shared" si="2366"/>
        <v>2.0143396427270151E-2</v>
      </c>
      <c r="Z1948" s="13">
        <f t="shared" si="2367"/>
        <v>1.8775617440502115E-2</v>
      </c>
      <c r="AA1948" s="13">
        <f t="shared" si="2368"/>
        <v>2.4784754100041013E-2</v>
      </c>
      <c r="AB1948" s="13">
        <f t="shared" si="2369"/>
        <v>1.6358557521373104E-2</v>
      </c>
      <c r="AC1948" s="13">
        <f t="shared" si="2370"/>
        <v>6.3663019577596283E-4</v>
      </c>
      <c r="AD1948" s="13">
        <f t="shared" si="2371"/>
        <v>1.1568783836610455E-2</v>
      </c>
      <c r="AE1948" s="13">
        <f t="shared" si="2372"/>
        <v>1.2401962064687655E-2</v>
      </c>
      <c r="AF1948" s="13">
        <f t="shared" si="2373"/>
        <v>6.6475726933029203E-3</v>
      </c>
      <c r="AG1948" s="13">
        <f t="shared" si="2374"/>
        <v>2.3754425567101903E-3</v>
      </c>
      <c r="AH1948" s="13">
        <f t="shared" si="2375"/>
        <v>5.0319570865631144E-3</v>
      </c>
      <c r="AI1948" s="13">
        <f t="shared" si="2376"/>
        <v>6.6424350319043519E-3</v>
      </c>
      <c r="AJ1948" s="13">
        <f t="shared" si="2377"/>
        <v>4.3841732345938954E-3</v>
      </c>
      <c r="AK1948" s="13">
        <f t="shared" si="2378"/>
        <v>1.9291093159470411E-3</v>
      </c>
      <c r="AL1948" s="13">
        <f t="shared" si="2379"/>
        <v>3.6036309139262371E-5</v>
      </c>
      <c r="AM1948" s="13">
        <f t="shared" si="2380"/>
        <v>3.0542746573904499E-3</v>
      </c>
      <c r="AN1948" s="13">
        <f t="shared" si="2381"/>
        <v>3.2742420440272863E-3</v>
      </c>
      <c r="AO1948" s="13">
        <f t="shared" si="2382"/>
        <v>1.7550256878396844E-3</v>
      </c>
      <c r="AP1948" s="13">
        <f t="shared" si="2383"/>
        <v>6.2714059693005995E-4</v>
      </c>
      <c r="AQ1948" s="13">
        <f t="shared" si="2384"/>
        <v>1.6807674000569341E-4</v>
      </c>
      <c r="AR1948" s="13">
        <f t="shared" si="2385"/>
        <v>1.0788712414385711E-3</v>
      </c>
      <c r="AS1948" s="13">
        <f t="shared" si="2386"/>
        <v>1.4241639993675685E-3</v>
      </c>
      <c r="AT1948" s="13">
        <f t="shared" si="2387"/>
        <v>9.399838549733518E-4</v>
      </c>
      <c r="AU1948" s="13">
        <f t="shared" si="2388"/>
        <v>4.1360856755398573E-4</v>
      </c>
      <c r="AV1948" s="13">
        <f t="shared" si="2389"/>
        <v>1.364959990394542E-4</v>
      </c>
      <c r="AW1948" s="13">
        <f t="shared" si="2390"/>
        <v>1.4165466521537845E-6</v>
      </c>
      <c r="AX1948" s="13">
        <f t="shared" si="2391"/>
        <v>6.7196588498614075E-4</v>
      </c>
      <c r="AY1948" s="13">
        <f t="shared" si="2392"/>
        <v>7.2036054368910054E-4</v>
      </c>
      <c r="AZ1948" s="13">
        <f t="shared" si="2393"/>
        <v>3.8612028117674399E-4</v>
      </c>
      <c r="BA1948" s="13">
        <f t="shared" si="2394"/>
        <v>1.379761591535779E-4</v>
      </c>
      <c r="BB1948" s="13">
        <f t="shared" si="2395"/>
        <v>3.6978283884923419E-5</v>
      </c>
      <c r="BC1948" s="13">
        <f t="shared" si="2396"/>
        <v>7.9282884084458403E-6</v>
      </c>
      <c r="BD1948" s="13">
        <f t="shared" si="2397"/>
        <v>1.9276183791911125E-4</v>
      </c>
      <c r="BE1948" s="13">
        <f t="shared" si="2398"/>
        <v>2.5445526720155456E-4</v>
      </c>
      <c r="BF1948" s="13">
        <f t="shared" si="2399"/>
        <v>1.6794683975202744E-4</v>
      </c>
      <c r="BG1948" s="13">
        <f t="shared" si="2400"/>
        <v>7.3899409492542975E-5</v>
      </c>
      <c r="BH1948" s="13">
        <f t="shared" si="2401"/>
        <v>2.4387729168095118E-5</v>
      </c>
      <c r="BI1948" s="13">
        <f t="shared" si="2402"/>
        <v>6.4386044550071517E-6</v>
      </c>
      <c r="BJ1948" s="14">
        <f t="shared" si="2403"/>
        <v>0.42239409277209022</v>
      </c>
      <c r="BK1948" s="14">
        <f t="shared" si="2404"/>
        <v>0.27520889517994646</v>
      </c>
      <c r="BL1948" s="14">
        <f t="shared" si="2405"/>
        <v>0.28377153698555507</v>
      </c>
      <c r="BM1948" s="14">
        <f t="shared" si="2406"/>
        <v>0.42764911450424908</v>
      </c>
      <c r="BN1948" s="14">
        <f t="shared" si="2407"/>
        <v>0.57178208387680773</v>
      </c>
    </row>
    <row r="1949" spans="1:66" x14ac:dyDescent="0.25">
      <c r="A1949" t="s">
        <v>27</v>
      </c>
      <c r="B1949" t="s">
        <v>187</v>
      </c>
      <c r="C1949" t="s">
        <v>195</v>
      </c>
      <c r="D1949" s="7" t="s">
        <v>566</v>
      </c>
      <c r="E1949" s="10">
        <f>VLOOKUP(A1949,home!$A$2:$E$405,3,FALSE)</f>
        <v>1.3026</v>
      </c>
      <c r="F1949" s="10">
        <f>VLOOKUP(B1949,home!$B$2:$E$405,3,FALSE)</f>
        <v>0.72729999999999995</v>
      </c>
      <c r="G1949" s="10">
        <f>VLOOKUP(C1949,away!$B$2:$E$405,4,FALSE)</f>
        <v>0.76770000000000005</v>
      </c>
      <c r="H1949" s="10">
        <f>VLOOKUP(A1949,away!$A$2:$E$405,3,FALSE)</f>
        <v>1.1000000000000001</v>
      </c>
      <c r="I1949" s="10">
        <f>VLOOKUP(C1949,away!$B$2:$E$405,3,FALSE)</f>
        <v>1.5310999999999999</v>
      </c>
      <c r="J1949" s="10">
        <f>VLOOKUP(B1949,home!$B$2:$E$405,4,FALSE)</f>
        <v>0.90910000000000002</v>
      </c>
      <c r="K1949" s="12">
        <f t="shared" si="2352"/>
        <v>0.72730437834600004</v>
      </c>
      <c r="L1949" s="12">
        <f t="shared" si="2353"/>
        <v>1.531115311</v>
      </c>
      <c r="M1949" s="13">
        <f t="shared" si="2354"/>
        <v>0.10451552130773792</v>
      </c>
      <c r="N1949" s="13">
        <f t="shared" si="2355"/>
        <v>7.6014596252232447E-2</v>
      </c>
      <c r="O1949" s="13">
        <f t="shared" si="2356"/>
        <v>0.16002531491142424</v>
      </c>
      <c r="P1949" s="13">
        <f t="shared" si="2357"/>
        <v>0.11638711218127631</v>
      </c>
      <c r="Q1949" s="13">
        <f t="shared" si="2358"/>
        <v>2.7642874336226045E-2</v>
      </c>
      <c r="R1949" s="13">
        <f t="shared" si="2359"/>
        <v>0.12250860490423918</v>
      </c>
      <c r="S1949" s="13">
        <f t="shared" si="2360"/>
        <v>3.2401789974361703E-2</v>
      </c>
      <c r="T1949" s="13">
        <f t="shared" si="2361"/>
        <v>4.2324428136244659E-2</v>
      </c>
      <c r="U1949" s="13">
        <f t="shared" si="2362"/>
        <v>8.9101044731913409E-2</v>
      </c>
      <c r="V1949" s="13">
        <f t="shared" si="2363"/>
        <v>4.0091342068773028E-3</v>
      </c>
      <c r="W1949" s="13">
        <f t="shared" si="2364"/>
        <v>6.7015945116018294E-3</v>
      </c>
      <c r="X1949" s="13">
        <f t="shared" si="2365"/>
        <v>1.0260913964827126E-2</v>
      </c>
      <c r="Y1949" s="13">
        <f t="shared" si="2366"/>
        <v>7.855321238200267E-3</v>
      </c>
      <c r="Z1949" s="13">
        <f t="shared" si="2367"/>
        <v>6.2524933566043425E-2</v>
      </c>
      <c r="AA1949" s="13">
        <f t="shared" si="2368"/>
        <v>4.547465793837617E-2</v>
      </c>
      <c r="AB1949" s="13">
        <f t="shared" si="2369"/>
        <v>1.6536958911183834E-2</v>
      </c>
      <c r="AC1949" s="13">
        <f t="shared" si="2370"/>
        <v>2.7903245066330818E-4</v>
      </c>
      <c r="AD1949" s="13">
        <f t="shared" si="2371"/>
        <v>1.2185247575468836E-3</v>
      </c>
      <c r="AE1949" s="13">
        <f t="shared" si="2372"/>
        <v>1.8657019131125959E-3</v>
      </c>
      <c r="AF1949" s="13">
        <f t="shared" si="2373"/>
        <v>1.428302382464344E-3</v>
      </c>
      <c r="AG1949" s="13">
        <f t="shared" si="2374"/>
        <v>7.2896521550964511E-4</v>
      </c>
      <c r="AH1949" s="13">
        <f t="shared" si="2375"/>
        <v>2.3933220775556742E-2</v>
      </c>
      <c r="AI1949" s="13">
        <f t="shared" si="2376"/>
        <v>1.7406736257983869E-2</v>
      </c>
      <c r="AJ1949" s="13">
        <f t="shared" si="2377"/>
        <v>6.3299977465728664E-3</v>
      </c>
      <c r="AK1949" s="13">
        <f t="shared" si="2378"/>
        <v>1.5346116920009203E-3</v>
      </c>
      <c r="AL1949" s="13">
        <f t="shared" si="2379"/>
        <v>1.2429074928285316E-5</v>
      </c>
      <c r="AM1949" s="13">
        <f t="shared" si="2380"/>
        <v>1.7724767825736936E-4</v>
      </c>
      <c r="AN1949" s="13">
        <f t="shared" si="2381"/>
        <v>2.7138663401906E-4</v>
      </c>
      <c r="AO1949" s="13">
        <f t="shared" si="2382"/>
        <v>2.077621152736682E-4</v>
      </c>
      <c r="AP1949" s="13">
        <f t="shared" si="2383"/>
        <v>1.060359185804201E-4</v>
      </c>
      <c r="AQ1949" s="13">
        <f t="shared" si="2384"/>
        <v>4.0588304613607665E-5</v>
      </c>
      <c r="AR1949" s="13">
        <f t="shared" si="2385"/>
        <v>7.3289041541996381E-3</v>
      </c>
      <c r="AS1949" s="13">
        <f t="shared" si="2386"/>
        <v>5.3303440798275854E-3</v>
      </c>
      <c r="AT1949" s="13">
        <f t="shared" si="2387"/>
        <v>1.9383912936746411E-3</v>
      </c>
      <c r="AU1949" s="13">
        <f t="shared" si="2388"/>
        <v>4.6993349161244467E-4</v>
      </c>
      <c r="AV1949" s="13">
        <f t="shared" si="2389"/>
        <v>8.5446171495288573E-5</v>
      </c>
      <c r="AW1949" s="13">
        <f t="shared" si="2390"/>
        <v>3.8446818442945648E-7</v>
      </c>
      <c r="AX1949" s="13">
        <f t="shared" si="2391"/>
        <v>2.1485502074707965E-5</v>
      </c>
      <c r="AY1949" s="13">
        <f t="shared" si="2392"/>
        <v>3.2896781191107629E-5</v>
      </c>
      <c r="AZ1949" s="13">
        <f t="shared" si="2393"/>
        <v>2.518438268216086E-5</v>
      </c>
      <c r="BA1949" s="13">
        <f t="shared" si="2394"/>
        <v>1.2853397974246579E-5</v>
      </c>
      <c r="BB1949" s="13">
        <f t="shared" si="2395"/>
        <v>4.9200086091863325E-6</v>
      </c>
      <c r="BC1949" s="13">
        <f t="shared" si="2396"/>
        <v>1.5066201023554004E-6</v>
      </c>
      <c r="BD1949" s="13">
        <f t="shared" si="2397"/>
        <v>1.8702328938910936E-3</v>
      </c>
      <c r="BE1949" s="13">
        <f t="shared" si="2398"/>
        <v>1.3602285722537025E-3</v>
      </c>
      <c r="BF1949" s="13">
        <f t="shared" si="2399"/>
        <v>4.9465009807572301E-4</v>
      </c>
      <c r="BG1949" s="13">
        <f t="shared" si="2400"/>
        <v>1.1992039402658392E-4</v>
      </c>
      <c r="BH1949" s="13">
        <f t="shared" si="2401"/>
        <v>2.1804656907127998E-5</v>
      </c>
      <c r="BI1949" s="13">
        <f t="shared" si="2402"/>
        <v>3.17172448737731E-6</v>
      </c>
      <c r="BJ1949" s="14">
        <f t="shared" si="2403"/>
        <v>0.17694309005134368</v>
      </c>
      <c r="BK1949" s="14">
        <f t="shared" si="2404"/>
        <v>0.25763791597703595</v>
      </c>
      <c r="BL1949" s="14">
        <f t="shared" si="2405"/>
        <v>0.50187417539970247</v>
      </c>
      <c r="BM1949" s="14">
        <f t="shared" si="2406"/>
        <v>0.39185357878798277</v>
      </c>
      <c r="BN1949" s="14">
        <f t="shared" si="2407"/>
        <v>0.60709402389313616</v>
      </c>
    </row>
    <row r="1950" spans="1:66" x14ac:dyDescent="0.25">
      <c r="A1950" t="s">
        <v>27</v>
      </c>
      <c r="B1950" t="s">
        <v>288</v>
      </c>
      <c r="C1950" t="s">
        <v>190</v>
      </c>
      <c r="D1950" s="7" t="s">
        <v>566</v>
      </c>
      <c r="E1950" s="10">
        <f>VLOOKUP(A1950,home!$A$2:$E$405,3,FALSE)</f>
        <v>1.3026</v>
      </c>
      <c r="F1950" s="10">
        <f>VLOOKUP(B1950,home!$B$2:$E$405,3,FALSE)</f>
        <v>0.74429999999999996</v>
      </c>
      <c r="G1950" s="10">
        <f>VLOOKUP(C1950,away!$B$2:$E$405,4,FALSE)</f>
        <v>1.6162000000000001</v>
      </c>
      <c r="H1950" s="10">
        <f>VLOOKUP(A1950,away!$A$2:$E$405,3,FALSE)</f>
        <v>1.1000000000000001</v>
      </c>
      <c r="I1950" s="10">
        <f>VLOOKUP(C1950,away!$B$2:$E$405,3,FALSE)</f>
        <v>1.3396999999999999</v>
      </c>
      <c r="J1950" s="10">
        <f>VLOOKUP(B1950,home!$B$2:$E$405,4,FALSE)</f>
        <v>1.2915000000000001</v>
      </c>
      <c r="K1950" s="12">
        <f t="shared" si="2352"/>
        <v>1.5669465959160001</v>
      </c>
      <c r="L1950" s="12">
        <f t="shared" si="2353"/>
        <v>1.9032448050000002</v>
      </c>
      <c r="M1950" s="13">
        <f t="shared" si="2354"/>
        <v>3.1111075402828259E-2</v>
      </c>
      <c r="N1950" s="13">
        <f t="shared" si="2355"/>
        <v>4.8749393697747744E-2</v>
      </c>
      <c r="O1950" s="13">
        <f t="shared" si="2356"/>
        <v>5.921199263839616E-2</v>
      </c>
      <c r="P1950" s="13">
        <f t="shared" si="2357"/>
        <v>9.2782030302138122E-2</v>
      </c>
      <c r="Q1950" s="13">
        <f t="shared" si="2358"/>
        <v>3.8193848253827364E-2</v>
      </c>
      <c r="R1950" s="13">
        <f t="shared" si="2359"/>
        <v>5.6347458691362887E-2</v>
      </c>
      <c r="S1950" s="13">
        <f t="shared" si="2360"/>
        <v>6.9175567185667697E-2</v>
      </c>
      <c r="T1950" s="13">
        <f t="shared" si="2361"/>
        <v>7.2692243272055243E-2</v>
      </c>
      <c r="U1950" s="13">
        <f t="shared" si="2362"/>
        <v>8.8293458584948512E-2</v>
      </c>
      <c r="V1950" s="13">
        <f t="shared" si="2363"/>
        <v>2.2922346205167188E-2</v>
      </c>
      <c r="W1950" s="13">
        <f t="shared" si="2364"/>
        <v>1.994924016875569E-2</v>
      </c>
      <c r="X1950" s="13">
        <f t="shared" si="2365"/>
        <v>3.7968287714881588E-2</v>
      </c>
      <c r="Y1950" s="13">
        <f t="shared" si="2366"/>
        <v>3.6131473174046864E-2</v>
      </c>
      <c r="Z1950" s="13">
        <f t="shared" si="2367"/>
        <v>3.5747669343096179E-2</v>
      </c>
      <c r="AA1950" s="13">
        <f t="shared" si="2368"/>
        <v>5.601468878909531E-2</v>
      </c>
      <c r="AB1950" s="13">
        <f t="shared" si="2369"/>
        <v>4.3886012959683515E-2</v>
      </c>
      <c r="AC1950" s="13">
        <f t="shared" si="2370"/>
        <v>4.2725576676999506E-3</v>
      </c>
      <c r="AD1950" s="13">
        <f t="shared" si="2371"/>
        <v>7.8148484933856163E-3</v>
      </c>
      <c r="AE1950" s="13">
        <f t="shared" si="2372"/>
        <v>1.4873569796898248E-2</v>
      </c>
      <c r="AF1950" s="13">
        <f t="shared" si="2373"/>
        <v>1.4154022223875753E-2</v>
      </c>
      <c r="AG1950" s="13">
        <f t="shared" si="2374"/>
        <v>8.9795230891486933E-3</v>
      </c>
      <c r="AH1950" s="13">
        <f t="shared" si="2375"/>
        <v>1.700914149202639E-2</v>
      </c>
      <c r="AI1950" s="13">
        <f t="shared" si="2376"/>
        <v>2.6652416360384349E-2</v>
      </c>
      <c r="AJ1950" s="13">
        <f t="shared" si="2377"/>
        <v>2.0881456544420082E-2</v>
      </c>
      <c r="AK1950" s="13">
        <f t="shared" si="2378"/>
        <v>1.0906709083348979E-2</v>
      </c>
      <c r="AL1950" s="13">
        <f t="shared" si="2379"/>
        <v>5.0967903855375142E-4</v>
      </c>
      <c r="AM1950" s="13">
        <f t="shared" si="2380"/>
        <v>2.4490900488619727E-3</v>
      </c>
      <c r="AN1950" s="13">
        <f t="shared" si="2381"/>
        <v>4.6612179124737455E-3</v>
      </c>
      <c r="AO1950" s="13">
        <f t="shared" si="2382"/>
        <v>4.4357193884443013E-3</v>
      </c>
      <c r="AP1950" s="13">
        <f t="shared" si="2383"/>
        <v>2.8140866274981319E-3</v>
      </c>
      <c r="AQ1950" s="13">
        <f t="shared" si="2384"/>
        <v>1.3389739386514474E-3</v>
      </c>
      <c r="AR1950" s="13">
        <f t="shared" si="2385"/>
        <v>6.4745120364418382E-3</v>
      </c>
      <c r="AS1950" s="13">
        <f t="shared" si="2386"/>
        <v>1.0145214595719708E-2</v>
      </c>
      <c r="AT1950" s="13">
        <f t="shared" si="2387"/>
        <v>7.9485047378001581E-3</v>
      </c>
      <c r="AU1950" s="13">
        <f t="shared" si="2388"/>
        <v>4.1516274805060531E-3</v>
      </c>
      <c r="AV1950" s="13">
        <f t="shared" si="2389"/>
        <v>1.6263446370225702E-3</v>
      </c>
      <c r="AW1950" s="13">
        <f t="shared" si="2390"/>
        <v>4.2222419889556064E-5</v>
      </c>
      <c r="AX1950" s="13">
        <f t="shared" si="2391"/>
        <v>6.3959888585933663E-4</v>
      </c>
      <c r="AY1950" s="13">
        <f t="shared" si="2392"/>
        <v>1.2173132567955701E-3</v>
      </c>
      <c r="AZ1950" s="13">
        <f t="shared" si="2393"/>
        <v>1.1584225660269004E-3</v>
      </c>
      <c r="BA1950" s="13">
        <f t="shared" si="2394"/>
        <v>7.3492057692848927E-4</v>
      </c>
      <c r="BB1950" s="13">
        <f t="shared" si="2395"/>
        <v>3.4968344253168756E-4</v>
      </c>
      <c r="BC1950" s="13">
        <f t="shared" si="2396"/>
        <v>1.3310663907859015E-4</v>
      </c>
      <c r="BD1950" s="13">
        <f t="shared" si="2397"/>
        <v>2.0537635663779811E-3</v>
      </c>
      <c r="BE1950" s="13">
        <f t="shared" si="2398"/>
        <v>3.2181378291522814E-3</v>
      </c>
      <c r="BF1950" s="13">
        <f t="shared" si="2399"/>
        <v>2.5213250582893365E-3</v>
      </c>
      <c r="BG1950" s="13">
        <f t="shared" si="2400"/>
        <v>1.3169272390947293E-3</v>
      </c>
      <c r="BH1950" s="13">
        <f t="shared" si="2401"/>
        <v>5.1588866359213561E-4</v>
      </c>
      <c r="BI1950" s="13">
        <f t="shared" si="2402"/>
        <v>1.6167399705747018E-4</v>
      </c>
      <c r="BJ1950" s="14">
        <f t="shared" si="2403"/>
        <v>0.31943858316777296</v>
      </c>
      <c r="BK1950" s="14">
        <f t="shared" si="2404"/>
        <v>0.22199056905885056</v>
      </c>
      <c r="BL1950" s="14">
        <f t="shared" si="2405"/>
        <v>0.41933725498472041</v>
      </c>
      <c r="BM1950" s="14">
        <f t="shared" si="2406"/>
        <v>0.66894318673123376</v>
      </c>
      <c r="BN1950" s="14">
        <f t="shared" si="2407"/>
        <v>0.32639579898630056</v>
      </c>
    </row>
    <row r="1951" spans="1:66" x14ac:dyDescent="0.25">
      <c r="A1951" t="s">
        <v>27</v>
      </c>
      <c r="B1951" t="s">
        <v>192</v>
      </c>
      <c r="C1951" t="s">
        <v>523</v>
      </c>
      <c r="D1951" s="7" t="s">
        <v>566</v>
      </c>
      <c r="E1951" s="10">
        <v>1.47142857142857</v>
      </c>
      <c r="F1951" s="10">
        <v>0.51</v>
      </c>
      <c r="G1951" s="10">
        <v>1.36</v>
      </c>
      <c r="H1951" s="10">
        <v>1.3142857142857101</v>
      </c>
      <c r="I1951" s="10">
        <v>0.68</v>
      </c>
      <c r="J1951" s="10">
        <v>1.9</v>
      </c>
      <c r="K1951" s="12">
        <v>1.0205828571428561</v>
      </c>
      <c r="L1951" s="12">
        <v>1.6980571428571374</v>
      </c>
      <c r="M1951" s="13">
        <v>6.5964405041023091E-2</v>
      </c>
      <c r="N1951" s="13">
        <v>6.7322140966495969E-2</v>
      </c>
      <c r="O1951" s="13">
        <v>0.11201132915423061</v>
      </c>
      <c r="P1951" s="13">
        <v>0.11431684234059357</v>
      </c>
      <c r="Q1951" s="13">
        <v>3.4353911488280285E-2</v>
      </c>
      <c r="R1951" s="13">
        <v>9.5100818775631632E-2</v>
      </c>
      <c r="S1951" s="13">
        <v>4.9528000876370236E-2</v>
      </c>
      <c r="T1951" s="13">
        <v>5.83349047877562E-2</v>
      </c>
      <c r="U1951" s="13">
        <v>9.70582653426591E-2</v>
      </c>
      <c r="V1951" s="13">
        <v>9.5369358066970424E-3</v>
      </c>
      <c r="W1951" s="13">
        <v>1.1687004380247296E-2</v>
      </c>
      <c r="X1951" s="13">
        <v>1.9845201266481573E-2</v>
      </c>
      <c r="Y1951" s="13">
        <v>1.6849142880993276E-2</v>
      </c>
      <c r="Z1951" s="13">
        <v>5.3828874871174499E-2</v>
      </c>
      <c r="AA1951" s="13">
        <v>5.4936826912808559E-2</v>
      </c>
      <c r="AB1951" s="13">
        <v>2.8033791886518354E-2</v>
      </c>
      <c r="AC1951" s="13">
        <v>1.0329741342589749E-3</v>
      </c>
      <c r="AD1951" s="13">
        <v>2.9818890804584643E-3</v>
      </c>
      <c r="AE1951" s="13">
        <v>5.0634180522801959E-3</v>
      </c>
      <c r="AF1951" s="13">
        <v>4.2989865954730826E-3</v>
      </c>
      <c r="AG1951" s="13">
        <v>2.4333082984967186E-3</v>
      </c>
      <c r="AH1951" s="13">
        <v>2.2851126366740228E-2</v>
      </c>
      <c r="AI1951" s="13">
        <v>2.3321467836300194E-2</v>
      </c>
      <c r="AJ1951" s="13">
        <v>1.1900745138568236E-2</v>
      </c>
      <c r="AK1951" s="13">
        <v>4.0485654918829758E-3</v>
      </c>
      <c r="AL1951" s="13">
        <v>7.1606097970295903E-5</v>
      </c>
      <c r="AM1951" s="13">
        <v>6.0865297548347687E-4</v>
      </c>
      <c r="AN1951" s="13">
        <v>1.0335275325409679E-3</v>
      </c>
      <c r="AO1951" s="13">
        <v>8.7749440448535183E-4</v>
      </c>
      <c r="AP1951" s="13">
        <v>4.9667854711784069E-4</v>
      </c>
      <c r="AQ1951" s="13">
        <v>2.1084713865933863E-4</v>
      </c>
      <c r="AR1951" s="13">
        <v>7.7605036698748676E-3</v>
      </c>
      <c r="AS1951" s="13">
        <v>7.9202370082685127E-3</v>
      </c>
      <c r="AT1951" s="13">
        <v>4.0416290575736322E-3</v>
      </c>
      <c r="AU1951" s="13">
        <v>1.3749391103633625E-3</v>
      </c>
      <c r="AV1951" s="13">
        <v>3.5080982141302424E-4</v>
      </c>
      <c r="AW1951" s="13">
        <v>3.4470539272087918E-6</v>
      </c>
      <c r="AX1951" s="13">
        <v>1.0353013212123788E-4</v>
      </c>
      <c r="AY1951" s="13">
        <v>1.7580008034941114E-4</v>
      </c>
      <c r="AZ1951" s="13">
        <v>1.4925929107608817E-4</v>
      </c>
      <c r="BA1951" s="13">
        <v>8.4483601783181389E-5</v>
      </c>
      <c r="BB1951" s="13">
        <v>3.5864495865557275E-5</v>
      </c>
      <c r="BC1951" s="13">
        <v>1.2179992675895971E-5</v>
      </c>
      <c r="BD1951" s="13">
        <v>2.196296448133339E-3</v>
      </c>
      <c r="BE1951" s="13">
        <v>2.2415025041686298E-3</v>
      </c>
      <c r="BF1951" s="13">
        <v>1.1438195149986433E-3</v>
      </c>
      <c r="BG1951" s="13">
        <v>3.8912086289102384E-4</v>
      </c>
      <c r="BH1951" s="13">
        <v>9.9282520505803663E-5</v>
      </c>
      <c r="BI1951" s="13">
        <v>2.0265207688431465E-5</v>
      </c>
      <c r="BJ1951" s="14">
        <v>0.22695822598912141</v>
      </c>
      <c r="BK1951" s="14">
        <v>0.24062656437726263</v>
      </c>
      <c r="BL1951" s="14">
        <v>0.47680134263121909</v>
      </c>
      <c r="BM1951" s="14">
        <v>0.50897320707610028</v>
      </c>
      <c r="BN1951" s="14">
        <v>0.48906944776625516</v>
      </c>
    </row>
    <row r="1952" spans="1:66" x14ac:dyDescent="0.25">
      <c r="A1952" t="s">
        <v>27</v>
      </c>
      <c r="B1952" t="s">
        <v>30</v>
      </c>
      <c r="C1952" t="s">
        <v>194</v>
      </c>
      <c r="D1952" s="7" t="s">
        <v>566</v>
      </c>
      <c r="E1952" s="10">
        <f>VLOOKUP(A1952,home!$A$2:$E$405,3,FALSE)</f>
        <v>1.3026</v>
      </c>
      <c r="F1952" s="10">
        <f>VLOOKUP(B1952,home!$B$2:$E$405,3,FALSE)</f>
        <v>0.88890000000000002</v>
      </c>
      <c r="G1952" s="10">
        <f>VLOOKUP(C1952,away!$B$2:$E$405,4,FALSE)</f>
        <v>0.92930000000000001</v>
      </c>
      <c r="H1952" s="10">
        <f>VLOOKUP(A1952,away!$A$2:$E$405,3,FALSE)</f>
        <v>1.1000000000000001</v>
      </c>
      <c r="I1952" s="10">
        <f>VLOOKUP(C1952,away!$B$2:$E$405,3,FALSE)</f>
        <v>1.0526</v>
      </c>
      <c r="J1952" s="10">
        <f>VLOOKUP(B1952,home!$B$2:$E$405,4,FALSE)</f>
        <v>1.1483000000000001</v>
      </c>
      <c r="K1952" s="12">
        <f t="shared" si="2352"/>
        <v>1.076018943402</v>
      </c>
      <c r="L1952" s="12">
        <f t="shared" si="2353"/>
        <v>1.3295706380000003</v>
      </c>
      <c r="M1952" s="13">
        <f t="shared" si="2354"/>
        <v>9.0212292437671968E-2</v>
      </c>
      <c r="N1952" s="13">
        <f t="shared" si="2355"/>
        <v>9.7070135590656026E-2</v>
      </c>
      <c r="O1952" s="13">
        <f t="shared" si="2356"/>
        <v>0.11994361521179811</v>
      </c>
      <c r="P1952" s="13">
        <f t="shared" si="2357"/>
        <v>0.12906160210801507</v>
      </c>
      <c r="Q1952" s="13">
        <f t="shared" si="2358"/>
        <v>5.2224652367073285E-2</v>
      </c>
      <c r="R1952" s="13">
        <f t="shared" si="2359"/>
        <v>7.9736754500588494E-2</v>
      </c>
      <c r="S1952" s="13">
        <f t="shared" si="2360"/>
        <v>4.6160275635928213E-2</v>
      </c>
      <c r="T1952" s="13">
        <f t="shared" si="2361"/>
        <v>6.9436364367017847E-2</v>
      </c>
      <c r="U1952" s="13">
        <f t="shared" si="2362"/>
        <v>8.5798258328027899E-2</v>
      </c>
      <c r="V1952" s="13">
        <f t="shared" si="2363"/>
        <v>7.3376537921327738E-3</v>
      </c>
      <c r="W1952" s="13">
        <f t="shared" si="2364"/>
        <v>1.8731571753184986E-2</v>
      </c>
      <c r="X1952" s="13">
        <f t="shared" si="2365"/>
        <v>2.4904947806624944E-2</v>
      </c>
      <c r="Y1952" s="13">
        <f t="shared" si="2366"/>
        <v>1.6556443672305521E-2</v>
      </c>
      <c r="Z1952" s="13">
        <f t="shared" si="2367"/>
        <v>3.5338549184465613E-2</v>
      </c>
      <c r="AA1952" s="13">
        <f t="shared" si="2368"/>
        <v>3.8024948354828302E-2</v>
      </c>
      <c r="AB1952" s="13">
        <f t="shared" si="2369"/>
        <v>2.0457782375838982E-2</v>
      </c>
      <c r="AC1952" s="13">
        <f t="shared" si="2370"/>
        <v>6.5609777818035459E-4</v>
      </c>
      <c r="AD1952" s="13">
        <f t="shared" si="2371"/>
        <v>5.0388815115302134E-3</v>
      </c>
      <c r="AE1952" s="13">
        <f t="shared" si="2372"/>
        <v>6.699548906091631E-3</v>
      </c>
      <c r="AF1952" s="13">
        <f t="shared" si="2373"/>
        <v>4.4537617566922276E-3</v>
      </c>
      <c r="AG1952" s="13">
        <f t="shared" si="2374"/>
        <v>1.9738636201150962E-3</v>
      </c>
      <c r="AH1952" s="13">
        <f t="shared" si="2375"/>
        <v>1.1746274346296085E-2</v>
      </c>
      <c r="AI1952" s="13">
        <f t="shared" si="2376"/>
        <v>1.2639213711011532E-2</v>
      </c>
      <c r="AJ1952" s="13">
        <f t="shared" si="2377"/>
        <v>6.8000166913773493E-3</v>
      </c>
      <c r="AK1952" s="13">
        <f t="shared" si="2378"/>
        <v>2.4389822584572735E-3</v>
      </c>
      <c r="AL1952" s="13">
        <f t="shared" si="2379"/>
        <v>3.7545672813921398E-5</v>
      </c>
      <c r="AM1952" s="13">
        <f t="shared" si="2380"/>
        <v>1.0843863919929228E-3</v>
      </c>
      <c r="AN1952" s="13">
        <f t="shared" si="2381"/>
        <v>1.4417683070405488E-3</v>
      </c>
      <c r="AO1952" s="13">
        <f t="shared" si="2382"/>
        <v>9.5846640392004156E-4</v>
      </c>
      <c r="AP1952" s="13">
        <f t="shared" si="2383"/>
        <v>4.2478292938717856E-4</v>
      </c>
      <c r="AQ1952" s="13">
        <f t="shared" si="2384"/>
        <v>1.4119472760920504E-4</v>
      </c>
      <c r="AR1952" s="13">
        <f t="shared" si="2385"/>
        <v>3.1235002953455843E-3</v>
      </c>
      <c r="AS1952" s="13">
        <f t="shared" si="2386"/>
        <v>3.3609454875135909E-3</v>
      </c>
      <c r="AT1952" s="13">
        <f t="shared" si="2387"/>
        <v>1.8082205061530467E-3</v>
      </c>
      <c r="AU1952" s="13">
        <f t="shared" si="2388"/>
        <v>6.4855983948954369E-4</v>
      </c>
      <c r="AV1952" s="13">
        <f t="shared" si="2389"/>
        <v>1.7446566830512736E-4</v>
      </c>
      <c r="AW1952" s="13">
        <f t="shared" si="2390"/>
        <v>1.4920683678003064E-6</v>
      </c>
      <c r="AX1952" s="13">
        <f t="shared" si="2391"/>
        <v>1.944700499586219E-4</v>
      </c>
      <c r="AY1952" s="13">
        <f t="shared" si="2392"/>
        <v>2.5856166839537684E-4</v>
      </c>
      <c r="AZ1952" s="13">
        <f t="shared" si="2393"/>
        <v>1.7188800120539289E-4</v>
      </c>
      <c r="BA1952" s="13">
        <f t="shared" si="2394"/>
        <v>7.6179079809066355E-5</v>
      </c>
      <c r="BB1952" s="13">
        <f t="shared" si="2395"/>
        <v>2.5321366935998324E-5</v>
      </c>
      <c r="BC1952" s="13">
        <f t="shared" si="2396"/>
        <v>6.7333091984254808E-6</v>
      </c>
      <c r="BD1952" s="13">
        <f t="shared" si="2397"/>
        <v>6.9215238007930312E-4</v>
      </c>
      <c r="BE1952" s="13">
        <f t="shared" si="2398"/>
        <v>7.447690726861113E-4</v>
      </c>
      <c r="BF1952" s="13">
        <f t="shared" si="2399"/>
        <v>4.0069281533509839E-4</v>
      </c>
      <c r="BG1952" s="13">
        <f t="shared" si="2400"/>
        <v>1.4371768659521511E-4</v>
      </c>
      <c r="BH1952" s="13">
        <f t="shared" si="2401"/>
        <v>3.8660738319590774E-5</v>
      </c>
      <c r="BI1952" s="13">
        <f t="shared" si="2402"/>
        <v>8.3199373595574572E-6</v>
      </c>
      <c r="BJ1952" s="14">
        <f t="shared" si="2403"/>
        <v>0.30187392358674459</v>
      </c>
      <c r="BK1952" s="14">
        <f t="shared" si="2404"/>
        <v>0.2737240290931377</v>
      </c>
      <c r="BL1952" s="14">
        <f t="shared" si="2405"/>
        <v>0.38872985020540585</v>
      </c>
      <c r="BM1952" s="14">
        <f t="shared" si="2406"/>
        <v>0.43116023025392319</v>
      </c>
      <c r="BN1952" s="14">
        <f t="shared" si="2407"/>
        <v>0.56824905221580302</v>
      </c>
    </row>
    <row r="1953" spans="1:66" x14ac:dyDescent="0.25">
      <c r="A1953" t="s">
        <v>27</v>
      </c>
      <c r="B1953" t="s">
        <v>189</v>
      </c>
      <c r="C1953" t="s">
        <v>31</v>
      </c>
      <c r="D1953" s="7" t="s">
        <v>566</v>
      </c>
      <c r="E1953" s="10">
        <f>VLOOKUP(A1953,home!$A$2:$E$405,3,FALSE)</f>
        <v>1.3026</v>
      </c>
      <c r="F1953" s="10">
        <f>VLOOKUP(B1953,home!$B$2:$E$405,3,FALSE)</f>
        <v>0.60609999999999997</v>
      </c>
      <c r="G1953" s="10">
        <f>VLOOKUP(C1953,away!$B$2:$E$405,4,FALSE)</f>
        <v>0.84850000000000003</v>
      </c>
      <c r="H1953" s="10">
        <f>VLOOKUP(A1953,away!$A$2:$E$405,3,FALSE)</f>
        <v>1.1000000000000001</v>
      </c>
      <c r="I1953" s="10">
        <f>VLOOKUP(C1953,away!$B$2:$E$405,3,FALSE)</f>
        <v>1.0526</v>
      </c>
      <c r="J1953" s="10">
        <f>VLOOKUP(B1953,home!$B$2:$E$405,4,FALSE)</f>
        <v>0.95689999999999997</v>
      </c>
      <c r="K1953" s="12">
        <f t="shared" si="2352"/>
        <v>0.66989572221000004</v>
      </c>
      <c r="L1953" s="12">
        <f t="shared" si="2353"/>
        <v>1.107956234</v>
      </c>
      <c r="M1953" s="13">
        <f t="shared" si="2354"/>
        <v>0.16900077872828589</v>
      </c>
      <c r="N1953" s="13">
        <f t="shared" si="2355"/>
        <v>0.11321289872023749</v>
      </c>
      <c r="O1953" s="13">
        <f t="shared" si="2356"/>
        <v>0.18724546634285891</v>
      </c>
      <c r="P1953" s="13">
        <f t="shared" si="2357"/>
        <v>0.12543493690629773</v>
      </c>
      <c r="Q1953" s="13">
        <f t="shared" si="2358"/>
        <v>3.7920418275840535E-2</v>
      </c>
      <c r="R1953" s="13">
        <f t="shared" si="2359"/>
        <v>0.10372989086140391</v>
      </c>
      <c r="S1953" s="13">
        <f t="shared" si="2360"/>
        <v>2.3274927362884234E-2</v>
      </c>
      <c r="T1953" s="13">
        <f t="shared" si="2361"/>
        <v>4.2014163824605044E-2</v>
      </c>
      <c r="U1953" s="13">
        <f t="shared" si="2362"/>
        <v>6.9488210153364663E-2</v>
      </c>
      <c r="V1953" s="13">
        <f t="shared" si="2363"/>
        <v>1.9194448341408119E-3</v>
      </c>
      <c r="W1953" s="13">
        <f t="shared" si="2364"/>
        <v>8.4675753291331615E-3</v>
      </c>
      <c r="X1953" s="13">
        <f t="shared" si="2365"/>
        <v>9.3817028727776856E-3</v>
      </c>
      <c r="Y1953" s="13">
        <f t="shared" si="2366"/>
        <v>5.1972580917148759E-3</v>
      </c>
      <c r="Z1953" s="13">
        <f t="shared" si="2367"/>
        <v>3.8309393077344003E-2</v>
      </c>
      <c r="AA1953" s="13">
        <f t="shared" si="2368"/>
        <v>2.5663298542974135E-2</v>
      </c>
      <c r="AB1953" s="13">
        <f t="shared" si="2369"/>
        <v>8.595866955868248E-3</v>
      </c>
      <c r="AC1953" s="13">
        <f t="shared" si="2370"/>
        <v>8.9040063704627607E-5</v>
      </c>
      <c r="AD1953" s="13">
        <f t="shared" si="2371"/>
        <v>1.4180981226193088E-3</v>
      </c>
      <c r="AE1953" s="13">
        <f t="shared" si="2372"/>
        <v>1.5711906553797592E-3</v>
      </c>
      <c r="AF1953" s="13">
        <f t="shared" si="2373"/>
        <v>8.704052407152755E-4</v>
      </c>
      <c r="AG1953" s="13">
        <f t="shared" si="2374"/>
        <v>3.214569708522531E-4</v>
      </c>
      <c r="AH1953" s="13">
        <f t="shared" si="2375"/>
        <v>1.0611282720199943E-2</v>
      </c>
      <c r="AI1953" s="13">
        <f t="shared" si="2376"/>
        <v>7.1084529014228343E-3</v>
      </c>
      <c r="AJ1953" s="13">
        <f t="shared" si="2377"/>
        <v>2.3809610950972096E-3</v>
      </c>
      <c r="AK1953" s="13">
        <f t="shared" si="2378"/>
        <v>5.3166521745135267E-4</v>
      </c>
      <c r="AL1953" s="13">
        <f t="shared" si="2379"/>
        <v>2.6434753394549581E-6</v>
      </c>
      <c r="AM1953" s="13">
        <f t="shared" si="2380"/>
        <v>1.8999557320334147E-4</v>
      </c>
      <c r="AN1953" s="13">
        <f t="shared" si="2381"/>
        <v>2.1050677976304548E-4</v>
      </c>
      <c r="AO1953" s="13">
        <f t="shared" si="2382"/>
        <v>1.1661614946886572E-4</v>
      </c>
      <c r="AP1953" s="13">
        <f t="shared" si="2383"/>
        <v>4.306852992970182E-5</v>
      </c>
      <c r="AQ1953" s="13">
        <f t="shared" si="2384"/>
        <v>1.192951155620719E-5</v>
      </c>
      <c r="AR1953" s="13">
        <f t="shared" si="2385"/>
        <v>2.3513673681163998E-3</v>
      </c>
      <c r="AS1953" s="13">
        <f t="shared" si="2386"/>
        <v>1.5751709412453626E-3</v>
      </c>
      <c r="AT1953" s="13">
        <f t="shared" si="2387"/>
        <v>5.276001376448838E-4</v>
      </c>
      <c r="AU1953" s="13">
        <f t="shared" si="2388"/>
        <v>1.178123584152383E-4</v>
      </c>
      <c r="AV1953" s="13">
        <f t="shared" si="2389"/>
        <v>1.973049873145985E-5</v>
      </c>
      <c r="AW1953" s="13">
        <f t="shared" si="2390"/>
        <v>5.4500761757336307E-8</v>
      </c>
      <c r="AX1953" s="13">
        <f t="shared" si="2391"/>
        <v>2.1212870287959228E-5</v>
      </c>
      <c r="AY1953" s="13">
        <f t="shared" si="2392"/>
        <v>2.3502931876577795E-5</v>
      </c>
      <c r="AZ1953" s="13">
        <f t="shared" si="2393"/>
        <v>1.302010994496585E-5</v>
      </c>
      <c r="BA1953" s="13">
        <f t="shared" si="2394"/>
        <v>4.8085706602967672E-6</v>
      </c>
      <c r="BB1953" s="13">
        <f t="shared" si="2395"/>
        <v>1.331921459926326E-6</v>
      </c>
      <c r="BC1953" s="13">
        <f t="shared" si="2396"/>
        <v>2.9514213694475069E-7</v>
      </c>
      <c r="BD1953" s="13">
        <f t="shared" si="2397"/>
        <v>4.3420202232145579E-4</v>
      </c>
      <c r="BE1953" s="13">
        <f t="shared" si="2398"/>
        <v>2.9087007732807421E-4</v>
      </c>
      <c r="BF1953" s="13">
        <f t="shared" si="2399"/>
        <v>9.742631026048439E-5</v>
      </c>
      <c r="BG1953" s="13">
        <f t="shared" si="2400"/>
        <v>2.1755156158067581E-5</v>
      </c>
      <c r="BH1953" s="13">
        <f t="shared" si="2401"/>
        <v>3.6434215115750015E-6</v>
      </c>
      <c r="BI1953" s="13">
        <f t="shared" si="2402"/>
        <v>4.8814249696239728E-7</v>
      </c>
      <c r="BJ1953" s="14">
        <f t="shared" si="2403"/>
        <v>0.22101145619416321</v>
      </c>
      <c r="BK1953" s="14">
        <f t="shared" si="2404"/>
        <v>0.3197452743025293</v>
      </c>
      <c r="BL1953" s="14">
        <f t="shared" si="2405"/>
        <v>0.42079516122487115</v>
      </c>
      <c r="BM1953" s="14">
        <f t="shared" si="2406"/>
        <v>0.2632934465328684</v>
      </c>
      <c r="BN1953" s="14">
        <f t="shared" si="2407"/>
        <v>0.73654438983492454</v>
      </c>
    </row>
    <row r="1954" spans="1:66" x14ac:dyDescent="0.25">
      <c r="A1954" t="s">
        <v>27</v>
      </c>
      <c r="B1954" t="s">
        <v>522</v>
      </c>
      <c r="C1954" t="s">
        <v>191</v>
      </c>
      <c r="D1954" s="7" t="s">
        <v>566</v>
      </c>
      <c r="E1954" s="10">
        <v>1.47142857142857</v>
      </c>
      <c r="F1954" s="10">
        <v>0.91</v>
      </c>
      <c r="G1954" s="10">
        <v>0.85</v>
      </c>
      <c r="H1954" s="10">
        <v>1.3142857142857101</v>
      </c>
      <c r="I1954" s="10">
        <v>1.7</v>
      </c>
      <c r="J1954" s="10">
        <v>1.27</v>
      </c>
      <c r="K1954" s="12">
        <v>1.1381499999999989</v>
      </c>
      <c r="L1954" s="12">
        <v>2.8375428571428478</v>
      </c>
      <c r="M1954" s="13">
        <v>1.8766294627976722E-2</v>
      </c>
      <c r="N1954" s="13">
        <v>2.1358858230831682E-2</v>
      </c>
      <c r="O1954" s="13">
        <v>5.3250165276653542E-2</v>
      </c>
      <c r="P1954" s="13">
        <v>6.060667560962317E-2</v>
      </c>
      <c r="Q1954" s="13">
        <v>1.215479224771053E-2</v>
      </c>
      <c r="R1954" s="13">
        <v>7.5549813061222187E-2</v>
      </c>
      <c r="S1954" s="13">
        <v>4.8933063256053573E-2</v>
      </c>
      <c r="T1954" s="13">
        <v>3.4489743922546279E-2</v>
      </c>
      <c r="U1954" s="13">
        <v>8.5987019735629958E-2</v>
      </c>
      <c r="V1954" s="13">
        <v>1.7559082802061993E-2</v>
      </c>
      <c r="W1954" s="13">
        <v>4.611325598910576E-3</v>
      </c>
      <c r="X1954" s="13">
        <v>1.3084834015148669E-2</v>
      </c>
      <c r="Y1954" s="13">
        <v>1.8564388648292442E-2</v>
      </c>
      <c r="Z1954" s="13">
        <v>7.1458610803449479E-2</v>
      </c>
      <c r="AA1954" s="13">
        <v>8.1330617885945936E-2</v>
      </c>
      <c r="AB1954" s="13">
        <v>4.628322137344465E-2</v>
      </c>
      <c r="AC1954" s="13">
        <v>3.5442453361323881E-3</v>
      </c>
      <c r="AD1954" s="13">
        <v>1.3120950576000171E-3</v>
      </c>
      <c r="AE1954" s="13">
        <v>3.723125958585362E-3</v>
      </c>
      <c r="AF1954" s="13">
        <v>5.2822647350135067E-3</v>
      </c>
      <c r="AG1954" s="13">
        <v>4.9962175227917108E-3</v>
      </c>
      <c r="AH1954" s="13">
        <v>5.0691717666669703E-2</v>
      </c>
      <c r="AI1954" s="13">
        <v>5.7694778462320059E-2</v>
      </c>
      <c r="AJ1954" s="13">
        <v>3.2832656053444764E-2</v>
      </c>
      <c r="AK1954" s="13">
        <v>1.2456162495742707E-2</v>
      </c>
      <c r="AL1954" s="13">
        <v>4.5785261635542066E-4</v>
      </c>
      <c r="AM1954" s="13">
        <v>2.9867219796149143E-4</v>
      </c>
      <c r="AN1954" s="13">
        <v>8.474951619527846E-4</v>
      </c>
      <c r="AO1954" s="13">
        <v>1.2024019216311228E-3</v>
      </c>
      <c r="AP1954" s="13">
        <v>1.1372889947130753E-3</v>
      </c>
      <c r="AQ1954" s="13">
        <v>8.0677656586381429E-4</v>
      </c>
      <c r="AR1954" s="13">
        <v>2.8767984276272113E-2</v>
      </c>
      <c r="AS1954" s="13">
        <v>3.274228130403907E-2</v>
      </c>
      <c r="AT1954" s="13">
        <v>1.8632813733096019E-2</v>
      </c>
      <c r="AU1954" s="13">
        <v>7.0689789834410717E-3</v>
      </c>
      <c r="AV1954" s="13">
        <v>2.0113896075008627E-3</v>
      </c>
      <c r="AW1954" s="13">
        <v>4.1073823437422819E-5</v>
      </c>
      <c r="AX1954" s="13">
        <v>5.665562701831183E-5</v>
      </c>
      <c r="AY1954" s="13">
        <v>1.6076276976276007E-4</v>
      </c>
      <c r="AZ1954" s="13">
        <v>2.2808562451741009E-4</v>
      </c>
      <c r="BA1954" s="13">
        <v>2.1573424488878084E-4</v>
      </c>
      <c r="BB1954" s="13">
        <v>1.5303879140631649E-4</v>
      </c>
      <c r="BC1954" s="13">
        <v>8.6850825884153543E-5</v>
      </c>
      <c r="BD1954" s="13">
        <v>1.3605064716255607E-2</v>
      </c>
      <c r="BE1954" s="13">
        <v>1.5484604406806303E-2</v>
      </c>
      <c r="BF1954" s="13">
        <v>8.8119012528032909E-3</v>
      </c>
      <c r="BG1954" s="13">
        <v>3.3430884702926851E-3</v>
      </c>
      <c r="BH1954" s="13">
        <v>9.5123403561590424E-4</v>
      </c>
      <c r="BI1954" s="13">
        <v>2.1652940352724794E-4</v>
      </c>
      <c r="BJ1954" s="14">
        <v>0.12477140866303078</v>
      </c>
      <c r="BK1954" s="14">
        <v>0.15002797701796605</v>
      </c>
      <c r="BL1954" s="14">
        <v>0.62771202220072364</v>
      </c>
      <c r="BM1954" s="14">
        <v>0.73216373068482665</v>
      </c>
      <c r="BN1954" s="14">
        <v>0.24168659905401782</v>
      </c>
    </row>
    <row r="1955" spans="1:66" x14ac:dyDescent="0.25">
      <c r="A1955" t="s">
        <v>27</v>
      </c>
      <c r="B1955" t="s">
        <v>525</v>
      </c>
      <c r="C1955" t="s">
        <v>524</v>
      </c>
      <c r="D1955" s="7" t="s">
        <v>566</v>
      </c>
      <c r="E1955" s="10">
        <v>1.47142857142857</v>
      </c>
      <c r="F1955" s="10">
        <v>0.23</v>
      </c>
      <c r="G1955" s="10">
        <v>1.7</v>
      </c>
      <c r="H1955" s="10">
        <v>1.3142857142857101</v>
      </c>
      <c r="I1955" s="10">
        <v>1.02</v>
      </c>
      <c r="J1955" s="10">
        <v>1.01</v>
      </c>
      <c r="K1955" s="12">
        <v>0.57532857142857097</v>
      </c>
      <c r="L1955" s="12">
        <v>1.3539771428571385</v>
      </c>
      <c r="M1955" s="13">
        <v>0.14524900779546901</v>
      </c>
      <c r="N1955" s="13">
        <v>8.3565904156384554E-2</v>
      </c>
      <c r="O1955" s="13">
        <v>0.19666383657774336</v>
      </c>
      <c r="P1955" s="13">
        <v>0.11314632414993503</v>
      </c>
      <c r="Q1955" s="13">
        <v>2.4038926129214801E-2</v>
      </c>
      <c r="R1955" s="13">
        <v>0.13313916977642812</v>
      </c>
      <c r="S1955" s="13">
        <v>2.2034729983610824E-2</v>
      </c>
      <c r="T1955" s="13">
        <v>3.2548156517788071E-2</v>
      </c>
      <c r="U1955" s="13">
        <v>7.6598768348658364E-2</v>
      </c>
      <c r="V1955" s="13">
        <v>1.9071835778371466E-3</v>
      </c>
      <c r="W1955" s="13">
        <v>4.6100936761993673E-3</v>
      </c>
      <c r="X1955" s="13">
        <v>6.2419614640041822E-3</v>
      </c>
      <c r="Y1955" s="13">
        <v>4.2257365744283728E-3</v>
      </c>
      <c r="Z1955" s="13">
        <v>6.0089130898753201E-2</v>
      </c>
      <c r="AA1955" s="13">
        <v>3.4570993838364081E-2</v>
      </c>
      <c r="AB1955" s="13">
        <v>9.9448402489459679E-3</v>
      </c>
      <c r="AC1955" s="13">
        <v>9.2853823318047365E-5</v>
      </c>
      <c r="AD1955" s="13">
        <v>6.6307965221991773E-4</v>
      </c>
      <c r="AE1955" s="13">
        <v>8.9779469299942926E-4</v>
      </c>
      <c r="AF1955" s="13">
        <v>6.077967466498347E-4</v>
      </c>
      <c r="AG1955" s="13">
        <v>2.7431430082226906E-4</v>
      </c>
      <c r="AH1955" s="13">
        <v>2.0339827442765617E-2</v>
      </c>
      <c r="AI1955" s="13">
        <v>1.1702083865749986E-2</v>
      </c>
      <c r="AJ1955" s="13">
        <v>3.3662715966096342E-3</v>
      </c>
      <c r="AK1955" s="13">
        <v>6.455707429059987E-4</v>
      </c>
      <c r="AL1955" s="13">
        <v>2.8932572968756114E-6</v>
      </c>
      <c r="AM1955" s="13">
        <v>7.6297733811007786E-5</v>
      </c>
      <c r="AN1955" s="13">
        <v>1.0330538763190283E-4</v>
      </c>
      <c r="AO1955" s="13">
        <v>6.9936566793796497E-5</v>
      </c>
      <c r="AP1955" s="13">
        <v>3.1564170962900668E-5</v>
      </c>
      <c r="AQ1955" s="13">
        <v>1.0684291504250625E-5</v>
      </c>
      <c r="AR1955" s="13">
        <v>5.5079322894326004E-3</v>
      </c>
      <c r="AS1955" s="13">
        <v>3.1688708156045564E-3</v>
      </c>
      <c r="AT1955" s="13">
        <v>9.1157095969172984E-4</v>
      </c>
      <c r="AU1955" s="13">
        <v>1.7481760599840485E-4</v>
      </c>
      <c r="AV1955" s="13">
        <v>2.5144390879906257E-5</v>
      </c>
      <c r="AW1955" s="13">
        <v>6.2605405275704153E-8</v>
      </c>
      <c r="AX1955" s="13">
        <v>7.3160443661207489E-6</v>
      </c>
      <c r="AY1955" s="13">
        <v>9.9057568478562367E-6</v>
      </c>
      <c r="AZ1955" s="13">
        <v>6.7060841773489629E-6</v>
      </c>
      <c r="BA1955" s="13">
        <v>3.0266282314021373E-6</v>
      </c>
      <c r="BB1955" s="13">
        <v>1.0244963613111551E-6</v>
      </c>
      <c r="BC1955" s="13">
        <v>2.7742893123112242E-7</v>
      </c>
      <c r="BD1955" s="13">
        <v>1.2429357373827559E-3</v>
      </c>
      <c r="BE1955" s="13">
        <v>7.1509644216593833E-4</v>
      </c>
      <c r="BF1955" s="13">
        <v>2.057077072524915E-4</v>
      </c>
      <c r="BG1955" s="13">
        <v>3.9449840448474217E-5</v>
      </c>
      <c r="BH1955" s="13">
        <v>5.6741550870764312E-6</v>
      </c>
      <c r="BI1955" s="13">
        <v>6.5290070806236847E-7</v>
      </c>
      <c r="BJ1955" s="14">
        <v>0.15799380850033001</v>
      </c>
      <c r="BK1955" s="14">
        <v>0.28244289834431474</v>
      </c>
      <c r="BL1955" s="14">
        <v>0.49896921528282318</v>
      </c>
      <c r="BM1955" s="14">
        <v>0.30368204128960352</v>
      </c>
      <c r="BN1955" s="14">
        <v>0.69580316858517477</v>
      </c>
    </row>
    <row r="1956" spans="1:66" x14ac:dyDescent="0.25">
      <c r="A1956" t="s">
        <v>196</v>
      </c>
      <c r="B1956" t="s">
        <v>307</v>
      </c>
      <c r="C1956" t="s">
        <v>300</v>
      </c>
      <c r="D1956" s="7" t="s">
        <v>566</v>
      </c>
      <c r="E1956" s="10">
        <f>VLOOKUP(A1956,home!$A$2:$E$405,3,FALSE)</f>
        <v>1.6077999999999999</v>
      </c>
      <c r="F1956" s="10">
        <f>VLOOKUP(B1956,home!$B$2:$E$405,3,FALSE)</f>
        <v>1.2805</v>
      </c>
      <c r="G1956" s="10">
        <f>VLOOKUP(C1956,away!$B$2:$E$405,4,FALSE)</f>
        <v>1.0975999999999999</v>
      </c>
      <c r="H1956" s="10">
        <f>VLOOKUP(A1956,away!$A$2:$E$405,3,FALSE)</f>
        <v>1.3987000000000001</v>
      </c>
      <c r="I1956" s="10">
        <f>VLOOKUP(C1956,away!$B$2:$E$405,3,FALSE)</f>
        <v>0.50470000000000004</v>
      </c>
      <c r="J1956" s="10">
        <f>VLOOKUP(B1956,home!$B$2:$E$405,4,FALSE)</f>
        <v>0.54669999999999996</v>
      </c>
      <c r="K1956" s="12">
        <f t="shared" si="2352"/>
        <v>2.2597255990399998</v>
      </c>
      <c r="L1956" s="12">
        <f t="shared" si="2353"/>
        <v>0.38592859066300006</v>
      </c>
      <c r="M1956" s="13">
        <f t="shared" si="2354"/>
        <v>7.0958917958923506E-2</v>
      </c>
      <c r="N1956" s="13">
        <f t="shared" si="2355"/>
        <v>0.16034768339195862</v>
      </c>
      <c r="O1956" s="13">
        <f t="shared" si="2356"/>
        <v>2.7385075202858791E-2</v>
      </c>
      <c r="P1956" s="13">
        <f t="shared" si="2357"/>
        <v>6.1882755467535529E-2</v>
      </c>
      <c r="Q1956" s="13">
        <f t="shared" si="2358"/>
        <v>0.18117088245378501</v>
      </c>
      <c r="R1956" s="13">
        <f t="shared" si="2359"/>
        <v>5.2843417391197816E-3</v>
      </c>
      <c r="S1956" s="13">
        <f t="shared" si="2360"/>
        <v>1.3491875068020326E-2</v>
      </c>
      <c r="T1956" s="13">
        <f t="shared" si="2361"/>
        <v>6.9919023334561292E-2</v>
      </c>
      <c r="U1956" s="13">
        <f t="shared" si="2362"/>
        <v>1.1941162301964523E-2</v>
      </c>
      <c r="V1956" s="13">
        <f t="shared" si="2363"/>
        <v>1.3073517742511146E-3</v>
      </c>
      <c r="W1956" s="13">
        <f t="shared" si="2364"/>
        <v>0.13646549362716157</v>
      </c>
      <c r="X1956" s="13">
        <f t="shared" si="2365"/>
        <v>5.2665935629661077E-2</v>
      </c>
      <c r="Y1956" s="13">
        <f t="shared" si="2366"/>
        <v>1.0162645156751689E-2</v>
      </c>
      <c r="Z1956" s="13">
        <f t="shared" si="2367"/>
        <v>6.7979285332005483E-4</v>
      </c>
      <c r="AA1956" s="13">
        <f t="shared" si="2368"/>
        <v>1.5361453126917718E-3</v>
      </c>
      <c r="AB1956" s="13">
        <f t="shared" si="2369"/>
        <v>1.7356334434674514E-3</v>
      </c>
      <c r="AC1956" s="13">
        <f t="shared" si="2370"/>
        <v>7.125824745071419E-5</v>
      </c>
      <c r="AD1956" s="13">
        <f t="shared" si="2371"/>
        <v>7.7093642333731727E-2</v>
      </c>
      <c r="AE1956" s="13">
        <f t="shared" si="2372"/>
        <v>2.9752640734934482E-2</v>
      </c>
      <c r="AF1956" s="13">
        <f t="shared" si="2373"/>
        <v>5.7411973536679152E-3</v>
      </c>
      <c r="AG1956" s="13">
        <f t="shared" si="2374"/>
        <v>7.3856406780640148E-4</v>
      </c>
      <c r="AH1956" s="13">
        <f t="shared" si="2375"/>
        <v>6.558787445614704E-5</v>
      </c>
      <c r="AI1956" s="13">
        <f t="shared" si="2376"/>
        <v>1.4821059889517718E-4</v>
      </c>
      <c r="AJ1956" s="13">
        <f t="shared" si="2377"/>
        <v>1.6745764218624071E-4</v>
      </c>
      <c r="AK1956" s="13">
        <f t="shared" si="2378"/>
        <v>1.2613610693437623E-4</v>
      </c>
      <c r="AL1956" s="13">
        <f t="shared" si="2379"/>
        <v>2.4857519414770871E-6</v>
      </c>
      <c r="AM1956" s="13">
        <f t="shared" si="2380"/>
        <v>3.4842095420953498E-2</v>
      </c>
      <c r="AN1956" s="13">
        <f t="shared" si="2381"/>
        <v>1.3446560781554349E-2</v>
      </c>
      <c r="AO1956" s="13">
        <f t="shared" si="2382"/>
        <v>2.5947061258448189E-3</v>
      </c>
      <c r="AP1956" s="13">
        <f t="shared" si="2383"/>
        <v>3.3379042611064806E-4</v>
      </c>
      <c r="AQ1956" s="13">
        <f t="shared" si="2384"/>
        <v>3.2204817181421149E-5</v>
      </c>
      <c r="AR1956" s="13">
        <f t="shared" si="2385"/>
        <v>5.062447190688522E-6</v>
      </c>
      <c r="AS1956" s="13">
        <f t="shared" si="2386"/>
        <v>1.1439741510586985E-5</v>
      </c>
      <c r="AT1956" s="13">
        <f t="shared" si="2387"/>
        <v>1.2925338368936968E-5</v>
      </c>
      <c r="AU1956" s="13">
        <f t="shared" si="2388"/>
        <v>9.73590599618026E-6</v>
      </c>
      <c r="AV1956" s="13">
        <f t="shared" si="2389"/>
        <v>5.5001190023538897E-6</v>
      </c>
      <c r="AW1956" s="13">
        <f t="shared" si="2390"/>
        <v>6.0216837812652932E-8</v>
      </c>
      <c r="AX1956" s="13">
        <f t="shared" si="2391"/>
        <v>1.312226249115383E-2</v>
      </c>
      <c r="AY1956" s="13">
        <f t="shared" si="2392"/>
        <v>5.0642562695209451E-3</v>
      </c>
      <c r="AZ1956" s="13">
        <f t="shared" si="2393"/>
        <v>9.7722064242624024E-4</v>
      </c>
      <c r="BA1956" s="13">
        <f t="shared" si="2394"/>
        <v>1.2571246176611684E-4</v>
      </c>
      <c r="BB1956" s="13">
        <f t="shared" si="2395"/>
        <v>1.2129008299543431E-5</v>
      </c>
      <c r="BC1956" s="13">
        <f t="shared" si="2396"/>
        <v>9.3618621583652551E-7</v>
      </c>
      <c r="BD1956" s="13">
        <f t="shared" si="2397"/>
        <v>3.2562385160138097E-7</v>
      </c>
      <c r="BE1956" s="13">
        <f t="shared" si="2398"/>
        <v>7.3582055312164264E-7</v>
      </c>
      <c r="BF1956" s="13">
        <f t="shared" si="2399"/>
        <v>8.3137627009437418E-7</v>
      </c>
      <c r="BG1956" s="13">
        <f t="shared" si="2400"/>
        <v>6.2622741332221679E-7</v>
      </c>
      <c r="BH1956" s="13">
        <f t="shared" si="2401"/>
        <v>3.5377552917620389E-7</v>
      </c>
      <c r="BI1956" s="13">
        <f t="shared" si="2402"/>
        <v>1.5988712391867812E-7</v>
      </c>
      <c r="BJ1956" s="14">
        <f t="shared" si="2403"/>
        <v>0.79460958271504689</v>
      </c>
      <c r="BK1956" s="14">
        <f t="shared" si="2404"/>
        <v>0.15277890053764362</v>
      </c>
      <c r="BL1956" s="14">
        <f t="shared" si="2405"/>
        <v>4.8437446485384221E-2</v>
      </c>
      <c r="BM1956" s="14">
        <f t="shared" si="2406"/>
        <v>0.48441187032453048</v>
      </c>
      <c r="BN1956" s="14">
        <f t="shared" si="2407"/>
        <v>0.50702965621418117</v>
      </c>
    </row>
    <row r="1957" spans="1:66" x14ac:dyDescent="0.25">
      <c r="A1957" t="s">
        <v>196</v>
      </c>
      <c r="B1957" t="s">
        <v>511</v>
      </c>
      <c r="C1957" t="s">
        <v>202</v>
      </c>
      <c r="D1957" s="7" t="s">
        <v>566</v>
      </c>
      <c r="E1957" s="10">
        <v>1.77142857142857</v>
      </c>
      <c r="F1957" s="10">
        <v>0.56000000000000005</v>
      </c>
      <c r="G1957" s="10">
        <v>0.85</v>
      </c>
      <c r="H1957" s="10">
        <v>1.3857142857142899</v>
      </c>
      <c r="I1957" s="10">
        <v>0.56000000000000005</v>
      </c>
      <c r="J1957" s="10">
        <v>0.54</v>
      </c>
      <c r="K1957" s="12">
        <v>0.84319999999999939</v>
      </c>
      <c r="L1957" s="12">
        <v>0.41904000000000136</v>
      </c>
      <c r="M1957" s="13">
        <v>0.28301935258057848</v>
      </c>
      <c r="N1957" s="13">
        <v>0.23864191809594357</v>
      </c>
      <c r="O1957" s="13">
        <v>0.11859642950536599</v>
      </c>
      <c r="P1957" s="13">
        <v>0.10000050935892452</v>
      </c>
      <c r="Q1957" s="13">
        <v>0.10061143266924975</v>
      </c>
      <c r="R1957" s="13">
        <v>2.4848323909964356E-2</v>
      </c>
      <c r="S1957" s="13">
        <v>8.833408193523816E-3</v>
      </c>
      <c r="T1957" s="13">
        <v>4.2160214745722548E-2</v>
      </c>
      <c r="U1957" s="13">
        <v>2.0952106720881929E-2</v>
      </c>
      <c r="V1957" s="13">
        <v>3.4679423496556419E-4</v>
      </c>
      <c r="W1957" s="13">
        <v>2.8278520008903772E-2</v>
      </c>
      <c r="X1957" s="13">
        <v>1.1849831024531075E-2</v>
      </c>
      <c r="Y1957" s="13">
        <v>2.4827765962597585E-3</v>
      </c>
      <c r="Z1957" s="13">
        <v>3.470813883743833E-3</v>
      </c>
      <c r="AA1957" s="13">
        <v>2.9265902667727976E-3</v>
      </c>
      <c r="AB1957" s="13">
        <v>1.2338504564714107E-3</v>
      </c>
      <c r="AC1957" s="13">
        <v>7.6583985827924361E-6</v>
      </c>
      <c r="AD1957" s="13">
        <v>5.9611120178769102E-3</v>
      </c>
      <c r="AE1957" s="13">
        <v>2.4979443799711485E-3</v>
      </c>
      <c r="AF1957" s="13">
        <v>5.2336930649155662E-4</v>
      </c>
      <c r="AG1957" s="13">
        <v>7.3104224730740876E-5</v>
      </c>
      <c r="AH1957" s="13">
        <v>3.6360246246100502E-4</v>
      </c>
      <c r="AI1957" s="13">
        <v>3.0658959634711916E-4</v>
      </c>
      <c r="AJ1957" s="13">
        <v>1.2925817381994535E-4</v>
      </c>
      <c r="AK1957" s="13">
        <v>3.6330164054992613E-5</v>
      </c>
      <c r="AL1957" s="13">
        <v>1.0823906593947373E-7</v>
      </c>
      <c r="AM1957" s="13">
        <v>1.0052819306947617E-3</v>
      </c>
      <c r="AN1957" s="13">
        <v>4.2125334023833432E-4</v>
      </c>
      <c r="AO1957" s="13">
        <v>8.826099984673607E-5</v>
      </c>
      <c r="AP1957" s="13">
        <v>1.2328296458592136E-5</v>
      </c>
      <c r="AQ1957" s="13">
        <v>1.2915123370021159E-6</v>
      </c>
      <c r="AR1957" s="13">
        <v>3.0472795173932019E-5</v>
      </c>
      <c r="AS1957" s="13">
        <v>2.5694660890659458E-5</v>
      </c>
      <c r="AT1957" s="13">
        <v>1.083286903150202E-5</v>
      </c>
      <c r="AU1957" s="13">
        <v>3.044758389120832E-6</v>
      </c>
      <c r="AV1957" s="13">
        <v>6.4183506842667092E-7</v>
      </c>
      <c r="AW1957" s="13">
        <v>1.0623499798579134E-9</v>
      </c>
      <c r="AX1957" s="13">
        <v>1.412756206603037E-4</v>
      </c>
      <c r="AY1957" s="13">
        <v>5.9200136081493847E-5</v>
      </c>
      <c r="AZ1957" s="13">
        <v>1.2403612511794629E-5</v>
      </c>
      <c r="BA1957" s="13">
        <v>1.7325365956474796E-6</v>
      </c>
      <c r="BB1957" s="13">
        <v>1.8150053376003049E-7</v>
      </c>
      <c r="BC1957" s="13">
        <v>1.5211196733360692E-8</v>
      </c>
      <c r="BD1957" s="13">
        <v>2.1282200149474176E-6</v>
      </c>
      <c r="BE1957" s="13">
        <v>1.794515116603661E-6</v>
      </c>
      <c r="BF1957" s="13">
        <v>7.5656757316010309E-7</v>
      </c>
      <c r="BG1957" s="13">
        <v>2.1264592589619945E-7</v>
      </c>
      <c r="BH1957" s="13">
        <v>4.482576117891881E-8</v>
      </c>
      <c r="BI1957" s="13">
        <v>7.5594163652128652E-9</v>
      </c>
      <c r="BJ1957" s="14">
        <v>0.43482344776683607</v>
      </c>
      <c r="BK1957" s="14">
        <v>0.39226703114172262</v>
      </c>
      <c r="BL1957" s="14">
        <v>0.16946871250850135</v>
      </c>
      <c r="BM1957" s="14">
        <v>0.13425284010704561</v>
      </c>
      <c r="BN1957" s="14">
        <v>0.86571796612002672</v>
      </c>
    </row>
    <row r="1958" spans="1:66" x14ac:dyDescent="0.25">
      <c r="A1958" t="s">
        <v>196</v>
      </c>
      <c r="B1958" t="s">
        <v>305</v>
      </c>
      <c r="C1958" t="s">
        <v>306</v>
      </c>
      <c r="D1958" s="7" t="s">
        <v>566</v>
      </c>
      <c r="E1958" s="10">
        <f>VLOOKUP(A1958,home!$A$2:$E$405,3,FALSE)</f>
        <v>1.6077999999999999</v>
      </c>
      <c r="F1958" s="10">
        <f>VLOOKUP(B1958,home!$B$2:$E$405,3,FALSE)</f>
        <v>0.80489999999999995</v>
      </c>
      <c r="G1958" s="10">
        <f>VLOOKUP(C1958,away!$B$2:$E$405,4,FALSE)</f>
        <v>0.84150000000000003</v>
      </c>
      <c r="H1958" s="10">
        <f>VLOOKUP(A1958,away!$A$2:$E$405,3,FALSE)</f>
        <v>1.3987000000000001</v>
      </c>
      <c r="I1958" s="10">
        <f>VLOOKUP(C1958,away!$B$2:$E$405,3,FALSE)</f>
        <v>1.514</v>
      </c>
      <c r="J1958" s="10">
        <f>VLOOKUP(B1958,home!$B$2:$E$405,4,FALSE)</f>
        <v>0.75700000000000001</v>
      </c>
      <c r="K1958" s="12">
        <f t="shared" si="2352"/>
        <v>1.0890004821299999</v>
      </c>
      <c r="L1958" s="12">
        <f t="shared" si="2353"/>
        <v>1.6030472726000002</v>
      </c>
      <c r="M1958" s="13">
        <f t="shared" si="2354"/>
        <v>6.7742078082540874E-2</v>
      </c>
      <c r="N1958" s="13">
        <f t="shared" si="2355"/>
        <v>7.3771155692375107E-2</v>
      </c>
      <c r="O1958" s="13">
        <f t="shared" si="2356"/>
        <v>0.10859375351047343</v>
      </c>
      <c r="P1958" s="13">
        <f t="shared" si="2357"/>
        <v>0.11825864992921191</v>
      </c>
      <c r="Q1958" s="13">
        <f t="shared" si="2358"/>
        <v>4.0168412058141881E-2</v>
      </c>
      <c r="R1958" s="13">
        <f t="shared" si="2359"/>
        <v>8.7040460193180569E-2</v>
      </c>
      <c r="S1958" s="13">
        <f t="shared" si="2360"/>
        <v>5.1611600496074335E-2</v>
      </c>
      <c r="T1958" s="13">
        <f t="shared" si="2361"/>
        <v>6.4391863394477319E-2</v>
      </c>
      <c r="U1958" s="13">
        <f t="shared" si="2362"/>
        <v>9.4787103115190688E-2</v>
      </c>
      <c r="V1958" s="13">
        <f t="shared" si="2363"/>
        <v>1.0011040516738793E-2</v>
      </c>
      <c r="W1958" s="13">
        <f t="shared" si="2364"/>
        <v>1.4581140032571008E-2</v>
      </c>
      <c r="X1958" s="13">
        <f t="shared" si="2365"/>
        <v>2.3374256760611636E-2</v>
      </c>
      <c r="Y1958" s="13">
        <f t="shared" si="2366"/>
        <v>1.8735019274575302E-2</v>
      </c>
      <c r="Z1958" s="13">
        <f t="shared" si="2367"/>
        <v>4.6509990772842347E-2</v>
      </c>
      <c r="AA1958" s="13">
        <f t="shared" si="2368"/>
        <v>5.0649402375487151E-2</v>
      </c>
      <c r="AB1958" s="13">
        <f t="shared" si="2369"/>
        <v>2.7578611803250934E-2</v>
      </c>
      <c r="AC1958" s="13">
        <f t="shared" si="2370"/>
        <v>1.092279135626056E-3</v>
      </c>
      <c r="AD1958" s="13">
        <f t="shared" si="2371"/>
        <v>3.9697171313687156E-3</v>
      </c>
      <c r="AE1958" s="13">
        <f t="shared" si="2372"/>
        <v>6.3636442204341179E-3</v>
      </c>
      <c r="AF1958" s="13">
        <f t="shared" si="2373"/>
        <v>5.1006112556818348E-3</v>
      </c>
      <c r="AG1958" s="13">
        <f t="shared" si="2374"/>
        <v>2.7255069873378763E-3</v>
      </c>
      <c r="AH1958" s="13">
        <f t="shared" si="2375"/>
        <v>1.8639428464264019E-2</v>
      </c>
      <c r="AI1958" s="13">
        <f t="shared" si="2376"/>
        <v>2.0298346584211157E-2</v>
      </c>
      <c r="AJ1958" s="13">
        <f t="shared" si="2377"/>
        <v>1.1052454608323893E-2</v>
      </c>
      <c r="AK1958" s="13">
        <f t="shared" si="2378"/>
        <v>4.0120427990615534E-3</v>
      </c>
      <c r="AL1958" s="13">
        <f t="shared" si="2379"/>
        <v>7.6272508657082442E-5</v>
      </c>
      <c r="AM1958" s="13">
        <f t="shared" si="2380"/>
        <v>8.6460477399605057E-4</v>
      </c>
      <c r="AN1958" s="13">
        <f t="shared" si="2381"/>
        <v>1.3860023248313087E-3</v>
      </c>
      <c r="AO1958" s="13">
        <f t="shared" si="2382"/>
        <v>1.1109136233190446E-3</v>
      </c>
      <c r="AP1958" s="13">
        <f t="shared" si="2383"/>
        <v>5.9361568465192633E-4</v>
      </c>
      <c r="AQ1958" s="13">
        <f t="shared" si="2384"/>
        <v>2.37898501063463E-4</v>
      </c>
      <c r="AR1958" s="13">
        <f t="shared" si="2385"/>
        <v>5.9759769924922429E-3</v>
      </c>
      <c r="AS1958" s="13">
        <f t="shared" si="2386"/>
        <v>6.5078418260218389E-3</v>
      </c>
      <c r="AT1958" s="13">
        <f t="shared" si="2387"/>
        <v>3.5435214430817805E-3</v>
      </c>
      <c r="AU1958" s="13">
        <f t="shared" si="2388"/>
        <v>1.2862988533180175E-3</v>
      </c>
      <c r="AV1958" s="13">
        <f t="shared" si="2389"/>
        <v>3.5019501785664664E-4</v>
      </c>
      <c r="AW1958" s="13">
        <f t="shared" si="2390"/>
        <v>3.6986218560371972E-6</v>
      </c>
      <c r="AX1958" s="13">
        <f t="shared" si="2391"/>
        <v>1.5692583595559975E-4</v>
      </c>
      <c r="AY1958" s="13">
        <f t="shared" si="2392"/>
        <v>2.515595333290993E-4</v>
      </c>
      <c r="AZ1958" s="13">
        <f t="shared" si="2393"/>
        <v>2.0163091189987078E-4</v>
      </c>
      <c r="BA1958" s="13">
        <f t="shared" si="2394"/>
        <v>1.0774129446431294E-4</v>
      </c>
      <c r="BB1958" s="13">
        <f t="shared" si="2395"/>
        <v>4.317859705935258E-5</v>
      </c>
      <c r="BC1958" s="13">
        <f t="shared" si="2396"/>
        <v>1.3843466450137895E-5</v>
      </c>
      <c r="BD1958" s="13">
        <f t="shared" si="2397"/>
        <v>1.5966289364891756E-3</v>
      </c>
      <c r="BE1958" s="13">
        <f t="shared" si="2398"/>
        <v>1.7387296816194209E-3</v>
      </c>
      <c r="BF1958" s="13">
        <f t="shared" si="2399"/>
        <v>9.4673873078864523E-4</v>
      </c>
      <c r="BG1958" s="13">
        <f t="shared" si="2400"/>
        <v>3.4366631142665965E-4</v>
      </c>
      <c r="BH1958" s="13">
        <f t="shared" si="2401"/>
        <v>9.3563194708867734E-5</v>
      </c>
      <c r="BI1958" s="13">
        <f t="shared" si="2402"/>
        <v>2.0378072829516008E-5</v>
      </c>
      <c r="BJ1958" s="14">
        <f t="shared" si="2403"/>
        <v>0.25814924135459505</v>
      </c>
      <c r="BK1958" s="14">
        <f t="shared" si="2404"/>
        <v>0.24904348020217812</v>
      </c>
      <c r="BL1958" s="14">
        <f t="shared" si="2405"/>
        <v>0.44505514251407619</v>
      </c>
      <c r="BM1958" s="14">
        <f t="shared" si="2406"/>
        <v>0.50293548446629488</v>
      </c>
      <c r="BN1958" s="14">
        <f t="shared" si="2407"/>
        <v>0.49557450946592374</v>
      </c>
    </row>
    <row r="1959" spans="1:66" x14ac:dyDescent="0.25">
      <c r="A1959" t="s">
        <v>196</v>
      </c>
      <c r="B1959" t="s">
        <v>204</v>
      </c>
      <c r="C1959" t="s">
        <v>518</v>
      </c>
      <c r="D1959" s="7" t="s">
        <v>566</v>
      </c>
      <c r="E1959" s="10">
        <v>1.77142857142857</v>
      </c>
      <c r="F1959" s="10">
        <v>0.71</v>
      </c>
      <c r="G1959" s="10">
        <v>2.4500000000000002</v>
      </c>
      <c r="H1959" s="10">
        <v>1.3857142857142899</v>
      </c>
      <c r="I1959" s="10">
        <v>0.94</v>
      </c>
      <c r="J1959" s="10">
        <v>1.98</v>
      </c>
      <c r="K1959" s="12">
        <v>3.0813999999999977</v>
      </c>
      <c r="L1959" s="12">
        <v>2.5790914285714361</v>
      </c>
      <c r="M1959" s="13">
        <v>3.4808059103559738E-3</v>
      </c>
      <c r="N1959" s="13">
        <v>1.072575533217089E-2</v>
      </c>
      <c r="O1959" s="13">
        <v>8.9773166879198868E-3</v>
      </c>
      <c r="P1959" s="13">
        <v>2.7662703642156321E-2</v>
      </c>
      <c r="Q1959" s="13">
        <v>1.652517124027568E-2</v>
      </c>
      <c r="R1959" s="13">
        <v>1.1576660260692749E-2</v>
      </c>
      <c r="S1959" s="13">
        <v>5.4960344852688942E-2</v>
      </c>
      <c r="T1959" s="13">
        <v>4.2619927501470221E-2</v>
      </c>
      <c r="U1959" s="13">
        <v>3.5672320927298613E-2</v>
      </c>
      <c r="V1959" s="13">
        <v>4.8531281129380197E-2</v>
      </c>
      <c r="W1959" s="13">
        <v>1.697355421992848E-2</v>
      </c>
      <c r="X1959" s="13">
        <v>4.3776348201010076E-2</v>
      </c>
      <c r="Y1959" s="13">
        <v>5.6451602209691858E-2</v>
      </c>
      <c r="Z1959" s="13">
        <v>9.9524217499454108E-3</v>
      </c>
      <c r="AA1959" s="13">
        <v>3.0667392380281766E-2</v>
      </c>
      <c r="AB1959" s="13">
        <v>4.7249251440300094E-2</v>
      </c>
      <c r="AC1959" s="13">
        <v>2.4105524730315304E-2</v>
      </c>
      <c r="AD1959" s="13">
        <v>1.3075577493321897E-2</v>
      </c>
      <c r="AE1959" s="13">
        <v>3.3723109836648085E-2</v>
      </c>
      <c r="AF1959" s="13">
        <v>4.3487491762236097E-2</v>
      </c>
      <c r="AG1959" s="13">
        <v>3.7386072418018008E-2</v>
      </c>
      <c r="AH1959" s="13">
        <v>6.4170514072030352E-3</v>
      </c>
      <c r="AI1959" s="13">
        <v>1.9773502206155417E-2</v>
      </c>
      <c r="AJ1959" s="13">
        <v>3.0465034849023635E-2</v>
      </c>
      <c r="AK1959" s="13">
        <v>3.1291652794593783E-2</v>
      </c>
      <c r="AL1959" s="13">
        <v>7.6628689323868428E-3</v>
      </c>
      <c r="AM1959" s="13">
        <v>8.0582168975844096E-3</v>
      </c>
      <c r="AN1959" s="13">
        <v>2.0782878130129464E-2</v>
      </c>
      <c r="AO1959" s="13">
        <v>2.6800471423230832E-2</v>
      </c>
      <c r="AP1959" s="13">
        <v>2.3040288709776115E-2</v>
      </c>
      <c r="AQ1959" s="13">
        <v>1.4855752780798702E-2</v>
      </c>
      <c r="AR1959" s="13">
        <v>3.3100324562039245E-3</v>
      </c>
      <c r="AS1959" s="13">
        <v>1.0199534010546765E-2</v>
      </c>
      <c r="AT1959" s="13">
        <v>1.5714422050049394E-2</v>
      </c>
      <c r="AU1959" s="13">
        <v>1.6140806701674053E-2</v>
      </c>
      <c r="AV1959" s="13">
        <v>1.2434070442634598E-2</v>
      </c>
      <c r="AW1959" s="13">
        <v>1.6916235124253636E-3</v>
      </c>
      <c r="AX1959" s="13">
        <v>4.1384315913694323E-3</v>
      </c>
      <c r="AY1959" s="13">
        <v>1.067339344503015E-2</v>
      </c>
      <c r="AZ1959" s="13">
        <v>1.3763828773923908E-2</v>
      </c>
      <c r="BA1959" s="13">
        <v>1.1832724271717349E-2</v>
      </c>
      <c r="BB1959" s="13">
        <v>7.6294194364588501E-3</v>
      </c>
      <c r="BC1959" s="13">
        <v>3.9353940547094679E-3</v>
      </c>
      <c r="BD1959" s="13">
        <v>1.422812722681467E-3</v>
      </c>
      <c r="BE1959" s="13">
        <v>4.3842551236706693E-3</v>
      </c>
      <c r="BF1959" s="13">
        <v>6.7548218690393971E-3</v>
      </c>
      <c r="BG1959" s="13">
        <v>6.9381027024193265E-3</v>
      </c>
      <c r="BH1959" s="13">
        <v>5.344767416808725E-3</v>
      </c>
      <c r="BI1959" s="13">
        <v>3.2938732636308777E-3</v>
      </c>
      <c r="BJ1959" s="14">
        <v>0.46025540972949996</v>
      </c>
      <c r="BK1959" s="14">
        <v>0.17707692264231376</v>
      </c>
      <c r="BL1959" s="14">
        <v>0.30802768171282829</v>
      </c>
      <c r="BM1959" s="14">
        <v>0.86738225282841097</v>
      </c>
      <c r="BN1959" s="14">
        <v>7.8948413073571491E-2</v>
      </c>
    </row>
    <row r="1960" spans="1:66" x14ac:dyDescent="0.25">
      <c r="A1960" t="s">
        <v>196</v>
      </c>
      <c r="B1960" t="s">
        <v>200</v>
      </c>
      <c r="C1960" t="s">
        <v>203</v>
      </c>
      <c r="D1960" s="7" t="s">
        <v>566</v>
      </c>
      <c r="E1960" s="10">
        <f>VLOOKUP(A1960,home!$A$2:$E$405,3,FALSE)</f>
        <v>1.6077999999999999</v>
      </c>
      <c r="F1960" s="10">
        <f>VLOOKUP(B1960,home!$B$2:$E$405,3,FALSE)</f>
        <v>1.4269000000000001</v>
      </c>
      <c r="G1960" s="10">
        <f>VLOOKUP(C1960,away!$B$2:$E$405,4,FALSE)</f>
        <v>1.2805</v>
      </c>
      <c r="H1960" s="10">
        <f>VLOOKUP(A1960,away!$A$2:$E$405,3,FALSE)</f>
        <v>1.3987000000000001</v>
      </c>
      <c r="I1960" s="10">
        <f>VLOOKUP(C1960,away!$B$2:$E$405,3,FALSE)</f>
        <v>1.0513999999999999</v>
      </c>
      <c r="J1960" s="10">
        <f>VLOOKUP(B1960,home!$B$2:$E$405,4,FALSE)</f>
        <v>0.54669999999999996</v>
      </c>
      <c r="K1960" s="12">
        <f t="shared" si="2352"/>
        <v>2.9376844545099998</v>
      </c>
      <c r="L1960" s="12">
        <f t="shared" si="2353"/>
        <v>0.80397329150599983</v>
      </c>
      <c r="M1960" s="13">
        <f t="shared" si="2354"/>
        <v>2.3714757483031826E-2</v>
      </c>
      <c r="N1960" s="13">
        <f t="shared" si="2355"/>
        <v>6.9666474400377279E-2</v>
      </c>
      <c r="O1960" s="13">
        <f t="shared" si="2356"/>
        <v>1.9066031630899635E-2</v>
      </c>
      <c r="P1960" s="13">
        <f t="shared" si="2357"/>
        <v>5.6009984731289784E-2</v>
      </c>
      <c r="Q1960" s="13">
        <f t="shared" si="2358"/>
        <v>0.10232905942325363</v>
      </c>
      <c r="R1960" s="13">
        <f t="shared" si="2359"/>
        <v>7.6642901031259416E-3</v>
      </c>
      <c r="S1960" s="13">
        <f t="shared" si="2360"/>
        <v>3.3071373298292843E-2</v>
      </c>
      <c r="T1960" s="13">
        <f t="shared" si="2361"/>
        <v>8.2269830721226248E-2</v>
      </c>
      <c r="U1960" s="13">
        <f t="shared" si="2362"/>
        <v>2.251526589080792E-2</v>
      </c>
      <c r="V1960" s="13">
        <f t="shared" si="2363"/>
        <v>8.6787361779803555E-3</v>
      </c>
      <c r="W1960" s="13">
        <f t="shared" si="2364"/>
        <v>0.10020349570410739</v>
      </c>
      <c r="X1960" s="13">
        <f t="shared" si="2365"/>
        <v>8.0560934261638517E-2</v>
      </c>
      <c r="Y1960" s="13">
        <f t="shared" si="2366"/>
        <v>3.2384419742563994E-2</v>
      </c>
      <c r="Z1960" s="13">
        <f t="shared" si="2367"/>
        <v>2.0539615137556747E-3</v>
      </c>
      <c r="AA1960" s="13">
        <f t="shared" si="2368"/>
        <v>6.033890809121872E-3</v>
      </c>
      <c r="AB1960" s="13">
        <f t="shared" si="2369"/>
        <v>8.8628336150840467E-3</v>
      </c>
      <c r="AC1960" s="13">
        <f t="shared" si="2370"/>
        <v>1.2811007058668503E-3</v>
      </c>
      <c r="AD1960" s="13">
        <f t="shared" si="2371"/>
        <v>7.3591562904378946E-2</v>
      </c>
      <c r="AE1960" s="13">
        <f t="shared" si="2372"/>
        <v>5.9165651055304365E-2</v>
      </c>
      <c r="AF1960" s="13">
        <f t="shared" si="2373"/>
        <v>2.3783801611514242E-2</v>
      </c>
      <c r="AG1960" s="13">
        <f t="shared" si="2374"/>
        <v>6.3738470887116042E-3</v>
      </c>
      <c r="AH1960" s="13">
        <f t="shared" si="2375"/>
        <v>4.1283254971019877E-4</v>
      </c>
      <c r="AI1960" s="13">
        <f t="shared" si="2376"/>
        <v>1.2127717635993774E-3</v>
      </c>
      <c r="AJ1960" s="13">
        <f t="shared" si="2377"/>
        <v>1.7813703783972844E-3</v>
      </c>
      <c r="AK1960" s="13">
        <f t="shared" si="2378"/>
        <v>1.7443680227807658E-3</v>
      </c>
      <c r="AL1960" s="13">
        <f t="shared" si="2379"/>
        <v>1.210291625814652E-4</v>
      </c>
      <c r="AM1960" s="13">
        <f t="shared" si="2380"/>
        <v>4.3237758065457779E-2</v>
      </c>
      <c r="AN1960" s="13">
        <f t="shared" si="2381"/>
        <v>3.4762002669226175E-2</v>
      </c>
      <c r="AO1960" s="13">
        <f t="shared" si="2382"/>
        <v>1.3973860852659059E-2</v>
      </c>
      <c r="AP1960" s="13">
        <f t="shared" si="2383"/>
        <v>3.7448703015863813E-3</v>
      </c>
      <c r="AQ1960" s="13">
        <f t="shared" si="2384"/>
        <v>7.5269392565736697E-4</v>
      </c>
      <c r="AR1960" s="13">
        <f t="shared" si="2385"/>
        <v>6.6381268766264588E-5</v>
      </c>
      <c r="AS1960" s="13">
        <f t="shared" si="2386"/>
        <v>1.9500722132530566E-4</v>
      </c>
      <c r="AT1960" s="13">
        <f t="shared" si="2387"/>
        <v>2.8643484130227076E-4</v>
      </c>
      <c r="AU1960" s="13">
        <f t="shared" si="2388"/>
        <v>2.8048506017457319E-4</v>
      </c>
      <c r="AV1960" s="13">
        <f t="shared" si="2389"/>
        <v>2.0599415024928635E-4</v>
      </c>
      <c r="AW1960" s="13">
        <f t="shared" si="2390"/>
        <v>7.940252151100186E-6</v>
      </c>
      <c r="AX1960" s="13">
        <f t="shared" si="2391"/>
        <v>2.1169814952793287E-2</v>
      </c>
      <c r="AY1960" s="13">
        <f t="shared" si="2392"/>
        <v>1.701996580817015E-2</v>
      </c>
      <c r="AZ1960" s="13">
        <f t="shared" si="2393"/>
        <v>6.8417989660570647E-3</v>
      </c>
      <c r="BA1960" s="13">
        <f t="shared" si="2394"/>
        <v>1.8335412115210821E-3</v>
      </c>
      <c r="BB1960" s="13">
        <f t="shared" si="2395"/>
        <v>3.6852954073462557E-4</v>
      </c>
      <c r="BC1960" s="13">
        <f t="shared" si="2396"/>
        <v>5.9257581576322303E-5</v>
      </c>
      <c r="BD1960" s="13">
        <f t="shared" si="2397"/>
        <v>8.8947945240596896E-6</v>
      </c>
      <c r="BE1960" s="13">
        <f t="shared" si="2398"/>
        <v>2.613009959939082E-5</v>
      </c>
      <c r="BF1960" s="13">
        <f t="shared" si="2399"/>
        <v>3.8380993693964205E-5</v>
      </c>
      <c r="BG1960" s="13">
        <f t="shared" si="2400"/>
        <v>3.7583749507801657E-5</v>
      </c>
      <c r="BH1960" s="13">
        <f t="shared" si="2401"/>
        <v>2.7602299167816694E-5</v>
      </c>
      <c r="BI1960" s="13">
        <f t="shared" si="2402"/>
        <v>1.6217369034805888E-5</v>
      </c>
      <c r="BJ1960" s="14">
        <f t="shared" si="2403"/>
        <v>0.77409317078851547</v>
      </c>
      <c r="BK1960" s="14">
        <f t="shared" si="2404"/>
        <v>0.13989694736721328</v>
      </c>
      <c r="BL1960" s="14">
        <f t="shared" si="2405"/>
        <v>7.0482766610872563E-2</v>
      </c>
      <c r="BM1960" s="14">
        <f t="shared" si="2406"/>
        <v>0.69106422295235981</v>
      </c>
      <c r="BN1960" s="14">
        <f t="shared" si="2407"/>
        <v>0.27845059777197806</v>
      </c>
    </row>
    <row r="1961" spans="1:66" x14ac:dyDescent="0.25">
      <c r="A1961" t="s">
        <v>213</v>
      </c>
      <c r="B1961" t="s">
        <v>218</v>
      </c>
      <c r="C1961" t="s">
        <v>217</v>
      </c>
      <c r="D1961" s="7" t="s">
        <v>566</v>
      </c>
      <c r="E1961" s="10">
        <f>VLOOKUP(A1961,home!$A$2:$E$405,3,FALSE)</f>
        <v>1.2675000000000001</v>
      </c>
      <c r="F1961" s="10">
        <f>VLOOKUP(B1961,home!$B$2:$E$405,3,FALSE)</f>
        <v>0.872</v>
      </c>
      <c r="G1961" s="10">
        <f>VLOOKUP(C1961,away!$B$2:$E$405,4,FALSE)</f>
        <v>1.0795999999999999</v>
      </c>
      <c r="H1961" s="10">
        <f>VLOOKUP(A1961,away!$A$2:$E$405,3,FALSE)</f>
        <v>1.1535</v>
      </c>
      <c r="I1961" s="10">
        <f>VLOOKUP(C1961,away!$B$2:$E$405,3,FALSE)</f>
        <v>0.50190000000000001</v>
      </c>
      <c r="J1961" s="10">
        <f>VLOOKUP(B1961,home!$B$2:$E$405,4,FALSE)</f>
        <v>0.95820000000000005</v>
      </c>
      <c r="K1961" s="12">
        <f t="shared" si="2352"/>
        <v>1.1932386960000001</v>
      </c>
      <c r="L1961" s="12">
        <f t="shared" si="2353"/>
        <v>0.55474188902999999</v>
      </c>
      <c r="M1961" s="13">
        <f t="shared" si="2354"/>
        <v>0.17412521972014725</v>
      </c>
      <c r="N1961" s="13">
        <f t="shared" si="2355"/>
        <v>0.20777295011958199</v>
      </c>
      <c r="O1961" s="13">
        <f t="shared" si="2356"/>
        <v>9.6594553315318285E-2</v>
      </c>
      <c r="P1961" s="13">
        <f t="shared" si="2357"/>
        <v>0.11526035883867287</v>
      </c>
      <c r="Q1961" s="13">
        <f t="shared" si="2358"/>
        <v>0.12396136203238158</v>
      </c>
      <c r="R1961" s="13">
        <f t="shared" si="2359"/>
        <v>2.6792522488074358E-2</v>
      </c>
      <c r="S1961" s="13">
        <f t="shared" si="2360"/>
        <v>1.9073845737238856E-2</v>
      </c>
      <c r="T1961" s="13">
        <f t="shared" si="2361"/>
        <v>6.876656014057507E-2</v>
      </c>
      <c r="U1961" s="13">
        <f t="shared" si="2362"/>
        <v>3.1969874596220527E-2</v>
      </c>
      <c r="V1961" s="13">
        <f t="shared" si="2363"/>
        <v>1.4028590763212998E-3</v>
      </c>
      <c r="W1961" s="13">
        <f t="shared" si="2364"/>
        <v>4.9305164661967646E-2</v>
      </c>
      <c r="X1961" s="13">
        <f t="shared" si="2365"/>
        <v>2.735164018351513E-2</v>
      </c>
      <c r="Y1961" s="13">
        <f t="shared" si="2366"/>
        <v>7.5865502717360192E-3</v>
      </c>
      <c r="Z1961" s="13">
        <f t="shared" si="2367"/>
        <v>4.9543115123043754E-3</v>
      </c>
      <c r="AA1961" s="13">
        <f t="shared" si="2368"/>
        <v>5.9116762085198614E-3</v>
      </c>
      <c r="AB1961" s="13">
        <f t="shared" si="2369"/>
        <v>3.5270204051142326E-3</v>
      </c>
      <c r="AC1961" s="13">
        <f t="shared" si="2370"/>
        <v>5.8037988694556882E-5</v>
      </c>
      <c r="AD1961" s="13">
        <f t="shared" si="2371"/>
        <v>1.4708207596827892E-2</v>
      </c>
      <c r="AE1961" s="13">
        <f t="shared" si="2372"/>
        <v>8.1592588665097016E-3</v>
      </c>
      <c r="AF1961" s="13">
        <f t="shared" si="2373"/>
        <v>2.2631413383461842E-3</v>
      </c>
      <c r="AG1961" s="13">
        <f t="shared" si="2374"/>
        <v>4.184864337253482E-4</v>
      </c>
      <c r="AH1961" s="13">
        <f t="shared" si="2375"/>
        <v>6.8709103179470123E-4</v>
      </c>
      <c r="AI1961" s="13">
        <f t="shared" si="2376"/>
        <v>8.1986360681200385E-4</v>
      </c>
      <c r="AJ1961" s="13">
        <f t="shared" si="2377"/>
        <v>4.8914649054510625E-4</v>
      </c>
      <c r="AK1961" s="13">
        <f t="shared" si="2378"/>
        <v>1.9455617351033967E-4</v>
      </c>
      <c r="AL1961" s="13">
        <f t="shared" si="2379"/>
        <v>1.5367054614973638E-6</v>
      </c>
      <c r="AM1961" s="13">
        <f t="shared" si="2380"/>
        <v>3.5100804906672421E-3</v>
      </c>
      <c r="AN1961" s="13">
        <f t="shared" si="2381"/>
        <v>1.9471886820400951E-3</v>
      </c>
      <c r="AO1961" s="13">
        <f t="shared" si="2382"/>
        <v>5.4009356388637917E-4</v>
      </c>
      <c r="AP1961" s="13">
        <f t="shared" si="2383"/>
        <v>9.9870841294424998E-5</v>
      </c>
      <c r="AQ1961" s="13">
        <f t="shared" si="2384"/>
        <v>1.3850634789671162E-5</v>
      </c>
      <c r="AR1961" s="13">
        <f t="shared" si="2385"/>
        <v>7.623163538267289E-5</v>
      </c>
      <c r="AS1961" s="13">
        <f t="shared" si="2386"/>
        <v>9.0962537197968063E-5</v>
      </c>
      <c r="AT1961" s="13">
        <f t="shared" si="2387"/>
        <v>5.4270009635477468E-5</v>
      </c>
      <c r="AU1961" s="13">
        <f t="shared" si="2388"/>
        <v>2.1585691843114862E-5</v>
      </c>
      <c r="AV1961" s="13">
        <f t="shared" si="2389"/>
        <v>6.4392206967840559E-6</v>
      </c>
      <c r="AW1961" s="13">
        <f t="shared" si="2390"/>
        <v>2.8255722967356855E-8</v>
      </c>
      <c r="AX1961" s="13">
        <f t="shared" si="2391"/>
        <v>6.9806064458980332E-4</v>
      </c>
      <c r="AY1961" s="13">
        <f t="shared" si="2392"/>
        <v>3.8724348063724691E-4</v>
      </c>
      <c r="AZ1961" s="13">
        <f t="shared" si="2393"/>
        <v>1.0741008998162927E-4</v>
      </c>
      <c r="BA1961" s="13">
        <f t="shared" si="2394"/>
        <v>1.9861625405763769E-5</v>
      </c>
      <c r="BB1961" s="13">
        <f t="shared" si="2395"/>
        <v>2.7545188991999084E-6</v>
      </c>
      <c r="BC1961" s="13">
        <f t="shared" si="2396"/>
        <v>3.0560940350219874E-7</v>
      </c>
      <c r="BD1961" s="13">
        <f t="shared" si="2397"/>
        <v>7.0481469026716874E-6</v>
      </c>
      <c r="BE1961" s="13">
        <f t="shared" si="2398"/>
        <v>8.4101216193604031E-6</v>
      </c>
      <c r="BF1961" s="13">
        <f t="shared" si="2399"/>
        <v>5.0176412771435091E-6</v>
      </c>
      <c r="BG1961" s="13">
        <f t="shared" si="2400"/>
        <v>1.9957479115114991E-6</v>
      </c>
      <c r="BH1961" s="13">
        <f t="shared" si="2401"/>
        <v>5.9535090886917635E-7</v>
      </c>
      <c r="BI1961" s="13">
        <f t="shared" si="2402"/>
        <v>1.4207914843229416E-7</v>
      </c>
      <c r="BJ1961" s="14">
        <f t="shared" si="2403"/>
        <v>0.51762004182676158</v>
      </c>
      <c r="BK1961" s="14">
        <f t="shared" si="2404"/>
        <v>0.31030910154717362</v>
      </c>
      <c r="BL1961" s="14">
        <f t="shared" si="2405"/>
        <v>0.16725900249843342</v>
      </c>
      <c r="BM1961" s="14">
        <f t="shared" si="2406"/>
        <v>0.25524827564558217</v>
      </c>
      <c r="BN1961" s="14">
        <f t="shared" si="2407"/>
        <v>0.74450696651417647</v>
      </c>
    </row>
    <row r="1962" spans="1:66" x14ac:dyDescent="0.25">
      <c r="A1962" t="s">
        <v>213</v>
      </c>
      <c r="B1962" t="s">
        <v>314</v>
      </c>
      <c r="C1962" t="s">
        <v>214</v>
      </c>
      <c r="D1962" s="7" t="s">
        <v>566</v>
      </c>
      <c r="E1962" s="10">
        <f>VLOOKUP(A1962,home!$A$2:$E$405,3,FALSE)</f>
        <v>1.2675000000000001</v>
      </c>
      <c r="F1962" s="10">
        <f>VLOOKUP(B1962,home!$B$2:$E$405,3,FALSE)</f>
        <v>0.83050000000000002</v>
      </c>
      <c r="G1962" s="10">
        <f>VLOOKUP(C1962,away!$B$2:$E$405,4,FALSE)</f>
        <v>0.74739999999999995</v>
      </c>
      <c r="H1962" s="10">
        <f>VLOOKUP(A1962,away!$A$2:$E$405,3,FALSE)</f>
        <v>1.1535</v>
      </c>
      <c r="I1962" s="10">
        <f>VLOOKUP(C1962,away!$B$2:$E$405,3,FALSE)</f>
        <v>1.6881999999999999</v>
      </c>
      <c r="J1962" s="10">
        <f>VLOOKUP(B1962,home!$B$2:$E$405,4,FALSE)</f>
        <v>1.4145000000000001</v>
      </c>
      <c r="K1962" s="12">
        <f t="shared" si="2352"/>
        <v>0.78675714974999988</v>
      </c>
      <c r="L1962" s="12">
        <f t="shared" si="2353"/>
        <v>2.7545105911499999</v>
      </c>
      <c r="M1962" s="13">
        <f t="shared" si="2354"/>
        <v>2.8976569005591469E-2</v>
      </c>
      <c r="N1962" s="13">
        <f t="shared" si="2355"/>
        <v>2.2797522840373331E-2</v>
      </c>
      <c r="O1962" s="13">
        <f t="shared" si="2356"/>
        <v>7.9816266221090532E-2</v>
      </c>
      <c r="P1962" s="13">
        <f t="shared" si="2357"/>
        <v>6.2796018115792371E-2</v>
      </c>
      <c r="Q1962" s="13">
        <f t="shared" si="2358"/>
        <v>8.9680570456263219E-3</v>
      </c>
      <c r="R1962" s="13">
        <f t="shared" si="2359"/>
        <v>0.10992737532602094</v>
      </c>
      <c r="S1962" s="13">
        <f t="shared" si="2360"/>
        <v>3.4021797839816688E-2</v>
      </c>
      <c r="T1962" s="13">
        <f t="shared" si="2361"/>
        <v>2.4702608114215079E-2</v>
      </c>
      <c r="U1962" s="13">
        <f t="shared" si="2362"/>
        <v>8.6486148490998699E-2</v>
      </c>
      <c r="V1962" s="13">
        <f t="shared" si="2363"/>
        <v>8.1921877142593583E-3</v>
      </c>
      <c r="W1962" s="13">
        <f t="shared" si="2364"/>
        <v>2.3518943333374564E-3</v>
      </c>
      <c r="X1962" s="13">
        <f t="shared" si="2365"/>
        <v>6.478317850443692E-3</v>
      </c>
      <c r="Y1962" s="13">
        <f t="shared" si="2366"/>
        <v>8.9222975659416278E-3</v>
      </c>
      <c r="Z1962" s="13">
        <f t="shared" si="2367"/>
        <v>0.10093203986428192</v>
      </c>
      <c r="AA1962" s="13">
        <f t="shared" si="2368"/>
        <v>7.9409004002075817E-2</v>
      </c>
      <c r="AB1962" s="13">
        <f t="shared" si="2369"/>
        <v>3.1237800826579749E-2</v>
      </c>
      <c r="AC1962" s="13">
        <f t="shared" si="2370"/>
        <v>1.1095964467302312E-3</v>
      </c>
      <c r="AD1962" s="13">
        <f t="shared" si="2371"/>
        <v>4.6259242055243831E-4</v>
      </c>
      <c r="AE1962" s="13">
        <f t="shared" si="2372"/>
        <v>1.2742157217974063E-3</v>
      </c>
      <c r="AF1962" s="13">
        <f t="shared" si="2373"/>
        <v>1.7549203505503991E-3</v>
      </c>
      <c r="AG1962" s="13">
        <f t="shared" si="2374"/>
        <v>1.6113155640719145E-3</v>
      </c>
      <c r="AH1962" s="13">
        <f t="shared" si="2375"/>
        <v>6.9504593198134637E-2</v>
      </c>
      <c r="AI1962" s="13">
        <f t="shared" si="2376"/>
        <v>5.468323563909764E-2</v>
      </c>
      <c r="AJ1962" s="13">
        <f t="shared" si="2377"/>
        <v>2.1511213305262032E-2</v>
      </c>
      <c r="AK1962" s="13">
        <f t="shared" si="2378"/>
        <v>5.6413669559040773E-3</v>
      </c>
      <c r="AL1962" s="13">
        <f t="shared" si="2379"/>
        <v>9.618562992277654E-5</v>
      </c>
      <c r="AM1962" s="13">
        <f t="shared" si="2380"/>
        <v>7.2789578857957943E-5</v>
      </c>
      <c r="AN1962" s="13">
        <f t="shared" si="2381"/>
        <v>2.0049966588959325E-4</v>
      </c>
      <c r="AO1962" s="13">
        <f t="shared" si="2382"/>
        <v>2.7613922660746056E-4</v>
      </c>
      <c r="AP1962" s="13">
        <f t="shared" si="2383"/>
        <v>2.5354280810740661E-4</v>
      </c>
      <c r="AQ1962" s="13">
        <f t="shared" si="2384"/>
        <v>1.7459658756044087E-4</v>
      </c>
      <c r="AR1962" s="13">
        <f t="shared" si="2385"/>
        <v>3.8290227619566818E-2</v>
      </c>
      <c r="AS1962" s="13">
        <f t="shared" si="2386"/>
        <v>3.0125110345249114E-2</v>
      </c>
      <c r="AT1962" s="13">
        <f t="shared" si="2387"/>
        <v>1.1850572975566213E-2</v>
      </c>
      <c r="AU1962" s="13">
        <f t="shared" si="2388"/>
        <v>3.1078410057202828E-3</v>
      </c>
      <c r="AV1962" s="13">
        <f t="shared" si="2389"/>
        <v>6.1127903288416571E-4</v>
      </c>
      <c r="AW1962" s="13">
        <f t="shared" si="2390"/>
        <v>5.7901903027849622E-6</v>
      </c>
      <c r="AX1962" s="13">
        <f t="shared" si="2391"/>
        <v>9.5446202656316394E-6</v>
      </c>
      <c r="AY1962" s="13">
        <f t="shared" si="2392"/>
        <v>2.6290757610187273E-5</v>
      </c>
      <c r="AZ1962" s="13">
        <f t="shared" si="2393"/>
        <v>3.6209085143309163E-5</v>
      </c>
      <c r="BA1962" s="13">
        <f t="shared" si="2394"/>
        <v>3.3246102841032395E-5</v>
      </c>
      <c r="BB1962" s="13">
        <f t="shared" si="2395"/>
        <v>2.2894185597521457E-5</v>
      </c>
      <c r="BC1962" s="13">
        <f t="shared" si="2396"/>
        <v>1.2612455340825326E-5</v>
      </c>
      <c r="BD1962" s="13">
        <f t="shared" si="2397"/>
        <v>1.7578472919273523E-2</v>
      </c>
      <c r="BE1962" s="13">
        <f t="shared" si="2398"/>
        <v>1.3829989250925195E-2</v>
      </c>
      <c r="BF1962" s="13">
        <f t="shared" si="2399"/>
        <v>5.4404214620655212E-3</v>
      </c>
      <c r="BG1962" s="13">
        <f t="shared" si="2400"/>
        <v>1.4267634943111321E-3</v>
      </c>
      <c r="BH1962" s="13">
        <f t="shared" si="2401"/>
        <v>2.8062909503789413E-4</v>
      </c>
      <c r="BI1962" s="13">
        <f t="shared" si="2402"/>
        <v>4.4157389389787088E-5</v>
      </c>
      <c r="BJ1962" s="14">
        <f t="shared" si="2403"/>
        <v>8.0442106880731015E-2</v>
      </c>
      <c r="BK1962" s="14">
        <f t="shared" si="2404"/>
        <v>0.13521864550972307</v>
      </c>
      <c r="BL1962" s="14">
        <f t="shared" si="2405"/>
        <v>0.66080246855515379</v>
      </c>
      <c r="BM1962" s="14">
        <f t="shared" si="2406"/>
        <v>0.66409295168808735</v>
      </c>
      <c r="BN1962" s="14">
        <f t="shared" si="2407"/>
        <v>0.31328180855449494</v>
      </c>
    </row>
    <row r="1963" spans="1:66" x14ac:dyDescent="0.25">
      <c r="A1963" t="s">
        <v>213</v>
      </c>
      <c r="B1963" t="s">
        <v>315</v>
      </c>
      <c r="C1963" t="s">
        <v>225</v>
      </c>
      <c r="D1963" s="7" t="s">
        <v>566</v>
      </c>
      <c r="E1963" s="10">
        <f>VLOOKUP(A1963,home!$A$2:$E$405,3,FALSE)</f>
        <v>1.2675000000000001</v>
      </c>
      <c r="F1963" s="10">
        <f>VLOOKUP(B1963,home!$B$2:$E$405,3,FALSE)</f>
        <v>2.3668999999999998</v>
      </c>
      <c r="G1963" s="10">
        <f>VLOOKUP(C1963,away!$B$2:$E$405,4,FALSE)</f>
        <v>0.39750000000000002</v>
      </c>
      <c r="H1963" s="10">
        <f>VLOOKUP(A1963,away!$A$2:$E$405,3,FALSE)</f>
        <v>1.1535</v>
      </c>
      <c r="I1963" s="10">
        <f>VLOOKUP(C1963,away!$B$2:$E$405,3,FALSE)</f>
        <v>1.1537999999999999</v>
      </c>
      <c r="J1963" s="10">
        <f>VLOOKUP(B1963,home!$B$2:$E$405,4,FALSE)</f>
        <v>0.1825</v>
      </c>
      <c r="K1963" s="12">
        <f t="shared" si="2352"/>
        <v>1.192518185625</v>
      </c>
      <c r="L1963" s="12">
        <f t="shared" si="2353"/>
        <v>0.24289076474999999</v>
      </c>
      <c r="M1963" s="13">
        <f t="shared" si="2354"/>
        <v>0.23801800655582148</v>
      </c>
      <c r="N1963" s="13">
        <f t="shared" si="2355"/>
        <v>0.28384080132402761</v>
      </c>
      <c r="O1963" s="13">
        <f t="shared" si="2356"/>
        <v>5.781237563661399E-2</v>
      </c>
      <c r="P1963" s="13">
        <f t="shared" si="2357"/>
        <v>6.8942309300845869E-2</v>
      </c>
      <c r="Q1963" s="13">
        <f t="shared" si="2358"/>
        <v>0.16924265870063779</v>
      </c>
      <c r="R1963" s="13">
        <f t="shared" si="2359"/>
        <v>7.0210460651957199E-3</v>
      </c>
      <c r="S1963" s="13">
        <f t="shared" si="2360"/>
        <v>4.9923134813529193E-3</v>
      </c>
      <c r="T1963" s="13">
        <f t="shared" si="2361"/>
        <v>4.1107478800121153E-2</v>
      </c>
      <c r="U1963" s="13">
        <f t="shared" si="2362"/>
        <v>8.3727251148567449E-3</v>
      </c>
      <c r="V1963" s="13">
        <f t="shared" si="2363"/>
        <v>1.6067020639815707E-4</v>
      </c>
      <c r="W1963" s="13">
        <f t="shared" si="2364"/>
        <v>6.727498276134522E-2</v>
      </c>
      <c r="X1963" s="13">
        <f t="shared" si="2365"/>
        <v>1.6340472011446207E-2</v>
      </c>
      <c r="Y1963" s="13">
        <f t="shared" si="2366"/>
        <v>1.9844748716180698E-3</v>
      </c>
      <c r="Z1963" s="13">
        <f t="shared" si="2367"/>
        <v>5.6844908270678907E-4</v>
      </c>
      <c r="AA1963" s="13">
        <f t="shared" si="2368"/>
        <v>6.7788586872969574E-4</v>
      </c>
      <c r="AB1963" s="13">
        <f t="shared" si="2369"/>
        <v>4.0419561311918193E-4</v>
      </c>
      <c r="AC1963" s="13">
        <f t="shared" si="2370"/>
        <v>2.9086494403351601E-6</v>
      </c>
      <c r="AD1963" s="13">
        <f t="shared" si="2371"/>
        <v>2.0056660095128149E-2</v>
      </c>
      <c r="AE1963" s="13">
        <f t="shared" si="2372"/>
        <v>4.8715775088364827E-3</v>
      </c>
      <c r="AF1963" s="13">
        <f t="shared" si="2373"/>
        <v>5.9163059333009664E-4</v>
      </c>
      <c r="AG1963" s="13">
        <f t="shared" si="2374"/>
        <v>4.7900535754481156E-5</v>
      </c>
      <c r="AH1963" s="13">
        <f t="shared" si="2375"/>
        <v>3.4517758105021984E-5</v>
      </c>
      <c r="AI1963" s="13">
        <f t="shared" si="2376"/>
        <v>4.1163054267243455E-5</v>
      </c>
      <c r="AJ1963" s="13">
        <f t="shared" si="2377"/>
        <v>2.4543845394778296E-5</v>
      </c>
      <c r="AK1963" s="13">
        <f t="shared" si="2378"/>
        <v>9.756327326147174E-6</v>
      </c>
      <c r="AL1963" s="13">
        <f t="shared" si="2379"/>
        <v>3.3699804861829105E-8</v>
      </c>
      <c r="AM1963" s="13">
        <f t="shared" si="2380"/>
        <v>4.7835863812679055E-3</v>
      </c>
      <c r="AN1963" s="13">
        <f t="shared" si="2381"/>
        <v>1.1618889543938465E-3</v>
      </c>
      <c r="AO1963" s="13">
        <f t="shared" si="2382"/>
        <v>1.4110604834364964E-4</v>
      </c>
      <c r="AP1963" s="13">
        <f t="shared" si="2383"/>
        <v>1.1424451997679847E-5</v>
      </c>
      <c r="AQ1963" s="13">
        <f t="shared" si="2384"/>
        <v>6.9372347064153051E-7</v>
      </c>
      <c r="AR1963" s="13">
        <f t="shared" si="2385"/>
        <v>1.6768089327168603E-6</v>
      </c>
      <c r="AS1963" s="13">
        <f t="shared" si="2386"/>
        <v>1.999625146083303E-6</v>
      </c>
      <c r="AT1963" s="13">
        <f t="shared" si="2387"/>
        <v>1.1922946755686933E-6</v>
      </c>
      <c r="AU1963" s="13">
        <f t="shared" si="2388"/>
        <v>4.7394436107984197E-7</v>
      </c>
      <c r="AV1963" s="13">
        <f t="shared" si="2389"/>
        <v>1.4129681739053332E-7</v>
      </c>
      <c r="AW1963" s="13">
        <f t="shared" si="2390"/>
        <v>2.7114456168227056E-10</v>
      </c>
      <c r="AX1963" s="13">
        <f t="shared" si="2391"/>
        <v>9.5075229202834564E-4</v>
      </c>
      <c r="AY1963" s="13">
        <f t="shared" si="2392"/>
        <v>2.3092895129858017E-4</v>
      </c>
      <c r="AZ1963" s="13">
        <f t="shared" si="2393"/>
        <v>2.8045254791913821E-5</v>
      </c>
      <c r="BA1963" s="13">
        <f t="shared" si="2394"/>
        <v>2.270644461338851E-6</v>
      </c>
      <c r="BB1963" s="13">
        <f t="shared" si="2395"/>
        <v>1.3787964242248626E-7</v>
      </c>
      <c r="BC1963" s="13">
        <f t="shared" si="2396"/>
        <v>6.6979383582908462E-9</v>
      </c>
      <c r="BD1963" s="13">
        <f t="shared" si="2397"/>
        <v>6.7880234001204929E-8</v>
      </c>
      <c r="BE1963" s="13">
        <f t="shared" si="2398"/>
        <v>8.0948413490917328E-8</v>
      </c>
      <c r="BF1963" s="13">
        <f t="shared" si="2399"/>
        <v>4.8266227592705514E-8</v>
      </c>
      <c r="BG1963" s="13">
        <f t="shared" si="2400"/>
        <v>1.9186118051938831E-8</v>
      </c>
      <c r="BH1963" s="13">
        <f t="shared" si="2401"/>
        <v>5.7199486721212906E-9</v>
      </c>
      <c r="BI1963" s="13">
        <f t="shared" si="2402"/>
        <v>1.3642285624692402E-9</v>
      </c>
      <c r="BJ1963" s="14">
        <f t="shared" si="2403"/>
        <v>0.6126694784818798</v>
      </c>
      <c r="BK1963" s="14">
        <f t="shared" si="2404"/>
        <v>0.31234717084496216</v>
      </c>
      <c r="BL1963" s="14">
        <f t="shared" si="2405"/>
        <v>7.4403916618711749E-2</v>
      </c>
      <c r="BM1963" s="14">
        <f t="shared" si="2406"/>
        <v>0.17488088876496419</v>
      </c>
      <c r="BN1963" s="14">
        <f t="shared" si="2407"/>
        <v>0.82487719758314249</v>
      </c>
    </row>
    <row r="1964" spans="1:66" x14ac:dyDescent="0.25">
      <c r="A1964" t="s">
        <v>213</v>
      </c>
      <c r="B1964" t="s">
        <v>220</v>
      </c>
      <c r="C1964" t="s">
        <v>223</v>
      </c>
      <c r="D1964" s="7" t="s">
        <v>566</v>
      </c>
      <c r="E1964" s="10">
        <f>VLOOKUP(A1964,home!$A$2:$E$405,3,FALSE)</f>
        <v>1.2675000000000001</v>
      </c>
      <c r="F1964" s="10">
        <f>VLOOKUP(B1964,home!$B$2:$E$405,3,FALSE)</f>
        <v>0.78900000000000003</v>
      </c>
      <c r="G1964" s="10">
        <f>VLOOKUP(C1964,away!$B$2:$E$405,4,FALSE)</f>
        <v>0.91349999999999998</v>
      </c>
      <c r="H1964" s="10">
        <f>VLOOKUP(A1964,away!$A$2:$E$405,3,FALSE)</f>
        <v>1.1535</v>
      </c>
      <c r="I1964" s="10">
        <f>VLOOKUP(C1964,away!$B$2:$E$405,3,FALSE)</f>
        <v>1.0038</v>
      </c>
      <c r="J1964" s="10">
        <f>VLOOKUP(B1964,home!$B$2:$E$405,4,FALSE)</f>
        <v>1.597</v>
      </c>
      <c r="K1964" s="12">
        <f t="shared" si="2352"/>
        <v>0.91355252625000005</v>
      </c>
      <c r="L1964" s="12">
        <f t="shared" si="2353"/>
        <v>1.8491396300999998</v>
      </c>
      <c r="M1964" s="13">
        <f t="shared" si="2354"/>
        <v>6.3121606177921383E-2</v>
      </c>
      <c r="N1964" s="13">
        <f t="shared" si="2355"/>
        <v>5.7664902784797689E-2</v>
      </c>
      <c r="O1964" s="13">
        <f t="shared" si="2356"/>
        <v>0.11672066349915941</v>
      </c>
      <c r="P1964" s="13">
        <f t="shared" si="2357"/>
        <v>0.10663045700523326</v>
      </c>
      <c r="Q1964" s="13">
        <f t="shared" si="2358"/>
        <v>2.6339958807506298E-2</v>
      </c>
      <c r="R1964" s="13">
        <f t="shared" si="2359"/>
        <v>0.10791640226393111</v>
      </c>
      <c r="S1964" s="13">
        <f t="shared" si="2360"/>
        <v>4.5032339358951179E-2</v>
      </c>
      <c r="T1964" s="13">
        <f t="shared" si="2361"/>
        <v>4.8706261686161427E-2</v>
      </c>
      <c r="U1964" s="13">
        <f t="shared" si="2362"/>
        <v>9.8587301912025499E-2</v>
      </c>
      <c r="V1964" s="13">
        <f t="shared" si="2363"/>
        <v>8.452500950352158E-3</v>
      </c>
      <c r="W1964" s="13">
        <f t="shared" si="2364"/>
        <v>8.0209786366394406E-3</v>
      </c>
      <c r="X1964" s="13">
        <f t="shared" si="2365"/>
        <v>1.4831909469195454E-2</v>
      </c>
      <c r="Y1964" s="13">
        <f t="shared" si="2366"/>
        <v>1.3713135794772386E-2</v>
      </c>
      <c r="Z1964" s="13">
        <f t="shared" si="2367"/>
        <v>6.6517498721349447E-2</v>
      </c>
      <c r="AA1964" s="13">
        <f t="shared" si="2368"/>
        <v>6.0767228996719935E-2</v>
      </c>
      <c r="AB1964" s="13">
        <f t="shared" si="2369"/>
        <v>2.7757027781582878E-2</v>
      </c>
      <c r="AC1964" s="13">
        <f t="shared" si="2370"/>
        <v>8.9241831536329838E-4</v>
      </c>
      <c r="AD1964" s="13">
        <f t="shared" si="2371"/>
        <v>1.8318963241248098E-3</v>
      </c>
      <c r="AE1964" s="13">
        <f t="shared" si="2372"/>
        <v>3.3874320911737002E-3</v>
      </c>
      <c r="AF1964" s="13">
        <f t="shared" si="2373"/>
        <v>3.1319174620309028E-3</v>
      </c>
      <c r="AG1964" s="13">
        <f t="shared" si="2374"/>
        <v>1.9304508990811845E-3</v>
      </c>
      <c r="AH1964" s="13">
        <f t="shared" si="2375"/>
        <v>3.0750035745193333E-2</v>
      </c>
      <c r="AI1964" s="13">
        <f t="shared" si="2376"/>
        <v>2.8091772837299172E-2</v>
      </c>
      <c r="AJ1964" s="13">
        <f t="shared" si="2377"/>
        <v>1.2831655021177897E-2</v>
      </c>
      <c r="AK1964" s="13">
        <f t="shared" si="2378"/>
        <v>3.907463620188522E-3</v>
      </c>
      <c r="AL1964" s="13">
        <f t="shared" si="2379"/>
        <v>6.030199709354898E-5</v>
      </c>
      <c r="AM1964" s="13">
        <f t="shared" si="2380"/>
        <v>3.3470670294646188E-4</v>
      </c>
      <c r="AN1964" s="13">
        <f t="shared" si="2381"/>
        <v>6.1891942887841098E-4</v>
      </c>
      <c r="AO1964" s="13">
        <f t="shared" si="2382"/>
        <v>5.7223422188896415E-4</v>
      </c>
      <c r="AP1964" s="13">
        <f t="shared" si="2383"/>
        <v>3.5271365913144012E-4</v>
      </c>
      <c r="AQ1964" s="13">
        <f t="shared" si="2384"/>
        <v>1.6305420129438214E-4</v>
      </c>
      <c r="AR1964" s="13">
        <f t="shared" si="2385"/>
        <v>1.1372221944685722E-2</v>
      </c>
      <c r="AS1964" s="13">
        <f t="shared" si="2386"/>
        <v>1.038912208664333E-2</v>
      </c>
      <c r="AT1964" s="13">
        <f t="shared" si="2387"/>
        <v>4.7455043638863431E-3</v>
      </c>
      <c r="AU1964" s="13">
        <f t="shared" si="2388"/>
        <v>1.4450891666529229E-3</v>
      </c>
      <c r="AV1964" s="13">
        <f t="shared" si="2389"/>
        <v>3.3004121471307115E-4</v>
      </c>
      <c r="AW1964" s="13">
        <f t="shared" si="2390"/>
        <v>2.8296480651301142E-6</v>
      </c>
      <c r="AX1964" s="13">
        <f t="shared" si="2391"/>
        <v>5.0962025671591417E-5</v>
      </c>
      <c r="AY1964" s="13">
        <f t="shared" si="2392"/>
        <v>9.4235901299513235E-5</v>
      </c>
      <c r="AZ1964" s="13">
        <f t="shared" si="2393"/>
        <v>8.7127669835561022E-5</v>
      </c>
      <c r="BA1964" s="13">
        <f t="shared" si="2394"/>
        <v>5.3703742390401402E-5</v>
      </c>
      <c r="BB1964" s="13">
        <f t="shared" si="2395"/>
        <v>2.4826429584693131E-5</v>
      </c>
      <c r="BC1964" s="13">
        <f t="shared" si="2396"/>
        <v>9.181506963788636E-6</v>
      </c>
      <c r="BD1964" s="13">
        <f t="shared" si="2397"/>
        <v>3.504804380035208E-3</v>
      </c>
      <c r="BE1964" s="13">
        <f t="shared" si="2398"/>
        <v>3.2018228953932296E-3</v>
      </c>
      <c r="BF1964" s="13">
        <f t="shared" si="2399"/>
        <v>1.4625166973457873E-3</v>
      </c>
      <c r="BG1964" s="13">
        <f t="shared" si="2400"/>
        <v>4.4536194118101693E-4</v>
      </c>
      <c r="BH1964" s="13">
        <f t="shared" si="2401"/>
        <v>1.0171538161538046E-4</v>
      </c>
      <c r="BI1964" s="13">
        <f t="shared" si="2402"/>
        <v>1.8584468766642731E-5</v>
      </c>
      <c r="BJ1964" s="14">
        <f t="shared" si="2403"/>
        <v>0.18192050944536853</v>
      </c>
      <c r="BK1964" s="14">
        <f t="shared" si="2404"/>
        <v>0.22428385970621434</v>
      </c>
      <c r="BL1964" s="14">
        <f t="shared" si="2405"/>
        <v>0.52434633621819637</v>
      </c>
      <c r="BM1964" s="14">
        <f t="shared" si="2406"/>
        <v>0.51858280729934514</v>
      </c>
      <c r="BN1964" s="14">
        <f t="shared" si="2407"/>
        <v>0.47839399053854914</v>
      </c>
    </row>
    <row r="1965" spans="1:66" x14ac:dyDescent="0.25">
      <c r="A1965" t="s">
        <v>213</v>
      </c>
      <c r="B1965" t="s">
        <v>222</v>
      </c>
      <c r="C1965" t="s">
        <v>215</v>
      </c>
      <c r="D1965" s="7" t="s">
        <v>566</v>
      </c>
      <c r="E1965" s="10">
        <f>VLOOKUP(A1965,home!$A$2:$E$405,3,FALSE)</f>
        <v>1.2675000000000001</v>
      </c>
      <c r="F1965" s="10">
        <f>VLOOKUP(B1965,home!$B$2:$E$405,3,FALSE)</f>
        <v>0.37369999999999998</v>
      </c>
      <c r="G1965" s="10">
        <f>VLOOKUP(C1965,away!$B$2:$E$405,4,FALSE)</f>
        <v>1.2041999999999999</v>
      </c>
      <c r="H1965" s="10">
        <f>VLOOKUP(A1965,away!$A$2:$E$405,3,FALSE)</f>
        <v>1.1535</v>
      </c>
      <c r="I1965" s="10">
        <f>VLOOKUP(C1965,away!$B$2:$E$405,3,FALSE)</f>
        <v>1.0038</v>
      </c>
      <c r="J1965" s="10">
        <f>VLOOKUP(B1965,home!$B$2:$E$405,4,FALSE)</f>
        <v>0.68440000000000001</v>
      </c>
      <c r="K1965" s="12">
        <f t="shared" si="2352"/>
        <v>0.57038709195000004</v>
      </c>
      <c r="L1965" s="12">
        <f t="shared" si="2353"/>
        <v>0.79245533051999995</v>
      </c>
      <c r="M1965" s="13">
        <f t="shared" si="2354"/>
        <v>0.25593227444041827</v>
      </c>
      <c r="N1965" s="13">
        <f t="shared" si="2355"/>
        <v>0.1459804657542195</v>
      </c>
      <c r="O1965" s="13">
        <f t="shared" si="2356"/>
        <v>0.20281489513241702</v>
      </c>
      <c r="P1965" s="13">
        <f t="shared" si="2357"/>
        <v>0.11568299823872355</v>
      </c>
      <c r="Q1965" s="13">
        <f t="shared" si="2358"/>
        <v>4.1632686671527912E-2</v>
      </c>
      <c r="R1965" s="13">
        <f t="shared" si="2359"/>
        <v>8.0360872378269319E-2</v>
      </c>
      <c r="S1965" s="13">
        <f t="shared" si="2360"/>
        <v>1.3072360755165336E-2</v>
      </c>
      <c r="T1965" s="13">
        <f t="shared" si="2361"/>
        <v>3.2992044476721251E-2</v>
      </c>
      <c r="U1965" s="13">
        <f t="shared" si="2362"/>
        <v>4.5836804302406116E-2</v>
      </c>
      <c r="V1965" s="13">
        <f t="shared" si="2363"/>
        <v>6.5653214508590925E-4</v>
      </c>
      <c r="W1965" s="13">
        <f t="shared" si="2364"/>
        <v>7.9155823602127789E-3</v>
      </c>
      <c r="X1965" s="13">
        <f t="shared" si="2365"/>
        <v>6.2727454355206999E-3</v>
      </c>
      <c r="Y1965" s="13">
        <f t="shared" si="2366"/>
        <v>2.4854352786866881E-3</v>
      </c>
      <c r="Z1965" s="13">
        <f t="shared" si="2367"/>
        <v>2.1227467227132316E-2</v>
      </c>
      <c r="AA1965" s="13">
        <f t="shared" si="2368"/>
        <v>1.2107873301147931E-2</v>
      </c>
      <c r="AB1965" s="13">
        <f t="shared" si="2369"/>
        <v>3.4530873209704079E-3</v>
      </c>
      <c r="AC1965" s="13">
        <f t="shared" si="2370"/>
        <v>1.854729125842428E-5</v>
      </c>
      <c r="AD1965" s="13">
        <f t="shared" si="2371"/>
        <v>1.128736500883121E-3</v>
      </c>
      <c r="AE1965" s="13">
        <f t="shared" si="2372"/>
        <v>8.9447325687732194E-4</v>
      </c>
      <c r="AF1965" s="13">
        <f t="shared" si="2373"/>
        <v>3.544150502100094E-4</v>
      </c>
      <c r="AG1965" s="13">
        <f t="shared" si="2374"/>
        <v>9.36193652518118E-5</v>
      </c>
      <c r="AH1965" s="13">
        <f t="shared" si="2375"/>
        <v>4.2054548893949014E-3</v>
      </c>
      <c r="AI1965" s="13">
        <f t="shared" si="2376"/>
        <v>2.3987371846888668E-3</v>
      </c>
      <c r="AJ1965" s="13">
        <f t="shared" si="2377"/>
        <v>6.8410436356350639E-4</v>
      </c>
      <c r="AK1965" s="13">
        <f t="shared" si="2378"/>
        <v>1.3006809950776469E-4</v>
      </c>
      <c r="AL1965" s="13">
        <f t="shared" si="2379"/>
        <v>3.3533969354551149E-7</v>
      </c>
      <c r="AM1965" s="13">
        <f t="shared" si="2380"/>
        <v>1.2876334606330846E-4</v>
      </c>
      <c r="AN1965" s="13">
        <f t="shared" si="2381"/>
        <v>1.0203919996346025E-4</v>
      </c>
      <c r="AO1965" s="13">
        <f t="shared" si="2382"/>
        <v>4.0430753966520122E-5</v>
      </c>
      <c r="AP1965" s="13">
        <f t="shared" si="2383"/>
        <v>1.0679855499237168E-5</v>
      </c>
      <c r="AQ1965" s="13">
        <f t="shared" si="2384"/>
        <v>2.1158271048884573E-6</v>
      </c>
      <c r="AR1965" s="13">
        <f t="shared" si="2385"/>
        <v>6.6652702887247753E-4</v>
      </c>
      <c r="AS1965" s="13">
        <f t="shared" si="2386"/>
        <v>3.8017841370464612E-4</v>
      </c>
      <c r="AT1965" s="13">
        <f t="shared" si="2387"/>
        <v>1.0842442990757858E-4</v>
      </c>
      <c r="AU1965" s="13">
        <f t="shared" si="2388"/>
        <v>2.0614631757106789E-5</v>
      </c>
      <c r="AV1965" s="13">
        <f t="shared" si="2389"/>
        <v>2.9395799648890648E-6</v>
      </c>
      <c r="AW1965" s="13">
        <f t="shared" si="2390"/>
        <v>4.2104347573351016E-9</v>
      </c>
      <c r="AX1965" s="13">
        <f t="shared" si="2391"/>
        <v>1.2240825085133662E-5</v>
      </c>
      <c r="AY1965" s="13">
        <f t="shared" si="2392"/>
        <v>9.7003070886771025E-6</v>
      </c>
      <c r="AZ1965" s="13">
        <f t="shared" si="2393"/>
        <v>3.8435300300515551E-6</v>
      </c>
      <c r="BA1965" s="13">
        <f t="shared" si="2394"/>
        <v>1.015275286776017E-6</v>
      </c>
      <c r="BB1965" s="13">
        <f t="shared" si="2395"/>
        <v>2.0114007823771906E-7</v>
      </c>
      <c r="BC1965" s="13">
        <f t="shared" si="2396"/>
        <v>3.1878905436138069E-8</v>
      </c>
      <c r="BD1965" s="13">
        <f t="shared" si="2397"/>
        <v>8.8032149494275425E-5</v>
      </c>
      <c r="BE1965" s="13">
        <f t="shared" si="2398"/>
        <v>5.0212401748147424E-5</v>
      </c>
      <c r="BF1965" s="13">
        <f t="shared" si="2399"/>
        <v>1.4320252906475452E-5</v>
      </c>
      <c r="BG1965" s="13">
        <f t="shared" si="2400"/>
        <v>2.7226958037710239E-6</v>
      </c>
      <c r="BH1965" s="13">
        <f t="shared" si="2401"/>
        <v>3.8824763544435549E-7</v>
      </c>
      <c r="BI1965" s="13">
        <f t="shared" si="2402"/>
        <v>4.4290287947513955E-8</v>
      </c>
      <c r="BJ1965" s="14">
        <f t="shared" si="2403"/>
        <v>0.24006126608918285</v>
      </c>
      <c r="BK1965" s="14">
        <f t="shared" si="2404"/>
        <v>0.38537274851743381</v>
      </c>
      <c r="BL1965" s="14">
        <f t="shared" si="2405"/>
        <v>0.35332630109444857</v>
      </c>
      <c r="BM1965" s="14">
        <f t="shared" si="2406"/>
        <v>0.15757389421596793</v>
      </c>
      <c r="BN1965" s="14">
        <f t="shared" si="2407"/>
        <v>0.84240419261557542</v>
      </c>
    </row>
    <row r="1966" spans="1:66" x14ac:dyDescent="0.25">
      <c r="A1966" t="s">
        <v>213</v>
      </c>
      <c r="B1966" t="s">
        <v>226</v>
      </c>
      <c r="C1966" t="s">
        <v>221</v>
      </c>
      <c r="D1966" s="7" t="s">
        <v>566</v>
      </c>
      <c r="E1966" s="10">
        <f>VLOOKUP(A1966,home!$A$2:$E$405,3,FALSE)</f>
        <v>1.2675000000000001</v>
      </c>
      <c r="F1966" s="10">
        <f>VLOOKUP(B1966,home!$B$2:$E$405,3,FALSE)</f>
        <v>1.2422</v>
      </c>
      <c r="G1966" s="10">
        <f>VLOOKUP(C1966,away!$B$2:$E$405,4,FALSE)</f>
        <v>0.83050000000000002</v>
      </c>
      <c r="H1966" s="10">
        <f>VLOOKUP(A1966,away!$A$2:$E$405,3,FALSE)</f>
        <v>1.1535</v>
      </c>
      <c r="I1966" s="10">
        <f>VLOOKUP(C1966,away!$B$2:$E$405,3,FALSE)</f>
        <v>0.59319999999999995</v>
      </c>
      <c r="J1966" s="10">
        <f>VLOOKUP(B1966,home!$B$2:$E$405,4,FALSE)</f>
        <v>1.0324</v>
      </c>
      <c r="K1966" s="12">
        <f t="shared" si="2352"/>
        <v>1.3076126992499999</v>
      </c>
      <c r="L1966" s="12">
        <f t="shared" si="2353"/>
        <v>0.70642610087999991</v>
      </c>
      <c r="M1966" s="13">
        <f t="shared" si="2354"/>
        <v>0.13344861252777684</v>
      </c>
      <c r="N1966" s="13">
        <f t="shared" si="2355"/>
        <v>0.17449910043861364</v>
      </c>
      <c r="O1966" s="13">
        <f t="shared" si="2356"/>
        <v>9.4271583015843291E-2</v>
      </c>
      <c r="P1966" s="13">
        <f t="shared" si="2357"/>
        <v>0.1232707191299173</v>
      </c>
      <c r="Q1966" s="13">
        <f t="shared" si="2358"/>
        <v>0.11408861987061622</v>
      </c>
      <c r="R1966" s="13">
        <f t="shared" si="2359"/>
        <v>3.3297953406833697E-2</v>
      </c>
      <c r="S1966" s="13">
        <f t="shared" si="2360"/>
        <v>2.8467268986487285E-2</v>
      </c>
      <c r="T1966" s="13">
        <f t="shared" si="2361"/>
        <v>8.0595178889979885E-2</v>
      </c>
      <c r="U1966" s="13">
        <f t="shared" si="2362"/>
        <v>4.3540826733810545E-2</v>
      </c>
      <c r="V1966" s="13">
        <f t="shared" si="2363"/>
        <v>2.9217911034220565E-3</v>
      </c>
      <c r="W1966" s="13">
        <f t="shared" si="2364"/>
        <v>4.9727909394241217E-2</v>
      </c>
      <c r="X1966" s="13">
        <f t="shared" si="2365"/>
        <v>3.5129093138287742E-2</v>
      </c>
      <c r="Y1966" s="13">
        <f t="shared" si="2366"/>
        <v>1.2408054146565484E-2</v>
      </c>
      <c r="Z1966" s="13">
        <f t="shared" si="2367"/>
        <v>7.8408477974911475E-3</v>
      </c>
      <c r="AA1966" s="13">
        <f t="shared" si="2368"/>
        <v>1.0252792152885815E-2</v>
      </c>
      <c r="AB1966" s="13">
        <f t="shared" si="2369"/>
        <v>6.7033406109421202E-3</v>
      </c>
      <c r="AC1966" s="13">
        <f t="shared" si="2370"/>
        <v>1.6868444885070609E-4</v>
      </c>
      <c r="AD1966" s="13">
        <f t="shared" si="2371"/>
        <v>1.6256211457765797E-2</v>
      </c>
      <c r="AE1966" s="13">
        <f t="shared" si="2372"/>
        <v>1.1483812075190272E-2</v>
      </c>
      <c r="AF1966" s="13">
        <f t="shared" si="2373"/>
        <v>4.0562322937576613E-3</v>
      </c>
      <c r="AG1966" s="13">
        <f t="shared" si="2374"/>
        <v>9.5514278784758781E-4</v>
      </c>
      <c r="AH1966" s="13">
        <f t="shared" si="2375"/>
        <v>1.3847448842938014E-3</v>
      </c>
      <c r="AI1966" s="13">
        <f t="shared" si="2376"/>
        <v>1.8107099959240465E-3</v>
      </c>
      <c r="AJ1966" s="13">
        <f t="shared" si="2377"/>
        <v>1.1838536926645996E-3</v>
      </c>
      <c r="AK1966" s="13">
        <f t="shared" si="2378"/>
        <v>5.1600737419407901E-4</v>
      </c>
      <c r="AL1966" s="13">
        <f t="shared" si="2379"/>
        <v>6.2327671819089563E-6</v>
      </c>
      <c r="AM1966" s="13">
        <f t="shared" si="2380"/>
        <v>4.2513657087735815E-3</v>
      </c>
      <c r="AN1966" s="13">
        <f t="shared" si="2381"/>
        <v>3.0032757010638581E-3</v>
      </c>
      <c r="AO1966" s="13">
        <f t="shared" si="2382"/>
        <v>1.0607961716850947E-3</v>
      </c>
      <c r="AP1966" s="13">
        <f t="shared" si="2383"/>
        <v>2.497913677973108E-4</v>
      </c>
      <c r="AQ1966" s="13">
        <f t="shared" si="2384"/>
        <v>4.4114785496634057E-5</v>
      </c>
      <c r="AR1966" s="13">
        <f t="shared" si="2385"/>
        <v>1.9564398586503944E-4</v>
      </c>
      <c r="AS1966" s="13">
        <f t="shared" si="2386"/>
        <v>2.5582656044901306E-4</v>
      </c>
      <c r="AT1966" s="13">
        <f t="shared" si="2387"/>
        <v>1.6726102962428863E-4</v>
      </c>
      <c r="AU1966" s="13">
        <f t="shared" si="2388"/>
        <v>7.2904215475450083E-5</v>
      </c>
      <c r="AV1966" s="13">
        <f t="shared" si="2389"/>
        <v>2.3832619496139227E-5</v>
      </c>
      <c r="AW1966" s="13">
        <f t="shared" si="2390"/>
        <v>1.599279132681006E-7</v>
      </c>
      <c r="AX1966" s="13">
        <f t="shared" si="2391"/>
        <v>9.2652329832471753E-4</v>
      </c>
      <c r="AY1966" s="13">
        <f t="shared" si="2392"/>
        <v>6.5452024101000711E-4</v>
      </c>
      <c r="AZ1966" s="13">
        <f t="shared" si="2393"/>
        <v>2.3118509090186857E-4</v>
      </c>
      <c r="BA1966" s="13">
        <f t="shared" si="2394"/>
        <v>5.4438394115798451E-5</v>
      </c>
      <c r="BB1966" s="13">
        <f t="shared" si="2395"/>
        <v>9.6141756233480564E-6</v>
      </c>
      <c r="BC1966" s="13">
        <f t="shared" si="2396"/>
        <v>1.3583409197554626E-6</v>
      </c>
      <c r="BD1966" s="13">
        <f t="shared" si="2397"/>
        <v>2.3034669682543587E-5</v>
      </c>
      <c r="BE1966" s="13">
        <f t="shared" si="2398"/>
        <v>3.0120426599922959E-5</v>
      </c>
      <c r="BF1966" s="13">
        <f t="shared" si="2399"/>
        <v>1.969292616444338E-5</v>
      </c>
      <c r="BG1966" s="13">
        <f t="shared" si="2400"/>
        <v>8.5835734460062518E-6</v>
      </c>
      <c r="BH1966" s="13">
        <f t="shared" si="2401"/>
        <v>2.8059974107357151E-6</v>
      </c>
      <c r="BI1966" s="13">
        <f t="shared" si="2402"/>
        <v>7.3383156966812755E-7</v>
      </c>
      <c r="BJ1966" s="14">
        <f t="shared" si="2403"/>
        <v>0.50968633776857752</v>
      </c>
      <c r="BK1966" s="14">
        <f t="shared" si="2404"/>
        <v>0.28893782920464606</v>
      </c>
      <c r="BL1966" s="14">
        <f t="shared" si="2405"/>
        <v>0.19376225170317529</v>
      </c>
      <c r="BM1966" s="14">
        <f t="shared" si="2406"/>
        <v>0.32669631777119229</v>
      </c>
      <c r="BN1966" s="14">
        <f t="shared" si="2407"/>
        <v>0.67287658838960096</v>
      </c>
    </row>
    <row r="1967" spans="1:66" x14ac:dyDescent="0.25">
      <c r="A1967" t="s">
        <v>37</v>
      </c>
      <c r="B1967" t="s">
        <v>227</v>
      </c>
      <c r="C1967" t="s">
        <v>228</v>
      </c>
      <c r="D1967" s="7" t="s">
        <v>566</v>
      </c>
      <c r="E1967" s="10">
        <f>VLOOKUP(A1967,home!$A$2:$E$405,3,FALSE)</f>
        <v>1.5481</v>
      </c>
      <c r="F1967" s="10">
        <f>VLOOKUP(B1967,home!$B$2:$E$405,3,FALSE)</f>
        <v>0.54659999999999997</v>
      </c>
      <c r="G1967" s="10">
        <f>VLOOKUP(C1967,away!$B$2:$E$405,4,FALSE)</f>
        <v>1.2458</v>
      </c>
      <c r="H1967" s="10">
        <f>VLOOKUP(A1967,away!$A$2:$E$405,3,FALSE)</f>
        <v>1.2666999999999999</v>
      </c>
      <c r="I1967" s="10">
        <f>VLOOKUP(C1967,away!$B$2:$E$405,3,FALSE)</f>
        <v>1.1841999999999999</v>
      </c>
      <c r="J1967" s="10">
        <f>VLOOKUP(B1967,home!$B$2:$E$405,4,FALSE)</f>
        <v>0.72870000000000001</v>
      </c>
      <c r="K1967" s="12">
        <f t="shared" si="2352"/>
        <v>1.0541853208680001</v>
      </c>
      <c r="L1967" s="12">
        <f t="shared" si="2353"/>
        <v>1.0930690482179999</v>
      </c>
      <c r="M1967" s="13">
        <f t="shared" si="2354"/>
        <v>0.11680441973745462</v>
      </c>
      <c r="N1967" s="13">
        <f t="shared" si="2355"/>
        <v>0.12313350469972914</v>
      </c>
      <c r="O1967" s="13">
        <f t="shared" si="2356"/>
        <v>0.12767529591007529</v>
      </c>
      <c r="P1967" s="13">
        <f t="shared" si="2357"/>
        <v>0.13459342278587955</v>
      </c>
      <c r="Q1967" s="13">
        <f t="shared" si="2358"/>
        <v>6.4902766580742691E-2</v>
      </c>
      <c r="R1967" s="13">
        <f t="shared" si="2359"/>
        <v>6.9778957090688737E-2</v>
      </c>
      <c r="S1967" s="13">
        <f t="shared" si="2360"/>
        <v>3.8772910943646481E-2</v>
      </c>
      <c r="T1967" s="13">
        <f t="shared" si="2361"/>
        <v>7.094320529312742E-2</v>
      </c>
      <c r="U1967" s="13">
        <f t="shared" si="2362"/>
        <v>7.3559952270482107E-2</v>
      </c>
      <c r="V1967" s="13">
        <f t="shared" si="2363"/>
        <v>4.9642135945497136E-3</v>
      </c>
      <c r="W1967" s="13">
        <f t="shared" si="2364"/>
        <v>2.2806514604380382E-2</v>
      </c>
      <c r="X1967" s="13">
        <f t="shared" si="2365"/>
        <v>2.4929095211779977E-2</v>
      </c>
      <c r="Y1967" s="13">
        <f t="shared" si="2366"/>
        <v>1.3624611188038118E-2</v>
      </c>
      <c r="Z1967" s="13">
        <f t="shared" si="2367"/>
        <v>2.5424406070921265E-2</v>
      </c>
      <c r="AA1967" s="13">
        <f t="shared" si="2368"/>
        <v>2.6802035671752461E-2</v>
      </c>
      <c r="AB1967" s="13">
        <f t="shared" si="2369"/>
        <v>1.4127156287270976E-2</v>
      </c>
      <c r="AC1967" s="13">
        <f t="shared" si="2370"/>
        <v>3.5751563416460698E-4</v>
      </c>
      <c r="AD1967" s="13">
        <f t="shared" si="2371"/>
        <v>6.010573229024865E-3</v>
      </c>
      <c r="AE1967" s="13">
        <f t="shared" si="2372"/>
        <v>6.5699715586947996E-3</v>
      </c>
      <c r="AF1967" s="13">
        <f t="shared" si="2373"/>
        <v>3.5907162792409267E-3</v>
      </c>
      <c r="AG1967" s="13">
        <f t="shared" si="2374"/>
        <v>1.3083002752569193E-3</v>
      </c>
      <c r="AH1967" s="13">
        <f t="shared" si="2375"/>
        <v>6.9476578363624605E-3</v>
      </c>
      <c r="AI1967" s="13">
        <f t="shared" si="2376"/>
        <v>7.3241189055068346E-3</v>
      </c>
      <c r="AJ1967" s="13">
        <f t="shared" si="2377"/>
        <v>3.8604893192385544E-3</v>
      </c>
      <c r="AK1967" s="13">
        <f t="shared" si="2378"/>
        <v>1.3565570572363276E-3</v>
      </c>
      <c r="AL1967" s="13">
        <f t="shared" si="2379"/>
        <v>1.6478572646424905E-5</v>
      </c>
      <c r="AM1967" s="13">
        <f t="shared" si="2380"/>
        <v>1.2672516136080381E-3</v>
      </c>
      <c r="AN1967" s="13">
        <f t="shared" si="2381"/>
        <v>1.3851935151392629E-3</v>
      </c>
      <c r="AO1967" s="13">
        <f t="shared" si="2382"/>
        <v>7.5705607859550975E-4</v>
      </c>
      <c r="AP1967" s="13">
        <f t="shared" si="2383"/>
        <v>2.7583818909268176E-4</v>
      </c>
      <c r="AQ1967" s="13">
        <f t="shared" si="2384"/>
        <v>7.5377546703428574E-5</v>
      </c>
      <c r="AR1967" s="13">
        <f t="shared" si="2385"/>
        <v>1.518853947707409E-3</v>
      </c>
      <c r="AS1967" s="13">
        <f t="shared" si="2386"/>
        <v>1.6011535362155632E-3</v>
      </c>
      <c r="AT1967" s="13">
        <f t="shared" si="2387"/>
        <v>8.4395627716716832E-4</v>
      </c>
      <c r="AU1967" s="13">
        <f t="shared" si="2388"/>
        <v>2.9656210628134473E-4</v>
      </c>
      <c r="AV1967" s="13">
        <f t="shared" si="2389"/>
        <v>7.8157854791872325E-5</v>
      </c>
      <c r="AW1967" s="13">
        <f t="shared" si="2390"/>
        <v>5.2745043097906844E-7</v>
      </c>
      <c r="AX1967" s="13">
        <f t="shared" si="2391"/>
        <v>2.2265300815198E-4</v>
      </c>
      <c r="AY1967" s="13">
        <f t="shared" si="2392"/>
        <v>2.4337511170355935E-4</v>
      </c>
      <c r="AZ1967" s="13">
        <f t="shared" si="2393"/>
        <v>1.330129008548795E-4</v>
      </c>
      <c r="BA1967" s="13">
        <f t="shared" si="2394"/>
        <v>4.8464094979386114E-5</v>
      </c>
      <c r="BB1967" s="13">
        <f t="shared" si="2395"/>
        <v>1.3243650542966079E-5</v>
      </c>
      <c r="BC1967" s="13">
        <f t="shared" si="2396"/>
        <v>2.8952448987863463E-6</v>
      </c>
      <c r="BD1967" s="13">
        <f t="shared" si="2397"/>
        <v>2.7670203983378149E-4</v>
      </c>
      <c r="BE1967" s="13">
        <f t="shared" si="2398"/>
        <v>2.9169522864700505E-4</v>
      </c>
      <c r="BF1967" s="13">
        <f t="shared" si="2399"/>
        <v>1.5375041410345384E-4</v>
      </c>
      <c r="BG1967" s="13">
        <f t="shared" si="2400"/>
        <v>5.4027143208412457E-5</v>
      </c>
      <c r="BH1967" s="13">
        <f t="shared" si="2401"/>
        <v>1.4238655324685418E-5</v>
      </c>
      <c r="BI1967" s="13">
        <f t="shared" si="2402"/>
        <v>3.0020362864364722E-6</v>
      </c>
      <c r="BJ1967" s="14">
        <f t="shared" si="2403"/>
        <v>0.3422436198742857</v>
      </c>
      <c r="BK1967" s="14">
        <f t="shared" si="2404"/>
        <v>0.295752336380045</v>
      </c>
      <c r="BL1967" s="14">
        <f t="shared" si="2405"/>
        <v>0.33656431958818078</v>
      </c>
      <c r="BM1967" s="14">
        <f t="shared" si="2406"/>
        <v>0.36285346744759001</v>
      </c>
      <c r="BN1967" s="14">
        <f t="shared" si="2407"/>
        <v>0.63688836680457006</v>
      </c>
    </row>
    <row r="1968" spans="1:66" x14ac:dyDescent="0.25">
      <c r="A1968" t="s">
        <v>37</v>
      </c>
      <c r="B1968" t="s">
        <v>39</v>
      </c>
      <c r="C1968" t="s">
        <v>219</v>
      </c>
      <c r="D1968" s="7" t="s">
        <v>566</v>
      </c>
      <c r="E1968" s="10">
        <f>VLOOKUP(A1968,home!$A$2:$E$405,3,FALSE)</f>
        <v>1.5481</v>
      </c>
      <c r="F1968" s="10">
        <f>VLOOKUP(B1968,home!$B$2:$E$405,3,FALSE)</f>
        <v>1.1073</v>
      </c>
      <c r="G1968" s="10">
        <f>VLOOKUP(C1968,away!$B$2:$E$405,4,FALSE)</f>
        <v>1.1211</v>
      </c>
      <c r="H1968" s="10">
        <f>VLOOKUP(A1968,away!$A$2:$E$405,3,FALSE)</f>
        <v>1.2666999999999999</v>
      </c>
      <c r="I1968" s="10">
        <f>VLOOKUP(C1968,away!$B$2:$E$405,3,FALSE)</f>
        <v>0.59319999999999995</v>
      </c>
      <c r="J1968" s="10">
        <f>VLOOKUP(B1968,home!$B$2:$E$405,4,FALSE)</f>
        <v>0.73309999999999997</v>
      </c>
      <c r="K1968" s="12">
        <f t="shared" si="2352"/>
        <v>1.9218020978429999</v>
      </c>
      <c r="L1968" s="12">
        <f t="shared" si="2353"/>
        <v>0.55085606116399988</v>
      </c>
      <c r="M1968" s="13">
        <f t="shared" si="2354"/>
        <v>8.436031756239229E-2</v>
      </c>
      <c r="N1968" s="13">
        <f t="shared" si="2355"/>
        <v>0.16212383526610716</v>
      </c>
      <c r="O1968" s="13">
        <f t="shared" si="2356"/>
        <v>4.647039225096361E-2</v>
      </c>
      <c r="P1968" s="13">
        <f t="shared" si="2357"/>
        <v>8.9306897315488964E-2</v>
      </c>
      <c r="Q1968" s="13">
        <f t="shared" si="2358"/>
        <v>0.15578496336237888</v>
      </c>
      <c r="R1968" s="13">
        <f t="shared" si="2359"/>
        <v>1.2799248618055937E-2</v>
      </c>
      <c r="S1968" s="13">
        <f t="shared" si="2360"/>
        <v>2.3635881592730206E-2</v>
      </c>
      <c r="T1968" s="13">
        <f t="shared" si="2361"/>
        <v>8.5815091306378044E-2</v>
      </c>
      <c r="U1968" s="13">
        <f t="shared" si="2362"/>
        <v>2.4597622844994019E-2</v>
      </c>
      <c r="V1968" s="13">
        <f t="shared" si="2363"/>
        <v>2.7802003376789686E-3</v>
      </c>
      <c r="W1968" s="13">
        <f t="shared" si="2364"/>
        <v>9.9795956467404856E-2</v>
      </c>
      <c r="X1968" s="13">
        <f t="shared" si="2365"/>
        <v>5.497320749972863E-2</v>
      </c>
      <c r="Y1968" s="13">
        <f t="shared" si="2366"/>
        <v>1.5141162276425884E-2</v>
      </c>
      <c r="Z1968" s="13">
        <f t="shared" si="2367"/>
        <v>2.3501812265336879E-3</v>
      </c>
      <c r="AA1968" s="13">
        <f t="shared" si="2368"/>
        <v>4.5165832114636758E-3</v>
      </c>
      <c r="AB1968" s="13">
        <f t="shared" si="2369"/>
        <v>4.3399895454366835E-3</v>
      </c>
      <c r="AC1968" s="13">
        <f t="shared" si="2370"/>
        <v>1.8395131832122158E-4</v>
      </c>
      <c r="AD1968" s="13">
        <f t="shared" si="2371"/>
        <v>4.7947019623826845E-2</v>
      </c>
      <c r="AE1968" s="13">
        <f t="shared" si="2372"/>
        <v>2.641190637453426E-2</v>
      </c>
      <c r="AF1968" s="13">
        <f t="shared" si="2373"/>
        <v>7.2745793566541409E-3</v>
      </c>
      <c r="AG1968" s="13">
        <f t="shared" si="2374"/>
        <v>1.3357487103438149E-3</v>
      </c>
      <c r="AH1968" s="13">
        <f t="shared" si="2375"/>
        <v>3.2365289336748129E-4</v>
      </c>
      <c r="AI1968" s="13">
        <f t="shared" si="2376"/>
        <v>6.2199680944658223E-4</v>
      </c>
      <c r="AJ1968" s="13">
        <f t="shared" si="2377"/>
        <v>5.9767738662304729E-4</v>
      </c>
      <c r="AK1968" s="13">
        <f t="shared" si="2378"/>
        <v>3.8287255181516466E-4</v>
      </c>
      <c r="AL1968" s="13">
        <f t="shared" si="2379"/>
        <v>7.7895019701470617E-6</v>
      </c>
      <c r="AM1968" s="13">
        <f t="shared" si="2380"/>
        <v>1.8428936579677979E-2</v>
      </c>
      <c r="AN1968" s="13">
        <f t="shared" si="2381"/>
        <v>1.0151691415722565E-2</v>
      </c>
      <c r="AO1968" s="13">
        <f t="shared" si="2382"/>
        <v>2.7960603737086608E-3</v>
      </c>
      <c r="AP1968" s="13">
        <f t="shared" si="2383"/>
        <v>5.134089347459649E-4</v>
      </c>
      <c r="AQ1968" s="13">
        <f t="shared" si="2384"/>
        <v>7.07036058901418E-5</v>
      </c>
      <c r="AR1968" s="13">
        <f t="shared" si="2385"/>
        <v>3.5657231604948579E-5</v>
      </c>
      <c r="AS1968" s="13">
        <f t="shared" si="2386"/>
        <v>6.8526142501663899E-5</v>
      </c>
      <c r="AT1968" s="13">
        <f t="shared" si="2387"/>
        <v>6.5846842208393025E-5</v>
      </c>
      <c r="AU1968" s="13">
        <f t="shared" si="2388"/>
        <v>4.2181533164142232E-5</v>
      </c>
      <c r="AV1968" s="13">
        <f t="shared" si="2389"/>
        <v>2.0266139731270661E-5</v>
      </c>
      <c r="AW1968" s="13">
        <f t="shared" si="2390"/>
        <v>2.2906249469466353E-7</v>
      </c>
      <c r="AX1968" s="13">
        <f t="shared" si="2391"/>
        <v>5.9027948299734548E-3</v>
      </c>
      <c r="AY1968" s="13">
        <f t="shared" si="2392"/>
        <v>3.2515903098983994E-3</v>
      </c>
      <c r="AZ1968" s="13">
        <f t="shared" si="2393"/>
        <v>8.9557911531483079E-4</v>
      </c>
      <c r="BA1968" s="13">
        <f t="shared" si="2394"/>
        <v>1.6444506130768917E-4</v>
      </c>
      <c r="BB1968" s="13">
        <f t="shared" si="2395"/>
        <v>2.2646389687456525E-5</v>
      </c>
      <c r="BC1968" s="13">
        <f t="shared" si="2396"/>
        <v>2.4949802045634671E-6</v>
      </c>
      <c r="BD1968" s="13">
        <f t="shared" si="2397"/>
        <v>3.2736670256524083E-6</v>
      </c>
      <c r="BE1968" s="13">
        <f t="shared" si="2398"/>
        <v>6.2913401575382523E-6</v>
      </c>
      <c r="BF1968" s="13">
        <f t="shared" si="2399"/>
        <v>6.0453553565004627E-6</v>
      </c>
      <c r="BG1968" s="13">
        <f t="shared" si="2400"/>
        <v>3.872658868776335E-6</v>
      </c>
      <c r="BH1968" s="13">
        <f t="shared" si="2401"/>
        <v>1.8606209845611652E-6</v>
      </c>
      <c r="BI1968" s="13">
        <f t="shared" si="2402"/>
        <v>7.1514906228407085E-7</v>
      </c>
      <c r="BJ1968" s="14">
        <f t="shared" si="2403"/>
        <v>0.69880382183991407</v>
      </c>
      <c r="BK1968" s="14">
        <f t="shared" si="2404"/>
        <v>0.2035266279384802</v>
      </c>
      <c r="BL1968" s="14">
        <f t="shared" si="2405"/>
        <v>9.4904572792831945E-2</v>
      </c>
      <c r="BM1968" s="14">
        <f t="shared" si="2406"/>
        <v>0.4454881881749696</v>
      </c>
      <c r="BN1968" s="14">
        <f t="shared" si="2407"/>
        <v>0.5508456543753868</v>
      </c>
    </row>
    <row r="1969" spans="1:66" x14ac:dyDescent="0.25">
      <c r="A1969" t="s">
        <v>37</v>
      </c>
      <c r="B1969" t="s">
        <v>231</v>
      </c>
      <c r="C1969" t="s">
        <v>38</v>
      </c>
      <c r="D1969" s="7" t="s">
        <v>566</v>
      </c>
      <c r="E1969" s="10">
        <f>VLOOKUP(A1969,home!$A$2:$E$405,3,FALSE)</f>
        <v>1.5481</v>
      </c>
      <c r="F1969" s="10">
        <f>VLOOKUP(B1969,home!$B$2:$E$405,3,FALSE)</f>
        <v>0.79500000000000004</v>
      </c>
      <c r="G1969" s="10">
        <f>VLOOKUP(C1969,away!$B$2:$E$405,4,FALSE)</f>
        <v>0.74529999999999996</v>
      </c>
      <c r="H1969" s="10">
        <f>VLOOKUP(A1969,away!$A$2:$E$405,3,FALSE)</f>
        <v>1.2666999999999999</v>
      </c>
      <c r="I1969" s="10">
        <f>VLOOKUP(C1969,away!$B$2:$E$405,3,FALSE)</f>
        <v>0.48580000000000001</v>
      </c>
      <c r="J1969" s="10">
        <f>VLOOKUP(B1969,home!$B$2:$E$405,4,FALSE)</f>
        <v>0.78949999999999998</v>
      </c>
      <c r="K1969" s="12">
        <f t="shared" si="2352"/>
        <v>0.91727014935000006</v>
      </c>
      <c r="L1969" s="12">
        <f t="shared" si="2353"/>
        <v>0.48582897796999996</v>
      </c>
      <c r="M1969" s="13">
        <f t="shared" si="2354"/>
        <v>0.24583391156259685</v>
      </c>
      <c r="N1969" s="13">
        <f t="shared" si="2355"/>
        <v>0.22549610877431792</v>
      </c>
      <c r="O1969" s="13">
        <f t="shared" si="2356"/>
        <v>0.11943323800482379</v>
      </c>
      <c r="P1969" s="13">
        <f t="shared" si="2357"/>
        <v>0.10955254406203882</v>
      </c>
      <c r="Q1969" s="13">
        <f t="shared" si="2358"/>
        <v>0.10342042468663122</v>
      </c>
      <c r="R1969" s="13">
        <f t="shared" si="2359"/>
        <v>2.9012063977765647E-2</v>
      </c>
      <c r="S1969" s="13">
        <f t="shared" si="2360"/>
        <v>1.2205150861996658E-2</v>
      </c>
      <c r="T1969" s="13">
        <f t="shared" si="2361"/>
        <v>5.0244639226729407E-2</v>
      </c>
      <c r="U1969" s="13">
        <f t="shared" si="2362"/>
        <v>2.6611900257836853E-2</v>
      </c>
      <c r="V1969" s="13">
        <f t="shared" si="2363"/>
        <v>6.043399695228116E-4</v>
      </c>
      <c r="W1969" s="13">
        <f t="shared" si="2364"/>
        <v>3.162148946604889E-2</v>
      </c>
      <c r="X1969" s="13">
        <f t="shared" si="2365"/>
        <v>1.5362635909179653E-2</v>
      </c>
      <c r="Y1969" s="13">
        <f t="shared" si="2366"/>
        <v>3.7318068513409858E-3</v>
      </c>
      <c r="Z1969" s="13">
        <f t="shared" si="2367"/>
        <v>4.6983004637060457E-3</v>
      </c>
      <c r="AA1969" s="13">
        <f t="shared" si="2368"/>
        <v>4.3096107680348191E-3</v>
      </c>
      <c r="AB1969" s="13">
        <f t="shared" si="2369"/>
        <v>1.9765386564178332E-3</v>
      </c>
      <c r="AC1969" s="13">
        <f t="shared" si="2370"/>
        <v>1.6832243749135043E-5</v>
      </c>
      <c r="AD1969" s="13">
        <f t="shared" si="2371"/>
        <v>7.2513620912980281E-3</v>
      </c>
      <c r="AE1969" s="13">
        <f t="shared" si="2372"/>
        <v>3.5229218337057226E-3</v>
      </c>
      <c r="AF1969" s="13">
        <f t="shared" si="2373"/>
        <v>8.557687569687247E-4</v>
      </c>
      <c r="AG1969" s="13">
        <f t="shared" si="2374"/>
        <v>1.3858575352559093E-4</v>
      </c>
      <c r="AH1969" s="13">
        <f t="shared" si="2375"/>
        <v>5.7064262811957133E-4</v>
      </c>
      <c r="AI1969" s="13">
        <f t="shared" si="2376"/>
        <v>5.2343344872071566E-4</v>
      </c>
      <c r="AJ1969" s="13">
        <f t="shared" si="2377"/>
        <v>2.4006493884141825E-4</v>
      </c>
      <c r="AK1969" s="13">
        <f t="shared" si="2378"/>
        <v>7.3401467434922133E-5</v>
      </c>
      <c r="AL1969" s="13">
        <f t="shared" si="2379"/>
        <v>3.0004243324591978E-7</v>
      </c>
      <c r="AM1969" s="13">
        <f t="shared" si="2380"/>
        <v>1.3302915976951748E-3</v>
      </c>
      <c r="AN1969" s="13">
        <f t="shared" si="2381"/>
        <v>6.462942073103251E-4</v>
      </c>
      <c r="AO1969" s="13">
        <f t="shared" si="2382"/>
        <v>1.5699422710275328E-4</v>
      </c>
      <c r="AP1969" s="13">
        <f t="shared" si="2383"/>
        <v>2.5424114966840229E-5</v>
      </c>
      <c r="AQ1969" s="13">
        <f t="shared" si="2384"/>
        <v>3.0879429475329423E-6</v>
      </c>
      <c r="AR1969" s="13">
        <f t="shared" si="2385"/>
        <v>5.5446944961089233E-5</v>
      </c>
      <c r="AS1969" s="13">
        <f t="shared" si="2386"/>
        <v>5.0859827485459557E-5</v>
      </c>
      <c r="AT1969" s="13">
        <f t="shared" si="2387"/>
        <v>2.3326100776751361E-5</v>
      </c>
      <c r="AU1969" s="13">
        <f t="shared" si="2388"/>
        <v>7.1321119810812923E-6</v>
      </c>
      <c r="AV1969" s="13">
        <f t="shared" si="2389"/>
        <v>1.6355183555168401E-6</v>
      </c>
      <c r="AW1969" s="13">
        <f t="shared" si="2390"/>
        <v>3.7141620987248822E-9</v>
      </c>
      <c r="AX1969" s="13">
        <f t="shared" si="2391"/>
        <v>2.033727954161504E-4</v>
      </c>
      <c r="AY1969" s="13">
        <f t="shared" si="2392"/>
        <v>9.8804397343930258E-5</v>
      </c>
      <c r="AZ1969" s="13">
        <f t="shared" si="2393"/>
        <v>2.4001019690271707E-5</v>
      </c>
      <c r="BA1969" s="13">
        <f t="shared" si="2394"/>
        <v>3.8867969554541832E-6</v>
      </c>
      <c r="BB1969" s="13">
        <f t="shared" si="2395"/>
        <v>4.7207964811130328E-7</v>
      </c>
      <c r="BC1969" s="13">
        <f t="shared" si="2396"/>
        <v>4.5869994592470355E-8</v>
      </c>
      <c r="BD1969" s="13">
        <f t="shared" si="2397"/>
        <v>4.4896221003341362E-6</v>
      </c>
      <c r="BE1969" s="13">
        <f t="shared" si="2398"/>
        <v>4.1181963344985537E-6</v>
      </c>
      <c r="BF1969" s="13">
        <f t="shared" si="2399"/>
        <v>1.8887492833990556E-6</v>
      </c>
      <c r="BG1969" s="13">
        <f t="shared" si="2400"/>
        <v>5.7749777908938587E-7</v>
      </c>
      <c r="BH1969" s="13">
        <f t="shared" si="2401"/>
        <v>1.3243036851865356E-7</v>
      </c>
      <c r="BI1969" s="13">
        <f t="shared" si="2402"/>
        <v>2.4294884781916187E-8</v>
      </c>
      <c r="BJ1969" s="14">
        <f t="shared" si="2403"/>
        <v>0.44413841839881718</v>
      </c>
      <c r="BK1969" s="14">
        <f t="shared" si="2404"/>
        <v>0.36831188313968144</v>
      </c>
      <c r="BL1969" s="14">
        <f t="shared" si="2405"/>
        <v>0.18290052544230609</v>
      </c>
      <c r="BM1969" s="14">
        <f t="shared" si="2406"/>
        <v>0.16720203569315478</v>
      </c>
      <c r="BN1969" s="14">
        <f t="shared" si="2407"/>
        <v>0.83274829106817427</v>
      </c>
    </row>
    <row r="1970" spans="1:66" x14ac:dyDescent="0.25">
      <c r="A1970" t="s">
        <v>37</v>
      </c>
      <c r="B1970" t="s">
        <v>230</v>
      </c>
      <c r="C1970" t="s">
        <v>229</v>
      </c>
      <c r="D1970" s="7" t="s">
        <v>566</v>
      </c>
      <c r="E1970" s="10">
        <f>VLOOKUP(A1970,home!$A$2:$E$405,3,FALSE)</f>
        <v>1.5481</v>
      </c>
      <c r="F1970" s="10">
        <f>VLOOKUP(B1970,home!$B$2:$E$405,3,FALSE)</f>
        <v>1.1924999999999999</v>
      </c>
      <c r="G1970" s="10">
        <f>VLOOKUP(C1970,away!$B$2:$E$405,4,FALSE)</f>
        <v>1.1428</v>
      </c>
      <c r="H1970" s="10">
        <f>VLOOKUP(A1970,away!$A$2:$E$405,3,FALSE)</f>
        <v>1.2666999999999999</v>
      </c>
      <c r="I1970" s="10">
        <f>VLOOKUP(C1970,away!$B$2:$E$405,3,FALSE)</f>
        <v>0.72870000000000001</v>
      </c>
      <c r="J1970" s="10">
        <f>VLOOKUP(B1970,home!$B$2:$E$405,4,FALSE)</f>
        <v>1.0931</v>
      </c>
      <c r="K1970" s="12">
        <f t="shared" si="2352"/>
        <v>2.1097336509</v>
      </c>
      <c r="L1970" s="12">
        <f t="shared" si="2353"/>
        <v>1.0089797133989999</v>
      </c>
      <c r="M1970" s="13">
        <f t="shared" si="2354"/>
        <v>4.4214019174299256E-2</v>
      </c>
      <c r="N1970" s="13">
        <f t="shared" si="2355"/>
        <v>9.3279804093556976E-2</v>
      </c>
      <c r="O1970" s="13">
        <f t="shared" si="2356"/>
        <v>4.4611048394702355E-2</v>
      </c>
      <c r="P1970" s="13">
        <f t="shared" si="2357"/>
        <v>9.4117430000231983E-2</v>
      </c>
      <c r="Q1970" s="13">
        <f t="shared" si="2358"/>
        <v>9.8397770822768377E-2</v>
      </c>
      <c r="R1970" s="13">
        <f t="shared" si="2359"/>
        <v>2.2505821411857845E-2</v>
      </c>
      <c r="S1970" s="13">
        <f t="shared" si="2360"/>
        <v>5.0086436357032214E-2</v>
      </c>
      <c r="T1970" s="13">
        <f t="shared" si="2361"/>
        <v>9.9281354603857314E-2</v>
      </c>
      <c r="U1970" s="13">
        <f t="shared" si="2362"/>
        <v>4.7481288773742247E-2</v>
      </c>
      <c r="V1970" s="13">
        <f t="shared" si="2363"/>
        <v>1.1846435325839953E-2</v>
      </c>
      <c r="W1970" s="13">
        <f t="shared" si="2364"/>
        <v>6.9197696092780203E-2</v>
      </c>
      <c r="X1970" s="13">
        <f t="shared" si="2365"/>
        <v>6.9819071571564459E-2</v>
      </c>
      <c r="Y1970" s="13">
        <f t="shared" si="2366"/>
        <v>3.5223013412030685E-2</v>
      </c>
      <c r="Z1970" s="13">
        <f t="shared" si="2367"/>
        <v>7.5693057459818025E-3</v>
      </c>
      <c r="AA1970" s="13">
        <f t="shared" si="2368"/>
        <v>1.5969219046248536E-2</v>
      </c>
      <c r="AB1970" s="13">
        <f t="shared" si="2369"/>
        <v>1.6845399400231872E-2</v>
      </c>
      <c r="AC1970" s="13">
        <f t="shared" si="2370"/>
        <v>1.5760782274970707E-3</v>
      </c>
      <c r="AD1970" s="13">
        <f t="shared" si="2371"/>
        <v>3.6497177002922467E-2</v>
      </c>
      <c r="AE1970" s="13">
        <f t="shared" si="2372"/>
        <v>3.6824911192281283E-2</v>
      </c>
      <c r="AF1970" s="13">
        <f t="shared" si="2373"/>
        <v>1.8577794170365796E-2</v>
      </c>
      <c r="AG1970" s="13">
        <f t="shared" si="2374"/>
        <v>6.2482058125337648E-3</v>
      </c>
      <c r="AH1970" s="13">
        <f t="shared" si="2375"/>
        <v>1.9093189855525308E-3</v>
      </c>
      <c r="AI1970" s="13">
        <f t="shared" si="2376"/>
        <v>4.0281545141224251E-3</v>
      </c>
      <c r="AJ1970" s="13">
        <f t="shared" si="2377"/>
        <v>4.2491665647344098E-3</v>
      </c>
      <c r="AK1970" s="13">
        <f t="shared" si="2378"/>
        <v>2.9882032299664457E-3</v>
      </c>
      <c r="AL1970" s="13">
        <f t="shared" si="2379"/>
        <v>1.3419855061497812E-4</v>
      </c>
      <c r="AM1970" s="13">
        <f t="shared" si="2380"/>
        <v>1.5399864497183828E-2</v>
      </c>
      <c r="AN1970" s="13">
        <f t="shared" si="2381"/>
        <v>1.5538150866751973E-2</v>
      </c>
      <c r="AO1970" s="13">
        <f t="shared" si="2382"/>
        <v>7.8388395041429134E-3</v>
      </c>
      <c r="AP1970" s="13">
        <f t="shared" si="2383"/>
        <v>2.6364100120902924E-3</v>
      </c>
      <c r="AQ1970" s="13">
        <f t="shared" si="2384"/>
        <v>6.6502105460027917E-4</v>
      </c>
      <c r="AR1970" s="13">
        <f t="shared" si="2385"/>
        <v>3.8529282456601244E-4</v>
      </c>
      <c r="AS1970" s="13">
        <f t="shared" si="2386"/>
        <v>8.1286523743722664E-4</v>
      </c>
      <c r="AT1970" s="13">
        <f t="shared" si="2387"/>
        <v>8.5746457253406795E-4</v>
      </c>
      <c r="AU1970" s="13">
        <f t="shared" si="2388"/>
        <v>6.0300728770990226E-4</v>
      </c>
      <c r="AV1970" s="13">
        <f t="shared" si="2389"/>
        <v>3.1804619165487979E-4</v>
      </c>
      <c r="AW1970" s="13">
        <f t="shared" si="2390"/>
        <v>7.9351545363967097E-6</v>
      </c>
      <c r="AX1970" s="13">
        <f t="shared" si="2391"/>
        <v>5.4149353915014893E-3</v>
      </c>
      <c r="AY1970" s="13">
        <f t="shared" si="2392"/>
        <v>5.4635599593912745E-3</v>
      </c>
      <c r="AZ1970" s="13">
        <f t="shared" si="2393"/>
        <v>2.7563105809824298E-3</v>
      </c>
      <c r="BA1970" s="13">
        <f t="shared" si="2394"/>
        <v>9.2702048667942774E-4</v>
      </c>
      <c r="BB1970" s="13">
        <f t="shared" si="2395"/>
        <v>2.3383621624120261E-4</v>
      </c>
      <c r="BC1970" s="13">
        <f t="shared" si="2396"/>
        <v>4.7187199689071052E-5</v>
      </c>
      <c r="BD1970" s="13">
        <f t="shared" si="2397"/>
        <v>6.4792107284217696E-5</v>
      </c>
      <c r="BE1970" s="13">
        <f t="shared" si="2398"/>
        <v>1.3669408905023708E-4</v>
      </c>
      <c r="BF1970" s="13">
        <f t="shared" si="2399"/>
        <v>1.4419405977420321E-4</v>
      </c>
      <c r="BG1970" s="13">
        <f t="shared" si="2400"/>
        <v>1.0140368672184086E-4</v>
      </c>
      <c r="BH1970" s="13">
        <f t="shared" si="2401"/>
        <v>5.3483692550597297E-5</v>
      </c>
      <c r="BI1970" s="13">
        <f t="shared" si="2402"/>
        <v>2.2567269189676957E-5</v>
      </c>
      <c r="BJ1970" s="14">
        <f t="shared" si="2403"/>
        <v>0.62026793454391538</v>
      </c>
      <c r="BK1970" s="14">
        <f t="shared" si="2404"/>
        <v>0.20743815759490672</v>
      </c>
      <c r="BL1970" s="14">
        <f t="shared" si="2405"/>
        <v>0.1640874313396315</v>
      </c>
      <c r="BM1970" s="14">
        <f t="shared" si="2406"/>
        <v>0.59678131052216388</v>
      </c>
      <c r="BN1970" s="14">
        <f t="shared" si="2407"/>
        <v>0.39712589389741682</v>
      </c>
    </row>
    <row r="1971" spans="1:66" x14ac:dyDescent="0.25">
      <c r="A1971" t="s">
        <v>337</v>
      </c>
      <c r="B1971" t="s">
        <v>224</v>
      </c>
      <c r="C1971" t="s">
        <v>408</v>
      </c>
      <c r="D1971" s="7" t="s">
        <v>566</v>
      </c>
      <c r="E1971" s="10">
        <f>VLOOKUP(A1971,home!$A$2:$E$405,3,FALSE)</f>
        <v>1.4091</v>
      </c>
      <c r="F1971" s="10">
        <f>VLOOKUP(B1971,home!$B$2:$E$405,3,FALSE)</f>
        <v>0.83050000000000002</v>
      </c>
      <c r="G1971" s="10">
        <f>VLOOKUP(C1971,away!$B$2:$E$405,4,FALSE)</f>
        <v>0.9677</v>
      </c>
      <c r="H1971" s="10">
        <f>VLOOKUP(A1971,away!$A$2:$E$405,3,FALSE)</f>
        <v>1.1182000000000001</v>
      </c>
      <c r="I1971" s="10">
        <f>VLOOKUP(C1971,away!$B$2:$E$405,3,FALSE)</f>
        <v>1.1382000000000001</v>
      </c>
      <c r="J1971" s="10">
        <f>VLOOKUP(B1971,home!$B$2:$E$405,4,FALSE)</f>
        <v>1.6353</v>
      </c>
      <c r="K1971" s="12">
        <f t="shared" si="2352"/>
        <v>1.132458231135</v>
      </c>
      <c r="L1971" s="12">
        <f t="shared" si="2353"/>
        <v>2.0813039379720002</v>
      </c>
      <c r="M1971" s="13">
        <f t="shared" si="2354"/>
        <v>4.0205070112556487E-2</v>
      </c>
      <c r="N1971" s="13">
        <f t="shared" si="2355"/>
        <v>4.553056258232438E-2</v>
      </c>
      <c r="O1971" s="13">
        <f t="shared" si="2356"/>
        <v>8.3678970751704176E-2</v>
      </c>
      <c r="P1971" s="13">
        <f t="shared" si="2357"/>
        <v>9.476293920067233E-2</v>
      </c>
      <c r="Q1971" s="13">
        <f t="shared" si="2358"/>
        <v>2.5780730182280245E-2</v>
      </c>
      <c r="R1971" s="13">
        <f t="shared" si="2359"/>
        <v>8.7080685675482897E-2</v>
      </c>
      <c r="S1971" s="13">
        <f t="shared" si="2360"/>
        <v>5.5838819711110051E-2</v>
      </c>
      <c r="T1971" s="13">
        <f t="shared" si="2361"/>
        <v>5.3657535252173476E-2</v>
      </c>
      <c r="U1971" s="13">
        <f t="shared" si="2362"/>
        <v>9.8615239266080304E-2</v>
      </c>
      <c r="V1971" s="13">
        <f t="shared" si="2363"/>
        <v>1.4623503018421127E-2</v>
      </c>
      <c r="W1971" s="13">
        <f t="shared" si="2364"/>
        <v>9.731866699864599E-3</v>
      </c>
      <c r="X1971" s="13">
        <f t="shared" si="2365"/>
        <v>2.0254972486246761E-2</v>
      </c>
      <c r="Y1971" s="13">
        <f t="shared" si="2366"/>
        <v>2.1078376999569957E-2</v>
      </c>
      <c r="Z1971" s="13">
        <f t="shared" si="2367"/>
        <v>6.0413791339228161E-2</v>
      </c>
      <c r="AA1971" s="13">
        <f t="shared" si="2368"/>
        <v>6.841609527618131E-2</v>
      </c>
      <c r="AB1971" s="13">
        <f t="shared" si="2369"/>
        <v>3.8739185118813961E-2</v>
      </c>
      <c r="AC1971" s="13">
        <f t="shared" si="2370"/>
        <v>2.1542154440285068E-3</v>
      </c>
      <c r="AD1971" s="13">
        <f t="shared" si="2371"/>
        <v>2.7552331371425696E-3</v>
      </c>
      <c r="AE1971" s="13">
        <f t="shared" si="2372"/>
        <v>5.7344775783657771E-3</v>
      </c>
      <c r="AF1971" s="13">
        <f t="shared" si="2373"/>
        <v>5.9675953830324174E-3</v>
      </c>
      <c r="AG1971" s="13">
        <f t="shared" si="2374"/>
        <v>4.1401265903096328E-3</v>
      </c>
      <c r="AH1971" s="13">
        <f t="shared" si="2375"/>
        <v>3.1434865455538571E-2</v>
      </c>
      <c r="AI1971" s="13">
        <f t="shared" si="2376"/>
        <v>3.5598672129745927E-2</v>
      </c>
      <c r="AJ1971" s="13">
        <f t="shared" si="2377"/>
        <v>2.0157004635403451E-2</v>
      </c>
      <c r="AK1971" s="13">
        <f t="shared" si="2378"/>
        <v>7.6089886047963299E-3</v>
      </c>
      <c r="AL1971" s="13">
        <f t="shared" si="2379"/>
        <v>2.03098551079375E-4</v>
      </c>
      <c r="AM1971" s="13">
        <f t="shared" si="2380"/>
        <v>6.240372889706016E-4</v>
      </c>
      <c r="AN1971" s="13">
        <f t="shared" si="2381"/>
        <v>1.2988112669758841E-3</v>
      </c>
      <c r="AO1971" s="13">
        <f t="shared" si="2382"/>
        <v>1.3516105023196555E-3</v>
      </c>
      <c r="AP1971" s="13">
        <f t="shared" si="2383"/>
        <v>9.3770408702740409E-4</v>
      </c>
      <c r="AQ1971" s="13">
        <f t="shared" si="2384"/>
        <v>4.8791180224564377E-4</v>
      </c>
      <c r="AR1971" s="13">
        <f t="shared" si="2385"/>
        <v>1.3085101852446494E-2</v>
      </c>
      <c r="AS1971" s="13">
        <f t="shared" si="2386"/>
        <v>1.4818331298042869E-2</v>
      </c>
      <c r="AT1971" s="13">
        <f t="shared" si="2387"/>
        <v>8.3905706250770196E-3</v>
      </c>
      <c r="AU1971" s="13">
        <f t="shared" si="2388"/>
        <v>3.1673235894293379E-3</v>
      </c>
      <c r="AV1971" s="13">
        <f t="shared" si="2389"/>
        <v>8.9671541737932703E-4</v>
      </c>
      <c r="AW1971" s="13">
        <f t="shared" si="2390"/>
        <v>1.3297255789574229E-5</v>
      </c>
      <c r="AX1971" s="13">
        <f t="shared" si="2391"/>
        <v>1.1778269407165485E-4</v>
      </c>
      <c r="AY1971" s="13">
        <f t="shared" si="2392"/>
        <v>2.4514158499628659E-4</v>
      </c>
      <c r="AZ1971" s="13">
        <f t="shared" si="2393"/>
        <v>2.5510707310673461E-4</v>
      </c>
      <c r="BA1971" s="13">
        <f t="shared" si="2394"/>
        <v>1.7698511862051922E-4</v>
      </c>
      <c r="BB1971" s="13">
        <f t="shared" si="2395"/>
        <v>9.2089956086832038E-5</v>
      </c>
      <c r="BC1971" s="13">
        <f t="shared" si="2396"/>
        <v>3.8333437650238451E-5</v>
      </c>
      <c r="BD1971" s="13">
        <f t="shared" si="2397"/>
        <v>4.5390123357102637E-3</v>
      </c>
      <c r="BE1971" s="13">
        <f t="shared" si="2398"/>
        <v>5.1402418807983911E-3</v>
      </c>
      <c r="BF1971" s="13">
        <f t="shared" si="2399"/>
        <v>2.9105546139674959E-3</v>
      </c>
      <c r="BG1971" s="13">
        <f t="shared" si="2400"/>
        <v>1.0986938432518145E-3</v>
      </c>
      <c r="BH1971" s="13">
        <f t="shared" si="2401"/>
        <v>3.1105622157196633E-4</v>
      </c>
      <c r="BI1971" s="13">
        <f t="shared" si="2402"/>
        <v>7.0451635692985061E-5</v>
      </c>
      <c r="BJ1971" s="14">
        <f t="shared" si="2403"/>
        <v>0.20025699170338127</v>
      </c>
      <c r="BK1971" s="14">
        <f t="shared" si="2404"/>
        <v>0.20803278762286415</v>
      </c>
      <c r="BL1971" s="14">
        <f t="shared" si="2405"/>
        <v>0.52575776022711496</v>
      </c>
      <c r="BM1971" s="14">
        <f t="shared" si="2406"/>
        <v>0.61719052805836128</v>
      </c>
      <c r="BN1971" s="14">
        <f t="shared" si="2407"/>
        <v>0.37703895850502045</v>
      </c>
    </row>
    <row r="1972" spans="1:66" x14ac:dyDescent="0.25">
      <c r="A1972" t="s">
        <v>337</v>
      </c>
      <c r="B1972" t="s">
        <v>367</v>
      </c>
      <c r="C1972" t="s">
        <v>403</v>
      </c>
      <c r="D1972" s="7" t="s">
        <v>566</v>
      </c>
      <c r="E1972" s="10">
        <f>VLOOKUP(A1972,home!$A$2:$E$405,3,FALSE)</f>
        <v>1.4091</v>
      </c>
      <c r="F1972" s="10">
        <f>VLOOKUP(B1972,home!$B$2:$E$405,3,FALSE)</f>
        <v>0.9677</v>
      </c>
      <c r="G1972" s="10">
        <f>VLOOKUP(C1972,away!$B$2:$E$405,4,FALSE)</f>
        <v>1.2258</v>
      </c>
      <c r="H1972" s="10">
        <f>VLOOKUP(A1972,away!$A$2:$E$405,3,FALSE)</f>
        <v>1.1182000000000001</v>
      </c>
      <c r="I1972" s="10">
        <f>VLOOKUP(C1972,away!$B$2:$E$405,3,FALSE)</f>
        <v>1.1382000000000001</v>
      </c>
      <c r="J1972" s="10">
        <f>VLOOKUP(B1972,home!$B$2:$E$405,4,FALSE)</f>
        <v>1.3821000000000001</v>
      </c>
      <c r="K1972" s="12">
        <f t="shared" si="2352"/>
        <v>1.6714838046059999</v>
      </c>
      <c r="L1972" s="12">
        <f t="shared" si="2353"/>
        <v>1.7590473752040006</v>
      </c>
      <c r="M1972" s="13">
        <f t="shared" si="2354"/>
        <v>3.2369742052071812E-2</v>
      </c>
      <c r="N1972" s="13">
        <f t="shared" si="2355"/>
        <v>5.4105499599311824E-2</v>
      </c>
      <c r="O1972" s="13">
        <f t="shared" si="2356"/>
        <v>5.6939909792727478E-2</v>
      </c>
      <c r="P1972" s="13">
        <f t="shared" si="2357"/>
        <v>9.5174137054270566E-2</v>
      </c>
      <c r="Q1972" s="13">
        <f t="shared" si="2358"/>
        <v>4.5218233160183072E-2</v>
      </c>
      <c r="R1972" s="13">
        <f t="shared" si="2359"/>
        <v>5.0079999432624929E-2</v>
      </c>
      <c r="S1972" s="13">
        <f t="shared" si="2360"/>
        <v>6.9958206258283417E-2</v>
      </c>
      <c r="T1972" s="13">
        <f t="shared" si="2361"/>
        <v>7.9541014351782541E-2</v>
      </c>
      <c r="U1972" s="13">
        <f t="shared" si="2362"/>
        <v>8.370790798631024E-2</v>
      </c>
      <c r="V1972" s="13">
        <f t="shared" si="2363"/>
        <v>2.2854717909041283E-2</v>
      </c>
      <c r="W1972" s="13">
        <f t="shared" si="2364"/>
        <v>2.5193848133381325E-2</v>
      </c>
      <c r="X1972" s="13">
        <f t="shared" si="2365"/>
        <v>4.4317172430312628E-2</v>
      </c>
      <c r="Y1972" s="13">
        <f t="shared" si="2366"/>
        <v>3.8978002920002267E-2</v>
      </c>
      <c r="Z1972" s="13">
        <f t="shared" si="2367"/>
        <v>2.9364363850725571E-2</v>
      </c>
      <c r="AA1972" s="13">
        <f t="shared" si="2368"/>
        <v>4.9082058609045666E-2</v>
      </c>
      <c r="AB1972" s="13">
        <f t="shared" si="2369"/>
        <v>4.1019933030871168E-2</v>
      </c>
      <c r="AC1972" s="13">
        <f t="shared" si="2370"/>
        <v>4.1998675242620733E-3</v>
      </c>
      <c r="AD1972" s="13">
        <f t="shared" si="2371"/>
        <v>1.0527777282662501E-2</v>
      </c>
      <c r="AE1972" s="13">
        <f t="shared" si="2372"/>
        <v>1.8518858995799779E-2</v>
      </c>
      <c r="AF1972" s="13">
        <f t="shared" si="2373"/>
        <v>1.6287775154167301E-2</v>
      </c>
      <c r="AG1972" s="13">
        <f t="shared" si="2374"/>
        <v>9.5503227109503073E-3</v>
      </c>
      <c r="AH1972" s="13">
        <f t="shared" si="2375"/>
        <v>1.2913326789038513E-2</v>
      </c>
      <c r="AI1972" s="13">
        <f t="shared" si="2376"/>
        <v>2.1584416591462673E-2</v>
      </c>
      <c r="AJ1972" s="13">
        <f t="shared" si="2377"/>
        <v>1.8039001382249453E-2</v>
      </c>
      <c r="AK1972" s="13">
        <f t="shared" si="2378"/>
        <v>1.0050632887231733E-2</v>
      </c>
      <c r="AL1972" s="13">
        <f t="shared" si="2379"/>
        <v>4.939412451552904E-4</v>
      </c>
      <c r="AM1972" s="13">
        <f t="shared" si="2380"/>
        <v>3.5194018452938615E-3</v>
      </c>
      <c r="AN1972" s="13">
        <f t="shared" si="2381"/>
        <v>6.1907945782522832E-3</v>
      </c>
      <c r="AO1972" s="13">
        <f t="shared" si="2382"/>
        <v>5.4449504766509189E-3</v>
      </c>
      <c r="AP1972" s="13">
        <f t="shared" si="2383"/>
        <v>3.1926419480228564E-3</v>
      </c>
      <c r="AQ1972" s="13">
        <f t="shared" si="2384"/>
        <v>1.4040021096589481E-3</v>
      </c>
      <c r="AR1972" s="13">
        <f t="shared" si="2385"/>
        <v>4.5430307186819403E-3</v>
      </c>
      <c r="AS1972" s="13">
        <f t="shared" si="2386"/>
        <v>7.5936022701044194E-3</v>
      </c>
      <c r="AT1972" s="13">
        <f t="shared" si="2387"/>
        <v>6.3462916065494483E-3</v>
      </c>
      <c r="AU1972" s="13">
        <f t="shared" si="2388"/>
        <v>3.5359078798847974E-3</v>
      </c>
      <c r="AV1972" s="13">
        <f t="shared" si="2389"/>
        <v>1.4775531889515447E-3</v>
      </c>
      <c r="AW1972" s="13">
        <f t="shared" si="2390"/>
        <v>4.0341542563236145E-5</v>
      </c>
      <c r="AX1972" s="13">
        <f t="shared" si="2391"/>
        <v>9.8043719771819318E-4</v>
      </c>
      <c r="AY1972" s="13">
        <f t="shared" si="2392"/>
        <v>1.7246354791985532E-3</v>
      </c>
      <c r="AZ1972" s="13">
        <f t="shared" si="2393"/>
        <v>1.5168577564339547E-3</v>
      </c>
      <c r="BA1972" s="13">
        <f t="shared" si="2394"/>
        <v>8.8940821833765899E-4</v>
      </c>
      <c r="BB1972" s="13">
        <f t="shared" si="2395"/>
        <v>3.9112779798793139E-4</v>
      </c>
      <c r="BC1972" s="13">
        <f t="shared" si="2396"/>
        <v>1.3760246528399828E-4</v>
      </c>
      <c r="BD1972" s="13">
        <f t="shared" si="2397"/>
        <v>1.3319010435281025E-3</v>
      </c>
      <c r="BE1972" s="13">
        <f t="shared" si="2398"/>
        <v>2.2262510235950546E-3</v>
      </c>
      <c r="BF1972" s="13">
        <f t="shared" si="2399"/>
        <v>1.860571265463332E-3</v>
      </c>
      <c r="BG1972" s="13">
        <f t="shared" si="2400"/>
        <v>1.0366382458457497E-3</v>
      </c>
      <c r="BH1972" s="13">
        <f t="shared" si="2401"/>
        <v>4.3318100979158615E-4</v>
      </c>
      <c r="BI1972" s="13">
        <f t="shared" si="2402"/>
        <v>1.4481100846590165E-4</v>
      </c>
      <c r="BJ1972" s="14">
        <f t="shared" si="2403"/>
        <v>0.36763036461139276</v>
      </c>
      <c r="BK1972" s="14">
        <f t="shared" si="2404"/>
        <v>0.22677524752228298</v>
      </c>
      <c r="BL1972" s="14">
        <f t="shared" si="2405"/>
        <v>0.37394692576242367</v>
      </c>
      <c r="BM1972" s="14">
        <f t="shared" si="2406"/>
        <v>0.6621450867190003</v>
      </c>
      <c r="BN1972" s="14">
        <f t="shared" si="2407"/>
        <v>0.33388752109118969</v>
      </c>
    </row>
    <row r="1973" spans="1:66" x14ac:dyDescent="0.25">
      <c r="A1973" t="s">
        <v>337</v>
      </c>
      <c r="B1973" t="s">
        <v>373</v>
      </c>
      <c r="C1973" t="s">
        <v>411</v>
      </c>
      <c r="D1973" s="7" t="s">
        <v>566</v>
      </c>
      <c r="E1973" s="10">
        <f>VLOOKUP(A1973,home!$A$2:$E$405,3,FALSE)</f>
        <v>1.4091</v>
      </c>
      <c r="F1973" s="10">
        <f>VLOOKUP(B1973,home!$B$2:$E$405,3,FALSE)</f>
        <v>0.5161</v>
      </c>
      <c r="G1973" s="10">
        <f>VLOOKUP(C1973,away!$B$2:$E$405,4,FALSE)</f>
        <v>0.55559999999999998</v>
      </c>
      <c r="H1973" s="10">
        <f>VLOOKUP(A1973,away!$A$2:$E$405,3,FALSE)</f>
        <v>1.1182000000000001</v>
      </c>
      <c r="I1973" s="10">
        <f>VLOOKUP(C1973,away!$B$2:$E$405,3,FALSE)</f>
        <v>1.4765999999999999</v>
      </c>
      <c r="J1973" s="10">
        <f>VLOOKUP(B1973,home!$B$2:$E$405,4,FALSE)</f>
        <v>0.89429999999999998</v>
      </c>
      <c r="K1973" s="12">
        <f t="shared" si="2352"/>
        <v>0.40405260495599998</v>
      </c>
      <c r="L1973" s="12">
        <f t="shared" si="2353"/>
        <v>1.4766092435160001</v>
      </c>
      <c r="M1973" s="13">
        <f t="shared" si="2354"/>
        <v>0.15248914764171881</v>
      </c>
      <c r="N1973" s="13">
        <f t="shared" si="2355"/>
        <v>6.1613637332156579E-2</v>
      </c>
      <c r="O1973" s="13">
        <f t="shared" si="2356"/>
        <v>0.22516688494363807</v>
      </c>
      <c r="P1973" s="13">
        <f t="shared" si="2357"/>
        <v>9.0979266411304896E-2</v>
      </c>
      <c r="Q1973" s="13">
        <f t="shared" si="2358"/>
        <v>1.2447575332436052E-2</v>
      </c>
      <c r="R1973" s="13">
        <f t="shared" si="2359"/>
        <v>0.16624175182073983</v>
      </c>
      <c r="S1973" s="13">
        <f t="shared" si="2360"/>
        <v>1.3570190149181902E-2</v>
      </c>
      <c r="T1973" s="13">
        <f t="shared" si="2361"/>
        <v>1.8380204795236822E-2</v>
      </c>
      <c r="U1973" s="13">
        <f t="shared" si="2362"/>
        <v>6.7170412875618798E-2</v>
      </c>
      <c r="V1973" s="13">
        <f t="shared" si="2363"/>
        <v>8.9959476091538483E-4</v>
      </c>
      <c r="W1973" s="13">
        <f t="shared" si="2364"/>
        <v>1.6764917461522784E-3</v>
      </c>
      <c r="X1973" s="13">
        <f t="shared" si="2365"/>
        <v>2.4755232090467338E-3</v>
      </c>
      <c r="Y1973" s="13">
        <f t="shared" si="2366"/>
        <v>1.8276902265083996E-3</v>
      </c>
      <c r="Z1973" s="13">
        <f t="shared" si="2367"/>
        <v>8.1824702465599086E-2</v>
      </c>
      <c r="AA1973" s="13">
        <f t="shared" si="2368"/>
        <v>3.3061484180974945E-2</v>
      </c>
      <c r="AB1973" s="13">
        <f t="shared" si="2369"/>
        <v>6.679289403517254E-3</v>
      </c>
      <c r="AC1973" s="13">
        <f t="shared" si="2370"/>
        <v>3.3545203331384253E-5</v>
      </c>
      <c r="AD1973" s="13">
        <f t="shared" si="2371"/>
        <v>1.6934771430501523E-4</v>
      </c>
      <c r="AE1973" s="13">
        <f t="shared" si="2372"/>
        <v>2.5006040031109225E-4</v>
      </c>
      <c r="AF1973" s="13">
        <f t="shared" si="2373"/>
        <v>1.8462074926833507E-4</v>
      </c>
      <c r="AG1973" s="13">
        <f t="shared" si="2374"/>
        <v>9.0870901638157787E-5</v>
      </c>
      <c r="AH1973" s="13">
        <f t="shared" si="2375"/>
        <v>3.0205778002162516E-2</v>
      </c>
      <c r="AI1973" s="13">
        <f t="shared" si="2376"/>
        <v>1.2204723286496405E-2</v>
      </c>
      <c r="AJ1973" s="13">
        <f t="shared" si="2377"/>
        <v>2.4656751183380122E-3</v>
      </c>
      <c r="AK1973" s="13">
        <f t="shared" si="2378"/>
        <v>3.3208748484655587E-4</v>
      </c>
      <c r="AL1973" s="13">
        <f t="shared" si="2379"/>
        <v>8.0056004978873382E-7</v>
      </c>
      <c r="AM1973" s="13">
        <f t="shared" si="2380"/>
        <v>1.3685077021657178E-5</v>
      </c>
      <c r="AN1973" s="13">
        <f t="shared" si="2381"/>
        <v>2.0207511228407401E-5</v>
      </c>
      <c r="AO1973" s="13">
        <f t="shared" si="2382"/>
        <v>1.4919298934159867E-5</v>
      </c>
      <c r="AP1973" s="13">
        <f t="shared" si="2383"/>
        <v>7.3433249043196213E-6</v>
      </c>
      <c r="AQ1973" s="13">
        <f t="shared" si="2384"/>
        <v>2.7108053579648999E-6</v>
      </c>
      <c r="AR1973" s="13">
        <f t="shared" si="2385"/>
        <v>8.9204262011170817E-3</v>
      </c>
      <c r="AS1973" s="13">
        <f t="shared" si="2386"/>
        <v>3.604321443879112E-3</v>
      </c>
      <c r="AT1973" s="13">
        <f t="shared" si="2387"/>
        <v>7.2816773424906286E-4</v>
      </c>
      <c r="AU1973" s="13">
        <f t="shared" si="2388"/>
        <v>9.8072689956080745E-5</v>
      </c>
      <c r="AV1973" s="13">
        <f t="shared" si="2389"/>
        <v>9.9066314629491378E-6</v>
      </c>
      <c r="AW1973" s="13">
        <f t="shared" si="2390"/>
        <v>1.3267677509874857E-8</v>
      </c>
      <c r="AX1973" s="13">
        <f t="shared" si="2391"/>
        <v>9.2158183660401323E-7</v>
      </c>
      <c r="AY1973" s="13">
        <f t="shared" si="2392"/>
        <v>1.3608162585859379E-6</v>
      </c>
      <c r="AZ1973" s="13">
        <f t="shared" si="2393"/>
        <v>1.0046969330774278E-6</v>
      </c>
      <c r="BA1973" s="13">
        <f t="shared" si="2394"/>
        <v>4.9451492610476858E-7</v>
      </c>
      <c r="BB1973" s="13">
        <f t="shared" si="2395"/>
        <v>1.8255132773573327E-7</v>
      </c>
      <c r="BC1973" s="13">
        <f t="shared" si="2396"/>
        <v>5.3911395590140476E-8</v>
      </c>
      <c r="BD1973" s="13">
        <f t="shared" si="2397"/>
        <v>2.195330630778633E-3</v>
      </c>
      <c r="BE1973" s="13">
        <f t="shared" si="2398"/>
        <v>8.8702906010580532E-4</v>
      </c>
      <c r="BF1973" s="13">
        <f t="shared" si="2399"/>
        <v>1.7920320120371139E-4</v>
      </c>
      <c r="BG1973" s="13">
        <f t="shared" si="2400"/>
        <v>2.4135840087604599E-5</v>
      </c>
      <c r="BH1973" s="13">
        <f t="shared" si="2401"/>
        <v>2.4380372650495215E-6</v>
      </c>
      <c r="BI1973" s="13">
        <f t="shared" si="2402"/>
        <v>1.9701906158461225E-7</v>
      </c>
      <c r="BJ1973" s="14">
        <f t="shared" si="2403"/>
        <v>9.9178906497183653E-2</v>
      </c>
      <c r="BK1973" s="14">
        <f t="shared" si="2404"/>
        <v>0.25797390554276078</v>
      </c>
      <c r="BL1973" s="14">
        <f t="shared" si="2405"/>
        <v>0.56017731560549922</v>
      </c>
      <c r="BM1973" s="14">
        <f t="shared" si="2406"/>
        <v>0.29021521908046727</v>
      </c>
      <c r="BN1973" s="14">
        <f t="shared" si="2407"/>
        <v>0.70893826348199429</v>
      </c>
    </row>
    <row r="1974" spans="1:66" x14ac:dyDescent="0.25">
      <c r="A1974" t="s">
        <v>337</v>
      </c>
      <c r="B1974" t="s">
        <v>374</v>
      </c>
      <c r="C1974" t="s">
        <v>368</v>
      </c>
      <c r="D1974" s="7" t="s">
        <v>566</v>
      </c>
      <c r="E1974" s="10">
        <f>VLOOKUP(A1974,home!$A$2:$E$405,3,FALSE)</f>
        <v>1.4091</v>
      </c>
      <c r="F1974" s="10">
        <f>VLOOKUP(B1974,home!$B$2:$E$405,3,FALSE)</f>
        <v>1.1613</v>
      </c>
      <c r="G1974" s="10">
        <f>VLOOKUP(C1974,away!$B$2:$E$405,4,FALSE)</f>
        <v>0.5161</v>
      </c>
      <c r="H1974" s="10">
        <f>VLOOKUP(A1974,away!$A$2:$E$405,3,FALSE)</f>
        <v>1.1182000000000001</v>
      </c>
      <c r="I1974" s="10">
        <f>VLOOKUP(C1974,away!$B$2:$E$405,3,FALSE)</f>
        <v>0.81299999999999994</v>
      </c>
      <c r="J1974" s="10">
        <f>VLOOKUP(B1974,home!$B$2:$E$405,4,FALSE)</f>
        <v>0.89429999999999998</v>
      </c>
      <c r="K1974" s="12">
        <f t="shared" si="2352"/>
        <v>0.84453975906300005</v>
      </c>
      <c r="L1974" s="12">
        <f t="shared" si="2353"/>
        <v>0.81300508938000005</v>
      </c>
      <c r="M1974" s="13">
        <f t="shared" si="2354"/>
        <v>0.19060637364077263</v>
      </c>
      <c r="N1974" s="13">
        <f t="shared" si="2355"/>
        <v>0.16097466087045029</v>
      </c>
      <c r="O1974" s="13">
        <f t="shared" si="2356"/>
        <v>0.15496395183821401</v>
      </c>
      <c r="P1974" s="13">
        <f t="shared" si="2357"/>
        <v>0.13087321854889561</v>
      </c>
      <c r="Q1974" s="13">
        <f t="shared" si="2358"/>
        <v>6.7974750653389107E-2</v>
      </c>
      <c r="R1974" s="13">
        <f t="shared" si="2359"/>
        <v>6.2993240757452593E-2</v>
      </c>
      <c r="S1974" s="13">
        <f t="shared" si="2360"/>
        <v>2.2464882740000865E-2</v>
      </c>
      <c r="T1974" s="13">
        <f t="shared" si="2361"/>
        <v>5.5263818230541828E-2</v>
      </c>
      <c r="U1974" s="13">
        <f t="shared" si="2362"/>
        <v>5.320029637189657E-2</v>
      </c>
      <c r="V1974" s="13">
        <f t="shared" si="2363"/>
        <v>1.7138586900028101E-3</v>
      </c>
      <c r="W1974" s="13">
        <f t="shared" si="2364"/>
        <v>1.9135793179726912E-2</v>
      </c>
      <c r="X1974" s="13">
        <f t="shared" si="2365"/>
        <v>1.5557497244441073E-2</v>
      </c>
      <c r="Y1974" s="13">
        <f t="shared" si="2366"/>
        <v>6.3241622188729583E-3</v>
      </c>
      <c r="Z1974" s="13">
        <f t="shared" si="2367"/>
        <v>1.7071275110782876E-2</v>
      </c>
      <c r="AA1974" s="13">
        <f t="shared" si="2368"/>
        <v>1.4417370568958759E-2</v>
      </c>
      <c r="AB1974" s="13">
        <f t="shared" si="2369"/>
        <v>6.0880213333152095E-3</v>
      </c>
      <c r="AC1974" s="13">
        <f t="shared" si="2370"/>
        <v>7.3547580877786686E-5</v>
      </c>
      <c r="AD1974" s="13">
        <f t="shared" si="2371"/>
        <v>4.0402345403714917E-3</v>
      </c>
      <c r="AE1974" s="13">
        <f t="shared" si="2372"/>
        <v>3.2847312436108875E-3</v>
      </c>
      <c r="AF1974" s="13">
        <f t="shared" si="2373"/>
        <v>1.3352516091505739E-3</v>
      </c>
      <c r="AG1974" s="13">
        <f t="shared" si="2374"/>
        <v>3.6185545128075052E-4</v>
      </c>
      <c r="AH1974" s="13">
        <f t="shared" si="2375"/>
        <v>3.4697583868181494E-3</v>
      </c>
      <c r="AI1974" s="13">
        <f t="shared" si="2376"/>
        <v>2.930348912010224E-3</v>
      </c>
      <c r="AJ1974" s="13">
        <f t="shared" si="2377"/>
        <v>1.2373980820598195E-3</v>
      </c>
      <c r="AK1974" s="13">
        <f t="shared" si="2378"/>
        <v>3.4834395936260605E-4</v>
      </c>
      <c r="AL1974" s="13">
        <f t="shared" si="2379"/>
        <v>2.0199552495766464E-6</v>
      </c>
      <c r="AM1974" s="13">
        <f t="shared" si="2380"/>
        <v>6.8242774105667023E-4</v>
      </c>
      <c r="AN1974" s="13">
        <f t="shared" si="2381"/>
        <v>5.5481722661316973E-4</v>
      </c>
      <c r="AO1974" s="13">
        <f t="shared" si="2382"/>
        <v>2.2553461445610183E-4</v>
      </c>
      <c r="AP1974" s="13">
        <f t="shared" si="2383"/>
        <v>6.1120263128055664E-5</v>
      </c>
      <c r="AQ1974" s="13">
        <f t="shared" si="2384"/>
        <v>1.2422771246838501E-5</v>
      </c>
      <c r="AR1974" s="13">
        <f t="shared" si="2385"/>
        <v>5.6418624548041903E-4</v>
      </c>
      <c r="AS1974" s="13">
        <f t="shared" si="2386"/>
        <v>4.7647771582469168E-4</v>
      </c>
      <c r="AT1974" s="13">
        <f t="shared" si="2387"/>
        <v>2.0120218766073687E-4</v>
      </c>
      <c r="AU1974" s="13">
        <f t="shared" si="2388"/>
        <v>5.6641082363315741E-5</v>
      </c>
      <c r="AV1974" s="13">
        <f t="shared" si="2389"/>
        <v>1.1958911513045554E-5</v>
      </c>
      <c r="AW1974" s="13">
        <f t="shared" si="2390"/>
        <v>3.8525883909238626E-8</v>
      </c>
      <c r="AX1974" s="13">
        <f t="shared" si="2391"/>
        <v>9.6056226668317908E-5</v>
      </c>
      <c r="AY1974" s="13">
        <f t="shared" si="2392"/>
        <v>7.8094201147981329E-5</v>
      </c>
      <c r="AZ1974" s="13">
        <f t="shared" si="2393"/>
        <v>3.1745491492187127E-5</v>
      </c>
      <c r="BA1974" s="13">
        <f t="shared" si="2394"/>
        <v>8.6030820493392116E-6</v>
      </c>
      <c r="BB1974" s="13">
        <f t="shared" si="2395"/>
        <v>1.7485873726166245E-6</v>
      </c>
      <c r="BC1974" s="13">
        <f t="shared" si="2396"/>
        <v>2.8432208663258373E-7</v>
      </c>
      <c r="BD1974" s="13">
        <f t="shared" si="2397"/>
        <v>7.6447714822295765E-5</v>
      </c>
      <c r="BE1974" s="13">
        <f t="shared" si="2398"/>
        <v>6.4563134656938606E-5</v>
      </c>
      <c r="BF1974" s="13">
        <f t="shared" si="2399"/>
        <v>2.7263067093761478E-5</v>
      </c>
      <c r="BG1974" s="13">
        <f t="shared" si="2400"/>
        <v>7.6749147048945743E-6</v>
      </c>
      <c r="BH1974" s="13">
        <f t="shared" si="2401"/>
        <v>1.6204426539251847E-6</v>
      </c>
      <c r="BI1974" s="13">
        <f t="shared" si="2402"/>
        <v>2.737056497042769E-7</v>
      </c>
      <c r="BJ1974" s="14">
        <f t="shared" si="2403"/>
        <v>0.33600560976915383</v>
      </c>
      <c r="BK1974" s="14">
        <f t="shared" si="2404"/>
        <v>0.34581199535694723</v>
      </c>
      <c r="BL1974" s="14">
        <f t="shared" si="2405"/>
        <v>0.30113703933251162</v>
      </c>
      <c r="BM1974" s="14">
        <f t="shared" si="2406"/>
        <v>0.23156166758495725</v>
      </c>
      <c r="BN1974" s="14">
        <f t="shared" si="2407"/>
        <v>0.76838619630917426</v>
      </c>
    </row>
    <row r="1975" spans="1:66" x14ac:dyDescent="0.25">
      <c r="A1975" t="s">
        <v>337</v>
      </c>
      <c r="B1975" t="s">
        <v>382</v>
      </c>
      <c r="C1975" t="s">
        <v>338</v>
      </c>
      <c r="D1975" s="7" t="s">
        <v>566</v>
      </c>
      <c r="E1975" s="10">
        <f>VLOOKUP(A1975,home!$A$2:$E$405,3,FALSE)</f>
        <v>1.4091</v>
      </c>
      <c r="F1975" s="10">
        <f>VLOOKUP(B1975,home!$B$2:$E$405,3,FALSE)</f>
        <v>0.9032</v>
      </c>
      <c r="G1975" s="10">
        <f>VLOOKUP(C1975,away!$B$2:$E$405,4,FALSE)</f>
        <v>0.8387</v>
      </c>
      <c r="H1975" s="10">
        <f>VLOOKUP(A1975,away!$A$2:$E$405,3,FALSE)</f>
        <v>1.1182000000000001</v>
      </c>
      <c r="I1975" s="10">
        <f>VLOOKUP(C1975,away!$B$2:$E$405,3,FALSE)</f>
        <v>1.1382000000000001</v>
      </c>
      <c r="J1975" s="10">
        <f>VLOOKUP(B1975,home!$B$2:$E$405,4,FALSE)</f>
        <v>0.73170000000000002</v>
      </c>
      <c r="K1975" s="12">
        <f t="shared" si="2352"/>
        <v>1.067412751944</v>
      </c>
      <c r="L1975" s="12">
        <f t="shared" si="2353"/>
        <v>0.93126037510800019</v>
      </c>
      <c r="M1975" s="13">
        <f t="shared" si="2354"/>
        <v>0.13551497515065544</v>
      </c>
      <c r="N1975" s="13">
        <f t="shared" si="2355"/>
        <v>0.1446504125551839</v>
      </c>
      <c r="O1975" s="13">
        <f t="shared" si="2356"/>
        <v>0.12619972659155068</v>
      </c>
      <c r="P1975" s="13">
        <f t="shared" si="2357"/>
        <v>0.1347071974556675</v>
      </c>
      <c r="Q1975" s="13">
        <f t="shared" si="2358"/>
        <v>7.7200847467681868E-2</v>
      </c>
      <c r="R1975" s="13">
        <f t="shared" si="2359"/>
        <v>5.8762402362087282E-2</v>
      </c>
      <c r="S1975" s="13">
        <f t="shared" si="2360"/>
        <v>3.3476058690537325E-2</v>
      </c>
      <c r="T1975" s="13">
        <f t="shared" si="2361"/>
        <v>7.1894090171408909E-2</v>
      </c>
      <c r="U1975" s="13">
        <f t="shared" si="2362"/>
        <v>6.2723737616156197E-2</v>
      </c>
      <c r="V1975" s="13">
        <f t="shared" si="2363"/>
        <v>3.6973905102455295E-3</v>
      </c>
      <c r="W1975" s="13">
        <f t="shared" si="2364"/>
        <v>2.7468389682629105E-2</v>
      </c>
      <c r="X1975" s="13">
        <f t="shared" si="2365"/>
        <v>2.5580222879457899E-2</v>
      </c>
      <c r="Y1975" s="13">
        <f t="shared" si="2366"/>
        <v>1.1910923977035106E-2</v>
      </c>
      <c r="Z1975" s="13">
        <f t="shared" si="2367"/>
        <v>1.8241032288654882E-2</v>
      </c>
      <c r="AA1975" s="13">
        <f t="shared" si="2368"/>
        <v>1.9470710473532469E-2</v>
      </c>
      <c r="AB1975" s="13">
        <f t="shared" si="2369"/>
        <v>1.0391642324429075E-2</v>
      </c>
      <c r="AC1975" s="13">
        <f t="shared" si="2370"/>
        <v>2.2970944400270337E-4</v>
      </c>
      <c r="AD1975" s="13">
        <f t="shared" si="2371"/>
        <v>7.3300273556513255E-3</v>
      </c>
      <c r="AE1975" s="13">
        <f t="shared" si="2372"/>
        <v>6.8261640247757552E-3</v>
      </c>
      <c r="AF1975" s="13">
        <f t="shared" si="2373"/>
        <v>3.1784680351307033E-3</v>
      </c>
      <c r="AG1975" s="13">
        <f t="shared" si="2374"/>
        <v>9.8666044488820233E-4</v>
      </c>
      <c r="AH1975" s="13">
        <f t="shared" si="2375"/>
        <v>4.2467876428724715E-3</v>
      </c>
      <c r="AI1975" s="13">
        <f t="shared" si="2376"/>
        <v>4.5330752848002772E-3</v>
      </c>
      <c r="AJ1975" s="13">
        <f t="shared" si="2377"/>
        <v>2.4193311822589972E-3</v>
      </c>
      <c r="AK1975" s="13">
        <f t="shared" si="2378"/>
        <v>8.6080831837300278E-4</v>
      </c>
      <c r="AL1975" s="13">
        <f t="shared" si="2379"/>
        <v>9.1336076758463325E-6</v>
      </c>
      <c r="AM1975" s="13">
        <f t="shared" si="2380"/>
        <v>1.5648329343041169E-3</v>
      </c>
      <c r="AN1975" s="13">
        <f t="shared" si="2381"/>
        <v>1.4572669053814044E-3</v>
      </c>
      <c r="AO1975" s="13">
        <f t="shared" si="2382"/>
        <v>6.7854746246898069E-4</v>
      </c>
      <c r="AP1975" s="13">
        <f t="shared" si="2383"/>
        <v>2.1063478814248155E-4</v>
      </c>
      <c r="AQ1975" s="13">
        <f t="shared" si="2384"/>
        <v>4.9038957954090368E-5</v>
      </c>
      <c r="AR1975" s="13">
        <f t="shared" si="2385"/>
        <v>7.9097301066108773E-4</v>
      </c>
      <c r="AS1975" s="13">
        <f t="shared" si="2386"/>
        <v>8.4429467802318251E-4</v>
      </c>
      <c r="AT1975" s="13">
        <f t="shared" si="2387"/>
        <v>4.5060545286019918E-4</v>
      </c>
      <c r="AU1975" s="13">
        <f t="shared" si="2388"/>
        <v>1.6032733549282591E-4</v>
      </c>
      <c r="AV1975" s="13">
        <f t="shared" si="2389"/>
        <v>4.2783860597561557E-5</v>
      </c>
      <c r="AW1975" s="13">
        <f t="shared" si="2390"/>
        <v>2.5219900180876E-7</v>
      </c>
      <c r="AX1975" s="13">
        <f t="shared" si="2391"/>
        <v>2.7838710478969358E-4</v>
      </c>
      <c r="AY1975" s="13">
        <f t="shared" si="2392"/>
        <v>2.5925087963168014E-4</v>
      </c>
      <c r="AZ1975" s="13">
        <f t="shared" si="2393"/>
        <v>1.2071503570643874E-4</v>
      </c>
      <c r="BA1975" s="13">
        <f t="shared" si="2394"/>
        <v>3.7472376477717927E-5</v>
      </c>
      <c r="BB1975" s="13">
        <f t="shared" si="2395"/>
        <v>8.7241348437069484E-6</v>
      </c>
      <c r="BC1975" s="13">
        <f t="shared" si="2396"/>
        <v>1.6248882174086619E-6</v>
      </c>
      <c r="BD1975" s="13">
        <f t="shared" si="2397"/>
        <v>1.2276697043475812E-4</v>
      </c>
      <c r="BE1975" s="13">
        <f t="shared" si="2398"/>
        <v>1.3104302975959283E-4</v>
      </c>
      <c r="BF1975" s="13">
        <f t="shared" si="2399"/>
        <v>6.9938500509383213E-5</v>
      </c>
      <c r="BG1975" s="13">
        <f t="shared" si="2400"/>
        <v>2.4884415765185874E-5</v>
      </c>
      <c r="BH1975" s="13">
        <f t="shared" si="2401"/>
        <v>6.640485678108926E-6</v>
      </c>
      <c r="BI1975" s="13">
        <f t="shared" si="2402"/>
        <v>1.4176278183829939E-6</v>
      </c>
      <c r="BJ1975" s="14">
        <f t="shared" si="2403"/>
        <v>0.38169270206176042</v>
      </c>
      <c r="BK1975" s="14">
        <f t="shared" si="2404"/>
        <v>0.30789371573841606</v>
      </c>
      <c r="BL1975" s="14">
        <f t="shared" si="2405"/>
        <v>0.29225389716366074</v>
      </c>
      <c r="BM1975" s="14">
        <f t="shared" si="2406"/>
        <v>0.32278678698903557</v>
      </c>
      <c r="BN1975" s="14">
        <f t="shared" si="2407"/>
        <v>0.67703556158282663</v>
      </c>
    </row>
    <row r="1976" spans="1:66" x14ac:dyDescent="0.25">
      <c r="A1976" t="s">
        <v>344</v>
      </c>
      <c r="B1976" t="s">
        <v>345</v>
      </c>
      <c r="C1976" t="s">
        <v>379</v>
      </c>
      <c r="D1976" s="7" t="s">
        <v>566</v>
      </c>
      <c r="E1976" s="10">
        <f>VLOOKUP(A1976,home!$A$2:$E$405,3,FALSE)</f>
        <v>1.3090999999999999</v>
      </c>
      <c r="F1976" s="10">
        <f>VLOOKUP(B1976,home!$B$2:$E$405,3,FALSE)</f>
        <v>0.55559999999999998</v>
      </c>
      <c r="G1976" s="10">
        <f>VLOOKUP(C1976,away!$B$2:$E$405,4,FALSE)</f>
        <v>0.90280000000000005</v>
      </c>
      <c r="H1976" s="10">
        <f>VLOOKUP(A1976,away!$A$2:$E$405,3,FALSE)</f>
        <v>1.3545</v>
      </c>
      <c r="I1976" s="10">
        <f>VLOOKUP(C1976,away!$B$2:$E$405,3,FALSE)</f>
        <v>1.0739000000000001</v>
      </c>
      <c r="J1976" s="10">
        <f>VLOOKUP(B1976,home!$B$2:$E$405,4,FALSE)</f>
        <v>1.0739000000000001</v>
      </c>
      <c r="K1976" s="12">
        <f t="shared" si="2352"/>
        <v>0.6566389046879999</v>
      </c>
      <c r="L1976" s="12">
        <f t="shared" si="2353"/>
        <v>1.5620923089450003</v>
      </c>
      <c r="M1976" s="13">
        <f t="shared" si="2354"/>
        <v>0.10874699803904651</v>
      </c>
      <c r="N1976" s="13">
        <f t="shared" si="2355"/>
        <v>7.1407509680467579E-2</v>
      </c>
      <c r="O1976" s="13">
        <f t="shared" si="2356"/>
        <v>0.16987284925765159</v>
      </c>
      <c r="P1976" s="13">
        <f t="shared" si="2357"/>
        <v>0.11154512167277406</v>
      </c>
      <c r="Q1976" s="13">
        <f t="shared" si="2358"/>
        <v>2.3444474471539987E-2</v>
      </c>
      <c r="R1976" s="13">
        <f t="shared" si="2359"/>
        <v>0.13267853566197549</v>
      </c>
      <c r="S1976" s="13">
        <f t="shared" si="2360"/>
        <v>2.860381066456302E-2</v>
      </c>
      <c r="T1976" s="13">
        <f t="shared" si="2361"/>
        <v>3.6622433259250013E-2</v>
      </c>
      <c r="U1976" s="13">
        <f t="shared" si="2362"/>
        <v>8.7121888332687331E-2</v>
      </c>
      <c r="V1976" s="13">
        <f t="shared" si="2363"/>
        <v>3.259978153591634E-3</v>
      </c>
      <c r="W1976" s="13">
        <f t="shared" si="2364"/>
        <v>5.131518012659265E-3</v>
      </c>
      <c r="X1976" s="13">
        <f t="shared" si="2365"/>
        <v>8.0159048207877719E-3</v>
      </c>
      <c r="Y1976" s="13">
        <f t="shared" si="2366"/>
        <v>6.2607916348938657E-3</v>
      </c>
      <c r="Z1976" s="13">
        <f t="shared" si="2367"/>
        <v>6.9085373373218961E-2</v>
      </c>
      <c r="AA1976" s="13">
        <f t="shared" si="2368"/>
        <v>4.5364143901752016E-2</v>
      </c>
      <c r="AB1976" s="13">
        <f t="shared" si="2369"/>
        <v>1.4893930881877624E-2</v>
      </c>
      <c r="AC1976" s="13">
        <f t="shared" si="2370"/>
        <v>2.0899120570574167E-4</v>
      </c>
      <c r="AD1976" s="13">
        <f t="shared" si="2371"/>
        <v>8.4238859180483031E-4</v>
      </c>
      <c r="AE1976" s="13">
        <f t="shared" si="2372"/>
        <v>1.3158887404013347E-3</v>
      </c>
      <c r="AF1976" s="13">
        <f t="shared" si="2373"/>
        <v>1.0277698404041248E-3</v>
      </c>
      <c r="AG1976" s="13">
        <f t="shared" si="2374"/>
        <v>5.3515712102030464E-4</v>
      </c>
      <c r="AH1976" s="13">
        <f t="shared" si="2375"/>
        <v>2.6979432601724765E-2</v>
      </c>
      <c r="AI1976" s="13">
        <f t="shared" si="2376"/>
        <v>1.7715745072700267E-2</v>
      </c>
      <c r="AJ1976" s="13">
        <f t="shared" si="2377"/>
        <v>5.8164237201348669E-3</v>
      </c>
      <c r="AK1976" s="13">
        <f t="shared" si="2378"/>
        <v>1.2730967002635538E-3</v>
      </c>
      <c r="AL1976" s="13">
        <f t="shared" si="2379"/>
        <v>8.5747468488707634E-6</v>
      </c>
      <c r="AM1976" s="13">
        <f t="shared" si="2380"/>
        <v>1.1062902444887813E-4</v>
      </c>
      <c r="AN1976" s="13">
        <f t="shared" si="2381"/>
        <v>1.7281274823768093E-4</v>
      </c>
      <c r="AO1976" s="13">
        <f t="shared" si="2382"/>
        <v>1.3497473245486504E-4</v>
      </c>
      <c r="AP1976" s="13">
        <f t="shared" si="2383"/>
        <v>7.0280997156551271E-5</v>
      </c>
      <c r="AQ1976" s="13">
        <f t="shared" si="2384"/>
        <v>2.7446351280808547E-5</v>
      </c>
      <c r="AR1976" s="13">
        <f t="shared" si="2385"/>
        <v>8.4288728333708554E-3</v>
      </c>
      <c r="AS1976" s="13">
        <f t="shared" si="2386"/>
        <v>5.5347258250590774E-3</v>
      </c>
      <c r="AT1976" s="13">
        <f t="shared" si="2387"/>
        <v>1.8171581517575895E-3</v>
      </c>
      <c r="AU1976" s="13">
        <f t="shared" si="2388"/>
        <v>3.9773891280499133E-4</v>
      </c>
      <c r="AV1976" s="13">
        <f t="shared" si="2389"/>
        <v>6.5292711014016338E-5</v>
      </c>
      <c r="AW1976" s="13">
        <f t="shared" si="2390"/>
        <v>2.4431611339926003E-7</v>
      </c>
      <c r="AX1976" s="13">
        <f t="shared" si="2391"/>
        <v>1.2107220240135546E-5</v>
      </c>
      <c r="AY1976" s="13">
        <f t="shared" si="2392"/>
        <v>1.8912595619818977E-5</v>
      </c>
      <c r="AZ1976" s="13">
        <f t="shared" si="2393"/>
        <v>1.4771610079953065E-5</v>
      </c>
      <c r="BA1976" s="13">
        <f t="shared" si="2394"/>
        <v>7.6915394988763741E-6</v>
      </c>
      <c r="BB1976" s="13">
        <f t="shared" si="2395"/>
        <v>3.0037236737853668E-6</v>
      </c>
      <c r="BC1976" s="13">
        <f t="shared" si="2396"/>
        <v>9.3841872980322912E-7</v>
      </c>
      <c r="BD1976" s="13">
        <f t="shared" si="2397"/>
        <v>2.1944462376806773E-3</v>
      </c>
      <c r="BE1976" s="13">
        <f t="shared" si="2398"/>
        <v>1.4409587739073423E-3</v>
      </c>
      <c r="BF1976" s="13">
        <f t="shared" si="2399"/>
        <v>4.7309479549954023E-4</v>
      </c>
      <c r="BG1976" s="13">
        <f t="shared" si="2400"/>
        <v>1.0355081611013716E-4</v>
      </c>
      <c r="BH1976" s="13">
        <f t="shared" si="2401"/>
        <v>1.6998873617527236E-5</v>
      </c>
      <c r="BI1976" s="13">
        <f t="shared" si="2402"/>
        <v>2.2324243506285654E-6</v>
      </c>
      <c r="BJ1976" s="14">
        <f t="shared" si="2403"/>
        <v>0.15517740513465025</v>
      </c>
      <c r="BK1976" s="14">
        <f t="shared" si="2404"/>
        <v>0.25239238707814959</v>
      </c>
      <c r="BL1976" s="14">
        <f t="shared" si="2405"/>
        <v>0.52219111648593985</v>
      </c>
      <c r="BM1976" s="14">
        <f t="shared" si="2406"/>
        <v>0.38113212500899696</v>
      </c>
      <c r="BN1976" s="14">
        <f t="shared" si="2407"/>
        <v>0.61769548878345526</v>
      </c>
    </row>
    <row r="1977" spans="1:66" x14ac:dyDescent="0.25">
      <c r="A1977" t="s">
        <v>344</v>
      </c>
      <c r="B1977" t="s">
        <v>370</v>
      </c>
      <c r="C1977" t="s">
        <v>421</v>
      </c>
      <c r="D1977" s="7" t="s">
        <v>566</v>
      </c>
      <c r="E1977" s="10">
        <f>VLOOKUP(A1977,home!$A$2:$E$405,3,FALSE)</f>
        <v>1.3090999999999999</v>
      </c>
      <c r="F1977" s="10">
        <f>VLOOKUP(B1977,home!$B$2:$E$405,3,FALSE)</f>
        <v>0.625</v>
      </c>
      <c r="G1977" s="10">
        <f>VLOOKUP(C1977,away!$B$2:$E$405,4,FALSE)</f>
        <v>1.5278</v>
      </c>
      <c r="H1977" s="10">
        <f>VLOOKUP(A1977,away!$A$2:$E$405,3,FALSE)</f>
        <v>1.3545</v>
      </c>
      <c r="I1977" s="10">
        <f>VLOOKUP(C1977,away!$B$2:$E$405,3,FALSE)</f>
        <v>0.67120000000000002</v>
      </c>
      <c r="J1977" s="10">
        <f>VLOOKUP(B1977,home!$B$2:$E$405,4,FALSE)</f>
        <v>1.2751999999999999</v>
      </c>
      <c r="K1977" s="12">
        <f t="shared" si="2352"/>
        <v>1.2500268624999999</v>
      </c>
      <c r="L1977" s="12">
        <f t="shared" si="2353"/>
        <v>1.1593358380800001</v>
      </c>
      <c r="M1977" s="13">
        <f t="shared" si="2354"/>
        <v>8.9872552050526577E-2</v>
      </c>
      <c r="N1977" s="13">
        <f t="shared" si="2355"/>
        <v>0.1123431042645877</v>
      </c>
      <c r="O1977" s="13">
        <f t="shared" si="2356"/>
        <v>0.10419247045188566</v>
      </c>
      <c r="P1977" s="13">
        <f t="shared" si="2357"/>
        <v>0.1302433869350946</v>
      </c>
      <c r="Q1977" s="13">
        <f t="shared" si="2358"/>
        <v>7.0215949073686473E-2</v>
      </c>
      <c r="R1977" s="13">
        <f t="shared" si="2359"/>
        <v>6.0397032526481258E-2</v>
      </c>
      <c r="S1977" s="13">
        <f t="shared" si="2360"/>
        <v>4.7187209702212358E-2</v>
      </c>
      <c r="T1977" s="13">
        <f t="shared" si="2361"/>
        <v>8.1403866165924904E-2</v>
      </c>
      <c r="U1977" s="13">
        <f t="shared" si="2362"/>
        <v>7.5497913073387823E-2</v>
      </c>
      <c r="V1977" s="13">
        <f t="shared" si="2363"/>
        <v>7.5981942965158197E-3</v>
      </c>
      <c r="W1977" s="13">
        <f t="shared" si="2364"/>
        <v>2.9257274172680005E-2</v>
      </c>
      <c r="X1977" s="13">
        <f t="shared" si="2365"/>
        <v>3.3919006472920316E-2</v>
      </c>
      <c r="Y1977" s="13">
        <f t="shared" si="2366"/>
        <v>1.9661759898062015E-2</v>
      </c>
      <c r="Z1977" s="13">
        <f t="shared" si="2367"/>
        <v>2.3340148107211058E-2</v>
      </c>
      <c r="AA1977" s="13">
        <f t="shared" si="2368"/>
        <v>2.9175812108742354E-2</v>
      </c>
      <c r="AB1977" s="13">
        <f t="shared" si="2369"/>
        <v>1.8235274435590358E-2</v>
      </c>
      <c r="AC1977" s="13">
        <f t="shared" si="2370"/>
        <v>6.8820689492380869E-4</v>
      </c>
      <c r="AD1977" s="13">
        <f t="shared" si="2371"/>
        <v>9.143094659844378E-3</v>
      </c>
      <c r="AE1977" s="13">
        <f t="shared" si="2372"/>
        <v>1.0599917310115456E-2</v>
      </c>
      <c r="AF1977" s="13">
        <f t="shared" si="2373"/>
        <v>6.1444320091507019E-3</v>
      </c>
      <c r="AG1977" s="13">
        <f t="shared" si="2374"/>
        <v>2.3744867442847687E-3</v>
      </c>
      <c r="AH1977" s="13">
        <f t="shared" si="2375"/>
        <v>6.7647675416962179E-3</v>
      </c>
      <c r="AI1977" s="13">
        <f t="shared" si="2376"/>
        <v>8.4561411456883628E-3</v>
      </c>
      <c r="AJ1977" s="13">
        <f t="shared" si="2377"/>
        <v>5.2852017926009898E-3</v>
      </c>
      <c r="AK1977" s="13">
        <f t="shared" si="2378"/>
        <v>2.2022147381614622E-3</v>
      </c>
      <c r="AL1977" s="13">
        <f t="shared" si="2379"/>
        <v>3.9894003168650978E-5</v>
      </c>
      <c r="AM1977" s="13">
        <f t="shared" si="2380"/>
        <v>2.2858227862371512E-3</v>
      </c>
      <c r="AN1977" s="13">
        <f t="shared" si="2381"/>
        <v>2.6500362755846087E-3</v>
      </c>
      <c r="AO1977" s="13">
        <f t="shared" si="2382"/>
        <v>1.5361410132486424E-3</v>
      </c>
      <c r="AP1977" s="13">
        <f t="shared" si="2383"/>
        <v>5.9363444300122501E-4</v>
      </c>
      <c r="AQ1977" s="13">
        <f t="shared" si="2384"/>
        <v>1.720554211224949E-4</v>
      </c>
      <c r="AR1977" s="13">
        <f t="shared" si="2385"/>
        <v>1.5685274894737529E-3</v>
      </c>
      <c r="AS1977" s="13">
        <f t="shared" si="2386"/>
        <v>1.9607014964118773E-3</v>
      </c>
      <c r="AT1977" s="13">
        <f t="shared" si="2387"/>
        <v>1.225464769929397E-3</v>
      </c>
      <c r="AU1977" s="13">
        <f t="shared" si="2388"/>
        <v>5.1062129381970918E-4</v>
      </c>
      <c r="AV1977" s="13">
        <f t="shared" si="2389"/>
        <v>1.5957258345978561E-4</v>
      </c>
      <c r="AW1977" s="13">
        <f t="shared" si="2390"/>
        <v>1.6059563028528462E-6</v>
      </c>
      <c r="AX1977" s="13">
        <f t="shared" si="2391"/>
        <v>4.7622331428517239E-4</v>
      </c>
      <c r="AY1977" s="13">
        <f t="shared" si="2392"/>
        <v>5.5210275518003565E-4</v>
      </c>
      <c r="AZ1977" s="13">
        <f t="shared" si="2393"/>
        <v>3.2003625519146187E-4</v>
      </c>
      <c r="BA1977" s="13">
        <f t="shared" si="2394"/>
        <v>1.2367650004279274E-4</v>
      </c>
      <c r="BB1977" s="13">
        <f t="shared" si="2395"/>
        <v>3.5845649706978091E-5</v>
      </c>
      <c r="BC1977" s="13">
        <f t="shared" si="2396"/>
        <v>8.3114292689123075E-6</v>
      </c>
      <c r="BD1977" s="13">
        <f t="shared" si="2397"/>
        <v>3.0307502192676149E-4</v>
      </c>
      <c r="BE1977" s="13">
        <f t="shared" si="2398"/>
        <v>3.7885191876122837E-4</v>
      </c>
      <c r="BF1977" s="13">
        <f t="shared" si="2399"/>
        <v>2.3678753768060162E-4</v>
      </c>
      <c r="BG1977" s="13">
        <f t="shared" si="2400"/>
        <v>9.866359426866092E-5</v>
      </c>
      <c r="BH1977" s="13">
        <f t="shared" si="2401"/>
        <v>3.0833035796656832E-5</v>
      </c>
      <c r="BI1977" s="13">
        <f t="shared" si="2402"/>
        <v>7.7084245996490159E-6</v>
      </c>
      <c r="BJ1977" s="14">
        <f t="shared" si="2403"/>
        <v>0.38381677661412605</v>
      </c>
      <c r="BK1977" s="14">
        <f t="shared" si="2404"/>
        <v>0.2761815466376219</v>
      </c>
      <c r="BL1977" s="14">
        <f t="shared" si="2405"/>
        <v>0.31668763498036256</v>
      </c>
      <c r="BM1977" s="14">
        <f t="shared" si="2406"/>
        <v>0.4322111142381822</v>
      </c>
      <c r="BN1977" s="14">
        <f t="shared" si="2407"/>
        <v>0.56726449530226219</v>
      </c>
    </row>
    <row r="1978" spans="1:66" x14ac:dyDescent="0.25">
      <c r="A1978" t="s">
        <v>344</v>
      </c>
      <c r="B1978" t="s">
        <v>383</v>
      </c>
      <c r="C1978" t="s">
        <v>350</v>
      </c>
      <c r="D1978" s="7" t="s">
        <v>566</v>
      </c>
      <c r="E1978" s="10">
        <f>VLOOKUP(A1978,home!$A$2:$E$405,3,FALSE)</f>
        <v>1.3090999999999999</v>
      </c>
      <c r="F1978" s="10">
        <f>VLOOKUP(B1978,home!$B$2:$E$405,3,FALSE)</f>
        <v>0.6452</v>
      </c>
      <c r="G1978" s="10">
        <f>VLOOKUP(C1978,away!$B$2:$E$405,4,FALSE)</f>
        <v>0.625</v>
      </c>
      <c r="H1978" s="10">
        <f>VLOOKUP(A1978,away!$A$2:$E$405,3,FALSE)</f>
        <v>1.3545</v>
      </c>
      <c r="I1978" s="10">
        <f>VLOOKUP(C1978,away!$B$2:$E$405,3,FALSE)</f>
        <v>0.67120000000000002</v>
      </c>
      <c r="J1978" s="10">
        <f>VLOOKUP(B1978,home!$B$2:$E$405,4,FALSE)</f>
        <v>1.7073</v>
      </c>
      <c r="K1978" s="12">
        <f t="shared" si="2352"/>
        <v>0.52789457499999992</v>
      </c>
      <c r="L1978" s="12">
        <f t="shared" si="2353"/>
        <v>1.5521754049200001</v>
      </c>
      <c r="M1978" s="13">
        <f t="shared" si="2354"/>
        <v>0.12492146989822349</v>
      </c>
      <c r="N1978" s="13">
        <f t="shared" si="2355"/>
        <v>6.5945366260297969E-2</v>
      </c>
      <c r="O1978" s="13">
        <f t="shared" si="2356"/>
        <v>0.19390003312247664</v>
      </c>
      <c r="P1978" s="13">
        <f t="shared" si="2357"/>
        <v>0.10235877557767573</v>
      </c>
      <c r="Q1978" s="13">
        <f t="shared" si="2358"/>
        <v>1.7406100547599668E-2</v>
      </c>
      <c r="R1978" s="13">
        <f t="shared" si="2359"/>
        <v>0.15048343121294086</v>
      </c>
      <c r="S1978" s="13">
        <f t="shared" si="2360"/>
        <v>2.0967810709994664E-2</v>
      </c>
      <c r="T1978" s="13">
        <f t="shared" si="2361"/>
        <v>2.7017321165548749E-2</v>
      </c>
      <c r="U1978" s="13">
        <f t="shared" si="2362"/>
        <v>7.9439386964697128E-2</v>
      </c>
      <c r="V1978" s="13">
        <f t="shared" si="2363"/>
        <v>1.9089676743567338E-3</v>
      </c>
      <c r="W1978" s="13">
        <f t="shared" si="2364"/>
        <v>3.0628620169941305E-3</v>
      </c>
      <c r="X1978" s="13">
        <f t="shared" si="2365"/>
        <v>4.7540990914419524E-3</v>
      </c>
      <c r="Y1978" s="13">
        <f t="shared" si="2366"/>
        <v>3.6895978411443596E-3</v>
      </c>
      <c r="Z1978" s="13">
        <f t="shared" si="2367"/>
        <v>7.7858893592232442E-2</v>
      </c>
      <c r="AA1978" s="13">
        <f t="shared" si="2368"/>
        <v>4.1101287542841758E-2</v>
      </c>
      <c r="AB1978" s="13">
        <f t="shared" si="2369"/>
        <v>1.0848573359690621E-2</v>
      </c>
      <c r="AC1978" s="13">
        <f t="shared" si="2370"/>
        <v>9.7761214467234527E-5</v>
      </c>
      <c r="AD1978" s="13">
        <f t="shared" si="2371"/>
        <v>4.0421706068618975E-4</v>
      </c>
      <c r="AE1978" s="13">
        <f t="shared" si="2372"/>
        <v>6.2741577984615888E-4</v>
      </c>
      <c r="AF1978" s="13">
        <f t="shared" si="2373"/>
        <v>4.8692967106795472E-4</v>
      </c>
      <c r="AG1978" s="13">
        <f t="shared" si="2374"/>
        <v>2.5193341978582153E-4</v>
      </c>
      <c r="AH1978" s="13">
        <f t="shared" si="2375"/>
        <v>3.0212664922036659E-2</v>
      </c>
      <c r="AI1978" s="13">
        <f t="shared" si="2376"/>
        <v>1.5949101908635948E-2</v>
      </c>
      <c r="AJ1978" s="13">
        <f t="shared" si="2377"/>
        <v>4.2097221868455303E-3</v>
      </c>
      <c r="AK1978" s="13">
        <f t="shared" si="2378"/>
        <v>7.4076316823096385E-4</v>
      </c>
      <c r="AL1978" s="13">
        <f t="shared" si="2379"/>
        <v>3.2041628136477755E-6</v>
      </c>
      <c r="AM1978" s="13">
        <f t="shared" si="2380"/>
        <v>4.2676798691737079E-5</v>
      </c>
      <c r="AN1978" s="13">
        <f t="shared" si="2381"/>
        <v>6.624187729003633E-5</v>
      </c>
      <c r="AO1978" s="13">
        <f t="shared" si="2382"/>
        <v>5.1409506352661557E-5</v>
      </c>
      <c r="AP1978" s="13">
        <f t="shared" si="2383"/>
        <v>2.6598857113226576E-5</v>
      </c>
      <c r="AQ1978" s="13">
        <f t="shared" si="2384"/>
        <v>1.0321522952532926E-5</v>
      </c>
      <c r="AR1978" s="13">
        <f t="shared" si="2385"/>
        <v>9.3790710818149117E-3</v>
      </c>
      <c r="AS1978" s="13">
        <f t="shared" si="2386"/>
        <v>4.9511607426294723E-3</v>
      </c>
      <c r="AT1978" s="13">
        <f t="shared" si="2387"/>
        <v>1.3068454479935347E-3</v>
      </c>
      <c r="AU1978" s="13">
        <f t="shared" si="2388"/>
        <v>2.2995887411974381E-4</v>
      </c>
      <c r="AV1978" s="13">
        <f t="shared" si="2389"/>
        <v>3.034851053023016E-5</v>
      </c>
      <c r="AW1978" s="13">
        <f t="shared" si="2390"/>
        <v>7.2928968589385437E-8</v>
      </c>
      <c r="AX1978" s="13">
        <f t="shared" si="2391"/>
        <v>3.7548084179558478E-6</v>
      </c>
      <c r="AY1978" s="13">
        <f t="shared" si="2392"/>
        <v>5.828121276537643E-6</v>
      </c>
      <c r="AZ1978" s="13">
        <f t="shared" si="2393"/>
        <v>4.5231332511663433E-6</v>
      </c>
      <c r="BA1978" s="13">
        <f t="shared" si="2394"/>
        <v>2.3402320618787435E-6</v>
      </c>
      <c r="BB1978" s="13">
        <f t="shared" si="2395"/>
        <v>9.0811266206335184E-7</v>
      </c>
      <c r="BC1978" s="13">
        <f t="shared" si="2396"/>
        <v>2.8191002779023262E-7</v>
      </c>
      <c r="BD1978" s="13">
        <f t="shared" si="2397"/>
        <v>2.4263272423649196E-3</v>
      </c>
      <c r="BE1978" s="13">
        <f t="shared" si="2398"/>
        <v>1.2808449884191512E-3</v>
      </c>
      <c r="BF1978" s="13">
        <f t="shared" si="2399"/>
        <v>3.3807556040120381E-4</v>
      </c>
      <c r="BG1978" s="13">
        <f t="shared" si="2400"/>
        <v>5.9489418091960093E-5</v>
      </c>
      <c r="BH1978" s="13">
        <f t="shared" si="2401"/>
        <v>7.8510352701631446E-6</v>
      </c>
      <c r="BI1978" s="13">
        <f t="shared" si="2402"/>
        <v>8.2890378545055682E-7</v>
      </c>
      <c r="BJ1978" s="14">
        <f t="shared" si="2403"/>
        <v>0.12386072773451055</v>
      </c>
      <c r="BK1978" s="14">
        <f t="shared" si="2404"/>
        <v>0.25026381735880798</v>
      </c>
      <c r="BL1978" s="14">
        <f t="shared" si="2405"/>
        <v>0.54689576619381697</v>
      </c>
      <c r="BM1978" s="14">
        <f t="shared" si="2406"/>
        <v>0.3438582730678455</v>
      </c>
      <c r="BN1978" s="14">
        <f t="shared" si="2407"/>
        <v>0.65501517661921427</v>
      </c>
    </row>
    <row r="1979" spans="1:66" x14ac:dyDescent="0.25">
      <c r="A1979" t="s">
        <v>344</v>
      </c>
      <c r="B1979" t="s">
        <v>422</v>
      </c>
      <c r="C1979" t="s">
        <v>424</v>
      </c>
      <c r="D1979" s="7" t="s">
        <v>566</v>
      </c>
      <c r="E1979" s="10">
        <f>VLOOKUP(A1979,home!$A$2:$E$405,3,FALSE)</f>
        <v>1.3090999999999999</v>
      </c>
      <c r="F1979" s="10">
        <f>VLOOKUP(B1979,home!$B$2:$E$405,3,FALSE)</f>
        <v>0.625</v>
      </c>
      <c r="G1979" s="10">
        <f>VLOOKUP(C1979,away!$B$2:$E$405,4,FALSE)</f>
        <v>0.83330000000000004</v>
      </c>
      <c r="H1979" s="10">
        <f>VLOOKUP(A1979,away!$A$2:$E$405,3,FALSE)</f>
        <v>1.3545</v>
      </c>
      <c r="I1979" s="10">
        <f>VLOOKUP(C1979,away!$B$2:$E$405,3,FALSE)</f>
        <v>1.0739000000000001</v>
      </c>
      <c r="J1979" s="10">
        <f>VLOOKUP(B1979,home!$B$2:$E$405,4,FALSE)</f>
        <v>0.60399999999999998</v>
      </c>
      <c r="K1979" s="12">
        <f t="shared" si="2352"/>
        <v>0.68179564375000001</v>
      </c>
      <c r="L1979" s="12">
        <f t="shared" si="2353"/>
        <v>0.8785769202</v>
      </c>
      <c r="M1979" s="13">
        <f t="shared" si="2354"/>
        <v>0.2100577966580825</v>
      </c>
      <c r="N1979" s="13">
        <f t="shared" si="2355"/>
        <v>0.14321649069720396</v>
      </c>
      <c r="O1979" s="13">
        <f t="shared" si="2356"/>
        <v>0.18455193205185597</v>
      </c>
      <c r="P1979" s="13">
        <f t="shared" si="2357"/>
        <v>0.12582670331860141</v>
      </c>
      <c r="Q1979" s="13">
        <f t="shared" si="2358"/>
        <v>4.882218973525803E-2</v>
      </c>
      <c r="R1979" s="13">
        <f t="shared" si="2359"/>
        <v>8.107153403953965E-2</v>
      </c>
      <c r="S1979" s="13">
        <f t="shared" si="2360"/>
        <v>1.8842860774406476E-2</v>
      </c>
      <c r="T1979" s="13">
        <f t="shared" si="2361"/>
        <v>4.2894049095023049E-2</v>
      </c>
      <c r="U1979" s="13">
        <f t="shared" si="2362"/>
        <v>5.527421874028797E-2</v>
      </c>
      <c r="V1979" s="13">
        <f t="shared" si="2363"/>
        <v>1.2541178296086866E-3</v>
      </c>
      <c r="W1979" s="13">
        <f t="shared" si="2364"/>
        <v>1.1095585426611628E-2</v>
      </c>
      <c r="X1979" s="13">
        <f t="shared" si="2365"/>
        <v>9.7483252719284472E-3</v>
      </c>
      <c r="Y1979" s="13">
        <f t="shared" si="2366"/>
        <v>4.2823267972593622E-3</v>
      </c>
      <c r="Z1979" s="13">
        <f t="shared" si="2367"/>
        <v>2.3742526230782737E-2</v>
      </c>
      <c r="AA1979" s="13">
        <f t="shared" si="2368"/>
        <v>1.6187550955767776E-2</v>
      </c>
      <c r="AB1979" s="13">
        <f t="shared" si="2369"/>
        <v>5.5183008623118091E-3</v>
      </c>
      <c r="AC1979" s="13">
        <f t="shared" si="2370"/>
        <v>4.6951813555389836E-5</v>
      </c>
      <c r="AD1979" s="13">
        <f t="shared" si="2371"/>
        <v>1.891230452179948E-3</v>
      </c>
      <c r="AE1979" s="13">
        <f t="shared" si="2372"/>
        <v>1.6615914260647122E-3</v>
      </c>
      <c r="AF1979" s="13">
        <f t="shared" si="2373"/>
        <v>7.2991793887133046E-4</v>
      </c>
      <c r="AG1979" s="13">
        <f t="shared" si="2374"/>
        <v>2.1376301824410179E-4</v>
      </c>
      <c r="AH1979" s="13">
        <f t="shared" si="2375"/>
        <v>5.2149088934022019E-3</v>
      </c>
      <c r="AI1979" s="13">
        <f t="shared" si="2376"/>
        <v>3.5555021660747541E-3</v>
      </c>
      <c r="AJ1979" s="13">
        <f t="shared" si="2377"/>
        <v>1.2120629440867281E-3</v>
      </c>
      <c r="AK1979" s="13">
        <f t="shared" si="2378"/>
        <v>2.7545974507637704E-4</v>
      </c>
      <c r="AL1979" s="13">
        <f t="shared" si="2379"/>
        <v>1.1249840774290558E-6</v>
      </c>
      <c r="AM1979" s="13">
        <f t="shared" si="2380"/>
        <v>2.5788653672472638E-4</v>
      </c>
      <c r="AN1979" s="13">
        <f t="shared" si="2381"/>
        <v>2.265731591966543E-4</v>
      </c>
      <c r="AO1979" s="13">
        <f t="shared" si="2382"/>
        <v>9.9530974203490425E-5</v>
      </c>
      <c r="AP1979" s="13">
        <f t="shared" si="2383"/>
        <v>2.9148538926736086E-5</v>
      </c>
      <c r="AQ1979" s="13">
        <f t="shared" si="2384"/>
        <v>6.4023083896454005E-6</v>
      </c>
      <c r="AR1979" s="13">
        <f t="shared" si="2385"/>
        <v>9.163397189377796E-4</v>
      </c>
      <c r="AS1979" s="13">
        <f t="shared" si="2386"/>
        <v>6.2475642856687748E-4</v>
      </c>
      <c r="AT1979" s="13">
        <f t="shared" si="2387"/>
        <v>2.1297810570085256E-4</v>
      </c>
      <c r="AU1979" s="13">
        <f t="shared" si="2388"/>
        <v>4.8402514893656102E-5</v>
      </c>
      <c r="AV1979" s="13">
        <f t="shared" si="2389"/>
        <v>8.2501559502598052E-6</v>
      </c>
      <c r="AW1979" s="13">
        <f t="shared" si="2390"/>
        <v>1.8718794964589144E-8</v>
      </c>
      <c r="AX1979" s="13">
        <f t="shared" si="2391"/>
        <v>2.9304319553448785E-5</v>
      </c>
      <c r="AY1979" s="13">
        <f t="shared" si="2392"/>
        <v>2.5746098821825676E-5</v>
      </c>
      <c r="AZ1979" s="13">
        <f t="shared" si="2393"/>
        <v>1.1309964105022226E-5</v>
      </c>
      <c r="BA1979" s="13">
        <f t="shared" si="2394"/>
        <v>3.3122244769876587E-6</v>
      </c>
      <c r="BB1979" s="13">
        <f t="shared" si="2395"/>
        <v>7.2751099500071806E-7</v>
      </c>
      <c r="BC1979" s="13">
        <f t="shared" si="2396"/>
        <v>1.2783487387987373E-7</v>
      </c>
      <c r="BD1979" s="13">
        <f t="shared" si="2397"/>
        <v>1.3417915468688128E-4</v>
      </c>
      <c r="BE1979" s="13">
        <f t="shared" si="2398"/>
        <v>9.1482763147573051E-5</v>
      </c>
      <c r="BF1979" s="13">
        <f t="shared" si="2399"/>
        <v>3.1186274696114172E-5</v>
      </c>
      <c r="BG1979" s="13">
        <f t="shared" si="2400"/>
        <v>7.0875554108671656E-6</v>
      </c>
      <c r="BH1979" s="13">
        <f t="shared" si="2401"/>
        <v>1.2080661009914935E-6</v>
      </c>
      <c r="BI1979" s="13">
        <f t="shared" si="2402"/>
        <v>1.6473084100360963E-7</v>
      </c>
      <c r="BJ1979" s="14">
        <f t="shared" si="2403"/>
        <v>0.26524553932891198</v>
      </c>
      <c r="BK1979" s="14">
        <f t="shared" si="2404"/>
        <v>0.35605530147715381</v>
      </c>
      <c r="BL1979" s="14">
        <f t="shared" si="2405"/>
        <v>0.35493750586733608</v>
      </c>
      <c r="BM1979" s="14">
        <f t="shared" si="2406"/>
        <v>0.20640849902361619</v>
      </c>
      <c r="BN1979" s="14">
        <f t="shared" si="2407"/>
        <v>0.79354664650054141</v>
      </c>
    </row>
    <row r="1980" spans="1:66" x14ac:dyDescent="0.25">
      <c r="A1980" t="s">
        <v>340</v>
      </c>
      <c r="B1980" t="s">
        <v>394</v>
      </c>
      <c r="C1980" t="s">
        <v>385</v>
      </c>
      <c r="D1980" s="7" t="s">
        <v>566</v>
      </c>
      <c r="E1980" s="10">
        <f>VLOOKUP(A1980,home!$A$2:$E$405,3,FALSE)</f>
        <v>1.3684000000000001</v>
      </c>
      <c r="F1980" s="10">
        <f>VLOOKUP(B1980,home!$B$2:$E$405,3,FALSE)</f>
        <v>1.0385</v>
      </c>
      <c r="G1980" s="10">
        <f>VLOOKUP(C1980,away!$B$2:$E$405,4,FALSE)</f>
        <v>1.1538999999999999</v>
      </c>
      <c r="H1980" s="10">
        <f>VLOOKUP(A1980,away!$A$2:$E$405,3,FALSE)</f>
        <v>1.1395</v>
      </c>
      <c r="I1980" s="10">
        <f>VLOOKUP(C1980,away!$B$2:$E$405,3,FALSE)</f>
        <v>0.60040000000000004</v>
      </c>
      <c r="J1980" s="10">
        <f>VLOOKUP(B1980,home!$B$2:$E$405,4,FALSE)</f>
        <v>1.3855999999999999</v>
      </c>
      <c r="K1980" s="12">
        <f t="shared" si="2352"/>
        <v>1.6397881352600001</v>
      </c>
      <c r="L1980" s="12">
        <f t="shared" si="2353"/>
        <v>0.94796627647999998</v>
      </c>
      <c r="M1980" s="13">
        <f t="shared" si="2354"/>
        <v>7.5188693498798032E-2</v>
      </c>
      <c r="N1980" s="13">
        <f t="shared" si="2355"/>
        <v>0.12329352750502973</v>
      </c>
      <c r="O1980" s="13">
        <f t="shared" si="2356"/>
        <v>7.1276345809451552E-2</v>
      </c>
      <c r="P1980" s="13">
        <f t="shared" si="2357"/>
        <v>0.11687810618302749</v>
      </c>
      <c r="Q1980" s="13">
        <f t="shared" si="2358"/>
        <v>0.10108763177855014</v>
      </c>
      <c r="R1980" s="13">
        <f t="shared" si="2359"/>
        <v>3.3783786069043316E-2</v>
      </c>
      <c r="S1980" s="13">
        <f t="shared" si="2360"/>
        <v>4.5420697811265419E-2</v>
      </c>
      <c r="T1980" s="13">
        <f t="shared" si="2361"/>
        <v>9.5827665895293485E-2</v>
      </c>
      <c r="U1980" s="13">
        <f t="shared" si="2362"/>
        <v>5.5398251560179308E-2</v>
      </c>
      <c r="V1980" s="13">
        <f t="shared" si="2363"/>
        <v>7.8449814351662529E-3</v>
      </c>
      <c r="W1980" s="13">
        <f t="shared" si="2364"/>
        <v>5.5254099737332744E-2</v>
      </c>
      <c r="X1980" s="13">
        <f t="shared" si="2365"/>
        <v>5.2379023188253861E-2</v>
      </c>
      <c r="Y1980" s="13">
        <f t="shared" si="2366"/>
        <v>2.4826773788714295E-2</v>
      </c>
      <c r="Z1980" s="13">
        <f t="shared" si="2367"/>
        <v>1.0675296628422631E-2</v>
      </c>
      <c r="AA1980" s="13">
        <f t="shared" si="2368"/>
        <v>1.7505224751668512E-2</v>
      </c>
      <c r="AB1980" s="13">
        <f t="shared" si="2369"/>
        <v>1.4352429926422858E-2</v>
      </c>
      <c r="AC1980" s="13">
        <f t="shared" si="2370"/>
        <v>7.6217125417757956E-4</v>
      </c>
      <c r="AD1980" s="13">
        <f t="shared" si="2371"/>
        <v>2.2651254293437732E-2</v>
      </c>
      <c r="AE1980" s="13">
        <f t="shared" si="2372"/>
        <v>2.1472625190151778E-2</v>
      </c>
      <c r="AF1980" s="13">
        <f t="shared" si="2373"/>
        <v>1.0177662273879414E-2</v>
      </c>
      <c r="AG1980" s="13">
        <f t="shared" si="2374"/>
        <v>3.2160268696801472E-3</v>
      </c>
      <c r="AH1980" s="13">
        <f t="shared" si="2375"/>
        <v>2.5299552987913241E-3</v>
      </c>
      <c r="AI1980" s="13">
        <f t="shared" si="2376"/>
        <v>4.1485906816961819E-3</v>
      </c>
      <c r="AJ1980" s="13">
        <f t="shared" si="2377"/>
        <v>3.4014048889477984E-3</v>
      </c>
      <c r="AK1980" s="13">
        <f t="shared" si="2378"/>
        <v>1.859194460037319E-3</v>
      </c>
      <c r="AL1980" s="13">
        <f t="shared" si="2379"/>
        <v>4.739070657044599E-5</v>
      </c>
      <c r="AM1980" s="13">
        <f t="shared" si="2380"/>
        <v>7.4286516078272673E-3</v>
      </c>
      <c r="AN1980" s="13">
        <f t="shared" si="2381"/>
        <v>7.0421112039391791E-3</v>
      </c>
      <c r="AO1980" s="13">
        <f t="shared" si="2382"/>
        <v>3.3378419682781567E-3</v>
      </c>
      <c r="AP1980" s="13">
        <f t="shared" si="2383"/>
        <v>1.054720540715773E-3</v>
      </c>
      <c r="AQ1980" s="13">
        <f t="shared" si="2384"/>
        <v>2.499598759273258E-4</v>
      </c>
      <c r="AR1980" s="13">
        <f t="shared" si="2385"/>
        <v>4.7966246085121169E-4</v>
      </c>
      <c r="AS1980" s="13">
        <f t="shared" si="2386"/>
        <v>7.8654481223343125E-4</v>
      </c>
      <c r="AT1980" s="13">
        <f t="shared" si="2387"/>
        <v>6.4488342547534274E-4</v>
      </c>
      <c r="AU1980" s="13">
        <f t="shared" si="2388"/>
        <v>3.5249072990676443E-4</v>
      </c>
      <c r="AV1980" s="13">
        <f t="shared" si="2389"/>
        <v>1.445025291725624E-4</v>
      </c>
      <c r="AW1980" s="13">
        <f t="shared" si="2390"/>
        <v>2.0463094533983021E-6</v>
      </c>
      <c r="AX1980" s="13">
        <f t="shared" si="2391"/>
        <v>2.0302357945825461E-3</v>
      </c>
      <c r="AY1980" s="13">
        <f t="shared" si="2392"/>
        <v>1.9245950665668303E-3</v>
      </c>
      <c r="AZ1980" s="13">
        <f t="shared" si="2393"/>
        <v>9.1222560949256787E-4</v>
      </c>
      <c r="BA1980" s="13">
        <f t="shared" si="2394"/>
        <v>2.8825303811345611E-4</v>
      </c>
      <c r="BB1980" s="13">
        <f t="shared" si="2395"/>
        <v>6.8313539806115099E-5</v>
      </c>
      <c r="BC1980" s="13">
        <f t="shared" si="2396"/>
        <v>1.2951786392634244E-5</v>
      </c>
      <c r="BD1980" s="13">
        <f t="shared" si="2397"/>
        <v>7.5783972830059459E-5</v>
      </c>
      <c r="BE1980" s="13">
        <f t="shared" si="2398"/>
        <v>1.2426965948959771E-4</v>
      </c>
      <c r="BF1980" s="13">
        <f t="shared" si="2399"/>
        <v>1.0188795660192134E-4</v>
      </c>
      <c r="BG1980" s="13">
        <f t="shared" si="2400"/>
        <v>5.5691554120572126E-5</v>
      </c>
      <c r="BH1980" s="13">
        <f t="shared" si="2401"/>
        <v>2.2830587420276087E-5</v>
      </c>
      <c r="BI1980" s="13">
        <f t="shared" si="2402"/>
        <v>7.4874652745569901E-6</v>
      </c>
      <c r="BJ1980" s="14">
        <f t="shared" si="2403"/>
        <v>0.53453615055196502</v>
      </c>
      <c r="BK1980" s="14">
        <f t="shared" si="2404"/>
        <v>0.24806663595557207</v>
      </c>
      <c r="BL1980" s="14">
        <f t="shared" si="2405"/>
        <v>0.20705121859961445</v>
      </c>
      <c r="BM1980" s="14">
        <f t="shared" si="2406"/>
        <v>0.47689866213456072</v>
      </c>
      <c r="BN1980" s="14">
        <f t="shared" si="2407"/>
        <v>0.52150809084390026</v>
      </c>
    </row>
    <row r="1981" spans="1:66" x14ac:dyDescent="0.25">
      <c r="A1981" t="s">
        <v>340</v>
      </c>
      <c r="B1981" t="s">
        <v>418</v>
      </c>
      <c r="C1981" t="s">
        <v>400</v>
      </c>
      <c r="D1981" s="7" t="s">
        <v>566</v>
      </c>
      <c r="E1981" s="10">
        <f>VLOOKUP(A1981,home!$A$2:$E$405,3,FALSE)</f>
        <v>1.3684000000000001</v>
      </c>
      <c r="F1981" s="10">
        <f>VLOOKUP(B1981,home!$B$2:$E$405,3,FALSE)</f>
        <v>1.3077000000000001</v>
      </c>
      <c r="G1981" s="10">
        <f>VLOOKUP(C1981,away!$B$2:$E$405,4,FALSE)</f>
        <v>0.59619999999999995</v>
      </c>
      <c r="H1981" s="10">
        <f>VLOOKUP(A1981,away!$A$2:$E$405,3,FALSE)</f>
        <v>1.1395</v>
      </c>
      <c r="I1981" s="10">
        <f>VLOOKUP(C1981,away!$B$2:$E$405,3,FALSE)</f>
        <v>1.105</v>
      </c>
      <c r="J1981" s="10">
        <f>VLOOKUP(B1981,home!$B$2:$E$405,4,FALSE)</f>
        <v>0.97</v>
      </c>
      <c r="K1981" s="12">
        <f t="shared" si="2352"/>
        <v>1.066874072616</v>
      </c>
      <c r="L1981" s="12">
        <f t="shared" si="2353"/>
        <v>1.2213730749999998</v>
      </c>
      <c r="M1981" s="13">
        <f t="shared" si="2354"/>
        <v>0.10144412267407091</v>
      </c>
      <c r="N1981" s="13">
        <f t="shared" si="2355"/>
        <v>0.10822810430024313</v>
      </c>
      <c r="O1981" s="13">
        <f t="shared" si="2356"/>
        <v>0.12390112005110721</v>
      </c>
      <c r="P1981" s="13">
        <f t="shared" si="2357"/>
        <v>0.13218689255060867</v>
      </c>
      <c r="Q1981" s="13">
        <f t="shared" si="2358"/>
        <v>5.7732879203154792E-2</v>
      </c>
      <c r="R1981" s="13">
        <f t="shared" si="2359"/>
        <v>7.5664745996382482E-2</v>
      </c>
      <c r="S1981" s="13">
        <f t="shared" si="2360"/>
        <v>4.3061574445091906E-2</v>
      </c>
      <c r="T1981" s="13">
        <f t="shared" si="2361"/>
        <v>7.0513384200960719E-2</v>
      </c>
      <c r="U1981" s="13">
        <f t="shared" si="2362"/>
        <v>8.0724755714615751E-2</v>
      </c>
      <c r="V1981" s="13">
        <f t="shared" si="2363"/>
        <v>6.2346043474612563E-3</v>
      </c>
      <c r="W1981" s="13">
        <f t="shared" si="2364"/>
        <v>2.0531237319772445E-2</v>
      </c>
      <c r="X1981" s="13">
        <f t="shared" si="2365"/>
        <v>2.5076300458805229E-2</v>
      </c>
      <c r="Y1981" s="13">
        <f t="shared" si="2366"/>
        <v>1.5313759100497428E-2</v>
      </c>
      <c r="Z1981" s="13">
        <f t="shared" si="2367"/>
        <v>3.0804961162231862E-2</v>
      </c>
      <c r="AA1981" s="13">
        <f t="shared" si="2368"/>
        <v>3.2865014371928007E-2</v>
      </c>
      <c r="AB1981" s="13">
        <f t="shared" si="2369"/>
        <v>1.7531415864781099E-2</v>
      </c>
      <c r="AC1981" s="13">
        <f t="shared" si="2370"/>
        <v>5.0775056827421497E-4</v>
      </c>
      <c r="AD1981" s="13">
        <f t="shared" si="2371"/>
        <v>5.4760611937978085E-3</v>
      </c>
      <c r="AE1981" s="13">
        <f t="shared" si="2372"/>
        <v>6.6883136991570001E-3</v>
      </c>
      <c r="AF1981" s="13">
        <f t="shared" si="2373"/>
        <v>4.0844631346520048E-3</v>
      </c>
      <c r="AG1981" s="13">
        <f t="shared" si="2374"/>
        <v>1.6628844328313522E-3</v>
      </c>
      <c r="AH1981" s="13">
        <f t="shared" si="2375"/>
        <v>9.4060875349926756E-3</v>
      </c>
      <c r="AI1981" s="13">
        <f t="shared" si="2376"/>
        <v>1.0035110915840228E-2</v>
      </c>
      <c r="AJ1981" s="13">
        <f t="shared" si="2377"/>
        <v>5.3530998259678697E-3</v>
      </c>
      <c r="AK1981" s="13">
        <f t="shared" si="2378"/>
        <v>1.903694470816781E-3</v>
      </c>
      <c r="AL1981" s="13">
        <f t="shared" si="2379"/>
        <v>2.646500084647266E-5</v>
      </c>
      <c r="AM1981" s="13">
        <f t="shared" si="2380"/>
        <v>1.1684535415443008E-3</v>
      </c>
      <c r="AN1981" s="13">
        <f t="shared" si="2381"/>
        <v>1.4271176950306026E-3</v>
      </c>
      <c r="AO1981" s="13">
        <f t="shared" si="2382"/>
        <v>8.7152156378321975E-4</v>
      </c>
      <c r="AP1981" s="13">
        <f t="shared" si="2383"/>
        <v>3.5481765742890645E-4</v>
      </c>
      <c r="AQ1981" s="13">
        <f t="shared" si="2384"/>
        <v>1.0834118332956003E-4</v>
      </c>
      <c r="AR1981" s="13">
        <f t="shared" si="2385"/>
        <v>2.297668411266632E-3</v>
      </c>
      <c r="AS1981" s="13">
        <f t="shared" si="2386"/>
        <v>2.4513228554491656E-3</v>
      </c>
      <c r="AT1981" s="13">
        <f t="shared" si="2387"/>
        <v>1.3076263990448665E-3</v>
      </c>
      <c r="AU1981" s="13">
        <f t="shared" si="2388"/>
        <v>4.650242339363973E-4</v>
      </c>
      <c r="AV1981" s="13">
        <f t="shared" si="2389"/>
        <v>1.240305745812149E-4</v>
      </c>
      <c r="AW1981" s="13">
        <f t="shared" si="2390"/>
        <v>9.5792369101236206E-7</v>
      </c>
      <c r="AX1981" s="13">
        <f t="shared" si="2391"/>
        <v>2.0776546475499274E-4</v>
      </c>
      <c r="AY1981" s="13">
        <f t="shared" si="2392"/>
        <v>2.5375914456660955E-4</v>
      </c>
      <c r="AZ1981" s="13">
        <f t="shared" si="2393"/>
        <v>1.5496729335434474E-4</v>
      </c>
      <c r="BA1981" s="13">
        <f t="shared" si="2394"/>
        <v>6.3090959869541009E-5</v>
      </c>
      <c r="BB1981" s="13">
        <f t="shared" si="2395"/>
        <v>1.9264399915140727E-5</v>
      </c>
      <c r="BC1981" s="13">
        <f t="shared" si="2396"/>
        <v>4.7058038724770273E-6</v>
      </c>
      <c r="BD1981" s="13">
        <f t="shared" si="2397"/>
        <v>4.6771838879984822E-4</v>
      </c>
      <c r="BE1981" s="13">
        <f t="shared" si="2398"/>
        <v>4.9899662229628777E-4</v>
      </c>
      <c r="BF1981" s="13">
        <f t="shared" si="2399"/>
        <v>2.6618327932543417E-4</v>
      </c>
      <c r="BG1981" s="13">
        <f t="shared" si="2400"/>
        <v>9.4661346425402762E-5</v>
      </c>
      <c r="BH1981" s="13">
        <f t="shared" si="2401"/>
        <v>2.5247934045045868E-5</v>
      </c>
      <c r="BI1981" s="13">
        <f t="shared" si="2402"/>
        <v>5.3872732439556494E-6</v>
      </c>
      <c r="BJ1981" s="14">
        <f t="shared" si="2403"/>
        <v>0.31994119175132163</v>
      </c>
      <c r="BK1981" s="14">
        <f t="shared" si="2404"/>
        <v>0.28371516873092006</v>
      </c>
      <c r="BL1981" s="14">
        <f t="shared" si="2405"/>
        <v>0.36538891206484636</v>
      </c>
      <c r="BM1981" s="14">
        <f t="shared" si="2406"/>
        <v>0.40043956771287714</v>
      </c>
      <c r="BN1981" s="14">
        <f t="shared" si="2407"/>
        <v>0.59915786477556721</v>
      </c>
    </row>
    <row r="1982" spans="1:66" x14ac:dyDescent="0.25">
      <c r="A1982" t="s">
        <v>342</v>
      </c>
      <c r="B1982" t="s">
        <v>516</v>
      </c>
      <c r="C1982" t="s">
        <v>363</v>
      </c>
      <c r="D1982" s="7" t="s">
        <v>566</v>
      </c>
      <c r="E1982" s="10">
        <v>1.2840909090909101</v>
      </c>
      <c r="F1982" s="10">
        <v>1.17</v>
      </c>
      <c r="G1982" s="10">
        <v>1.56</v>
      </c>
      <c r="H1982" s="10">
        <v>0.96590909090909105</v>
      </c>
      <c r="I1982" s="10">
        <v>0.47</v>
      </c>
      <c r="J1982" s="10">
        <v>1.29</v>
      </c>
      <c r="K1982" s="12">
        <v>2.3437227272727288</v>
      </c>
      <c r="L1982" s="12">
        <v>0.5856306818181819</v>
      </c>
      <c r="M1982" s="13">
        <v>5.3431575349151848E-2</v>
      </c>
      <c r="N1982" s="13">
        <v>0.12522879749979246</v>
      </c>
      <c r="O1982" s="13">
        <v>3.1291169902343353E-2</v>
      </c>
      <c r="P1982" s="13">
        <v>7.3337826063074485E-2</v>
      </c>
      <c r="Q1982" s="13">
        <v>0.14675078940464897</v>
      </c>
      <c r="R1982" s="13">
        <v>9.1625345823989537E-3</v>
      </c>
      <c r="S1982" s="13">
        <v>2.5165067174755987E-2</v>
      </c>
      <c r="T1982" s="13">
        <v>8.5941764856401009E-2</v>
      </c>
      <c r="U1982" s="13">
        <v>2.1474440540190768E-2</v>
      </c>
      <c r="V1982" s="13">
        <v>3.8378291555715553E-3</v>
      </c>
      <c r="W1982" s="13">
        <v>0.11464772012429657</v>
      </c>
      <c r="X1982" s="13">
        <v>6.7141222505291892E-2</v>
      </c>
      <c r="Y1982" s="13">
        <v>1.9659979956940171E-2</v>
      </c>
      <c r="Z1982" s="13">
        <v>1.7886204582243238E-3</v>
      </c>
      <c r="AA1982" s="13">
        <v>4.1920304184053098E-3</v>
      </c>
      <c r="AB1982" s="13">
        <v>4.9124784825175672E-3</v>
      </c>
      <c r="AC1982" s="13">
        <v>3.292271999654444E-4</v>
      </c>
      <c r="AD1982" s="13">
        <v>6.717561682132922E-2</v>
      </c>
      <c r="AE1982" s="13">
        <v>3.9340102280631957E-2</v>
      </c>
      <c r="AF1982" s="13">
        <v>1.1519385460701751E-2</v>
      </c>
      <c r="AG1982" s="13">
        <v>2.2487018538257398E-3</v>
      </c>
      <c r="AH1982" s="13">
        <v>2.6186775461596492E-4</v>
      </c>
      <c r="AI1982" s="13">
        <v>6.1374540803331489E-4</v>
      </c>
      <c r="AJ1982" s="13">
        <v>7.1922453078347758E-4</v>
      </c>
      <c r="AK1982" s="13">
        <v>5.618876262697668E-4</v>
      </c>
      <c r="AL1982" s="13">
        <v>1.8075309940628276E-5</v>
      </c>
      <c r="AM1982" s="13">
        <v>3.1488203972542712E-2</v>
      </c>
      <c r="AN1982" s="13">
        <v>1.8440458361670173E-2</v>
      </c>
      <c r="AO1982" s="13">
        <v>5.3996491016923467E-3</v>
      </c>
      <c r="AP1982" s="13">
        <v>1.0540667283343412E-3</v>
      </c>
      <c r="AQ1982" s="13">
        <v>1.5432345419907513E-4</v>
      </c>
      <c r="AR1982" s="13">
        <v>3.0671558336388799E-5</v>
      </c>
      <c r="AS1982" s="13">
        <v>7.1885628353865745E-5</v>
      </c>
      <c r="AT1982" s="13">
        <v>8.4239990468618043E-5</v>
      </c>
      <c r="AU1982" s="13">
        <v>6.5811726735512694E-5</v>
      </c>
      <c r="AV1982" s="13">
        <v>3.8561109917770848E-5</v>
      </c>
      <c r="AW1982" s="13">
        <v>6.8914927788989803E-7</v>
      </c>
      <c r="AX1982" s="13">
        <v>1.2299936548574622E-2</v>
      </c>
      <c r="AY1982" s="13">
        <v>7.2032202272621308E-3</v>
      </c>
      <c r="AZ1982" s="13">
        <v>2.10921338648902E-3</v>
      </c>
      <c r="BA1982" s="13">
        <v>4.1174002454320049E-4</v>
      </c>
      <c r="BB1982" s="13">
        <v>6.028189782626736E-5</v>
      </c>
      <c r="BC1982" s="13">
        <v>7.0605857850581914E-6</v>
      </c>
      <c r="BD1982" s="13">
        <v>2.9937009368275828E-6</v>
      </c>
      <c r="BE1982" s="13">
        <v>7.0164049243004654E-6</v>
      </c>
      <c r="BF1982" s="13">
        <v>8.2222538424156476E-6</v>
      </c>
      <c r="BG1982" s="13">
        <v>6.4235610666250237E-6</v>
      </c>
      <c r="BH1982" s="13">
        <v>3.7637615154683301E-6</v>
      </c>
      <c r="BI1982" s="13">
        <v>1.7642426807675152E-6</v>
      </c>
      <c r="BJ1982" s="14">
        <v>0.75828223505277881</v>
      </c>
      <c r="BK1982" s="14">
        <v>0.1633228204797221</v>
      </c>
      <c r="BL1982" s="14">
        <v>7.3510733184337054E-2</v>
      </c>
      <c r="BM1982" s="14">
        <v>0.55049918529566766</v>
      </c>
      <c r="BN1982" s="14">
        <v>0.43920269280141011</v>
      </c>
    </row>
    <row r="1983" spans="1:66" x14ac:dyDescent="0.25">
      <c r="A1983" t="s">
        <v>342</v>
      </c>
      <c r="B1983" t="s">
        <v>386</v>
      </c>
      <c r="C1983" t="s">
        <v>390</v>
      </c>
      <c r="D1983" s="7" t="s">
        <v>566</v>
      </c>
      <c r="E1983" s="10">
        <f>VLOOKUP(A1983,home!$A$2:$E$405,3,FALSE)</f>
        <v>1.1741999999999999</v>
      </c>
      <c r="F1983" s="10">
        <f>VLOOKUP(B1983,home!$B$2:$E$405,3,FALSE)</f>
        <v>0.89419999999999999</v>
      </c>
      <c r="G1983" s="10">
        <f>VLOOKUP(C1983,away!$B$2:$E$405,4,FALSE)</f>
        <v>1.2307999999999999</v>
      </c>
      <c r="H1983" s="10">
        <f>VLOOKUP(A1983,away!$A$2:$E$405,3,FALSE)</f>
        <v>0.85970000000000002</v>
      </c>
      <c r="I1983" s="10">
        <f>VLOOKUP(C1983,away!$B$2:$E$405,3,FALSE)</f>
        <v>0.78520000000000001</v>
      </c>
      <c r="J1983" s="10">
        <f>VLOOKUP(B1983,home!$B$2:$E$405,4,FALSE)</f>
        <v>0.69789999999999996</v>
      </c>
      <c r="K1983" s="12">
        <f t="shared" si="2352"/>
        <v>1.2923026329119998</v>
      </c>
      <c r="L1983" s="12">
        <f t="shared" si="2353"/>
        <v>0.47110793147600005</v>
      </c>
      <c r="M1983" s="13">
        <f t="shared" si="2354"/>
        <v>0.17145909320935906</v>
      </c>
      <c r="N1983" s="13">
        <f t="shared" si="2355"/>
        <v>0.22157703759115868</v>
      </c>
      <c r="O1983" s="13">
        <f t="shared" si="2356"/>
        <v>8.0775738734611829E-2</v>
      </c>
      <c r="P1983" s="13">
        <f t="shared" si="2357"/>
        <v>0.10438669984215065</v>
      </c>
      <c r="Q1983" s="13">
        <f t="shared" si="2358"/>
        <v>0.14317229453594776</v>
      </c>
      <c r="R1983" s="13">
        <f t="shared" si="2359"/>
        <v>1.9027045594354395E-2</v>
      </c>
      <c r="S1983" s="13">
        <f t="shared" si="2360"/>
        <v>1.5888021597416903E-2</v>
      </c>
      <c r="T1983" s="13">
        <f t="shared" si="2361"/>
        <v>6.744960352350296E-2</v>
      </c>
      <c r="U1983" s="13">
        <f t="shared" si="2362"/>
        <v>2.4588701118120847E-2</v>
      </c>
      <c r="V1983" s="13">
        <f t="shared" si="2363"/>
        <v>1.0747611446954206E-3</v>
      </c>
      <c r="W1983" s="13">
        <f t="shared" si="2364"/>
        <v>6.1673977729619203E-2</v>
      </c>
      <c r="X1983" s="13">
        <f t="shared" si="2365"/>
        <v>2.9055100074097791E-2</v>
      </c>
      <c r="Y1983" s="13">
        <f t="shared" si="2366"/>
        <v>6.8440440473681932E-3</v>
      </c>
      <c r="Z1983" s="13">
        <f t="shared" si="2367"/>
        <v>2.9879306973519472E-3</v>
      </c>
      <c r="AA1983" s="13">
        <f t="shared" si="2368"/>
        <v>3.8613107071465082E-3</v>
      </c>
      <c r="AB1983" s="13">
        <f t="shared" si="2369"/>
        <v>2.4949909966683645E-3</v>
      </c>
      <c r="AC1983" s="13">
        <f t="shared" si="2370"/>
        <v>4.0895603330708629E-5</v>
      </c>
      <c r="AD1983" s="13">
        <f t="shared" si="2371"/>
        <v>1.992536095053574E-2</v>
      </c>
      <c r="AE1983" s="13">
        <f t="shared" si="2372"/>
        <v>9.3869955813195571E-3</v>
      </c>
      <c r="AF1983" s="13">
        <f t="shared" si="2373"/>
        <v>2.2111440355449046E-3</v>
      </c>
      <c r="AG1983" s="13">
        <f t="shared" si="2374"/>
        <v>3.472291642603518E-4</v>
      </c>
      <c r="AH1983" s="13">
        <f t="shared" si="2375"/>
        <v>3.5190946255577945E-4</v>
      </c>
      <c r="AI1983" s="13">
        <f t="shared" si="2376"/>
        <v>4.5477352500748047E-4</v>
      </c>
      <c r="AJ1983" s="13">
        <f t="shared" si="2377"/>
        <v>2.9385251187291915E-4</v>
      </c>
      <c r="AK1983" s="13">
        <f t="shared" si="2378"/>
        <v>1.2658212492705934E-4</v>
      </c>
      <c r="AL1983" s="13">
        <f t="shared" si="2379"/>
        <v>9.959126669435395E-7</v>
      </c>
      <c r="AM1983" s="13">
        <f t="shared" si="2380"/>
        <v>5.1499192836198587E-3</v>
      </c>
      <c r="AN1983" s="13">
        <f t="shared" si="2381"/>
        <v>2.4261678209745153E-3</v>
      </c>
      <c r="AO1983" s="13">
        <f t="shared" si="2382"/>
        <v>5.7149345177646917E-4</v>
      </c>
      <c r="AP1983" s="13">
        <f t="shared" si="2383"/>
        <v>8.97450326394972E-5</v>
      </c>
      <c r="AQ1983" s="13">
        <f t="shared" si="2384"/>
        <v>1.0569899171759905E-5</v>
      </c>
      <c r="AR1983" s="13">
        <f t="shared" si="2385"/>
        <v>3.3157467794296844E-5</v>
      </c>
      <c r="AS1983" s="13">
        <f t="shared" si="2386"/>
        <v>4.2849482931264642E-5</v>
      </c>
      <c r="AT1983" s="13">
        <f t="shared" si="2387"/>
        <v>2.7687249805495548E-5</v>
      </c>
      <c r="AU1983" s="13">
        <f t="shared" si="2388"/>
        <v>1.1926768607244716E-5</v>
      </c>
      <c r="AV1983" s="13">
        <f t="shared" si="2389"/>
        <v>3.8532486183186341E-6</v>
      </c>
      <c r="AW1983" s="13">
        <f t="shared" si="2390"/>
        <v>1.6842377626723E-8</v>
      </c>
      <c r="AX1983" s="13">
        <f t="shared" si="2391"/>
        <v>1.1092090415843689E-3</v>
      </c>
      <c r="AY1983" s="13">
        <f t="shared" si="2392"/>
        <v>5.2255717715528837E-4</v>
      </c>
      <c r="AZ1983" s="13">
        <f t="shared" si="2393"/>
        <v>1.2309041540378281E-4</v>
      </c>
      <c r="BA1983" s="13">
        <f t="shared" si="2394"/>
        <v>1.9329623661799237E-5</v>
      </c>
      <c r="BB1983" s="13">
        <f t="shared" si="2395"/>
        <v>2.2765847548799452E-6</v>
      </c>
      <c r="BC1983" s="13">
        <f t="shared" si="2396"/>
        <v>2.1450342694025761E-7</v>
      </c>
      <c r="BD1983" s="13">
        <f t="shared" si="2397"/>
        <v>2.6034576775922105E-6</v>
      </c>
      <c r="BE1983" s="13">
        <f t="shared" si="2398"/>
        <v>3.3644552114273734E-6</v>
      </c>
      <c r="BF1983" s="13">
        <f t="shared" si="2399"/>
        <v>2.1739471640210471E-6</v>
      </c>
      <c r="BG1983" s="13">
        <f t="shared" si="2400"/>
        <v>9.3646588129199138E-7</v>
      </c>
      <c r="BH1983" s="13">
        <f t="shared" si="2401"/>
        <v>3.0254933100647422E-7</v>
      </c>
      <c r="BI1983" s="13">
        <f t="shared" si="2402"/>
        <v>7.8197059409086193E-8</v>
      </c>
      <c r="BJ1983" s="14">
        <f t="shared" si="2403"/>
        <v>0.57166736006752428</v>
      </c>
      <c r="BK1983" s="14">
        <f t="shared" si="2404"/>
        <v>0.29337302448677494</v>
      </c>
      <c r="BL1983" s="14">
        <f t="shared" si="2405"/>
        <v>0.13210383806534653</v>
      </c>
      <c r="BM1983" s="14">
        <f t="shared" si="2406"/>
        <v>0.25921170347463768</v>
      </c>
      <c r="BN1983" s="14">
        <f t="shared" si="2407"/>
        <v>0.74039790950758233</v>
      </c>
    </row>
    <row r="1984" spans="1:66" x14ac:dyDescent="0.25">
      <c r="A1984" t="s">
        <v>342</v>
      </c>
      <c r="B1984" t="s">
        <v>392</v>
      </c>
      <c r="C1984" t="s">
        <v>426</v>
      </c>
      <c r="D1984" s="7" t="s">
        <v>566</v>
      </c>
      <c r="E1984" s="10">
        <f>VLOOKUP(A1984,home!$A$2:$E$405,3,FALSE)</f>
        <v>1.1741999999999999</v>
      </c>
      <c r="F1984" s="10">
        <f>VLOOKUP(B1984,home!$B$2:$E$405,3,FALSE)</f>
        <v>1.32</v>
      </c>
      <c r="G1984" s="10">
        <f>VLOOKUP(C1984,away!$B$2:$E$405,4,FALSE)</f>
        <v>0.89219999999999999</v>
      </c>
      <c r="H1984" s="10">
        <f>VLOOKUP(A1984,away!$A$2:$E$405,3,FALSE)</f>
        <v>0.85970000000000002</v>
      </c>
      <c r="I1984" s="10">
        <f>VLOOKUP(C1984,away!$B$2:$E$405,3,FALSE)</f>
        <v>0.66469999999999996</v>
      </c>
      <c r="J1984" s="10">
        <f>VLOOKUP(B1984,home!$B$2:$E$405,4,FALSE)</f>
        <v>1.2214</v>
      </c>
      <c r="K1984" s="12">
        <f t="shared" si="2352"/>
        <v>1.3828600367999999</v>
      </c>
      <c r="L1984" s="12">
        <f t="shared" si="2353"/>
        <v>0.69795997942599997</v>
      </c>
      <c r="M1984" s="13">
        <f t="shared" si="2354"/>
        <v>0.12482780938918281</v>
      </c>
      <c r="N1984" s="13">
        <f t="shared" si="2355"/>
        <v>0.17261938908558874</v>
      </c>
      <c r="O1984" s="13">
        <f t="shared" si="2356"/>
        <v>8.7124815273066689E-2</v>
      </c>
      <c r="P1984" s="13">
        <f t="shared" si="2357"/>
        <v>0.1204814252547062</v>
      </c>
      <c r="Q1984" s="13">
        <f t="shared" si="2358"/>
        <v>0.11935422737164539</v>
      </c>
      <c r="R1984" s="13">
        <f t="shared" si="2359"/>
        <v>3.0404817137741829E-2</v>
      </c>
      <c r="S1984" s="13">
        <f t="shared" si="2360"/>
        <v>2.9071594507736442E-2</v>
      </c>
      <c r="T1984" s="13">
        <f t="shared" si="2361"/>
        <v>8.330447408071974E-2</v>
      </c>
      <c r="U1984" s="13">
        <f t="shared" si="2362"/>
        <v>4.2045606545994936E-2</v>
      </c>
      <c r="V1984" s="13">
        <f t="shared" si="2363"/>
        <v>3.1177055086772992E-3</v>
      </c>
      <c r="W1984" s="13">
        <f t="shared" si="2364"/>
        <v>5.5016730418463035E-2</v>
      </c>
      <c r="X1984" s="13">
        <f t="shared" si="2365"/>
        <v>3.8399476030956253E-2</v>
      </c>
      <c r="Y1984" s="13">
        <f t="shared" si="2366"/>
        <v>1.3400648750267698E-2</v>
      </c>
      <c r="Z1984" s="13">
        <f t="shared" si="2367"/>
        <v>7.0737818479698613E-3</v>
      </c>
      <c r="AA1984" s="13">
        <f t="shared" si="2368"/>
        <v>9.7820502265987749E-3</v>
      </c>
      <c r="AB1984" s="13">
        <f t="shared" si="2369"/>
        <v>6.7636031681669153E-3</v>
      </c>
      <c r="AC1984" s="13">
        <f t="shared" si="2370"/>
        <v>1.8807187529361959E-4</v>
      </c>
      <c r="AD1984" s="13">
        <f t="shared" si="2371"/>
        <v>1.9020109462772872E-2</v>
      </c>
      <c r="AE1984" s="13">
        <f t="shared" si="2372"/>
        <v>1.3275275209317221E-2</v>
      </c>
      <c r="AF1984" s="13">
        <f t="shared" si="2373"/>
        <v>4.6328054059847669E-3</v>
      </c>
      <c r="AG1984" s="13">
        <f t="shared" si="2374"/>
        <v>1.0778375886152634E-3</v>
      </c>
      <c r="AH1984" s="13">
        <f t="shared" si="2375"/>
        <v>1.2343041582682636E-3</v>
      </c>
      <c r="AI1984" s="13">
        <f t="shared" si="2376"/>
        <v>1.7068698937252442E-3</v>
      </c>
      <c r="AJ1984" s="13">
        <f t="shared" si="2377"/>
        <v>1.1801810820248517E-3</v>
      </c>
      <c r="AK1984" s="13">
        <f t="shared" si="2378"/>
        <v>5.4400841817318349E-4</v>
      </c>
      <c r="AL1984" s="13">
        <f t="shared" si="2379"/>
        <v>7.2609357471154095E-6</v>
      </c>
      <c r="AM1984" s="13">
        <f t="shared" si="2380"/>
        <v>5.2604298543260227E-3</v>
      </c>
      <c r="AN1984" s="13">
        <f t="shared" si="2381"/>
        <v>3.6715695128973071E-3</v>
      </c>
      <c r="AO1984" s="13">
        <f t="shared" si="2382"/>
        <v>1.2813042908414662E-3</v>
      </c>
      <c r="AP1984" s="13">
        <f t="shared" si="2383"/>
        <v>2.9809970549138517E-4</v>
      </c>
      <c r="AQ1984" s="13">
        <f t="shared" si="2384"/>
        <v>5.2015416077915946E-5</v>
      </c>
      <c r="AR1984" s="13">
        <f t="shared" si="2385"/>
        <v>1.7229898098206875E-4</v>
      </c>
      <c r="AS1984" s="13">
        <f t="shared" si="2386"/>
        <v>2.3826537518146609E-4</v>
      </c>
      <c r="AT1984" s="13">
        <f t="shared" si="2387"/>
        <v>1.6474383274580403E-4</v>
      </c>
      <c r="AU1984" s="13">
        <f t="shared" si="2388"/>
        <v>7.5939220871145205E-5</v>
      </c>
      <c r="AV1984" s="13">
        <f t="shared" si="2389"/>
        <v>2.6253328442108797E-5</v>
      </c>
      <c r="AW1984" s="13">
        <f t="shared" si="2390"/>
        <v>1.9466991542989997E-7</v>
      </c>
      <c r="AX1984" s="13">
        <f t="shared" si="2391"/>
        <v>1.2124063703228486E-3</v>
      </c>
      <c r="AY1984" s="13">
        <f t="shared" si="2392"/>
        <v>8.4621112528648673E-4</v>
      </c>
      <c r="AZ1984" s="13">
        <f t="shared" si="2393"/>
        <v>2.9531074979750421E-4</v>
      </c>
      <c r="BA1984" s="13">
        <f t="shared" si="2394"/>
        <v>6.8705028284314236E-5</v>
      </c>
      <c r="BB1984" s="13">
        <f t="shared" si="2395"/>
        <v>1.1988340031945674E-5</v>
      </c>
      <c r="BC1984" s="13">
        <f t="shared" si="2396"/>
        <v>1.6734763124097393E-6</v>
      </c>
      <c r="BD1984" s="13">
        <f t="shared" si="2397"/>
        <v>2.0042965536894241E-5</v>
      </c>
      <c r="BE1984" s="13">
        <f t="shared" si="2398"/>
        <v>2.7716616059930704E-5</v>
      </c>
      <c r="BF1984" s="13">
        <f t="shared" si="2399"/>
        <v>1.9164100352303624E-5</v>
      </c>
      <c r="BG1984" s="13">
        <f t="shared" si="2400"/>
        <v>8.8337561728084937E-6</v>
      </c>
      <c r="BH1984" s="13">
        <f t="shared" si="2401"/>
        <v>3.0539620965530456E-6</v>
      </c>
      <c r="BI1984" s="13">
        <f t="shared" si="2402"/>
        <v>8.4464042744502977E-7</v>
      </c>
      <c r="BJ1984" s="14">
        <f t="shared" si="2403"/>
        <v>0.53310068727400062</v>
      </c>
      <c r="BK1984" s="14">
        <f t="shared" si="2404"/>
        <v>0.27854007859662994</v>
      </c>
      <c r="BL1984" s="14">
        <f t="shared" si="2405"/>
        <v>0.18154341268262916</v>
      </c>
      <c r="BM1984" s="14">
        <f t="shared" si="2406"/>
        <v>0.34459946043392681</v>
      </c>
      <c r="BN1984" s="14">
        <f t="shared" si="2407"/>
        <v>0.65481248351193155</v>
      </c>
    </row>
    <row r="1985" spans="1:66" x14ac:dyDescent="0.25">
      <c r="A1985" t="s">
        <v>342</v>
      </c>
      <c r="B1985" t="s">
        <v>399</v>
      </c>
      <c r="C1985" t="s">
        <v>436</v>
      </c>
      <c r="D1985" s="7" t="s">
        <v>566</v>
      </c>
      <c r="E1985" s="10">
        <f>VLOOKUP(A1985,home!$A$2:$E$405,3,FALSE)</f>
        <v>1.1741999999999999</v>
      </c>
      <c r="F1985" s="10">
        <f>VLOOKUP(B1985,home!$B$2:$E$405,3,FALSE)</f>
        <v>0.72389999999999999</v>
      </c>
      <c r="G1985" s="10">
        <f>VLOOKUP(C1985,away!$B$2:$E$405,4,FALSE)</f>
        <v>1.0544</v>
      </c>
      <c r="H1985" s="10">
        <f>VLOOKUP(A1985,away!$A$2:$E$405,3,FALSE)</f>
        <v>0.85970000000000002</v>
      </c>
      <c r="I1985" s="10">
        <f>VLOOKUP(C1985,away!$B$2:$E$405,3,FALSE)</f>
        <v>0.77549999999999997</v>
      </c>
      <c r="J1985" s="10">
        <f>VLOOKUP(B1985,home!$B$2:$E$405,4,FALSE)</f>
        <v>1.2795000000000001</v>
      </c>
      <c r="K1985" s="12">
        <f t="shared" si="2352"/>
        <v>0.89624356387199999</v>
      </c>
      <c r="L1985" s="12">
        <f t="shared" si="2353"/>
        <v>0.85303925932500002</v>
      </c>
      <c r="M1985" s="13">
        <f t="shared" si="2354"/>
        <v>0.17389861479200705</v>
      </c>
      <c r="N1985" s="13">
        <f t="shared" si="2355"/>
        <v>0.15585551427359248</v>
      </c>
      <c r="O1985" s="13">
        <f t="shared" si="2356"/>
        <v>0.14834234555981718</v>
      </c>
      <c r="P1985" s="13">
        <f t="shared" si="2357"/>
        <v>0.13295087245766229</v>
      </c>
      <c r="Q1985" s="13">
        <f t="shared" si="2358"/>
        <v>6.9842250780833948E-2</v>
      </c>
      <c r="R1985" s="13">
        <f t="shared" si="2359"/>
        <v>6.3270922291439824E-2</v>
      </c>
      <c r="S1985" s="13">
        <f t="shared" si="2360"/>
        <v>2.5411264069577326E-2</v>
      </c>
      <c r="T1985" s="13">
        <f t="shared" si="2361"/>
        <v>5.9578181875673493E-2</v>
      </c>
      <c r="U1985" s="13">
        <f t="shared" si="2362"/>
        <v>5.6706156883948394E-2</v>
      </c>
      <c r="V1985" s="13">
        <f t="shared" si="2363"/>
        <v>2.1586330839592155E-3</v>
      </c>
      <c r="W1985" s="13">
        <f t="shared" si="2364"/>
        <v>2.0865222582885534E-2</v>
      </c>
      <c r="X1985" s="13">
        <f t="shared" si="2365"/>
        <v>1.7798854017755938E-2</v>
      </c>
      <c r="Y1985" s="13">
        <f t="shared" si="2366"/>
        <v>7.5915606240701625E-3</v>
      </c>
      <c r="Z1985" s="13">
        <f t="shared" si="2367"/>
        <v>1.7990860229433154E-2</v>
      </c>
      <c r="AA1985" s="13">
        <f t="shared" si="2368"/>
        <v>1.6124192689150198E-2</v>
      </c>
      <c r="AB1985" s="13">
        <f t="shared" si="2369"/>
        <v>7.2256019601414099E-3</v>
      </c>
      <c r="AC1985" s="13">
        <f t="shared" si="2370"/>
        <v>1.0314636209567112E-4</v>
      </c>
      <c r="AD1985" s="13">
        <f t="shared" si="2371"/>
        <v>4.6750803621669655E-3</v>
      </c>
      <c r="AE1985" s="13">
        <f t="shared" si="2372"/>
        <v>3.9880270894277611E-3</v>
      </c>
      <c r="AF1985" s="13">
        <f t="shared" si="2373"/>
        <v>1.7009718372667463E-3</v>
      </c>
      <c r="AG1985" s="13">
        <f t="shared" si="2374"/>
        <v>4.8366525206490328E-4</v>
      </c>
      <c r="AH1985" s="13">
        <f t="shared" si="2375"/>
        <v>3.8367275211838143E-3</v>
      </c>
      <c r="AI1985" s="13">
        <f t="shared" si="2376"/>
        <v>3.4386423471915659E-3</v>
      </c>
      <c r="AJ1985" s="13">
        <f t="shared" si="2377"/>
        <v>1.540930536064074E-3</v>
      </c>
      <c r="AK1985" s="13">
        <f t="shared" si="2378"/>
        <v>4.6034969177375246E-4</v>
      </c>
      <c r="AL1985" s="13">
        <f t="shared" si="2379"/>
        <v>3.1543434311665946E-6</v>
      </c>
      <c r="AM1985" s="13">
        <f t="shared" si="2380"/>
        <v>8.3800213703530467E-4</v>
      </c>
      <c r="AN1985" s="13">
        <f t="shared" si="2381"/>
        <v>7.1484872228936343E-4</v>
      </c>
      <c r="AO1985" s="13">
        <f t="shared" si="2382"/>
        <v>3.0489701229557059E-4</v>
      </c>
      <c r="AP1985" s="13">
        <f t="shared" si="2383"/>
        <v>8.6696373846339653E-5</v>
      </c>
      <c r="AQ1985" s="13">
        <f t="shared" si="2384"/>
        <v>1.8488852633011219E-5</v>
      </c>
      <c r="AR1985" s="13">
        <f t="shared" si="2385"/>
        <v>6.5457584058049704E-4</v>
      </c>
      <c r="AS1985" s="13">
        <f t="shared" si="2386"/>
        <v>5.8665938418637478E-4</v>
      </c>
      <c r="AT1985" s="13">
        <f t="shared" si="2387"/>
        <v>2.6289484863107465E-4</v>
      </c>
      <c r="AU1985" s="13">
        <f t="shared" si="2388"/>
        <v>7.8539272020234789E-5</v>
      </c>
      <c r="AV1985" s="13">
        <f t="shared" si="2389"/>
        <v>1.7597579264831917E-5</v>
      </c>
      <c r="AW1985" s="13">
        <f t="shared" si="2390"/>
        <v>6.6988699086771655E-8</v>
      </c>
      <c r="AX1985" s="13">
        <f t="shared" si="2391"/>
        <v>1.2517567030481219E-4</v>
      </c>
      <c r="AY1985" s="13">
        <f t="shared" si="2392"/>
        <v>1.0677976108232738E-4</v>
      </c>
      <c r="AZ1985" s="13">
        <f t="shared" si="2393"/>
        <v>4.55436641522845E-5</v>
      </c>
      <c r="BA1985" s="13">
        <f t="shared" si="2394"/>
        <v>1.295017784513711E-5</v>
      </c>
      <c r="BB1985" s="13">
        <f t="shared" si="2395"/>
        <v>2.7617525292856962E-6</v>
      </c>
      <c r="BC1985" s="13">
        <f t="shared" si="2396"/>
        <v>4.711766664041633E-7</v>
      </c>
      <c r="BD1985" s="13">
        <f t="shared" si="2397"/>
        <v>9.3063148370137722E-5</v>
      </c>
      <c r="BE1985" s="13">
        <f t="shared" si="2398"/>
        <v>8.3407247760400937E-5</v>
      </c>
      <c r="BF1985" s="13">
        <f t="shared" si="2399"/>
        <v>3.737660449276831E-5</v>
      </c>
      <c r="BG1985" s="13">
        <f t="shared" si="2400"/>
        <v>1.1166180405344293E-5</v>
      </c>
      <c r="BH1985" s="13">
        <f t="shared" si="2401"/>
        <v>2.501904330330865E-6</v>
      </c>
      <c r="BI1985" s="13">
        <f t="shared" si="2402"/>
        <v>4.4846313069650498E-7</v>
      </c>
      <c r="BJ1985" s="14">
        <f t="shared" si="2403"/>
        <v>0.34463594399641778</v>
      </c>
      <c r="BK1985" s="14">
        <f t="shared" si="2404"/>
        <v>0.33463246486981502</v>
      </c>
      <c r="BL1985" s="14">
        <f t="shared" si="2405"/>
        <v>0.30277409995388299</v>
      </c>
      <c r="BM1985" s="14">
        <f t="shared" si="2406"/>
        <v>0.25576613612181287</v>
      </c>
      <c r="BN1985" s="14">
        <f t="shared" si="2407"/>
        <v>0.74416052015535283</v>
      </c>
    </row>
    <row r="1986" spans="1:66" x14ac:dyDescent="0.25">
      <c r="A1986" t="s">
        <v>342</v>
      </c>
      <c r="B1986" t="s">
        <v>420</v>
      </c>
      <c r="C1986" t="s">
        <v>346</v>
      </c>
      <c r="D1986" s="7" t="s">
        <v>566</v>
      </c>
      <c r="E1986" s="10">
        <f>VLOOKUP(A1986,home!$A$2:$E$405,3,FALSE)</f>
        <v>1.1741999999999999</v>
      </c>
      <c r="F1986" s="10">
        <f>VLOOKUP(B1986,home!$B$2:$E$405,3,FALSE)</f>
        <v>0.93679999999999997</v>
      </c>
      <c r="G1986" s="10">
        <f>VLOOKUP(C1986,away!$B$2:$E$405,4,FALSE)</f>
        <v>0.76649999999999996</v>
      </c>
      <c r="H1986" s="10">
        <f>VLOOKUP(A1986,away!$A$2:$E$405,3,FALSE)</f>
        <v>0.85970000000000002</v>
      </c>
      <c r="I1986" s="10">
        <f>VLOOKUP(C1986,away!$B$2:$E$405,3,FALSE)</f>
        <v>0.69789999999999996</v>
      </c>
      <c r="J1986" s="10">
        <f>VLOOKUP(B1986,home!$B$2:$E$405,4,FALSE)</f>
        <v>0.58160000000000001</v>
      </c>
      <c r="K1986" s="12">
        <f t="shared" si="2352"/>
        <v>0.8431427642399999</v>
      </c>
      <c r="L1986" s="12">
        <f t="shared" si="2353"/>
        <v>0.34895106080800004</v>
      </c>
      <c r="M1986" s="13">
        <f t="shared" si="2354"/>
        <v>0.30358494436740369</v>
      </c>
      <c r="N1986" s="13">
        <f t="shared" si="2355"/>
        <v>0.25596544917557934</v>
      </c>
      <c r="O1986" s="13">
        <f t="shared" si="2356"/>
        <v>0.10593628838234322</v>
      </c>
      <c r="P1986" s="13">
        <f t="shared" si="2357"/>
        <v>8.9319415020014642E-2</v>
      </c>
      <c r="Q1986" s="13">
        <f t="shared" si="2358"/>
        <v>0.10790770818391558</v>
      </c>
      <c r="R1986" s="13">
        <f t="shared" si="2359"/>
        <v>1.8483290104540438E-2</v>
      </c>
      <c r="S1986" s="13">
        <f t="shared" si="2360"/>
        <v>6.5697904717753018E-3</v>
      </c>
      <c r="T1986" s="13">
        <f t="shared" si="2361"/>
        <v>3.7654509240137454E-2</v>
      </c>
      <c r="U1986" s="13">
        <f t="shared" si="2362"/>
        <v>1.5584052310992061E-2</v>
      </c>
      <c r="V1986" s="13">
        <f t="shared" si="2363"/>
        <v>2.1477051064856673E-4</v>
      </c>
      <c r="W1986" s="13">
        <f t="shared" si="2364"/>
        <v>3.0327201120329952E-2</v>
      </c>
      <c r="X1986" s="13">
        <f t="shared" si="2365"/>
        <v>1.0582709002276706E-2</v>
      </c>
      <c r="Y1986" s="13">
        <f t="shared" si="2366"/>
        <v>1.8464237662834141E-3</v>
      </c>
      <c r="Z1986" s="13">
        <f t="shared" si="2367"/>
        <v>2.1499212297337988E-3</v>
      </c>
      <c r="AA1986" s="13">
        <f t="shared" si="2368"/>
        <v>1.8126905285360149E-3</v>
      </c>
      <c r="AB1986" s="13">
        <f t="shared" si="2369"/>
        <v>7.6417845147076096E-4</v>
      </c>
      <c r="AC1986" s="13">
        <f t="shared" si="2370"/>
        <v>3.9493016556397447E-6</v>
      </c>
      <c r="AD1986" s="13">
        <f t="shared" si="2371"/>
        <v>6.3925400460643524E-3</v>
      </c>
      <c r="AE1986" s="13">
        <f t="shared" si="2372"/>
        <v>2.2306836303317775E-3</v>
      </c>
      <c r="AF1986" s="13">
        <f t="shared" si="2373"/>
        <v>3.8919970956565717E-4</v>
      </c>
      <c r="AG1986" s="13">
        <f t="shared" si="2374"/>
        <v>4.5270550506367202E-5</v>
      </c>
      <c r="AH1986" s="13">
        <f t="shared" si="2375"/>
        <v>1.8755432344231225E-4</v>
      </c>
      <c r="AI1986" s="13">
        <f t="shared" si="2376"/>
        <v>1.5813507071231415E-4</v>
      </c>
      <c r="AJ1986" s="13">
        <f t="shared" si="2377"/>
        <v>6.6665220321834195E-5</v>
      </c>
      <c r="AK1986" s="13">
        <f t="shared" si="2378"/>
        <v>1.8736099380273306E-5</v>
      </c>
      <c r="AL1986" s="13">
        <f t="shared" si="2379"/>
        <v>4.6477840243937061E-8</v>
      </c>
      <c r="AM1986" s="13">
        <f t="shared" si="2380"/>
        <v>1.0779647769907194E-3</v>
      </c>
      <c r="AN1986" s="13">
        <f t="shared" si="2381"/>
        <v>3.7615695244457074E-4</v>
      </c>
      <c r="AO1986" s="13">
        <f t="shared" si="2382"/>
        <v>6.563018379291869E-5</v>
      </c>
      <c r="AP1986" s="13">
        <f t="shared" si="2383"/>
        <v>7.6339074185209976E-6</v>
      </c>
      <c r="AQ1986" s="13">
        <f t="shared" si="2384"/>
        <v>6.6596502295074072E-7</v>
      </c>
      <c r="AR1986" s="13">
        <f t="shared" si="2385"/>
        <v>1.3089456024864334E-5</v>
      </c>
      <c r="AS1986" s="13">
        <f t="shared" si="2386"/>
        <v>1.1036280135202035E-5</v>
      </c>
      <c r="AT1986" s="13">
        <f t="shared" si="2387"/>
        <v>4.6525798700606215E-6</v>
      </c>
      <c r="AU1986" s="13">
        <f t="shared" si="2388"/>
        <v>1.3075963508300977E-6</v>
      </c>
      <c r="AV1986" s="13">
        <f t="shared" si="2389"/>
        <v>2.7562260043725618E-7</v>
      </c>
      <c r="AW1986" s="13">
        <f t="shared" si="2390"/>
        <v>3.7984733021232396E-10</v>
      </c>
      <c r="AX1986" s="13">
        <f t="shared" si="2391"/>
        <v>1.5147970030421828E-4</v>
      </c>
      <c r="AY1986" s="13">
        <f t="shared" si="2392"/>
        <v>5.2859002112034902E-5</v>
      </c>
      <c r="AZ1986" s="13">
        <f t="shared" si="2393"/>
        <v>9.2226024301234467E-6</v>
      </c>
      <c r="BA1986" s="13">
        <f t="shared" si="2394"/>
        <v>1.072745633800672E-6</v>
      </c>
      <c r="BB1986" s="13">
        <f t="shared" si="2395"/>
        <v>9.358393172297371E-8</v>
      </c>
      <c r="BC1986" s="13">
        <f t="shared" si="2396"/>
        <v>6.5312424498630307E-9</v>
      </c>
      <c r="BD1986" s="13">
        <f t="shared" si="2397"/>
        <v>7.612632608793455E-7</v>
      </c>
      <c r="BE1986" s="13">
        <f t="shared" si="2398"/>
        <v>6.4185361009216747E-7</v>
      </c>
      <c r="BF1986" s="13">
        <f t="shared" si="2399"/>
        <v>2.7058711352526657E-7</v>
      </c>
      <c r="BG1986" s="13">
        <f t="shared" si="2400"/>
        <v>7.6047855621805335E-8</v>
      </c>
      <c r="BH1986" s="13">
        <f t="shared" si="2401"/>
        <v>1.6029799800873335E-8</v>
      </c>
      <c r="BI1986" s="13">
        <f t="shared" si="2402"/>
        <v>2.7030819428644298E-9</v>
      </c>
      <c r="BJ1986" s="14">
        <f t="shared" si="2403"/>
        <v>0.45508448037631472</v>
      </c>
      <c r="BK1986" s="14">
        <f t="shared" si="2404"/>
        <v>0.3997457751514501</v>
      </c>
      <c r="BL1986" s="14">
        <f t="shared" si="2405"/>
        <v>0.14304372051144246</v>
      </c>
      <c r="BM1986" s="14">
        <f t="shared" si="2406"/>
        <v>0.11877394341287943</v>
      </c>
      <c r="BN1986" s="14">
        <f t="shared" si="2407"/>
        <v>0.88119709523379697</v>
      </c>
    </row>
    <row r="1987" spans="1:66" x14ac:dyDescent="0.25">
      <c r="A1987" t="s">
        <v>40</v>
      </c>
      <c r="B1987" t="s">
        <v>521</v>
      </c>
      <c r="C1987" t="s">
        <v>319</v>
      </c>
      <c r="D1987" s="7" t="s">
        <v>566</v>
      </c>
      <c r="E1987" s="10">
        <v>1.575</v>
      </c>
      <c r="F1987" s="10">
        <v>0.16</v>
      </c>
      <c r="G1987" s="10">
        <v>1.9</v>
      </c>
      <c r="H1987" s="10">
        <v>1.1000000000000001</v>
      </c>
      <c r="I1987" s="10">
        <v>0.48</v>
      </c>
      <c r="J1987" s="10">
        <v>0.91</v>
      </c>
      <c r="K1987" s="12">
        <v>0.4788</v>
      </c>
      <c r="L1987" s="12">
        <v>0.48048000000000002</v>
      </c>
      <c r="M1987" s="13">
        <v>0.38316866812267342</v>
      </c>
      <c r="N1987" s="13">
        <v>0.18346115829713605</v>
      </c>
      <c r="O1987" s="13">
        <v>0.18410488165958214</v>
      </c>
      <c r="P1987" s="13">
        <v>8.8149417338607927E-2</v>
      </c>
      <c r="Q1987" s="13">
        <v>4.3920601296334363E-2</v>
      </c>
      <c r="R1987" s="13">
        <v>4.4229356769898011E-2</v>
      </c>
      <c r="S1987" s="13">
        <v>5.0697776355296638E-3</v>
      </c>
      <c r="T1987" s="13">
        <v>2.1102970510862736E-2</v>
      </c>
      <c r="U1987" s="13">
        <v>2.1177016021427169E-2</v>
      </c>
      <c r="V1987" s="13">
        <v>1.2959130354258638E-4</v>
      </c>
      <c r="W1987" s="13">
        <v>7.0097279668949655E-3</v>
      </c>
      <c r="X1987" s="13">
        <v>3.3680340935336932E-3</v>
      </c>
      <c r="Y1987" s="13">
        <v>8.091365106305344E-4</v>
      </c>
      <c r="Z1987" s="13">
        <v>7.0837737802668648E-3</v>
      </c>
      <c r="AA1987" s="13">
        <v>3.3917108859917752E-3</v>
      </c>
      <c r="AB1987" s="13">
        <v>8.1197558610643079E-4</v>
      </c>
      <c r="AC1987" s="13">
        <v>1.8633109335697963E-6</v>
      </c>
      <c r="AD1987" s="13">
        <v>8.3906443763732703E-4</v>
      </c>
      <c r="AE1987" s="13">
        <v>4.0315368099598292E-4</v>
      </c>
      <c r="AF1987" s="13">
        <v>9.6853640322474936E-5</v>
      </c>
      <c r="AG1987" s="13">
        <v>1.5512079034047583E-5</v>
      </c>
      <c r="AH1987" s="13">
        <v>8.5090290648565602E-4</v>
      </c>
      <c r="AI1987" s="13">
        <v>4.074123116253321E-4</v>
      </c>
      <c r="AJ1987" s="13">
        <v>9.7534507403104496E-5</v>
      </c>
      <c r="AK1987" s="13">
        <v>1.5566507381535481E-5</v>
      </c>
      <c r="AL1987" s="13">
        <v>1.7146472222749679E-8</v>
      </c>
      <c r="AM1987" s="13">
        <v>8.0348810548150446E-5</v>
      </c>
      <c r="AN1987" s="13">
        <v>3.860599649217533E-5</v>
      </c>
      <c r="AO1987" s="13">
        <v>9.274704597280201E-6</v>
      </c>
      <c r="AP1987" s="13">
        <v>1.4854366883003969E-6</v>
      </c>
      <c r="AQ1987" s="13">
        <v>1.784306549986437E-7</v>
      </c>
      <c r="AR1987" s="13">
        <v>8.1768365701645663E-5</v>
      </c>
      <c r="AS1987" s="13">
        <v>3.9150693497947947E-5</v>
      </c>
      <c r="AT1987" s="13">
        <v>9.3726760234087366E-6</v>
      </c>
      <c r="AU1987" s="13">
        <v>1.4958790933360345E-6</v>
      </c>
      <c r="AV1987" s="13">
        <v>1.7905672747232328E-7</v>
      </c>
      <c r="AW1987" s="13">
        <v>1.0957254174870388E-10</v>
      </c>
      <c r="AX1987" s="13">
        <v>6.4118350817424073E-6</v>
      </c>
      <c r="AY1987" s="13">
        <v>3.0807585200755923E-6</v>
      </c>
      <c r="AZ1987" s="13">
        <v>7.4012142686296026E-7</v>
      </c>
      <c r="BA1987" s="13">
        <v>1.185378477263717E-7</v>
      </c>
      <c r="BB1987" s="13">
        <v>1.4238766268891771E-8</v>
      </c>
      <c r="BC1987" s="13">
        <v>1.3682884833754247E-9</v>
      </c>
      <c r="BD1987" s="13">
        <v>6.5480107253877764E-6</v>
      </c>
      <c r="BE1987" s="13">
        <v>3.1351875353156674E-6</v>
      </c>
      <c r="BF1987" s="13">
        <v>7.5056389595457073E-7</v>
      </c>
      <c r="BG1987" s="13">
        <v>1.1978999779434951E-7</v>
      </c>
      <c r="BH1987" s="13">
        <v>1.433886273598363E-8</v>
      </c>
      <c r="BI1987" s="13">
        <v>1.3730894955977927E-9</v>
      </c>
      <c r="BJ1987" s="14">
        <v>0.26116647275229421</v>
      </c>
      <c r="BK1987" s="14">
        <v>0.47652241561627945</v>
      </c>
      <c r="BL1987" s="14">
        <v>0.25522889309105162</v>
      </c>
      <c r="BM1987" s="14">
        <v>7.2964391106712781E-2</v>
      </c>
      <c r="BN1987" s="14">
        <v>0.927034083484232</v>
      </c>
    </row>
    <row r="1988" spans="1:66" x14ac:dyDescent="0.25">
      <c r="A1988" t="s">
        <v>40</v>
      </c>
      <c r="B1988" t="s">
        <v>235</v>
      </c>
      <c r="C1988" t="s">
        <v>238</v>
      </c>
      <c r="D1988" s="7" t="s">
        <v>566</v>
      </c>
      <c r="E1988" s="10">
        <f>VLOOKUP(A1988,home!$A$2:$E$405,3,FALSE)</f>
        <v>1.5047999999999999</v>
      </c>
      <c r="F1988" s="10">
        <f>VLOOKUP(B1988,home!$B$2:$E$405,3,FALSE)</f>
        <v>0.63129999999999997</v>
      </c>
      <c r="G1988" s="10">
        <f>VLOOKUP(C1988,away!$B$2:$E$405,4,FALSE)</f>
        <v>0.89710000000000001</v>
      </c>
      <c r="H1988" s="10">
        <f>VLOOKUP(A1988,away!$A$2:$E$405,3,FALSE)</f>
        <v>1.2</v>
      </c>
      <c r="I1988" s="10">
        <f>VLOOKUP(C1988,away!$B$2:$E$405,3,FALSE)</f>
        <v>0.70830000000000004</v>
      </c>
      <c r="J1988" s="10">
        <f>VLOOKUP(B1988,home!$B$2:$E$405,4,FALSE)</f>
        <v>0.625</v>
      </c>
      <c r="K1988" s="12">
        <f t="shared" si="2352"/>
        <v>0.85222727330399994</v>
      </c>
      <c r="L1988" s="12">
        <f t="shared" si="2353"/>
        <v>0.53122500000000006</v>
      </c>
      <c r="M1988" s="13">
        <f t="shared" si="2354"/>
        <v>0.25071153259408263</v>
      </c>
      <c r="N1988" s="13">
        <f t="shared" si="2355"/>
        <v>0.21366320580852194</v>
      </c>
      <c r="O1988" s="13">
        <f t="shared" si="2356"/>
        <v>0.13318423390229156</v>
      </c>
      <c r="P1988" s="13">
        <f t="shared" si="2357"/>
        <v>0.11350323650563209</v>
      </c>
      <c r="Q1988" s="13">
        <f t="shared" si="2358"/>
        <v>9.1044805645793994E-2</v>
      </c>
      <c r="R1988" s="13">
        <f t="shared" si="2359"/>
        <v>3.5375397327372424E-2</v>
      </c>
      <c r="S1988" s="13">
        <f t="shared" si="2360"/>
        <v>1.2846422105073039E-2</v>
      </c>
      <c r="T1988" s="13">
        <f t="shared" si="2361"/>
        <v>4.8365276879186923E-2</v>
      </c>
      <c r="U1988" s="13">
        <f t="shared" si="2362"/>
        <v>3.0147878406352208E-2</v>
      </c>
      <c r="V1988" s="13">
        <f t="shared" si="2363"/>
        <v>6.4620990743885715E-4</v>
      </c>
      <c r="W1988" s="13">
        <f t="shared" si="2364"/>
        <v>2.5863622154669218E-2</v>
      </c>
      <c r="X1988" s="13">
        <f t="shared" si="2365"/>
        <v>1.3739402679114157E-2</v>
      </c>
      <c r="Y1988" s="13">
        <f t="shared" si="2366"/>
        <v>3.6493570941062096E-3</v>
      </c>
      <c r="Z1988" s="13">
        <f t="shared" si="2367"/>
        <v>6.2640984817444725E-3</v>
      </c>
      <c r="AA1988" s="13">
        <f t="shared" si="2368"/>
        <v>5.3384355688048174E-3</v>
      </c>
      <c r="AB1988" s="13">
        <f t="shared" si="2369"/>
        <v>2.2747801942558086E-3</v>
      </c>
      <c r="AC1988" s="13">
        <f t="shared" si="2370"/>
        <v>1.8284688382052901E-5</v>
      </c>
      <c r="AD1988" s="13">
        <f t="shared" si="2371"/>
        <v>5.5104210466596663E-3</v>
      </c>
      <c r="AE1988" s="13">
        <f t="shared" si="2372"/>
        <v>2.9272734205117818E-3</v>
      </c>
      <c r="AF1988" s="13">
        <f t="shared" si="2373"/>
        <v>7.7752041140568575E-4</v>
      </c>
      <c r="AG1988" s="13">
        <f t="shared" si="2374"/>
        <v>1.3767942684966183E-4</v>
      </c>
      <c r="AH1988" s="13">
        <f t="shared" si="2375"/>
        <v>8.3191142899117696E-4</v>
      </c>
      <c r="AI1988" s="13">
        <f t="shared" si="2376"/>
        <v>7.089776087595848E-4</v>
      </c>
      <c r="AJ1988" s="13">
        <f t="shared" si="2377"/>
        <v>3.021050271733855E-4</v>
      </c>
      <c r="AK1988" s="13">
        <f t="shared" si="2378"/>
        <v>8.5820714519801726E-5</v>
      </c>
      <c r="AL1988" s="13">
        <f t="shared" si="2379"/>
        <v>3.3111700740469552E-7</v>
      </c>
      <c r="AM1988" s="13">
        <f t="shared" si="2380"/>
        <v>9.3922622067034857E-4</v>
      </c>
      <c r="AN1988" s="13">
        <f t="shared" si="2381"/>
        <v>4.9894044907560604E-4</v>
      </c>
      <c r="AO1988" s="13">
        <f t="shared" si="2382"/>
        <v>1.3252482003009444E-4</v>
      </c>
      <c r="AP1988" s="13">
        <f t="shared" si="2383"/>
        <v>2.3466832506828972E-5</v>
      </c>
      <c r="AQ1988" s="13">
        <f t="shared" si="2384"/>
        <v>3.1165420246100553E-6</v>
      </c>
      <c r="AR1988" s="13">
        <f t="shared" si="2385"/>
        <v>8.8386429773167646E-5</v>
      </c>
      <c r="AS1988" s="13">
        <f t="shared" si="2386"/>
        <v>7.5325326042662136E-5</v>
      </c>
      <c r="AT1988" s="13">
        <f t="shared" si="2387"/>
        <v>3.2097148612036361E-5</v>
      </c>
      <c r="AU1988" s="13">
        <f t="shared" si="2388"/>
        <v>9.1180218141563398E-6</v>
      </c>
      <c r="AV1988" s="13">
        <f t="shared" si="2389"/>
        <v>1.9426567171512115E-6</v>
      </c>
      <c r="AW1988" s="13">
        <f t="shared" si="2390"/>
        <v>4.1640210977872673E-9</v>
      </c>
      <c r="AX1988" s="13">
        <f t="shared" si="2391"/>
        <v>1.3340570017625198E-4</v>
      </c>
      <c r="AY1988" s="13">
        <f t="shared" si="2392"/>
        <v>7.086844307612947E-5</v>
      </c>
      <c r="AZ1988" s="13">
        <f t="shared" si="2393"/>
        <v>1.8823544336558442E-5</v>
      </c>
      <c r="BA1988" s="13">
        <f t="shared" si="2394"/>
        <v>3.3331791133960862E-6</v>
      </c>
      <c r="BB1988" s="13">
        <f t="shared" si="2395"/>
        <v>4.4266701862845902E-7</v>
      </c>
      <c r="BC1988" s="13">
        <f t="shared" si="2396"/>
        <v>4.7031157394180659E-8</v>
      </c>
      <c r="BD1988" s="13">
        <f t="shared" si="2397"/>
        <v>7.8255135260418265E-6</v>
      </c>
      <c r="BE1988" s="13">
        <f t="shared" si="2398"/>
        <v>6.6691160545021951E-6</v>
      </c>
      <c r="BF1988" s="13">
        <f t="shared" si="2399"/>
        <v>2.8418012952381676E-6</v>
      </c>
      <c r="BG1988" s="13">
        <f t="shared" si="2400"/>
        <v>8.0728685637086644E-7</v>
      </c>
      <c r="BH1988" s="13">
        <f t="shared" si="2401"/>
        <v>1.7199796909477531E-7</v>
      </c>
      <c r="BI1988" s="13">
        <f t="shared" si="2402"/>
        <v>2.9316272043093215E-8</v>
      </c>
      <c r="BJ1988" s="14">
        <f t="shared" si="2403"/>
        <v>0.40750275999600505</v>
      </c>
      <c r="BK1988" s="14">
        <f t="shared" si="2404"/>
        <v>0.37779688536069223</v>
      </c>
      <c r="BL1988" s="14">
        <f t="shared" si="2405"/>
        <v>0.20847475479345323</v>
      </c>
      <c r="BM1988" s="14">
        <f t="shared" si="2406"/>
        <v>0.1624852225691453</v>
      </c>
      <c r="BN1988" s="14">
        <f t="shared" si="2407"/>
        <v>0.83748241178369465</v>
      </c>
    </row>
    <row r="1989" spans="1:66" x14ac:dyDescent="0.25">
      <c r="A1989" t="s">
        <v>40</v>
      </c>
      <c r="B1989" t="s">
        <v>520</v>
      </c>
      <c r="C1989" t="s">
        <v>318</v>
      </c>
      <c r="D1989" s="7" t="s">
        <v>566</v>
      </c>
      <c r="E1989" s="10">
        <v>1.575</v>
      </c>
      <c r="F1989" s="10">
        <v>1.27</v>
      </c>
      <c r="G1989" s="10">
        <v>0.85</v>
      </c>
      <c r="H1989" s="10">
        <v>1.1000000000000001</v>
      </c>
      <c r="I1989" s="10">
        <v>0.21</v>
      </c>
      <c r="J1989" s="10">
        <v>0.68</v>
      </c>
      <c r="K1989" s="12">
        <v>1.7002124999999999</v>
      </c>
      <c r="L1989" s="12">
        <v>0.15708000000000003</v>
      </c>
      <c r="M1989" s="13">
        <v>0.15609468511350577</v>
      </c>
      <c r="N1989" s="13">
        <v>0.2653941348135464</v>
      </c>
      <c r="O1989" s="13">
        <v>2.4519353137629492E-2</v>
      </c>
      <c r="P1989" s="13">
        <v>4.1688110696511869E-2</v>
      </c>
      <c r="Q1989" s="13">
        <v>0.22561321271833842</v>
      </c>
      <c r="R1989" s="13">
        <v>1.9257499954294204E-3</v>
      </c>
      <c r="S1989" s="13">
        <v>2.7834044640611855E-3</v>
      </c>
      <c r="T1989" s="13">
        <v>3.5439323453796606E-2</v>
      </c>
      <c r="U1989" s="13">
        <v>3.2741842141040425E-3</v>
      </c>
      <c r="V1989" s="13">
        <v>8.259578923492785E-5</v>
      </c>
      <c r="W1989" s="13">
        <v>0.12786346814295932</v>
      </c>
      <c r="X1989" s="13">
        <v>2.008479357589605E-2</v>
      </c>
      <c r="Y1989" s="13">
        <v>1.577459687450876E-3</v>
      </c>
      <c r="Z1989" s="13">
        <v>1.0083226976068444E-4</v>
      </c>
      <c r="AA1989" s="13">
        <v>1.7143628545048765E-4</v>
      </c>
      <c r="AB1989" s="13">
        <v>1.4573905773824367E-4</v>
      </c>
      <c r="AC1989" s="13">
        <v>1.3786753862678112E-6</v>
      </c>
      <c r="AD1989" s="13">
        <v>5.4348766707502813E-2</v>
      </c>
      <c r="AE1989" s="13">
        <v>8.5371042744145434E-3</v>
      </c>
      <c r="AF1989" s="13">
        <v>6.7050416971251828E-4</v>
      </c>
      <c r="AG1989" s="13">
        <v>3.5107598326147451E-5</v>
      </c>
      <c r="AH1989" s="13">
        <v>3.9596832335020797E-6</v>
      </c>
      <c r="AI1989" s="13">
        <v>6.732302929640654E-6</v>
      </c>
      <c r="AJ1989" s="13">
        <v>5.7231727973808319E-6</v>
      </c>
      <c r="AK1989" s="13">
        <v>3.2435366432556184E-6</v>
      </c>
      <c r="AL1989" s="13">
        <v>1.4728079197698681E-8</v>
      </c>
      <c r="AM1989" s="13">
        <v>1.8480890503136001E-2</v>
      </c>
      <c r="AN1989" s="13">
        <v>2.9029782802326037E-3</v>
      </c>
      <c r="AO1989" s="13">
        <v>2.2799991412946871E-4</v>
      </c>
      <c r="AP1989" s="13">
        <v>1.193807550381898E-5</v>
      </c>
      <c r="AQ1989" s="13">
        <v>4.688082250349716E-7</v>
      </c>
      <c r="AR1989" s="13">
        <v>1.2439740846370146E-7</v>
      </c>
      <c r="AS1989" s="13">
        <v>2.1150202883759097E-7</v>
      </c>
      <c r="AT1989" s="13">
        <v>1.7979919660251635E-7</v>
      </c>
      <c r="AU1989" s="13">
        <v>1.0189894718451861E-7</v>
      </c>
      <c r="AV1989" s="13">
        <v>4.3312465934989593E-8</v>
      </c>
      <c r="AW1989" s="13">
        <v>1.0926163812656217E-10</v>
      </c>
      <c r="AX1989" s="13">
        <v>5.2369068407605197E-3</v>
      </c>
      <c r="AY1989" s="13">
        <v>8.2261332654666257E-4</v>
      </c>
      <c r="AZ1989" s="13">
        <v>6.4608050666974877E-5</v>
      </c>
      <c r="BA1989" s="13">
        <v>3.3828775329228043E-6</v>
      </c>
      <c r="BB1989" s="13">
        <v>1.3284560071787861E-7</v>
      </c>
      <c r="BC1989" s="13">
        <v>4.1734773921528779E-9</v>
      </c>
      <c r="BD1989" s="13">
        <v>3.2567241535796989E-9</v>
      </c>
      <c r="BE1989" s="13">
        <v>5.5371231149681224E-9</v>
      </c>
      <c r="BF1989" s="13">
        <v>4.7071429670538707E-9</v>
      </c>
      <c r="BG1989" s="13">
        <v>2.6677144372906928E-9</v>
      </c>
      <c r="BH1989" s="13">
        <v>1.1339203581780258E-9</v>
      </c>
      <c r="BI1989" s="13">
        <v>3.8558111339575085E-10</v>
      </c>
      <c r="BJ1989" s="14">
        <v>0.76731579883775558</v>
      </c>
      <c r="BK1989" s="14">
        <v>0.20147280279332588</v>
      </c>
      <c r="BL1989" s="14">
        <v>3.0056799984208633E-2</v>
      </c>
      <c r="BM1989" s="14">
        <v>0.28288837419280471</v>
      </c>
      <c r="BN1989" s="14">
        <v>0.71523524647496128</v>
      </c>
    </row>
    <row r="1990" spans="1:66" x14ac:dyDescent="0.25">
      <c r="A1990" t="s">
        <v>10</v>
      </c>
      <c r="B1990" t="s">
        <v>246</v>
      </c>
      <c r="C1990" t="s">
        <v>12</v>
      </c>
      <c r="D1990" s="7" t="s">
        <v>567</v>
      </c>
      <c r="E1990" s="10">
        <f>VLOOKUP(A1990,home!$A$2:$E$405,3,FALSE)</f>
        <v>1.5425</v>
      </c>
      <c r="F1990" s="10">
        <f>VLOOKUP(B1990,home!$B$2:$E$405,3,FALSE)</f>
        <v>0.76270000000000004</v>
      </c>
      <c r="G1990" s="10">
        <f>VLOOKUP(C1990,away!$B$2:$E$405,4,FALSE)</f>
        <v>0.87709999999999999</v>
      </c>
      <c r="H1990" s="10">
        <f>VLOOKUP(A1990,away!$A$2:$E$405,3,FALSE)</f>
        <v>1.4443999999999999</v>
      </c>
      <c r="I1990" s="10">
        <f>VLOOKUP(C1990,away!$B$2:$E$405,3,FALSE)</f>
        <v>1.0589</v>
      </c>
      <c r="J1990" s="10">
        <f>VLOOKUP(B1990,home!$B$2:$E$405,4,FALSE)</f>
        <v>0.8145</v>
      </c>
      <c r="K1990" s="12">
        <f t="shared" ref="K1990:K2046" si="2408">E1990*F1990*G1990</f>
        <v>1.0318772322250001</v>
      </c>
      <c r="L1990" s="12">
        <f t="shared" ref="L1990:L2046" si="2409">H1990*I1990*J1990</f>
        <v>1.2457575178199998</v>
      </c>
      <c r="M1990" s="13">
        <f t="shared" ref="M1990:M2046" si="2410">_xlfn.POISSON.DIST(0,K1990,FALSE) * _xlfn.POISSON.DIST(0,L1990,FALSE)</f>
        <v>0.10252642076633467</v>
      </c>
      <c r="N1990" s="13">
        <f t="shared" ref="N1990:N2046" si="2411">_xlfn.POISSON.DIST(1,K1990,FALSE) * _xlfn.POISSON.DIST(0,L1990,FALSE)</f>
        <v>0.10579467929030117</v>
      </c>
      <c r="O1990" s="13">
        <f t="shared" ref="O1990:O2046" si="2412">_xlfn.POISSON.DIST(0,K1990,FALSE) * _xlfn.POISSON.DIST(1,L1990,FALSE)</f>
        <v>0.12772305944483794</v>
      </c>
      <c r="P1990" s="13">
        <f t="shared" ref="P1990:P2046" si="2413">_xlfn.POISSON.DIST(1,K1990,FALSE) * _xlfn.POISSON.DIST(1,L1990,FALSE)</f>
        <v>0.13179451707124851</v>
      </c>
      <c r="Q1990" s="13">
        <f t="shared" ref="Q1990:Q2046" si="2414">_xlfn.POISSON.DIST(2,K1990,FALSE) * _xlfn.POISSON.DIST(0,L1990,FALSE)</f>
        <v>5.4583560425103761E-2</v>
      </c>
      <c r="R1990" s="13">
        <f t="shared" ref="R1990:R2046" si="2415">_xlfn.POISSON.DIST(0,K1990,FALSE) * _xlfn.POISSON.DIST(2,L1990,FALSE)</f>
        <v>7.9555980751188832E-2</v>
      </c>
      <c r="S1990" s="13">
        <f t="shared" ref="S1990:S2046" si="2416">_xlfn.POISSON.DIST(2,K1990,FALSE) * _xlfn.POISSON.DIST(2,L1990,FALSE)</f>
        <v>4.2354435569419417E-2</v>
      </c>
      <c r="T1990" s="13">
        <f t="shared" ref="T1990:T2046" si="2417">_xlfn.POISSON.DIST(2,K1990,FALSE) * _xlfn.POISSON.DIST(1,L1990,FALSE)</f>
        <v>6.7997880748955228E-2</v>
      </c>
      <c r="U1990" s="13">
        <f t="shared" ref="U1990:U2046" si="2418">_xlfn.POISSON.DIST(1,K1990,FALSE) * _xlfn.POISSON.DIST(2,L1990,FALSE)</f>
        <v>8.2092005224482109E-2</v>
      </c>
      <c r="V1990" s="13">
        <f t="shared" ref="V1990:V2046" si="2419">_xlfn.POISSON.DIST(3,K1990,FALSE) * _xlfn.POISSON.DIST(3,L1990,FALSE)</f>
        <v>6.0494784769445772E-3</v>
      </c>
      <c r="W1990" s="13">
        <f t="shared" ref="W1990:W2046" si="2420">_xlfn.POISSON.DIST(3,K1990,FALSE) * _xlfn.POISSON.DIST(0,L1990,FALSE)</f>
        <v>1.8774511085480707E-2</v>
      </c>
      <c r="X1990" s="13">
        <f t="shared" ref="X1990:X2046" si="2421">_xlfn.POISSON.DIST(3,K1990,FALSE) * _xlfn.POISSON.DIST(1,L1990,FALSE)</f>
        <v>2.338848832813251E-2</v>
      </c>
      <c r="Y1990" s="13">
        <f t="shared" ref="Y1990:Y2046" si="2422">_xlfn.POISSON.DIST(3,K1990,FALSE) * _xlfn.POISSON.DIST(2,L1990,FALSE)</f>
        <v>1.4568192582608202E-2</v>
      </c>
      <c r="Z1990" s="13">
        <f t="shared" ref="Z1990:Z2046" si="2423">_xlfn.POISSON.DIST(0,K1990,FALSE) * _xlfn.POISSON.DIST(3,L1990,FALSE)</f>
        <v>3.3035820369445572E-2</v>
      </c>
      <c r="AA1990" s="13">
        <f t="shared" ref="AA1990:AA2046" si="2424">_xlfn.POISSON.DIST(1,K1990,FALSE) * _xlfn.POISSON.DIST(3,L1990,FALSE)</f>
        <v>3.4088910887105771E-2</v>
      </c>
      <c r="AB1990" s="13">
        <f t="shared" ref="AB1990:AB2046" si="2425">_xlfn.POISSON.DIST(2,K1990,FALSE) * _xlfn.POISSON.DIST(3,L1990,FALSE)</f>
        <v>1.7587785507875688E-2</v>
      </c>
      <c r="AC1990" s="13">
        <f t="shared" ref="AC1990:AC2046" si="2426">_xlfn.POISSON.DIST(4,K1990,FALSE) * _xlfn.POISSON.DIST(4,L1990,FALSE)</f>
        <v>4.8602599727616899E-4</v>
      </c>
      <c r="AD1990" s="13">
        <f t="shared" ref="AD1990:AD2046" si="2427">_xlfn.POISSON.DIST(4,K1990,FALSE) * _xlfn.POISSON.DIST(0,L1990,FALSE)</f>
        <v>4.8432476338158524E-3</v>
      </c>
      <c r="AE1990" s="13">
        <f t="shared" ref="AE1990:AE2046" si="2428">_xlfn.POISSON.DIST(4,K1990,FALSE) * _xlfn.POISSON.DIST(1,L1990,FALSE)</f>
        <v>6.0335121504900228E-3</v>
      </c>
      <c r="AF1990" s="13">
        <f t="shared" ref="AF1990:AF2046" si="2429">_xlfn.POISSON.DIST(4,K1990,FALSE) * _xlfn.POISSON.DIST(2,L1990,FALSE)</f>
        <v>3.7581465601656313E-3</v>
      </c>
      <c r="AG1990" s="13">
        <f t="shared" ref="AG1990:AG2046" si="2430">_xlfn.POISSON.DIST(4,K1990,FALSE) * _xlfn.POISSON.DIST(3,L1990,FALSE)</f>
        <v>1.5605797767985696E-3</v>
      </c>
      <c r="AH1990" s="13">
        <f t="shared" ref="AH1990:AH2046" si="2431">_xlfn.POISSON.DIST(0,K1990,FALSE) * _xlfn.POISSON.DIST(4,L1990,FALSE)</f>
        <v>1.0288655395646978E-2</v>
      </c>
      <c r="AI1990" s="13">
        <f t="shared" ref="AI1990:AI2046" si="2432">_xlfn.POISSON.DIST(1,K1990,FALSE) * _xlfn.POISSON.DIST(4,L1990,FALSE)</f>
        <v>1.0616629252977015E-2</v>
      </c>
      <c r="AJ1990" s="13">
        <f t="shared" ref="AJ1990:AJ2046" si="2433">_xlfn.POISSON.DIST(2,K1990,FALSE) * _xlfn.POISSON.DIST(4,L1990,FALSE)</f>
        <v>5.4775290045604467E-3</v>
      </c>
      <c r="AK1990" s="13">
        <f t="shared" ref="AK1990:AK2046" si="2434">_xlfn.POISSON.DIST(3,K1990,FALSE) * _xlfn.POISSON.DIST(4,L1990,FALSE)</f>
        <v>1.8840458228859978E-3</v>
      </c>
      <c r="AL1990" s="13">
        <f t="shared" ref="AL1990:AL2046" si="2435">_xlfn.POISSON.DIST(5,K1990,FALSE) * _xlfn.POISSON.DIST(5,L1990,FALSE)</f>
        <v>2.4990850598821548E-5</v>
      </c>
      <c r="AM1990" s="13">
        <f t="shared" ref="AM1990:AM2046" si="2436">_xlfn.POISSON.DIST(5,K1990,FALSE) * _xlfn.POISSON.DIST(0,L1990,FALSE)</f>
        <v>9.9952739267243672E-4</v>
      </c>
      <c r="AN1990" s="13">
        <f t="shared" ref="AN1990:AN2046" si="2437">_xlfn.POISSON.DIST(5,K1990,FALSE) * _xlfn.POISSON.DIST(1,L1990,FALSE)</f>
        <v>1.2451687636887109E-3</v>
      </c>
      <c r="AO1990" s="13">
        <f t="shared" ref="AO1990:AO2046" si="2438">_xlfn.POISSON.DIST(5,K1990,FALSE) * _xlfn.POISSON.DIST(2,L1990,FALSE)</f>
        <v>7.7558917415992349E-4</v>
      </c>
      <c r="AP1990" s="13">
        <f t="shared" ref="AP1990:AP2046" si="2439">_xlfn.POISSON.DIST(5,K1990,FALSE) * _xlfn.POISSON.DIST(3,L1990,FALSE)</f>
        <v>3.2206534814984333E-4</v>
      </c>
      <c r="AQ1990" s="13">
        <f t="shared" ref="AQ1990:AQ2046" si="2440">_xlfn.POISSON.DIST(5,K1990,FALSE) * _xlfn.POISSON.DIST(4,L1990,FALSE)</f>
        <v>1.0030383217174576E-4</v>
      </c>
      <c r="AR1990" s="13">
        <f t="shared" ref="AR1990:AR2046" si="2441">_xlfn.POISSON.DIST(0,K1990,FALSE) * _xlfn.POISSON.DIST(5,L1990,FALSE)</f>
        <v>2.5634339614773035E-3</v>
      </c>
      <c r="AS1990" s="13">
        <f t="shared" ref="AS1990:AS2046" si="2442">_xlfn.POISSON.DIST(1,K1990,FALSE) * _xlfn.POISSON.DIST(5,L1990,FALSE)</f>
        <v>2.6451491411607674E-3</v>
      </c>
      <c r="AT1990" s="13">
        <f t="shared" ref="AT1990:AT2046" si="2443">_xlfn.POISSON.DIST(2,K1990,FALSE) * _xlfn.POISSON.DIST(5,L1990,FALSE)</f>
        <v>1.3647345873016542E-3</v>
      </c>
      <c r="AU1990" s="13">
        <f t="shared" ref="AU1990:AU2046" si="2444">_xlfn.POISSON.DIST(3,K1990,FALSE) * _xlfn.POISSON.DIST(5,L1990,FALSE)</f>
        <v>4.6941284955551957E-4</v>
      </c>
      <c r="AV1990" s="13">
        <f t="shared" ref="AV1990:AV2046" si="2445">_xlfn.POISSON.DIST(4,K1990,FALSE) * _xlfn.POISSON.DIST(5,L1990,FALSE)</f>
        <v>1.2109410799254996E-4</v>
      </c>
      <c r="AW1990" s="13">
        <f t="shared" ref="AW1990:AW2046" si="2446">_xlfn.POISSON.DIST(6,K1990,FALSE) * _xlfn.POISSON.DIST(6,L1990,FALSE)</f>
        <v>8.9235997827382225E-7</v>
      </c>
      <c r="AX1990" s="13">
        <f t="shared" ref="AX1990:AX2046" si="2447">_xlfn.POISSON.DIST(6,K1990,FALSE) * _xlfn.POISSON.DIST(0,L1990,FALSE)</f>
        <v>1.7189825991398408E-4</v>
      </c>
      <c r="AY1990" s="13">
        <f t="shared" ref="AY1990:AY2046" si="2448">_xlfn.POISSON.DIST(6,K1990,FALSE) * _xlfn.POISSON.DIST(1,L1990,FALSE)</f>
        <v>2.1414354958802193E-4</v>
      </c>
      <c r="AZ1990" s="13">
        <f t="shared" ref="AZ1990:AZ2046" si="2449">_xlfn.POISSON.DIST(6,K1990,FALSE) * _xlfn.POISSON.DIST(2,L1990,FALSE)</f>
        <v>1.3338546839596917E-4</v>
      </c>
      <c r="BA1990" s="13">
        <f t="shared" ref="BA1990:BA2046" si="2450">_xlfn.POISSON.DIST(6,K1990,FALSE) * _xlfn.POISSON.DIST(3,L1990,FALSE)</f>
        <v>5.538865000740688E-5</v>
      </c>
      <c r="BB1990" s="13">
        <f t="shared" ref="BB1990:BB2046" si="2451">_xlfn.POISSON.DIST(6,K1990,FALSE) * _xlfn.POISSON.DIST(4,L1990,FALSE)</f>
        <v>1.725020678715698E-5</v>
      </c>
      <c r="BC1990" s="13">
        <f t="shared" ref="BC1990:BC2046" si="2452">_xlfn.POISSON.DIST(6,K1990,FALSE) * _xlfn.POISSON.DIST(5,L1990,FALSE)</f>
        <v>4.297914957810076E-6</v>
      </c>
      <c r="BD1990" s="13">
        <f t="shared" ref="BD1990:BD2046" si="2453">_xlfn.POISSON.DIST(0,K1990,FALSE) * _xlfn.POISSON.DIST(6,L1990,FALSE)</f>
        <v>5.3223618815757628E-4</v>
      </c>
      <c r="BE1990" s="13">
        <f t="shared" ref="BE1990:BE2046" si="2454">_xlfn.POISSON.DIST(1,K1990,FALSE) * _xlfn.POISSON.DIST(6,L1990,FALSE)</f>
        <v>5.4920240472602401E-4</v>
      </c>
      <c r="BF1990" s="13">
        <f t="shared" ref="BF1990:BF2046" si="2455">_xlfn.POISSON.DIST(2,K1990,FALSE) * _xlfn.POISSON.DIST(6,L1990,FALSE)</f>
        <v>2.83354728660002E-4</v>
      </c>
      <c r="BG1990" s="13">
        <f t="shared" ref="BG1990:BG2046" si="2456">_xlfn.POISSON.DIST(3,K1990,FALSE) * _xlfn.POISSON.DIST(6,L1990,FALSE)</f>
        <v>9.7462431049182929E-5</v>
      </c>
      <c r="BH1990" s="13">
        <f t="shared" ref="BH1990:BH2046" si="2457">_xlfn.POISSON.DIST(4,K1990,FALSE) * _xlfn.POISSON.DIST(6,L1990,FALSE)</f>
        <v>2.5142315899237694E-5</v>
      </c>
      <c r="BI1990" s="13">
        <f t="shared" ref="BI1990:BI2046" si="2458">_xlfn.POISSON.DIST(5,K1990,FALSE) * _xlfn.POISSON.DIST(6,L1990,FALSE)</f>
        <v>5.188756668366402E-6</v>
      </c>
      <c r="BJ1990" s="14">
        <f t="shared" ref="BJ1990:BJ2046" si="2459">SUM(N1990,Q1990,T1990,W1990,X1990,Y1990,AD1990,AE1990,AF1990,AG1990,AM1990,AN1990,AO1990,AP1990,AQ1990,AX1990,AY1990,AZ1990,BA1990,BB1990,BC1990)</f>
        <v>0.30534181714234476</v>
      </c>
      <c r="BK1990" s="14">
        <f t="shared" ref="BK1990:BK2046" si="2460">SUM(M1990,P1990,S1990,V1990,AC1990,AL1990,AY1990)</f>
        <v>0.2834500122814102</v>
      </c>
      <c r="BL1990" s="14">
        <f t="shared" ref="BL1990:BL2046" si="2461">SUM(O1990,R1990,U1990,AA1990,AB1990,AH1990,AI1990,AJ1990,AK1990,AR1990,AS1990,AT1990,AU1990,AV1990,BD1990,BE1990,BF1990,BG1990,BH1990,BI1990)</f>
        <v>0.37797101276420891</v>
      </c>
      <c r="BM1990" s="14">
        <f t="shared" ref="BM1990:BM2046" si="2462">SUM(S1990:BI1990)</f>
        <v>0.39760719361878472</v>
      </c>
      <c r="BN1990" s="14">
        <f t="shared" ref="BN1990:BN2046" si="2463">SUM(M1990:R1990)</f>
        <v>0.60197821774901494</v>
      </c>
    </row>
    <row r="1991" spans="1:66" x14ac:dyDescent="0.25">
      <c r="A1991" t="s">
        <v>10</v>
      </c>
      <c r="B1991" t="s">
        <v>244</v>
      </c>
      <c r="C1991" t="s">
        <v>50</v>
      </c>
      <c r="D1991" s="7" t="s">
        <v>567</v>
      </c>
      <c r="E1991" s="10">
        <f>VLOOKUP(A1991,home!$A$2:$E$405,3,FALSE)</f>
        <v>1.5425</v>
      </c>
      <c r="F1991" s="10">
        <f>VLOOKUP(B1991,home!$B$2:$E$405,3,FALSE)</f>
        <v>1.2202999999999999</v>
      </c>
      <c r="G1991" s="10">
        <f>VLOOKUP(C1991,away!$B$2:$E$405,4,FALSE)</f>
        <v>0.91520000000000001</v>
      </c>
      <c r="H1991" s="10">
        <f>VLOOKUP(A1991,away!$A$2:$E$405,3,FALSE)</f>
        <v>1.4443999999999999</v>
      </c>
      <c r="I1991" s="10">
        <f>VLOOKUP(C1991,away!$B$2:$E$405,3,FALSE)</f>
        <v>1.0181</v>
      </c>
      <c r="J1991" s="10">
        <f>VLOOKUP(B1991,home!$B$2:$E$405,4,FALSE)</f>
        <v>1.181</v>
      </c>
      <c r="K1991" s="12">
        <f t="shared" si="2408"/>
        <v>1.7226926288</v>
      </c>
      <c r="L1991" s="12">
        <f t="shared" si="2409"/>
        <v>1.7367120388399999</v>
      </c>
      <c r="M1991" s="13">
        <f t="shared" si="2410"/>
        <v>3.1448478743547635E-2</v>
      </c>
      <c r="N1991" s="13">
        <f t="shared" si="2411"/>
        <v>5.4176062518482983E-2</v>
      </c>
      <c r="O1991" s="13">
        <f t="shared" si="2412"/>
        <v>5.4616951637123004E-2</v>
      </c>
      <c r="P1991" s="13">
        <f t="shared" si="2413"/>
        <v>9.4088219992797872E-2</v>
      </c>
      <c r="Q1991" s="13">
        <f t="shared" si="2414"/>
        <v>4.6664351778999316E-2</v>
      </c>
      <c r="R1991" s="13">
        <f t="shared" si="2415"/>
        <v>4.7426958716466794E-2</v>
      </c>
      <c r="S1991" s="13">
        <f t="shared" si="2416"/>
        <v>7.0373778757338509E-2</v>
      </c>
      <c r="T1991" s="13">
        <f t="shared" si="2417"/>
        <v>8.1042541519252873E-2</v>
      </c>
      <c r="U1991" s="13">
        <f t="shared" si="2418"/>
        <v>8.1702072187259236E-2</v>
      </c>
      <c r="V1991" s="13">
        <f t="shared" si="2419"/>
        <v>2.3393972342438805E-2</v>
      </c>
      <c r="W1991" s="13">
        <f t="shared" si="2420"/>
        <v>2.6796111612470763E-2</v>
      </c>
      <c r="X1991" s="13">
        <f t="shared" si="2421"/>
        <v>4.653712963147829E-2</v>
      </c>
      <c r="Y1991" s="13">
        <f t="shared" si="2422"/>
        <v>4.0410796642023024E-2</v>
      </c>
      <c r="Z1991" s="13">
        <f t="shared" si="2423"/>
        <v>2.7455656722818512E-2</v>
      </c>
      <c r="AA1991" s="13">
        <f t="shared" si="2424"/>
        <v>4.7297657455262605E-2</v>
      </c>
      <c r="AB1991" s="13">
        <f t="shared" si="2425"/>
        <v>4.0739662928844143E-2</v>
      </c>
      <c r="AC1991" s="13">
        <f t="shared" si="2426"/>
        <v>4.3744111484097185E-3</v>
      </c>
      <c r="AD1991" s="13">
        <f t="shared" si="2427"/>
        <v>1.1540365988826372E-2</v>
      </c>
      <c r="AE1991" s="13">
        <f t="shared" si="2428"/>
        <v>2.0042292545414439E-2</v>
      </c>
      <c r="AF1991" s="13">
        <f t="shared" si="2429"/>
        <v>1.7403845374787223E-2</v>
      </c>
      <c r="AG1991" s="13">
        <f t="shared" si="2430"/>
        <v>1.0075155928167606E-2</v>
      </c>
      <c r="AH1991" s="13">
        <f t="shared" si="2431"/>
        <v>1.1920642391194322E-2</v>
      </c>
      <c r="AI1991" s="13">
        <f t="shared" si="2432"/>
        <v>2.053560277787126E-2</v>
      </c>
      <c r="AJ1991" s="13">
        <f t="shared" si="2433"/>
        <v>1.7688265766701818E-2</v>
      </c>
      <c r="AK1991" s="13">
        <f t="shared" si="2434"/>
        <v>1.0157148350850867E-2</v>
      </c>
      <c r="AL1991" s="13">
        <f t="shared" si="2435"/>
        <v>5.2349821029733039E-4</v>
      </c>
      <c r="AM1991" s="13">
        <f t="shared" si="2436"/>
        <v>3.9761006845210785E-3</v>
      </c>
      <c r="AN1991" s="13">
        <f t="shared" si="2437"/>
        <v>6.9053419264477204E-3</v>
      </c>
      <c r="AO1991" s="13">
        <f t="shared" si="2438"/>
        <v>5.9962952279841771E-3</v>
      </c>
      <c r="AP1991" s="13">
        <f t="shared" si="2439"/>
        <v>3.4712793702929871E-3</v>
      </c>
      <c r="AQ1991" s="13">
        <f t="shared" si="2440"/>
        <v>1.5071531681411913E-3</v>
      </c>
      <c r="AR1991" s="13">
        <f t="shared" si="2441"/>
        <v>4.1405446302987224E-3</v>
      </c>
      <c r="AS1991" s="13">
        <f t="shared" si="2442"/>
        <v>7.1328857138330285E-3</v>
      </c>
      <c r="AT1991" s="13">
        <f t="shared" si="2443"/>
        <v>6.143884820646494E-3</v>
      </c>
      <c r="AU1991" s="13">
        <f t="shared" si="2444"/>
        <v>3.5280083642413081E-3</v>
      </c>
      <c r="AV1991" s="13">
        <f t="shared" si="2445"/>
        <v>1.5194185008558126E-3</v>
      </c>
      <c r="AW1991" s="13">
        <f t="shared" si="2446"/>
        <v>4.3505915375245117E-5</v>
      </c>
      <c r="AX1991" s="13">
        <f t="shared" si="2447"/>
        <v>1.1415998900985156E-3</v>
      </c>
      <c r="AY1991" s="13">
        <f t="shared" si="2448"/>
        <v>1.982630272672513E-3</v>
      </c>
      <c r="AZ1991" s="13">
        <f t="shared" si="2449"/>
        <v>1.7216289315594925E-3</v>
      </c>
      <c r="BA1991" s="13">
        <f t="shared" si="2450"/>
        <v>9.9665789728487224E-4</v>
      </c>
      <c r="BB1991" s="13">
        <f t="shared" si="2451"/>
        <v>4.3272694220489947E-4</v>
      </c>
      <c r="BC1991" s="13">
        <f t="shared" si="2452"/>
        <v>1.5030441801153384E-4</v>
      </c>
      <c r="BD1991" s="13">
        <f t="shared" si="2453"/>
        <v>1.1984889511323519E-3</v>
      </c>
      <c r="BE1991" s="13">
        <f t="shared" si="2454"/>
        <v>2.0646280818139456E-3</v>
      </c>
      <c r="BF1991" s="13">
        <f t="shared" si="2455"/>
        <v>1.7783597888771845E-3</v>
      </c>
      <c r="BG1991" s="13">
        <f t="shared" si="2456"/>
        <v>1.02118909988435E-3</v>
      </c>
      <c r="BH1991" s="13">
        <f t="shared" si="2457"/>
        <v>4.3979873374541933E-4</v>
      </c>
      <c r="BI1991" s="13">
        <f t="shared" si="2458"/>
        <v>1.5152760735576137E-4</v>
      </c>
      <c r="BJ1991" s="14">
        <f t="shared" si="2459"/>
        <v>0.38297037226912189</v>
      </c>
      <c r="BK1991" s="14">
        <f t="shared" si="2460"/>
        <v>0.22618498946750237</v>
      </c>
      <c r="BL1991" s="14">
        <f t="shared" si="2461"/>
        <v>0.36120369650425843</v>
      </c>
      <c r="BM1991" s="14">
        <f t="shared" si="2462"/>
        <v>0.66745456721898633</v>
      </c>
      <c r="BN1991" s="14">
        <f t="shared" si="2463"/>
        <v>0.32842102338741758</v>
      </c>
    </row>
    <row r="1992" spans="1:66" x14ac:dyDescent="0.25">
      <c r="A1992" t="s">
        <v>10</v>
      </c>
      <c r="B1992" t="s">
        <v>49</v>
      </c>
      <c r="C1992" t="s">
        <v>46</v>
      </c>
      <c r="D1992" s="7" t="s">
        <v>567</v>
      </c>
      <c r="E1992" s="10">
        <f>VLOOKUP(A1992,home!$A$2:$E$405,3,FALSE)</f>
        <v>1.5425</v>
      </c>
      <c r="F1992" s="10">
        <f>VLOOKUP(B1992,home!$B$2:$E$405,3,FALSE)</f>
        <v>0.68640000000000001</v>
      </c>
      <c r="G1992" s="10">
        <f>VLOOKUP(C1992,away!$B$2:$E$405,4,FALSE)</f>
        <v>1.0678000000000001</v>
      </c>
      <c r="H1992" s="10">
        <f>VLOOKUP(A1992,away!$A$2:$E$405,3,FALSE)</f>
        <v>1.4443999999999999</v>
      </c>
      <c r="I1992" s="10">
        <f>VLOOKUP(C1992,away!$B$2:$E$405,3,FALSE)</f>
        <v>1.181</v>
      </c>
      <c r="J1992" s="10">
        <f>VLOOKUP(B1992,home!$B$2:$E$405,4,FALSE)</f>
        <v>0.65159999999999996</v>
      </c>
      <c r="K1992" s="12">
        <f t="shared" si="2408"/>
        <v>1.1305567416000002</v>
      </c>
      <c r="L1992" s="12">
        <f t="shared" si="2409"/>
        <v>1.1115229982399999</v>
      </c>
      <c r="M1992" s="13">
        <f t="shared" si="2410"/>
        <v>0.10623732846029497</v>
      </c>
      <c r="N1992" s="13">
        <f t="shared" si="2411"/>
        <v>0.12010732790036005</v>
      </c>
      <c r="O1992" s="13">
        <f t="shared" si="2412"/>
        <v>0.11808523385519472</v>
      </c>
      <c r="P1992" s="13">
        <f t="shared" si="2413"/>
        <v>0.13350205721840297</v>
      </c>
      <c r="Q1992" s="13">
        <f t="shared" si="2414"/>
        <v>6.7894074636656934E-2</v>
      </c>
      <c r="R1992" s="13">
        <f t="shared" si="2415"/>
        <v>6.5627226591298798E-2</v>
      </c>
      <c r="S1992" s="13">
        <f t="shared" si="2416"/>
        <v>4.1941000258225676E-2</v>
      </c>
      <c r="T1992" s="13">
        <f t="shared" si="2417"/>
        <v>7.5465825402867226E-2</v>
      </c>
      <c r="U1992" s="13">
        <f t="shared" si="2418"/>
        <v>7.419530345530366E-2</v>
      </c>
      <c r="V1992" s="13">
        <f t="shared" si="2419"/>
        <v>5.8560812197248893E-3</v>
      </c>
      <c r="W1992" s="13">
        <f t="shared" si="2420"/>
        <v>2.55860345983887E-2</v>
      </c>
      <c r="X1992" s="13">
        <f t="shared" si="2421"/>
        <v>2.8439465889873377E-2</v>
      </c>
      <c r="Y1992" s="13">
        <f t="shared" si="2422"/>
        <v>1.5805560197128136E-2</v>
      </c>
      <c r="Z1992" s="13">
        <f t="shared" si="2423"/>
        <v>2.4315390555645428E-2</v>
      </c>
      <c r="AA1992" s="13">
        <f t="shared" si="2424"/>
        <v>2.7489928717321914E-2</v>
      </c>
      <c r="AB1992" s="13">
        <f t="shared" si="2425"/>
        <v>1.5539462118735869E-2</v>
      </c>
      <c r="AC1992" s="13">
        <f t="shared" si="2426"/>
        <v>4.5993655278822018E-4</v>
      </c>
      <c r="AD1992" s="13">
        <f t="shared" si="2427"/>
        <v>7.2316159765047992E-3</v>
      </c>
      <c r="AE1992" s="13">
        <f t="shared" si="2428"/>
        <v>8.0381074723248971E-3</v>
      </c>
      <c r="AF1992" s="13">
        <f t="shared" si="2429"/>
        <v>4.46727065890696E-3</v>
      </c>
      <c r="AG1992" s="13">
        <f t="shared" si="2430"/>
        <v>1.6551580255792812E-3</v>
      </c>
      <c r="AH1992" s="13">
        <f t="shared" si="2431"/>
        <v>6.756778953446895E-3</v>
      </c>
      <c r="AI1992" s="13">
        <f t="shared" si="2432"/>
        <v>7.6389219973203816E-3</v>
      </c>
      <c r="AJ1992" s="13">
        <f t="shared" si="2433"/>
        <v>4.3181173813135482E-3</v>
      </c>
      <c r="AK1992" s="13">
        <f t="shared" si="2434"/>
        <v>1.6272922388213908E-3</v>
      </c>
      <c r="AL1992" s="13">
        <f t="shared" si="2435"/>
        <v>2.311898345979829E-5</v>
      </c>
      <c r="AM1992" s="13">
        <f t="shared" si="2436"/>
        <v>1.6351504389799524E-3</v>
      </c>
      <c r="AN1992" s="13">
        <f t="shared" si="2437"/>
        <v>1.8175073185084482E-3</v>
      </c>
      <c r="AO1992" s="13">
        <f t="shared" si="2438"/>
        <v>1.0101005919958266E-3</v>
      </c>
      <c r="AP1992" s="13">
        <f t="shared" si="2439"/>
        <v>3.7425001284640001E-4</v>
      </c>
      <c r="AQ1992" s="13">
        <f t="shared" si="2440"/>
        <v>1.0399687409259724E-4</v>
      </c>
      <c r="AR1992" s="13">
        <f t="shared" si="2441"/>
        <v>1.5020630401560442E-3</v>
      </c>
      <c r="AS1992" s="13">
        <f t="shared" si="2442"/>
        <v>1.6981674963566077E-3</v>
      </c>
      <c r="AT1992" s="13">
        <f t="shared" si="2443"/>
        <v>9.5993735568597829E-4</v>
      </c>
      <c r="AU1992" s="13">
        <f t="shared" si="2444"/>
        <v>3.6175454966148684E-4</v>
      </c>
      <c r="AV1992" s="13">
        <f t="shared" si="2445"/>
        <v>1.0224601123106649E-4</v>
      </c>
      <c r="AW1992" s="13">
        <f t="shared" si="2446"/>
        <v>8.0700653313282868E-7</v>
      </c>
      <c r="AX1992" s="13">
        <f t="shared" si="2447"/>
        <v>3.0810505871983111E-4</v>
      </c>
      <c r="AY1992" s="13">
        <f t="shared" si="2448"/>
        <v>3.4246585864117787E-4</v>
      </c>
      <c r="AZ1992" s="13">
        <f t="shared" si="2449"/>
        <v>1.9032933899583904E-4</v>
      </c>
      <c r="BA1992" s="13">
        <f t="shared" si="2450"/>
        <v>7.0518479177897439E-5</v>
      </c>
      <c r="BB1992" s="13">
        <f t="shared" si="2451"/>
        <v>1.9595727851785388E-5</v>
      </c>
      <c r="BC1992" s="13">
        <f t="shared" si="2452"/>
        <v>4.3562204349023138E-6</v>
      </c>
      <c r="BD1992" s="13">
        <f t="shared" si="2453"/>
        <v>2.7826293565662243E-4</v>
      </c>
      <c r="BE1992" s="13">
        <f t="shared" si="2454"/>
        <v>3.1459203784400157E-4</v>
      </c>
      <c r="BF1992" s="13">
        <f t="shared" si="2455"/>
        <v>1.7783207461910918E-4</v>
      </c>
      <c r="BG1992" s="13">
        <f t="shared" si="2456"/>
        <v>6.7016416944449422E-5</v>
      </c>
      <c r="BH1992" s="13">
        <f t="shared" si="2457"/>
        <v>1.8941465493605942E-5</v>
      </c>
      <c r="BI1992" s="13">
        <f t="shared" si="2458"/>
        <v>4.2828803019159904E-6</v>
      </c>
      <c r="BJ1992" s="14">
        <f t="shared" si="2459"/>
        <v>0.36056681667883489</v>
      </c>
      <c r="BK1992" s="14">
        <f t="shared" si="2460"/>
        <v>0.28836198855153766</v>
      </c>
      <c r="BL1992" s="14">
        <f t="shared" si="2461"/>
        <v>0.32676336157270808</v>
      </c>
      <c r="BM1992" s="14">
        <f t="shared" si="2462"/>
        <v>0.38821264984440956</v>
      </c>
      <c r="BN1992" s="14">
        <f t="shared" si="2463"/>
        <v>0.61145324866220852</v>
      </c>
    </row>
    <row r="1993" spans="1:66" x14ac:dyDescent="0.25">
      <c r="A1993" t="s">
        <v>10</v>
      </c>
      <c r="B1993" t="s">
        <v>240</v>
      </c>
      <c r="C1993" t="s">
        <v>11</v>
      </c>
      <c r="D1993" s="7" t="s">
        <v>567</v>
      </c>
      <c r="E1993" s="10">
        <f>VLOOKUP(A1993,home!$A$2:$E$405,3,FALSE)</f>
        <v>1.5425</v>
      </c>
      <c r="F1993" s="10">
        <f>VLOOKUP(B1993,home!$B$2:$E$405,3,FALSE)</f>
        <v>1.1059000000000001</v>
      </c>
      <c r="G1993" s="10">
        <f>VLOOKUP(C1993,away!$B$2:$E$405,4,FALSE)</f>
        <v>0.95340000000000003</v>
      </c>
      <c r="H1993" s="10">
        <f>VLOOKUP(A1993,away!$A$2:$E$405,3,FALSE)</f>
        <v>1.4443999999999999</v>
      </c>
      <c r="I1993" s="10">
        <f>VLOOKUP(C1993,away!$B$2:$E$405,3,FALSE)</f>
        <v>0.8145</v>
      </c>
      <c r="J1993" s="10">
        <f>VLOOKUP(B1993,home!$B$2:$E$405,4,FALSE)</f>
        <v>0.85519999999999996</v>
      </c>
      <c r="K1993" s="12">
        <f t="shared" si="2408"/>
        <v>1.6263581050500002</v>
      </c>
      <c r="L1993" s="12">
        <f t="shared" si="2409"/>
        <v>1.0061118417599999</v>
      </c>
      <c r="M1993" s="13">
        <f t="shared" si="2410"/>
        <v>7.1900651952261044E-2</v>
      </c>
      <c r="N1993" s="13">
        <f t="shared" si="2411"/>
        <v>0.11693620806093886</v>
      </c>
      <c r="O1993" s="13">
        <f t="shared" si="2412"/>
        <v>7.2340097359434086E-2</v>
      </c>
      <c r="P1993" s="13">
        <f t="shared" si="2413"/>
        <v>0.11765090366062174</v>
      </c>
      <c r="Q1993" s="13">
        <f t="shared" si="2414"/>
        <v>9.5090074876860581E-2</v>
      </c>
      <c r="R1993" s="13">
        <f t="shared" si="2415"/>
        <v>3.6391114293698963E-2</v>
      </c>
      <c r="S1993" s="13">
        <f t="shared" si="2416"/>
        <v>4.8127988955340838E-2</v>
      </c>
      <c r="T1993" s="13">
        <f t="shared" si="2417"/>
        <v>9.5671250367454483E-2</v>
      </c>
      <c r="U1993" s="13">
        <f t="shared" si="2418"/>
        <v>5.9184983683358214E-2</v>
      </c>
      <c r="V1993" s="13">
        <f t="shared" si="2419"/>
        <v>8.7501932461595266E-3</v>
      </c>
      <c r="W1993" s="13">
        <f t="shared" si="2420"/>
        <v>5.1550171328597856E-2</v>
      </c>
      <c r="X1993" s="13">
        <f t="shared" si="2421"/>
        <v>5.1865237818459128E-2</v>
      </c>
      <c r="Y1993" s="13">
        <f t="shared" si="2422"/>
        <v>2.6091114972425153E-2</v>
      </c>
      <c r="Z1993" s="13">
        <f t="shared" si="2423"/>
        <v>1.2204510341910708E-2</v>
      </c>
      <c r="AA1993" s="13">
        <f t="shared" si="2424"/>
        <v>1.9848904312733028E-2</v>
      </c>
      <c r="AB1993" s="13">
        <f t="shared" si="2425"/>
        <v>1.6140713202687638E-2</v>
      </c>
      <c r="AC1993" s="13">
        <f t="shared" si="2426"/>
        <v>8.9487031294519805E-4</v>
      </c>
      <c r="AD1993" s="13">
        <f t="shared" si="2427"/>
        <v>2.0959759739245319E-2</v>
      </c>
      <c r="AE1993" s="13">
        <f t="shared" si="2428"/>
        <v>2.1087862474099203E-2</v>
      </c>
      <c r="AF1993" s="13">
        <f t="shared" si="2429"/>
        <v>1.0608374076298766E-2</v>
      </c>
      <c r="AG1993" s="13">
        <f t="shared" si="2430"/>
        <v>3.5577369266613303E-3</v>
      </c>
      <c r="AH1993" s="13">
        <f t="shared" si="2431"/>
        <v>3.0697755944696869E-3</v>
      </c>
      <c r="AI1993" s="13">
        <f t="shared" si="2432"/>
        <v>4.9925544187504577E-3</v>
      </c>
      <c r="AJ1993" s="13">
        <f t="shared" si="2433"/>
        <v>4.0598406719190008E-3</v>
      </c>
      <c r="AK1993" s="13">
        <f t="shared" si="2434"/>
        <v>2.2009182606623681E-3</v>
      </c>
      <c r="AL1993" s="13">
        <f t="shared" si="2435"/>
        <v>5.8570985446401181E-5</v>
      </c>
      <c r="AM1993" s="13">
        <f t="shared" si="2436"/>
        <v>6.8176150263644592E-3</v>
      </c>
      <c r="AN1993" s="13">
        <f t="shared" si="2437"/>
        <v>6.8592832105861959E-3</v>
      </c>
      <c r="AO1993" s="13">
        <f t="shared" si="2438"/>
        <v>3.4506030320781609E-3</v>
      </c>
      <c r="AP1993" s="13">
        <f t="shared" si="2439"/>
        <v>1.1572308572622661E-3</v>
      </c>
      <c r="AQ1993" s="13">
        <f t="shared" si="2440"/>
        <v>2.9107591728541051E-4</v>
      </c>
      <c r="AR1993" s="13">
        <f t="shared" si="2441"/>
        <v>6.1770751542835928E-4</v>
      </c>
      <c r="AS1993" s="13">
        <f t="shared" si="2442"/>
        <v>1.0046136242672101E-3</v>
      </c>
      <c r="AT1993" s="13">
        <f t="shared" si="2443"/>
        <v>8.1693075513531658E-4</v>
      </c>
      <c r="AU1993" s="13">
        <f t="shared" si="2444"/>
        <v>4.4287398495964633E-4</v>
      </c>
      <c r="AV1993" s="13">
        <f t="shared" si="2445"/>
        <v>1.800679237387282E-4</v>
      </c>
      <c r="AW1993" s="13">
        <f t="shared" si="2446"/>
        <v>2.662210973273659E-6</v>
      </c>
      <c r="AX1993" s="13">
        <f t="shared" si="2447"/>
        <v>1.847980575873085E-3</v>
      </c>
      <c r="AY1993" s="13">
        <f t="shared" si="2448"/>
        <v>1.8592751407283748E-3</v>
      </c>
      <c r="AZ1993" s="13">
        <f t="shared" si="2449"/>
        <v>9.3531936808840394E-4</v>
      </c>
      <c r="BA1993" s="13">
        <f t="shared" si="2450"/>
        <v>3.1367863068707447E-4</v>
      </c>
      <c r="BB1993" s="13">
        <f t="shared" si="2451"/>
        <v>7.8898946210331823E-5</v>
      </c>
      <c r="BC1993" s="13">
        <f t="shared" si="2452"/>
        <v>1.5876232816920028E-5</v>
      </c>
      <c r="BD1993" s="13">
        <f t="shared" si="2453"/>
        <v>1.0358047433610329E-4</v>
      </c>
      <c r="BE1993" s="13">
        <f t="shared" si="2454"/>
        <v>1.6845894396144511E-4</v>
      </c>
      <c r="BF1993" s="13">
        <f t="shared" si="2455"/>
        <v>1.3698728443993009E-4</v>
      </c>
      <c r="BG1993" s="13">
        <f t="shared" si="2456"/>
        <v>7.4263460112556674E-5</v>
      </c>
      <c r="BH1993" s="13">
        <f t="shared" si="2457"/>
        <v>3.0194745065778492E-5</v>
      </c>
      <c r="BI1993" s="13">
        <f t="shared" si="2458"/>
        <v>9.8214936735294677E-6</v>
      </c>
      <c r="BJ1993" s="14">
        <f t="shared" si="2459"/>
        <v>0.51704462757902148</v>
      </c>
      <c r="BK1993" s="14">
        <f t="shared" si="2460"/>
        <v>0.24924245425350311</v>
      </c>
      <c r="BL1993" s="14">
        <f t="shared" si="2461"/>
        <v>0.22181440200283206</v>
      </c>
      <c r="BM1993" s="14">
        <f t="shared" si="2462"/>
        <v>0.48814033104369697</v>
      </c>
      <c r="BN1993" s="14">
        <f t="shared" si="2463"/>
        <v>0.51030905020381534</v>
      </c>
    </row>
    <row r="1994" spans="1:66" x14ac:dyDescent="0.25">
      <c r="A1994" t="s">
        <v>13</v>
      </c>
      <c r="B1994" t="s">
        <v>15</v>
      </c>
      <c r="C1994" t="s">
        <v>248</v>
      </c>
      <c r="D1994" s="7" t="s">
        <v>567</v>
      </c>
      <c r="E1994" s="10">
        <f>VLOOKUP(A1994,home!$A$2:$E$405,3,FALSE)</f>
        <v>1.4837</v>
      </c>
      <c r="F1994" s="10">
        <f>VLOOKUP(B1994,home!$B$2:$E$405,3,FALSE)</f>
        <v>1.3083</v>
      </c>
      <c r="G1994" s="10">
        <f>VLOOKUP(C1994,away!$B$2:$E$405,4,FALSE)</f>
        <v>0.83260000000000001</v>
      </c>
      <c r="H1994" s="10">
        <f>VLOOKUP(A1994,away!$A$2:$E$405,3,FALSE)</f>
        <v>1.2190000000000001</v>
      </c>
      <c r="I1994" s="10">
        <f>VLOOKUP(C1994,away!$B$2:$E$405,3,FALSE)</f>
        <v>1.5924</v>
      </c>
      <c r="J1994" s="10">
        <f>VLOOKUP(B1994,home!$B$2:$E$405,4,FALSE)</f>
        <v>1.0134000000000001</v>
      </c>
      <c r="K1994" s="12">
        <f t="shared" si="2408"/>
        <v>1.6161804335459999</v>
      </c>
      <c r="L1994" s="12">
        <f t="shared" si="2409"/>
        <v>1.9671468170400004</v>
      </c>
      <c r="M1994" s="13">
        <f t="shared" si="2410"/>
        <v>2.7783102951205649E-2</v>
      </c>
      <c r="N1994" s="13">
        <f t="shared" si="2411"/>
        <v>4.49025073729327E-2</v>
      </c>
      <c r="O1994" s="13">
        <f t="shared" si="2412"/>
        <v>5.4653442537958834E-2</v>
      </c>
      <c r="P1994" s="13">
        <f t="shared" si="2413"/>
        <v>8.8329824455779707E-2</v>
      </c>
      <c r="Q1994" s="13">
        <f t="shared" si="2414"/>
        <v>3.6285276916644418E-2</v>
      </c>
      <c r="R1994" s="13">
        <f t="shared" si="2415"/>
        <v>5.3755672764412149E-2</v>
      </c>
      <c r="S1994" s="13">
        <f t="shared" si="2416"/>
        <v>7.0205962074245967E-2</v>
      </c>
      <c r="T1994" s="13">
        <f t="shared" si="2417"/>
        <v>7.1378466991992059E-2</v>
      </c>
      <c r="U1994" s="13">
        <f t="shared" si="2418"/>
        <v>8.6878866513944539E-2</v>
      </c>
      <c r="V1994" s="13">
        <f t="shared" si="2419"/>
        <v>2.4800366837907574E-2</v>
      </c>
      <c r="W1994" s="13">
        <f t="shared" si="2420"/>
        <v>1.954785152615968E-2</v>
      </c>
      <c r="X1994" s="13">
        <f t="shared" si="2421"/>
        <v>3.845349390965553E-2</v>
      </c>
      <c r="Y1994" s="13">
        <f t="shared" si="2422"/>
        <v>3.782183407422296E-2</v>
      </c>
      <c r="Z1994" s="13">
        <f t="shared" si="2423"/>
        <v>3.5248433525452393E-2</v>
      </c>
      <c r="AA1994" s="13">
        <f t="shared" si="2424"/>
        <v>5.6967828576983015E-2</v>
      </c>
      <c r="AB1994" s="13">
        <f t="shared" si="2425"/>
        <v>4.6035144943861309E-2</v>
      </c>
      <c r="AC1994" s="13">
        <f t="shared" si="2426"/>
        <v>4.9279323953632026E-3</v>
      </c>
      <c r="AD1994" s="13">
        <f t="shared" si="2427"/>
        <v>7.8982137886103969E-3</v>
      </c>
      <c r="AE1994" s="13">
        <f t="shared" si="2428"/>
        <v>1.5536946114566385E-2</v>
      </c>
      <c r="AF1994" s="13">
        <f t="shared" si="2429"/>
        <v>1.5281727047895636E-2</v>
      </c>
      <c r="AG1994" s="13">
        <f t="shared" si="2430"/>
        <v>1.0020466907047325E-2</v>
      </c>
      <c r="AH1994" s="13">
        <f t="shared" si="2431"/>
        <v>1.7334710953809934E-2</v>
      </c>
      <c r="AI1994" s="13">
        <f t="shared" si="2432"/>
        <v>2.8016020664723137E-2</v>
      </c>
      <c r="AJ1994" s="13">
        <f t="shared" si="2433"/>
        <v>2.2639472212072968E-2</v>
      </c>
      <c r="AK1994" s="13">
        <f t="shared" si="2434"/>
        <v>1.2196490671653569E-2</v>
      </c>
      <c r="AL1994" s="13">
        <f t="shared" si="2435"/>
        <v>6.2668796091905582E-4</v>
      </c>
      <c r="AM1994" s="13">
        <f t="shared" si="2436"/>
        <v>2.5529877170230694E-3</v>
      </c>
      <c r="AN1994" s="13">
        <f t="shared" si="2437"/>
        <v>5.022101661484148E-3</v>
      </c>
      <c r="AO1994" s="13">
        <f t="shared" si="2438"/>
        <v>4.9396056491199198E-3</v>
      </c>
      <c r="AP1994" s="13">
        <f t="shared" si="2439"/>
        <v>3.2389765100330182E-3</v>
      </c>
      <c r="AQ1994" s="13">
        <f t="shared" si="2440"/>
        <v>1.5928855830446957E-3</v>
      </c>
      <c r="AR1994" s="13">
        <f t="shared" si="2441"/>
        <v>6.8199842954191304E-3</v>
      </c>
      <c r="AS1994" s="13">
        <f t="shared" si="2442"/>
        <v>1.1022325175347403E-2</v>
      </c>
      <c r="AT1994" s="13">
        <f t="shared" si="2443"/>
        <v>8.9070331402889766E-3</v>
      </c>
      <c r="AU1994" s="13">
        <f t="shared" si="2444"/>
        <v>4.7984575607602767E-3</v>
      </c>
      <c r="AV1994" s="13">
        <f t="shared" si="2445"/>
        <v>1.9387933052254062E-3</v>
      </c>
      <c r="AW1994" s="13">
        <f t="shared" si="2446"/>
        <v>5.5344627665868232E-5</v>
      </c>
      <c r="AX1994" s="13">
        <f t="shared" si="2447"/>
        <v>6.8768146588932526E-4</v>
      </c>
      <c r="AY1994" s="13">
        <f t="shared" si="2448"/>
        <v>1.3527704067615878E-3</v>
      </c>
      <c r="AZ1994" s="13">
        <f t="shared" si="2449"/>
        <v>1.3305489999234823E-3</v>
      </c>
      <c r="BA1994" s="13">
        <f t="shared" si="2450"/>
        <v>8.7246174337174442E-4</v>
      </c>
      <c r="BB1994" s="13">
        <f t="shared" si="2451"/>
        <v>4.2906508536572432E-4</v>
      </c>
      <c r="BC1994" s="13">
        <f t="shared" si="2452"/>
        <v>1.6880680339603619E-4</v>
      </c>
      <c r="BD1994" s="13">
        <f t="shared" si="2453"/>
        <v>2.2359850664994199E-3</v>
      </c>
      <c r="BE1994" s="13">
        <f t="shared" si="2454"/>
        <v>3.6137553141774143E-3</v>
      </c>
      <c r="BF1994" s="13">
        <f t="shared" si="2455"/>
        <v>2.9202403151982075E-3</v>
      </c>
      <c r="BG1994" s="13">
        <f t="shared" si="2456"/>
        <v>1.5732117528918488E-3</v>
      </c>
      <c r="BH1994" s="13">
        <f t="shared" si="2457"/>
        <v>6.3564851321210275E-4</v>
      </c>
      <c r="BI1994" s="13">
        <f t="shared" si="2458"/>
        <v>2.0546453793320128E-4</v>
      </c>
      <c r="BJ1994" s="14">
        <f t="shared" si="2459"/>
        <v>0.31931467627513987</v>
      </c>
      <c r="BK1994" s="14">
        <f t="shared" si="2460"/>
        <v>0.21802664708218275</v>
      </c>
      <c r="BL1994" s="14">
        <f t="shared" si="2461"/>
        <v>0.42314854881637276</v>
      </c>
      <c r="BM1994" s="14">
        <f t="shared" si="2462"/>
        <v>0.68873105292111847</v>
      </c>
      <c r="BN1994" s="14">
        <f t="shared" si="2463"/>
        <v>0.30570982699893345</v>
      </c>
    </row>
    <row r="1995" spans="1:66" x14ac:dyDescent="0.25">
      <c r="A1995" t="s">
        <v>13</v>
      </c>
      <c r="B1995" t="s">
        <v>58</v>
      </c>
      <c r="C1995" t="s">
        <v>56</v>
      </c>
      <c r="D1995" s="7" t="s">
        <v>567</v>
      </c>
      <c r="E1995" s="10">
        <f>VLOOKUP(A1995,home!$A$2:$E$405,3,FALSE)</f>
        <v>1.4837</v>
      </c>
      <c r="F1995" s="10">
        <f>VLOOKUP(B1995,home!$B$2:$E$405,3,FALSE)</f>
        <v>0.75329999999999997</v>
      </c>
      <c r="G1995" s="10">
        <f>VLOOKUP(C1995,away!$B$2:$E$405,4,FALSE)</f>
        <v>1.1496999999999999</v>
      </c>
      <c r="H1995" s="10">
        <f>VLOOKUP(A1995,away!$A$2:$E$405,3,FALSE)</f>
        <v>1.2190000000000001</v>
      </c>
      <c r="I1995" s="10">
        <f>VLOOKUP(C1995,away!$B$2:$E$405,3,FALSE)</f>
        <v>0.53080000000000005</v>
      </c>
      <c r="J1995" s="10">
        <f>VLOOKUP(B1995,home!$B$2:$E$405,4,FALSE)</f>
        <v>1.2063999999999999</v>
      </c>
      <c r="K1995" s="12">
        <f t="shared" si="2408"/>
        <v>1.2849865901369999</v>
      </c>
      <c r="L1995" s="12">
        <f t="shared" si="2409"/>
        <v>0.78059532928000008</v>
      </c>
      <c r="M1995" s="13">
        <f t="shared" si="2410"/>
        <v>0.12674451401037043</v>
      </c>
      <c r="N1995" s="13">
        <f t="shared" si="2411"/>
        <v>0.16286500087675712</v>
      </c>
      <c r="O1995" s="13">
        <f t="shared" si="2412"/>
        <v>9.8936175648358687E-2</v>
      </c>
      <c r="P1995" s="13">
        <f t="shared" si="2413"/>
        <v>0.12713165898757975</v>
      </c>
      <c r="Q1995" s="13">
        <f t="shared" si="2414"/>
        <v>0.10463967106464182</v>
      </c>
      <c r="R1995" s="13">
        <f t="shared" si="2415"/>
        <v>3.8614558303967234E-2</v>
      </c>
      <c r="S1995" s="13">
        <f t="shared" si="2416"/>
        <v>3.1879996627727461E-2</v>
      </c>
      <c r="T1995" s="13">
        <f t="shared" si="2417"/>
        <v>8.1681238490454985E-2</v>
      </c>
      <c r="U1995" s="13">
        <f t="shared" si="2418"/>
        <v>4.9619189604661239E-2</v>
      </c>
      <c r="V1995" s="13">
        <f t="shared" si="2419"/>
        <v>3.553041672013443E-3</v>
      </c>
      <c r="W1995" s="13">
        <f t="shared" si="2420"/>
        <v>4.4820191371470475E-2</v>
      </c>
      <c r="X1995" s="13">
        <f t="shared" si="2421"/>
        <v>3.4986432042005619E-2</v>
      </c>
      <c r="Y1995" s="13">
        <f t="shared" si="2422"/>
        <v>1.3655122720080858E-2</v>
      </c>
      <c r="Z1995" s="13">
        <f t="shared" si="2423"/>
        <v>1.0047447951429022E-2</v>
      </c>
      <c r="AA1995" s="13">
        <f t="shared" si="2424"/>
        <v>1.2910835882685765E-2</v>
      </c>
      <c r="AB1995" s="13">
        <f t="shared" si="2425"/>
        <v>8.2951254883554034E-3</v>
      </c>
      <c r="AC1995" s="13">
        <f t="shared" si="2426"/>
        <v>2.2274340912405982E-4</v>
      </c>
      <c r="AD1995" s="13">
        <f t="shared" si="2427"/>
        <v>1.4398336219928412E-2</v>
      </c>
      <c r="AE1995" s="13">
        <f t="shared" si="2428"/>
        <v>1.123927400267917E-2</v>
      </c>
      <c r="AF1995" s="13">
        <f t="shared" si="2429"/>
        <v>4.3866623954947458E-3</v>
      </c>
      <c r="AG1995" s="13">
        <f t="shared" si="2430"/>
        <v>1.1414027256838048E-3</v>
      </c>
      <c r="AH1995" s="13">
        <f t="shared" si="2431"/>
        <v>1.9607477355173498E-3</v>
      </c>
      <c r="AI1995" s="13">
        <f t="shared" si="2432"/>
        <v>2.5195345467812838E-3</v>
      </c>
      <c r="AJ1995" s="13">
        <f t="shared" si="2433"/>
        <v>1.6187840530004268E-3</v>
      </c>
      <c r="AK1995" s="13">
        <f t="shared" si="2434"/>
        <v>6.9337193347772375E-4</v>
      </c>
      <c r="AL1995" s="13">
        <f t="shared" si="2435"/>
        <v>8.9369514259761644E-6</v>
      </c>
      <c r="AM1995" s="13">
        <f t="shared" si="2436"/>
        <v>3.7003337925783702E-3</v>
      </c>
      <c r="AN1995" s="13">
        <f t="shared" si="2437"/>
        <v>2.8884632752636244E-3</v>
      </c>
      <c r="AO1995" s="13">
        <f t="shared" si="2438"/>
        <v>1.1273604707337981E-3</v>
      </c>
      <c r="AP1995" s="13">
        <f t="shared" si="2439"/>
        <v>2.9333743928990172E-4</v>
      </c>
      <c r="AQ1995" s="13">
        <f t="shared" si="2440"/>
        <v>5.7244458753163207E-5</v>
      </c>
      <c r="AR1995" s="13">
        <f t="shared" si="2441"/>
        <v>3.0611010484823611E-4</v>
      </c>
      <c r="AS1995" s="13">
        <f t="shared" si="2442"/>
        <v>3.9334737983541448E-4</v>
      </c>
      <c r="AT1995" s="13">
        <f t="shared" si="2443"/>
        <v>2.5272305417701628E-4</v>
      </c>
      <c r="AU1995" s="13">
        <f t="shared" si="2444"/>
        <v>1.0824857854531085E-4</v>
      </c>
      <c r="AV1995" s="13">
        <f t="shared" si="2445"/>
        <v>3.4774492958029055E-5</v>
      </c>
      <c r="AW1995" s="13">
        <f t="shared" si="2446"/>
        <v>2.4900693378395755E-7</v>
      </c>
      <c r="AX1995" s="13">
        <f t="shared" si="2447"/>
        <v>7.9247988374899956E-4</v>
      </c>
      <c r="AY1995" s="13">
        <f t="shared" si="2448"/>
        <v>6.1860609580282656E-4</v>
      </c>
      <c r="AZ1995" s="13">
        <f t="shared" si="2449"/>
        <v>2.4144051452391132E-4</v>
      </c>
      <c r="BA1995" s="13">
        <f t="shared" si="2450"/>
        <v>6.2822445978775071E-5</v>
      </c>
      <c r="BB1995" s="13">
        <f t="shared" si="2451"/>
        <v>1.2259726976244234E-5</v>
      </c>
      <c r="BC1995" s="13">
        <f t="shared" si="2452"/>
        <v>1.9139771231808537E-6</v>
      </c>
      <c r="BD1995" s="13">
        <f t="shared" si="2453"/>
        <v>3.9824686348324017E-5</v>
      </c>
      <c r="BE1995" s="13">
        <f t="shared" si="2454"/>
        <v>5.1174187914008418E-5</v>
      </c>
      <c r="BF1995" s="13">
        <f t="shared" si="2455"/>
        <v>3.2879072615325877E-5</v>
      </c>
      <c r="BG1995" s="13">
        <f t="shared" si="2456"/>
        <v>1.408305580227814E-5</v>
      </c>
      <c r="BH1995" s="13">
        <f t="shared" si="2457"/>
        <v>4.5241344635196206E-6</v>
      </c>
      <c r="BI1995" s="13">
        <f t="shared" si="2458"/>
        <v>1.1626904235198713E-6</v>
      </c>
      <c r="BJ1995" s="14">
        <f t="shared" si="2459"/>
        <v>0.48360959398996978</v>
      </c>
      <c r="BK1995" s="14">
        <f t="shared" si="2460"/>
        <v>0.29015949775404387</v>
      </c>
      <c r="BL1995" s="14">
        <f t="shared" si="2461"/>
        <v>0.21640717463473605</v>
      </c>
      <c r="BM1995" s="14">
        <f t="shared" si="2462"/>
        <v>0.34067377834963475</v>
      </c>
      <c r="BN1995" s="14">
        <f t="shared" si="2463"/>
        <v>0.65893157889167497</v>
      </c>
    </row>
    <row r="1996" spans="1:66" x14ac:dyDescent="0.25">
      <c r="A1996" t="s">
        <v>16</v>
      </c>
      <c r="B1996" t="s">
        <v>253</v>
      </c>
      <c r="C1996" t="s">
        <v>57</v>
      </c>
      <c r="D1996" s="7" t="s">
        <v>567</v>
      </c>
      <c r="E1996" s="10">
        <f>VLOOKUP(A1996,home!$A$2:$E$405,3,FALSE)</f>
        <v>1.6373</v>
      </c>
      <c r="F1996" s="10">
        <f>VLOOKUP(B1996,home!$B$2:$E$405,3,FALSE)</f>
        <v>1.0419</v>
      </c>
      <c r="G1996" s="10">
        <f>VLOOKUP(C1996,away!$B$2:$E$405,4,FALSE)</f>
        <v>1.0705</v>
      </c>
      <c r="H1996" s="10">
        <f>VLOOKUP(A1996,away!$A$2:$E$405,3,FALSE)</f>
        <v>1.3301000000000001</v>
      </c>
      <c r="I1996" s="10">
        <f>VLOOKUP(C1996,away!$B$2:$E$405,3,FALSE)</f>
        <v>0.96509999999999996</v>
      </c>
      <c r="J1996" s="10">
        <f>VLOOKUP(B1996,home!$B$2:$E$405,4,FALSE)</f>
        <v>1.0172000000000001</v>
      </c>
      <c r="K1996" s="12">
        <f t="shared" si="2408"/>
        <v>1.826169022335</v>
      </c>
      <c r="L1996" s="12">
        <f t="shared" si="2409"/>
        <v>1.3057587975720002</v>
      </c>
      <c r="M1996" s="13">
        <f t="shared" si="2410"/>
        <v>4.3633598399106993E-2</v>
      </c>
      <c r="N1996" s="13">
        <f t="shared" si="2411"/>
        <v>7.9682325729455245E-2</v>
      </c>
      <c r="O1996" s="13">
        <f t="shared" si="2412"/>
        <v>5.6974954979357499E-2</v>
      </c>
      <c r="P1996" s="13">
        <f t="shared" si="2413"/>
        <v>0.10404589783223393</v>
      </c>
      <c r="Q1996" s="13">
        <f t="shared" si="2414"/>
        <v>7.2756697437369164E-2</v>
      </c>
      <c r="R1996" s="13">
        <f t="shared" si="2415"/>
        <v>3.7197774352782355E-2</v>
      </c>
      <c r="S1996" s="13">
        <f t="shared" si="2416"/>
        <v>6.2025304197333986E-2</v>
      </c>
      <c r="T1996" s="13">
        <f t="shared" si="2417"/>
        <v>9.500269776112899E-2</v>
      </c>
      <c r="U1996" s="13">
        <f t="shared" si="2418"/>
        <v>6.7929423222858498E-2</v>
      </c>
      <c r="V1996" s="13">
        <f t="shared" si="2419"/>
        <v>1.6433509701758029E-2</v>
      </c>
      <c r="W1996" s="13">
        <f t="shared" si="2420"/>
        <v>4.4288675675841292E-2</v>
      </c>
      <c r="X1996" s="13">
        <f t="shared" si="2421"/>
        <v>5.783032789654282E-2</v>
      </c>
      <c r="Y1996" s="13">
        <f t="shared" si="2422"/>
        <v>3.7756229708692135E-2</v>
      </c>
      <c r="Z1996" s="13">
        <f t="shared" si="2423"/>
        <v>1.6190440370414564E-2</v>
      </c>
      <c r="AA1996" s="13">
        <f t="shared" si="2424"/>
        <v>2.9566480662413078E-2</v>
      </c>
      <c r="AB1996" s="13">
        <f t="shared" si="2425"/>
        <v>2.6996695542582792E-2</v>
      </c>
      <c r="AC1996" s="13">
        <f t="shared" si="2426"/>
        <v>2.4491437421322293E-3</v>
      </c>
      <c r="AD1996" s="13">
        <f t="shared" si="2427"/>
        <v>2.0219651889865742E-2</v>
      </c>
      <c r="AE1996" s="13">
        <f t="shared" si="2428"/>
        <v>2.6401988339035516E-2</v>
      </c>
      <c r="AF1996" s="13">
        <f t="shared" si="2429"/>
        <v>1.7237314273544496E-2</v>
      </c>
      <c r="AG1996" s="13">
        <f t="shared" si="2430"/>
        <v>7.5025915863980476E-3</v>
      </c>
      <c r="AH1996" s="13">
        <f t="shared" si="2431"/>
        <v>5.2852024875584208E-3</v>
      </c>
      <c r="AI1996" s="13">
        <f t="shared" si="2432"/>
        <v>9.6516730595470716E-3</v>
      </c>
      <c r="AJ1996" s="13">
        <f t="shared" si="2433"/>
        <v>8.8127931775250686E-3</v>
      </c>
      <c r="AK1996" s="13">
        <f t="shared" si="2434"/>
        <v>5.3645499670138394E-3</v>
      </c>
      <c r="AL1996" s="13">
        <f t="shared" si="2435"/>
        <v>2.3360288302562725E-4</v>
      </c>
      <c r="AM1996" s="13">
        <f t="shared" si="2436"/>
        <v>7.3849003847340248E-3</v>
      </c>
      <c r="AN1996" s="13">
        <f t="shared" si="2437"/>
        <v>9.6428986465593013E-3</v>
      </c>
      <c r="AO1996" s="13">
        <f t="shared" si="2438"/>
        <v>6.2956498709199728E-3</v>
      </c>
      <c r="AP1996" s="13">
        <f t="shared" si="2439"/>
        <v>2.7402000684622614E-3</v>
      </c>
      <c r="AQ1996" s="13">
        <f t="shared" si="2440"/>
        <v>8.9451008662549849E-4</v>
      </c>
      <c r="AR1996" s="13">
        <f t="shared" si="2441"/>
        <v>1.380239929015765E-3</v>
      </c>
      <c r="AS1996" s="13">
        <f t="shared" si="2442"/>
        <v>2.5205514017584496E-3</v>
      </c>
      <c r="AT1996" s="13">
        <f t="shared" si="2443"/>
        <v>2.3014764445471714E-3</v>
      </c>
      <c r="AU1996" s="13">
        <f t="shared" si="2444"/>
        <v>1.4009616628885802E-3</v>
      </c>
      <c r="AV1996" s="13">
        <f t="shared" si="2445"/>
        <v>6.3959819756151349E-4</v>
      </c>
      <c r="AW1996" s="13">
        <f t="shared" si="2446"/>
        <v>1.5473181849889641E-5</v>
      </c>
      <c r="AX1996" s="13">
        <f t="shared" si="2447"/>
        <v>2.2476793859385184E-3</v>
      </c>
      <c r="AY1996" s="13">
        <f t="shared" si="2448"/>
        <v>2.9349271323104516E-3</v>
      </c>
      <c r="AZ1996" s="13">
        <f t="shared" si="2449"/>
        <v>1.9161534616235674E-3</v>
      </c>
      <c r="BA1996" s="13">
        <f t="shared" si="2450"/>
        <v>8.3401141333767188E-4</v>
      </c>
      <c r="BB1996" s="13">
        <f t="shared" si="2451"/>
        <v>2.7225443506028065E-4</v>
      </c>
      <c r="BC1996" s="13">
        <f t="shared" si="2452"/>
        <v>7.1099724751591238E-5</v>
      </c>
      <c r="BD1996" s="13">
        <f t="shared" si="2453"/>
        <v>3.0037673834541442E-4</v>
      </c>
      <c r="BE1996" s="13">
        <f t="shared" si="2454"/>
        <v>5.4853869459642161E-4</v>
      </c>
      <c r="BF1996" s="13">
        <f t="shared" si="2455"/>
        <v>5.0086218581203224E-4</v>
      </c>
      <c r="BG1996" s="13">
        <f t="shared" si="2456"/>
        <v>3.0488633606297674E-4</v>
      </c>
      <c r="BH1996" s="13">
        <f t="shared" si="2457"/>
        <v>1.3919349556285661E-4</v>
      </c>
      <c r="BI1996" s="13">
        <f t="shared" si="2458"/>
        <v>5.0838169941482555E-5</v>
      </c>
      <c r="BJ1996" s="14">
        <f t="shared" si="2459"/>
        <v>0.49391278490819662</v>
      </c>
      <c r="BK1996" s="14">
        <f t="shared" si="2460"/>
        <v>0.23175598388790122</v>
      </c>
      <c r="BL1996" s="14">
        <f t="shared" si="2461"/>
        <v>0.25786707070773118</v>
      </c>
      <c r="BM1996" s="14">
        <f t="shared" si="2462"/>
        <v>0.60251557719347792</v>
      </c>
      <c r="BN1996" s="14">
        <f t="shared" si="2463"/>
        <v>0.39429124873030524</v>
      </c>
    </row>
    <row r="1997" spans="1:66" x14ac:dyDescent="0.25">
      <c r="A1997" t="s">
        <v>16</v>
      </c>
      <c r="B1997" t="s">
        <v>494</v>
      </c>
      <c r="C1997" t="s">
        <v>64</v>
      </c>
      <c r="D1997" s="7" t="s">
        <v>567</v>
      </c>
      <c r="E1997" s="10">
        <v>1.4567901234567899</v>
      </c>
      <c r="F1997" s="10">
        <v>1.37</v>
      </c>
      <c r="G1997" s="10">
        <v>1.03</v>
      </c>
      <c r="H1997" s="10">
        <v>1.4074074074074101</v>
      </c>
      <c r="I1997" s="10">
        <v>1.03</v>
      </c>
      <c r="J1997" s="10">
        <v>0.53</v>
      </c>
      <c r="K1997" s="12">
        <v>2.0556765432098763</v>
      </c>
      <c r="L1997" s="12">
        <v>0.76830370370370527</v>
      </c>
      <c r="M1997" s="13">
        <v>5.9369167863204848E-2</v>
      </c>
      <c r="N1997" s="13">
        <v>0.12204380576627979</v>
      </c>
      <c r="O1997" s="13">
        <v>4.5613551555107282E-2</v>
      </c>
      <c r="P1997" s="13">
        <v>9.3766707984328387E-2</v>
      </c>
      <c r="Q1997" s="13">
        <v>0.12544129437890186</v>
      </c>
      <c r="R1997" s="13">
        <v>1.7522530299434409E-2</v>
      </c>
      <c r="S1997" s="13">
        <v>3.7023407277986468E-2</v>
      </c>
      <c r="T1997" s="13">
        <v>9.6377011068697088E-2</v>
      </c>
      <c r="U1997" s="13">
        <v>3.6020654514231636E-2</v>
      </c>
      <c r="V1997" s="13">
        <v>6.4971303825933496E-3</v>
      </c>
      <c r="W1997" s="13">
        <v>8.5955575468197792E-2</v>
      </c>
      <c r="X1997" s="13">
        <v>6.6039986986199714E-2</v>
      </c>
      <c r="Y1997" s="13">
        <v>2.5369383297020858E-2</v>
      </c>
      <c r="Z1997" s="13">
        <v>4.4875416424386191E-3</v>
      </c>
      <c r="AA1997" s="13">
        <v>9.2249340910385887E-3</v>
      </c>
      <c r="AB1997" s="13">
        <v>9.4817403118025775E-3</v>
      </c>
      <c r="AC1997" s="13">
        <v>6.4134144587100442E-4</v>
      </c>
      <c r="AD1997" s="13">
        <v>4.4174215062020128E-2</v>
      </c>
      <c r="AE1997" s="13">
        <v>3.393921304035407E-2</v>
      </c>
      <c r="AF1997" s="13">
        <v>1.3037811539846556E-2</v>
      </c>
      <c r="AG1997" s="13">
        <v>3.3389996314183404E-3</v>
      </c>
      <c r="AH1997" s="13">
        <v>8.6194871610254973E-4</v>
      </c>
      <c r="AI1997" s="13">
        <v>1.77188775714188E-3</v>
      </c>
      <c r="AJ1997" s="13">
        <v>1.821214049778661E-3</v>
      </c>
      <c r="AK1997" s="13">
        <v>1.2479423340980855E-3</v>
      </c>
      <c r="AL1997" s="13">
        <v>4.0516974205733597E-5</v>
      </c>
      <c r="AM1997" s="13">
        <v>1.8161579543540644E-2</v>
      </c>
      <c r="AN1997" s="13">
        <v>1.3953608828411726E-2</v>
      </c>
      <c r="AO1997" s="13">
        <v>5.360304671450722E-3</v>
      </c>
      <c r="AP1997" s="13">
        <v>1.3727806440186215E-3</v>
      </c>
      <c r="AQ1997" s="13">
        <v>2.6367811329306616E-4</v>
      </c>
      <c r="AR1997" s="13">
        <v>1.3244767819684856E-4</v>
      </c>
      <c r="AS1997" s="13">
        <v>2.7226958527187166E-4</v>
      </c>
      <c r="AT1997" s="13">
        <v>2.79849099936434E-4</v>
      </c>
      <c r="AU1997" s="13">
        <v>1.9175974345924122E-4</v>
      </c>
      <c r="AV1997" s="13">
        <v>9.8549001640276451E-5</v>
      </c>
      <c r="AW1997" s="13">
        <v>1.777551578021178E-6</v>
      </c>
      <c r="AX1997" s="13">
        <v>6.2223888425494683E-3</v>
      </c>
      <c r="AY1997" s="13">
        <v>4.7806843936153681E-3</v>
      </c>
      <c r="AZ1997" s="13">
        <v>1.8365087629265942E-3</v>
      </c>
      <c r="BA1997" s="13">
        <v>4.7033216148027095E-4</v>
      </c>
      <c r="BB1997" s="13">
        <v>9.0339485409065336E-5</v>
      </c>
      <c r="BC1997" s="13">
        <v>1.3881632246094351E-5</v>
      </c>
      <c r="BD1997" s="13">
        <v>1.6960006950932526E-5</v>
      </c>
      <c r="BE1997" s="13">
        <v>3.4864288461708442E-5</v>
      </c>
      <c r="BF1997" s="13">
        <v>3.5834849993218405E-5</v>
      </c>
      <c r="BG1997" s="13">
        <v>2.4554953520167882E-5</v>
      </c>
      <c r="BH1997" s="13">
        <v>1.2619260492754477E-5</v>
      </c>
      <c r="BI1997" s="13">
        <v>5.1882235575220988E-6</v>
      </c>
      <c r="BJ1997" s="14">
        <v>0.66824338331787791</v>
      </c>
      <c r="BK1997" s="14">
        <v>0.20211895632180518</v>
      </c>
      <c r="BL1997" s="14">
        <v>0.12467130032021664</v>
      </c>
      <c r="BM1997" s="14">
        <v>0.53098521691304446</v>
      </c>
      <c r="BN1997" s="14">
        <v>0.46375705784725663</v>
      </c>
    </row>
    <row r="1998" spans="1:66" x14ac:dyDescent="0.25">
      <c r="A1998" t="s">
        <v>16</v>
      </c>
      <c r="B1998" t="s">
        <v>496</v>
      </c>
      <c r="C1998" t="s">
        <v>257</v>
      </c>
      <c r="D1998" s="7" t="s">
        <v>567</v>
      </c>
      <c r="E1998" s="10">
        <v>1.4567901234567899</v>
      </c>
      <c r="F1998" s="10">
        <v>0.69</v>
      </c>
      <c r="G1998" s="10">
        <v>1.2</v>
      </c>
      <c r="H1998" s="10">
        <v>1.4074074074074101</v>
      </c>
      <c r="I1998" s="10">
        <v>1.03</v>
      </c>
      <c r="J1998" s="10">
        <v>1.6</v>
      </c>
      <c r="K1998" s="12">
        <v>1.2062222222222219</v>
      </c>
      <c r="L1998" s="12">
        <v>2.3194074074074122</v>
      </c>
      <c r="M1998" s="13">
        <v>2.9433269475157495E-2</v>
      </c>
      <c r="N1998" s="13">
        <v>3.5503063713589959E-2</v>
      </c>
      <c r="O1998" s="13">
        <v>6.8267743244898774E-2</v>
      </c>
      <c r="P1998" s="13">
        <v>8.2346068962957861E-2</v>
      </c>
      <c r="Q1998" s="13">
        <v>2.1412292204151809E-2</v>
      </c>
      <c r="R1998" s="13">
        <v>7.9170354684602776E-2</v>
      </c>
      <c r="S1998" s="13">
        <v>5.7595326602906477E-2</v>
      </c>
      <c r="T1998" s="13">
        <v>4.9663829147881693E-2</v>
      </c>
      <c r="U1998" s="13">
        <v>9.549704116178305E-2</v>
      </c>
      <c r="V1998" s="13">
        <v>1.7903960083862219E-2</v>
      </c>
      <c r="W1998" s="13">
        <v>8.6093275617878523E-3</v>
      </c>
      <c r="X1998" s="13">
        <v>1.996853811960754E-2</v>
      </c>
      <c r="Y1998" s="13">
        <v>2.3157587614857509E-2</v>
      </c>
      <c r="Z1998" s="13">
        <v>6.1209435700846609E-2</v>
      </c>
      <c r="AA1998" s="13">
        <v>7.3832181552043394E-2</v>
      </c>
      <c r="AB1998" s="13">
        <v>4.4529009051610162E-2</v>
      </c>
      <c r="AC1998" s="13">
        <v>3.1306425476706964E-3</v>
      </c>
      <c r="AD1998" s="13">
        <v>2.5961905558546912E-3</v>
      </c>
      <c r="AE1998" s="13">
        <v>6.021623606290538E-3</v>
      </c>
      <c r="AF1998" s="13">
        <v>6.9832991985248052E-3</v>
      </c>
      <c r="AG1998" s="13">
        <v>5.3990386297335597E-3</v>
      </c>
      <c r="AH1998" s="13">
        <v>3.5492404641942844E-2</v>
      </c>
      <c r="AI1998" s="13">
        <v>4.281172719921459E-2</v>
      </c>
      <c r="AJ1998" s="13">
        <v>2.5820228359704087E-2</v>
      </c>
      <c r="AK1998" s="13">
        <v>1.0381644410109168E-2</v>
      </c>
      <c r="AL1998" s="13">
        <v>3.5034654555987882E-4</v>
      </c>
      <c r="AM1998" s="13">
        <v>6.2631654831907832E-4</v>
      </c>
      <c r="AN1998" s="13">
        <v>1.4526832415531126E-3</v>
      </c>
      <c r="AO1998" s="13">
        <v>1.6846821355374505E-3</v>
      </c>
      <c r="AP1998" s="13">
        <v>1.3024880747641669E-3</v>
      </c>
      <c r="AQ1998" s="13">
        <v>7.5525012216695728E-4</v>
      </c>
      <c r="AR1998" s="13">
        <v>1.6464269246644691E-2</v>
      </c>
      <c r="AS1998" s="13">
        <v>1.9859567437952745E-2</v>
      </c>
      <c r="AT1998" s="13">
        <v>1.197752578368972E-2</v>
      </c>
      <c r="AU1998" s="13">
        <v>4.8158525891753923E-3</v>
      </c>
      <c r="AV1998" s="13">
        <v>1.4522471030024454E-3</v>
      </c>
      <c r="AW1998" s="13">
        <v>2.722699452018796E-5</v>
      </c>
      <c r="AX1998" s="13">
        <v>1.2591282312133167E-4</v>
      </c>
      <c r="AY1998" s="13">
        <v>2.9204313463519592E-4</v>
      </c>
      <c r="AZ1998" s="13">
        <v>3.3868350487767688E-4</v>
      </c>
      <c r="BA1998" s="13">
        <v>2.6184834332666274E-4</v>
      </c>
      <c r="BB1998" s="13">
        <v>1.5183324678230524E-4</v>
      </c>
      <c r="BC1998" s="13">
        <v>7.0432631455519295E-5</v>
      </c>
      <c r="BD1998" s="13">
        <v>6.3645580080362923E-3</v>
      </c>
      <c r="BE1998" s="13">
        <v>7.6770713039157733E-3</v>
      </c>
      <c r="BF1998" s="13">
        <v>4.630127004183868E-3</v>
      </c>
      <c r="BG1998" s="13">
        <v>1.8616540280525951E-3</v>
      </c>
      <c r="BH1998" s="13">
        <v>5.6139211468163785E-4</v>
      </c>
      <c r="BI1998" s="13">
        <v>1.3543272882186356E-4</v>
      </c>
      <c r="BJ1998" s="14">
        <v>0.18637696415881941</v>
      </c>
      <c r="BK1998" s="14">
        <v>0.19105165735274982</v>
      </c>
      <c r="BL1998" s="14">
        <v>0.55160203165406596</v>
      </c>
      <c r="BM1998" s="14">
        <v>0.67384248044100792</v>
      </c>
      <c r="BN1998" s="14">
        <v>0.31613279228535868</v>
      </c>
    </row>
    <row r="1999" spans="1:66" x14ac:dyDescent="0.25">
      <c r="A1999" t="s">
        <v>69</v>
      </c>
      <c r="B1999" t="s">
        <v>381</v>
      </c>
      <c r="C1999" t="s">
        <v>74</v>
      </c>
      <c r="D1999" s="7" t="s">
        <v>567</v>
      </c>
      <c r="E1999" s="10">
        <f>VLOOKUP(A1999,home!$A$2:$E$405,3,FALSE)</f>
        <v>1.3526</v>
      </c>
      <c r="F1999" s="10">
        <f>VLOOKUP(B1999,home!$B$2:$E$405,3,FALSE)</f>
        <v>0.93389999999999995</v>
      </c>
      <c r="G1999" s="10">
        <f>VLOOKUP(C1999,away!$B$2:$E$405,4,FALSE)</f>
        <v>0.9728</v>
      </c>
      <c r="H1999" s="10">
        <f>VLOOKUP(A1999,away!$A$2:$E$405,3,FALSE)</f>
        <v>1.3421000000000001</v>
      </c>
      <c r="I1999" s="10">
        <f>VLOOKUP(C1999,away!$B$2:$E$405,3,FALSE)</f>
        <v>1.1765000000000001</v>
      </c>
      <c r="J1999" s="10">
        <f>VLOOKUP(B1999,home!$B$2:$E$405,4,FALSE)</f>
        <v>1.0980000000000001</v>
      </c>
      <c r="K1999" s="12">
        <f t="shared" si="2408"/>
        <v>1.2288342865920001</v>
      </c>
      <c r="L1999" s="12">
        <f t="shared" si="2409"/>
        <v>1.7337207537000006</v>
      </c>
      <c r="M1999" s="13">
        <f t="shared" si="2410"/>
        <v>5.1686686750425953E-2</v>
      </c>
      <c r="N1999" s="13">
        <f t="shared" si="2411"/>
        <v>6.3514372839263866E-2</v>
      </c>
      <c r="O1999" s="13">
        <f t="shared" si="2412"/>
        <v>8.9610281509204318E-2</v>
      </c>
      <c r="P1999" s="13">
        <f t="shared" si="2413"/>
        <v>0.11011618634967139</v>
      </c>
      <c r="Q1999" s="13">
        <f t="shared" si="2414"/>
        <v>3.9024319518137569E-2</v>
      </c>
      <c r="R1999" s="13">
        <f t="shared" si="2415"/>
        <v>7.7679602398703473E-2</v>
      </c>
      <c r="S1999" s="13">
        <f t="shared" si="2416"/>
        <v>5.8649408863954859E-2</v>
      </c>
      <c r="T1999" s="13">
        <f t="shared" si="2417"/>
        <v>6.7657272647615105E-2</v>
      </c>
      <c r="U1999" s="13">
        <f t="shared" si="2418"/>
        <v>9.5455358796361023E-2</v>
      </c>
      <c r="V1999" s="13">
        <f t="shared" si="2419"/>
        <v>1.38833284455404E-2</v>
      </c>
      <c r="W1999" s="13">
        <f t="shared" si="2420"/>
        <v>1.5984807278269616E-2</v>
      </c>
      <c r="X1999" s="13">
        <f t="shared" si="2421"/>
        <v>2.7713192122230852E-2</v>
      </c>
      <c r="Y1999" s="13">
        <f t="shared" si="2422"/>
        <v>2.4023468166793498E-2</v>
      </c>
      <c r="Z1999" s="13">
        <f t="shared" si="2423"/>
        <v>4.4891579605932194E-2</v>
      </c>
      <c r="AA1999" s="13">
        <f t="shared" si="2424"/>
        <v>5.5164312199043677E-2</v>
      </c>
      <c r="AB1999" s="13">
        <f t="shared" si="2425"/>
        <v>3.3893899113225108E-2</v>
      </c>
      <c r="AC1999" s="13">
        <f t="shared" si="2426"/>
        <v>1.8486133451113289E-3</v>
      </c>
      <c r="AD1999" s="13">
        <f t="shared" si="2427"/>
        <v>4.9106698120257664E-3</v>
      </c>
      <c r="AE1999" s="13">
        <f t="shared" si="2428"/>
        <v>8.5137301676771505E-3</v>
      </c>
      <c r="AF1999" s="13">
        <f t="shared" si="2429"/>
        <v>7.3802153415518327E-3</v>
      </c>
      <c r="AG1999" s="13">
        <f t="shared" si="2430"/>
        <v>4.2650775014745172E-3</v>
      </c>
      <c r="AH1999" s="13">
        <f t="shared" si="2431"/>
        <v>1.9457365807295086E-2</v>
      </c>
      <c r="AI1999" s="13">
        <f t="shared" si="2432"/>
        <v>2.3909878230767033E-2</v>
      </c>
      <c r="AJ1999" s="13">
        <f t="shared" si="2433"/>
        <v>1.4690639079103104E-2</v>
      </c>
      <c r="AK1999" s="13">
        <f t="shared" si="2434"/>
        <v>6.0174536641167406E-3</v>
      </c>
      <c r="AL1999" s="13">
        <f t="shared" si="2435"/>
        <v>1.5753553914700546E-4</v>
      </c>
      <c r="AM1999" s="13">
        <f t="shared" si="2436"/>
        <v>1.2068798870299104E-3</v>
      </c>
      <c r="AN1999" s="13">
        <f t="shared" si="2437"/>
        <v>2.0923927073668675E-3</v>
      </c>
      <c r="AO1999" s="13">
        <f t="shared" si="2438"/>
        <v>1.8138123308262355E-3</v>
      </c>
      <c r="AP1999" s="13">
        <f t="shared" si="2439"/>
        <v>1.0482146937568055E-3</v>
      </c>
      <c r="AQ1999" s="13">
        <f t="shared" si="2440"/>
        <v>4.5432789222486601E-4</v>
      </c>
      <c r="AR1999" s="13">
        <f t="shared" si="2441"/>
        <v>6.746727782488051E-3</v>
      </c>
      <c r="AS1999" s="13">
        <f t="shared" si="2442"/>
        <v>8.290610421424132E-3</v>
      </c>
      <c r="AT1999" s="13">
        <f t="shared" si="2443"/>
        <v>5.0938931713114628E-3</v>
      </c>
      <c r="AU1999" s="13">
        <f t="shared" si="2444"/>
        <v>2.086516860381461E-3</v>
      </c>
      <c r="AV1999" s="13">
        <f t="shared" si="2445"/>
        <v>6.4099586439725841E-4</v>
      </c>
      <c r="AW1999" s="13">
        <f t="shared" si="2446"/>
        <v>9.3228460192006334E-6</v>
      </c>
      <c r="AX1999" s="13">
        <f t="shared" si="2447"/>
        <v>2.4717589749677246E-4</v>
      </c>
      <c r="AY1999" s="13">
        <f t="shared" si="2448"/>
        <v>4.2853398330457843E-4</v>
      </c>
      <c r="AZ1999" s="13">
        <f t="shared" si="2449"/>
        <v>3.7147913026043864E-4</v>
      </c>
      <c r="BA1999" s="13">
        <f t="shared" si="2450"/>
        <v>2.146803592329828E-4</v>
      </c>
      <c r="BB1999" s="13">
        <f t="shared" si="2451"/>
        <v>9.3048948553498451E-5</v>
      </c>
      <c r="BC1999" s="13">
        <f t="shared" si="2452"/>
        <v>3.2264178643432785E-5</v>
      </c>
      <c r="BD1999" s="13">
        <f t="shared" si="2453"/>
        <v>1.9494903293439882E-3</v>
      </c>
      <c r="BE1999" s="13">
        <f t="shared" si="2454"/>
        <v>2.3956005580774231E-3</v>
      </c>
      <c r="BF1999" s="13">
        <f t="shared" si="2455"/>
        <v>1.4718980513722341E-3</v>
      </c>
      <c r="BG1999" s="13">
        <f t="shared" si="2456"/>
        <v>6.029062639647182E-4</v>
      </c>
      <c r="BH1999" s="13">
        <f t="shared" si="2457"/>
        <v>1.8521797219023324E-4</v>
      </c>
      <c r="BI1999" s="13">
        <f t="shared" si="2458"/>
        <v>4.5520438944080422E-5</v>
      </c>
      <c r="BJ1999" s="14">
        <f t="shared" si="2459"/>
        <v>0.27098993540373617</v>
      </c>
      <c r="BK1999" s="14">
        <f t="shared" si="2460"/>
        <v>0.23677029327715554</v>
      </c>
      <c r="BL1999" s="14">
        <f t="shared" si="2461"/>
        <v>0.44538816851171453</v>
      </c>
      <c r="BM1999" s="14">
        <f t="shared" si="2462"/>
        <v>0.5659893162958467</v>
      </c>
      <c r="BN1999" s="14">
        <f t="shared" si="2463"/>
        <v>0.43163144936540659</v>
      </c>
    </row>
    <row r="2000" spans="1:66" x14ac:dyDescent="0.25">
      <c r="A2000" t="s">
        <v>69</v>
      </c>
      <c r="B2000" t="s">
        <v>325</v>
      </c>
      <c r="C2000" t="s">
        <v>259</v>
      </c>
      <c r="D2000" s="7" t="s">
        <v>567</v>
      </c>
      <c r="E2000" s="10">
        <f>VLOOKUP(A2000,home!$A$2:$E$405,3,FALSE)</f>
        <v>1.3526</v>
      </c>
      <c r="F2000" s="10">
        <f>VLOOKUP(B2000,home!$B$2:$E$405,3,FALSE)</f>
        <v>1.0117</v>
      </c>
      <c r="G2000" s="10">
        <f>VLOOKUP(C2000,away!$B$2:$E$405,4,FALSE)</f>
        <v>0.9728</v>
      </c>
      <c r="H2000" s="10">
        <f>VLOOKUP(A2000,away!$A$2:$E$405,3,FALSE)</f>
        <v>1.3421000000000001</v>
      </c>
      <c r="I2000" s="10">
        <f>VLOOKUP(C2000,away!$B$2:$E$405,3,FALSE)</f>
        <v>1.2941</v>
      </c>
      <c r="J2000" s="10">
        <f>VLOOKUP(B2000,home!$B$2:$E$405,4,FALSE)</f>
        <v>1.2941</v>
      </c>
      <c r="K2000" s="12">
        <f t="shared" si="2408"/>
        <v>1.3312042485760001</v>
      </c>
      <c r="L2000" s="12">
        <f t="shared" si="2409"/>
        <v>2.2476079045010002</v>
      </c>
      <c r="M2000" s="13">
        <f t="shared" si="2410"/>
        <v>2.7908829991465756E-2</v>
      </c>
      <c r="N2000" s="13">
        <f t="shared" si="2411"/>
        <v>3.7152353057424509E-2</v>
      </c>
      <c r="O2000" s="13">
        <f t="shared" si="2412"/>
        <v>6.2728106894193017E-2</v>
      </c>
      <c r="P2000" s="13">
        <f t="shared" si="2413"/>
        <v>8.3503922402679218E-2</v>
      </c>
      <c r="Q2000" s="13">
        <f t="shared" si="2414"/>
        <v>2.4728685117319529E-2</v>
      </c>
      <c r="R2000" s="13">
        <f t="shared" si="2415"/>
        <v>7.0494094444885969E-2</v>
      </c>
      <c r="S2000" s="13">
        <f t="shared" si="2416"/>
        <v>6.2461459856655778E-2</v>
      </c>
      <c r="T2000" s="13">
        <f t="shared" si="2417"/>
        <v>5.5580388137603617E-2</v>
      </c>
      <c r="U2000" s="13">
        <f t="shared" si="2418"/>
        <v>9.3842038024550017E-2</v>
      </c>
      <c r="V2000" s="13">
        <f t="shared" si="2419"/>
        <v>2.0765140155057975E-2</v>
      </c>
      <c r="W2000" s="13">
        <f t="shared" si="2420"/>
        <v>1.0972976896624621E-2</v>
      </c>
      <c r="X2000" s="13">
        <f t="shared" si="2421"/>
        <v>2.4662949608760351E-2</v>
      </c>
      <c r="Y2000" s="13">
        <f t="shared" si="2422"/>
        <v>2.7716320244479817E-2</v>
      </c>
      <c r="Z2000" s="13">
        <f t="shared" si="2423"/>
        <v>5.2814361298321906E-2</v>
      </c>
      <c r="AA2000" s="13">
        <f t="shared" si="2424"/>
        <v>7.0306702146154004E-2</v>
      </c>
      <c r="AB2000" s="13">
        <f t="shared" si="2425"/>
        <v>4.6796290300163801E-2</v>
      </c>
      <c r="AC2000" s="13">
        <f t="shared" si="2426"/>
        <v>3.8831139031960298E-3</v>
      </c>
      <c r="AD2000" s="13">
        <f t="shared" si="2427"/>
        <v>3.6518183660782478E-3</v>
      </c>
      <c r="AE2000" s="13">
        <f t="shared" si="2428"/>
        <v>8.2078558253993964E-3</v>
      </c>
      <c r="AF2000" s="13">
        <f t="shared" si="2429"/>
        <v>9.2240208160861356E-3</v>
      </c>
      <c r="AG2000" s="13">
        <f t="shared" si="2430"/>
        <v>6.9106606991723206E-3</v>
      </c>
      <c r="AH2000" s="13">
        <f t="shared" si="2431"/>
        <v>2.9676493981320013E-2</v>
      </c>
      <c r="AI2000" s="13">
        <f t="shared" si="2432"/>
        <v>3.9505474870773299E-2</v>
      </c>
      <c r="AJ2000" s="13">
        <f t="shared" si="2433"/>
        <v>2.6294927994992917E-2</v>
      </c>
      <c r="AK2000" s="13">
        <f t="shared" si="2434"/>
        <v>1.1667973287644859E-2</v>
      </c>
      <c r="AL2000" s="13">
        <f t="shared" si="2435"/>
        <v>4.647349848093233E-4</v>
      </c>
      <c r="AM2000" s="13">
        <f t="shared" si="2436"/>
        <v>9.7226322479024492E-4</v>
      </c>
      <c r="AN2000" s="13">
        <f t="shared" si="2437"/>
        <v>2.1852665092941871E-3</v>
      </c>
      <c r="AO2000" s="13">
        <f t="shared" si="2438"/>
        <v>2.4558111398654625E-3</v>
      </c>
      <c r="AP2000" s="13">
        <f t="shared" si="2439"/>
        <v>1.8399001766410746E-3</v>
      </c>
      <c r="AQ2000" s="13">
        <f t="shared" si="2440"/>
        <v>1.0338435451278166E-3</v>
      </c>
      <c r="AR2000" s="13">
        <f t="shared" si="2441"/>
        <v>1.334022449005824E-2</v>
      </c>
      <c r="AS2000" s="13">
        <f t="shared" si="2442"/>
        <v>1.7758563518123133E-2</v>
      </c>
      <c r="AT2000" s="13">
        <f t="shared" si="2443"/>
        <v>1.182013760196614E-2</v>
      </c>
      <c r="AU2000" s="13">
        <f t="shared" si="2444"/>
        <v>5.2450057981634195E-3</v>
      </c>
      <c r="AV2000" s="13">
        <f t="shared" si="2445"/>
        <v>1.7455435005802251E-3</v>
      </c>
      <c r="AW2000" s="13">
        <f t="shared" si="2446"/>
        <v>3.8624966165820547E-5</v>
      </c>
      <c r="AX2000" s="13">
        <f t="shared" si="2447"/>
        <v>2.1571348926249643E-4</v>
      </c>
      <c r="AY2000" s="13">
        <f t="shared" si="2448"/>
        <v>4.8483934357387859E-4</v>
      </c>
      <c r="AZ2000" s="13">
        <f t="shared" si="2449"/>
        <v>5.4486437051486309E-4</v>
      </c>
      <c r="BA2000" s="13">
        <f t="shared" si="2450"/>
        <v>4.0821382201672258E-4</v>
      </c>
      <c r="BB2000" s="13">
        <f t="shared" si="2451"/>
        <v>2.2937615327283756E-4</v>
      </c>
      <c r="BC2000" s="13">
        <f t="shared" si="2452"/>
        <v>1.0310953104001251E-4</v>
      </c>
      <c r="BD2000" s="13">
        <f t="shared" si="2453"/>
        <v>4.9972656686121195E-3</v>
      </c>
      <c r="BE2000" s="13">
        <f t="shared" si="2454"/>
        <v>6.6523812893194397E-3</v>
      </c>
      <c r="BF2000" s="13">
        <f t="shared" si="2455"/>
        <v>4.4278391177447647E-3</v>
      </c>
      <c r="BG2000" s="13">
        <f t="shared" si="2456"/>
        <v>1.9647860818509462E-3</v>
      </c>
      <c r="BH2000" s="13">
        <f t="shared" si="2457"/>
        <v>6.5388289492574326E-4</v>
      </c>
      <c r="BI2000" s="13">
        <f t="shared" si="2458"/>
        <v>1.7409033755926451E-4</v>
      </c>
      <c r="BJ2000" s="14">
        <f t="shared" si="2459"/>
        <v>0.21928123007434813</v>
      </c>
      <c r="BK2000" s="14">
        <f t="shared" si="2460"/>
        <v>0.19947204063743795</v>
      </c>
      <c r="BL2000" s="14">
        <f t="shared" si="2461"/>
        <v>0.52009182224358119</v>
      </c>
      <c r="BM2000" s="14">
        <f t="shared" si="2462"/>
        <v>0.68469724796831322</v>
      </c>
      <c r="BN2000" s="14">
        <f t="shared" si="2463"/>
        <v>0.30651599190796797</v>
      </c>
    </row>
    <row r="2001" spans="1:66" x14ac:dyDescent="0.25">
      <c r="A2001" t="s">
        <v>80</v>
      </c>
      <c r="B2001" t="s">
        <v>98</v>
      </c>
      <c r="C2001" t="s">
        <v>89</v>
      </c>
      <c r="D2001" s="7" t="s">
        <v>567</v>
      </c>
      <c r="E2001" s="10">
        <f>VLOOKUP(A2001,home!$A$2:$E$405,3,FALSE)</f>
        <v>1.2518</v>
      </c>
      <c r="F2001" s="10">
        <f>VLOOKUP(B2001,home!$B$2:$E$405,3,FALSE)</f>
        <v>0.93779999999999997</v>
      </c>
      <c r="G2001" s="10">
        <f>VLOOKUP(C2001,away!$B$2:$E$405,4,FALSE)</f>
        <v>0.79879999999999995</v>
      </c>
      <c r="H2001" s="10">
        <f>VLOOKUP(A2001,away!$A$2:$E$405,3,FALSE)</f>
        <v>1.0562</v>
      </c>
      <c r="I2001" s="10">
        <f>VLOOKUP(C2001,away!$B$2:$E$405,3,FALSE)</f>
        <v>1.1938</v>
      </c>
      <c r="J2001" s="10">
        <f>VLOOKUP(B2001,home!$B$2:$E$405,4,FALSE)</f>
        <v>0.65859999999999996</v>
      </c>
      <c r="K2001" s="12">
        <f t="shared" si="2408"/>
        <v>0.93774170635199983</v>
      </c>
      <c r="L2001" s="12">
        <f t="shared" si="2409"/>
        <v>0.83042318141599991</v>
      </c>
      <c r="M2001" s="13">
        <f t="shared" si="2410"/>
        <v>0.17064585596206894</v>
      </c>
      <c r="N2001" s="13">
        <f t="shared" si="2411"/>
        <v>0.1600217361517681</v>
      </c>
      <c r="O2001" s="13">
        <f t="shared" si="2412"/>
        <v>0.14170827460347776</v>
      </c>
      <c r="P2001" s="13">
        <f t="shared" si="2413"/>
        <v>0.13288575923086299</v>
      </c>
      <c r="Q2001" s="13">
        <f t="shared" si="2414"/>
        <v>7.5029527956184255E-2</v>
      </c>
      <c r="R2001" s="13">
        <f t="shared" si="2415"/>
        <v>5.8838918114596059E-2</v>
      </c>
      <c r="S2001" s="13">
        <f t="shared" si="2416"/>
        <v>2.5870281037308099E-2</v>
      </c>
      <c r="T2001" s="13">
        <f t="shared" si="2417"/>
        <v>6.2306259305515241E-2</v>
      </c>
      <c r="U2001" s="13">
        <f t="shared" si="2418"/>
        <v>5.5175707472686901E-2</v>
      </c>
      <c r="V2001" s="13">
        <f t="shared" si="2419"/>
        <v>2.2384187401035048E-3</v>
      </c>
      <c r="W2001" s="13">
        <f t="shared" si="2420"/>
        <v>2.34527725241391E-2</v>
      </c>
      <c r="X2001" s="13">
        <f t="shared" si="2421"/>
        <v>1.9475725972521344E-2</v>
      </c>
      <c r="Y2001" s="13">
        <f t="shared" si="2422"/>
        <v>8.086547161243695E-3</v>
      </c>
      <c r="Z2001" s="13">
        <f t="shared" si="2423"/>
        <v>1.6287067190599462E-2</v>
      </c>
      <c r="AA2001" s="13">
        <f t="shared" si="2424"/>
        <v>1.5273062178782409E-2</v>
      </c>
      <c r="AB2001" s="13">
        <f t="shared" si="2425"/>
        <v>7.1610936943758046E-3</v>
      </c>
      <c r="AC2001" s="13">
        <f t="shared" si="2426"/>
        <v>1.0894418299753635E-4</v>
      </c>
      <c r="AD2001" s="13">
        <f t="shared" si="2427"/>
        <v>5.4981607313678736E-3</v>
      </c>
      <c r="AE2001" s="13">
        <f t="shared" si="2428"/>
        <v>4.5658001264790304E-3</v>
      </c>
      <c r="AF2001" s="13">
        <f t="shared" si="2429"/>
        <v>1.8957731333701453E-3</v>
      </c>
      <c r="AG2001" s="13">
        <f t="shared" si="2430"/>
        <v>5.2476465221873837E-4</v>
      </c>
      <c r="AH2001" s="13">
        <f t="shared" si="2431"/>
        <v>3.3812895380884384E-3</v>
      </c>
      <c r="AI2001" s="13">
        <f t="shared" si="2432"/>
        <v>3.1707762211172171E-3</v>
      </c>
      <c r="AJ2001" s="13">
        <f t="shared" si="2433"/>
        <v>1.4866845520254027E-3</v>
      </c>
      <c r="AK2001" s="13">
        <f t="shared" si="2434"/>
        <v>4.6470870287448657E-4</v>
      </c>
      <c r="AL2001" s="13">
        <f t="shared" si="2435"/>
        <v>3.3934912488309522E-6</v>
      </c>
      <c r="AM2001" s="13">
        <f t="shared" si="2436"/>
        <v>1.0311709252060941E-3</v>
      </c>
      <c r="AN2001" s="13">
        <f t="shared" si="2437"/>
        <v>8.563082402933248E-4</v>
      </c>
      <c r="AO2001" s="13">
        <f t="shared" si="2438"/>
        <v>3.5554910658855957E-4</v>
      </c>
      <c r="AP2001" s="13">
        <f t="shared" si="2439"/>
        <v>9.8418740080962732E-5</v>
      </c>
      <c r="AQ2001" s="13">
        <f t="shared" si="2440"/>
        <v>2.043230081224686E-5</v>
      </c>
      <c r="AR2001" s="13">
        <f t="shared" si="2441"/>
        <v>5.6158024310160775E-4</v>
      </c>
      <c r="AS2001" s="13">
        <f t="shared" si="2442"/>
        <v>5.266172154196725E-4</v>
      </c>
      <c r="AT2001" s="13">
        <f t="shared" si="2443"/>
        <v>2.4691546309099118E-4</v>
      </c>
      <c r="AU2001" s="13">
        <f t="shared" si="2444"/>
        <v>7.7180975894546776E-5</v>
      </c>
      <c r="AV2001" s="13">
        <f t="shared" si="2445"/>
        <v>1.809395500831621E-5</v>
      </c>
      <c r="AW2001" s="13">
        <f t="shared" si="2446"/>
        <v>7.3405217310994824E-8</v>
      </c>
      <c r="AX2001" s="13">
        <f t="shared" si="2447"/>
        <v>1.6116199715722213E-4</v>
      </c>
      <c r="AY2001" s="13">
        <f t="shared" si="2448"/>
        <v>1.3383265840265674E-4</v>
      </c>
      <c r="AZ2001" s="13">
        <f t="shared" si="2449"/>
        <v>5.5568870984047466E-5</v>
      </c>
      <c r="BA2001" s="13">
        <f t="shared" si="2450"/>
        <v>1.5381892876755985E-5</v>
      </c>
      <c r="BB2001" s="13">
        <f t="shared" si="2451"/>
        <v>3.1933701047289525E-6</v>
      </c>
      <c r="BC2001" s="13">
        <f t="shared" si="2452"/>
        <v>5.3036971236155248E-7</v>
      </c>
      <c r="BD2001" s="13">
        <f t="shared" si="2453"/>
        <v>7.7724875349467922E-5</v>
      </c>
      <c r="BE2001" s="13">
        <f t="shared" si="2454"/>
        <v>7.288585723620653E-5</v>
      </c>
      <c r="BF2001" s="13">
        <f t="shared" si="2455"/>
        <v>3.4174054066804285E-5</v>
      </c>
      <c r="BG2001" s="13">
        <f t="shared" si="2456"/>
        <v>1.068214525785685E-5</v>
      </c>
      <c r="BH2001" s="13">
        <f t="shared" si="2457"/>
        <v>2.5042732804006508E-6</v>
      </c>
      <c r="BI2001" s="13">
        <f t="shared" si="2458"/>
        <v>4.6967229982692542E-7</v>
      </c>
      <c r="BJ2001" s="14">
        <f t="shared" si="2459"/>
        <v>0.36358861618702648</v>
      </c>
      <c r="BK2001" s="14">
        <f t="shared" si="2460"/>
        <v>0.33188648530299258</v>
      </c>
      <c r="BL2001" s="14">
        <f t="shared" si="2461"/>
        <v>0.28828934380803006</v>
      </c>
      <c r="BM2001" s="14">
        <f t="shared" si="2462"/>
        <v>0.26078768121650514</v>
      </c>
      <c r="BN2001" s="14">
        <f t="shared" si="2463"/>
        <v>0.73913007201895808</v>
      </c>
    </row>
    <row r="2002" spans="1:66" x14ac:dyDescent="0.25">
      <c r="A2002" t="s">
        <v>21</v>
      </c>
      <c r="B2002" t="s">
        <v>157</v>
      </c>
      <c r="C2002" t="s">
        <v>268</v>
      </c>
      <c r="D2002" s="7" t="s">
        <v>567</v>
      </c>
      <c r="E2002" s="10">
        <f>VLOOKUP(A2002,home!$A$2:$E$405,3,FALSE)</f>
        <v>1.3974</v>
      </c>
      <c r="F2002" s="10">
        <f>VLOOKUP(B2002,home!$B$2:$E$405,3,FALSE)</f>
        <v>1.2524999999999999</v>
      </c>
      <c r="G2002" s="10">
        <f>VLOOKUP(C2002,away!$B$2:$E$405,4,FALSE)</f>
        <v>0.86629999999999996</v>
      </c>
      <c r="H2002" s="10">
        <f>VLOOKUP(A2002,away!$A$2:$E$405,3,FALSE)</f>
        <v>1.3632</v>
      </c>
      <c r="I2002" s="10">
        <f>VLOOKUP(C2002,away!$B$2:$E$405,3,FALSE)</f>
        <v>0.96519999999999995</v>
      </c>
      <c r="J2002" s="10">
        <f>VLOOKUP(B2002,home!$B$2:$E$405,4,FALSE)</f>
        <v>0.75190000000000001</v>
      </c>
      <c r="K2002" s="12">
        <f t="shared" si="2408"/>
        <v>1.5162359440499997</v>
      </c>
      <c r="L2002" s="12">
        <f t="shared" si="2409"/>
        <v>0.98932042521599994</v>
      </c>
      <c r="M2002" s="13">
        <f t="shared" si="2410"/>
        <v>8.1630168831656608E-2</v>
      </c>
      <c r="N2002" s="13">
        <f t="shared" si="2411"/>
        <v>0.12377059610142771</v>
      </c>
      <c r="O2002" s="13">
        <f t="shared" si="2412"/>
        <v>8.0758393338988363E-2</v>
      </c>
      <c r="P2002" s="13">
        <f t="shared" si="2413"/>
        <v>0.12244877876430223</v>
      </c>
      <c r="Q2002" s="13">
        <f t="shared" si="2414"/>
        <v>9.3832713312739749E-2</v>
      </c>
      <c r="R2002" s="13">
        <f t="shared" si="2415"/>
        <v>3.9947964018944473E-2</v>
      </c>
      <c r="S2002" s="13">
        <f t="shared" si="2416"/>
        <v>4.5919614143485644E-2</v>
      </c>
      <c r="T2002" s="13">
        <f t="shared" si="2417"/>
        <v>9.2830619833730699E-2</v>
      </c>
      <c r="U2002" s="13">
        <f t="shared" si="2418"/>
        <v>6.0570538937139699E-2</v>
      </c>
      <c r="V2002" s="13">
        <f t="shared" si="2419"/>
        <v>7.6534893814041386E-3</v>
      </c>
      <c r="W2002" s="13">
        <f t="shared" si="2420"/>
        <v>4.7424177550838303E-2</v>
      </c>
      <c r="X2002" s="13">
        <f t="shared" si="2421"/>
        <v>4.6917707500114418E-2</v>
      </c>
      <c r="Y2002" s="13">
        <f t="shared" si="2422"/>
        <v>2.3208323167086556E-2</v>
      </c>
      <c r="Z2002" s="13">
        <f t="shared" si="2423"/>
        <v>1.3173778916578539E-2</v>
      </c>
      <c r="AA2002" s="13">
        <f t="shared" si="2424"/>
        <v>1.9974557112284446E-2</v>
      </c>
      <c r="AB2002" s="13">
        <f t="shared" si="2425"/>
        <v>1.5143070730062623E-2</v>
      </c>
      <c r="AC2002" s="13">
        <f t="shared" si="2426"/>
        <v>7.1753528861612508E-4</v>
      </c>
      <c r="AD2002" s="13">
        <f t="shared" si="2427"/>
        <v>1.7976560654897531E-2</v>
      </c>
      <c r="AE2002" s="13">
        <f t="shared" si="2428"/>
        <v>1.7784578631024436E-2</v>
      </c>
      <c r="AF2002" s="13">
        <f t="shared" si="2429"/>
        <v>8.7973234467662413E-3</v>
      </c>
      <c r="AG2002" s="13">
        <f t="shared" si="2430"/>
        <v>2.9011239243724885E-3</v>
      </c>
      <c r="AH2002" s="13">
        <f t="shared" si="2431"/>
        <v>3.2582721398627637E-3</v>
      </c>
      <c r="AI2002" s="13">
        <f t="shared" si="2432"/>
        <v>4.9403093339566301E-3</v>
      </c>
      <c r="AJ2002" s="13">
        <f t="shared" si="2433"/>
        <v>3.7453372934353789E-3</v>
      </c>
      <c r="AK2002" s="13">
        <f t="shared" si="2434"/>
        <v>1.8929383422992205E-3</v>
      </c>
      <c r="AL2002" s="13">
        <f t="shared" si="2435"/>
        <v>4.305335689922649E-5</v>
      </c>
      <c r="AM2002" s="13">
        <f t="shared" si="2436"/>
        <v>5.4513414830701257E-3</v>
      </c>
      <c r="AN2002" s="13">
        <f t="shared" si="2437"/>
        <v>5.3931234740285557E-3</v>
      </c>
      <c r="AO2002" s="13">
        <f t="shared" si="2438"/>
        <v>2.667763604284161E-3</v>
      </c>
      <c r="AP2002" s="13">
        <f t="shared" si="2439"/>
        <v>8.7975767445539171E-4</v>
      </c>
      <c r="AQ2002" s="13">
        <f t="shared" si="2440"/>
        <v>2.1759055914481181E-4</v>
      </c>
      <c r="AR2002" s="13">
        <f t="shared" si="2441"/>
        <v>6.4469503577569527E-4</v>
      </c>
      <c r="AS2002" s="13">
        <f t="shared" si="2442"/>
        <v>9.7750978619370963E-4</v>
      </c>
      <c r="AT2002" s="13">
        <f t="shared" si="2443"/>
        <v>7.4106773674376646E-4</v>
      </c>
      <c r="AU2002" s="13">
        <f t="shared" si="2444"/>
        <v>3.7454451314222704E-4</v>
      </c>
      <c r="AV2002" s="13">
        <f t="shared" si="2445"/>
        <v>1.4197446336823807E-4</v>
      </c>
      <c r="AW2002" s="13">
        <f t="shared" si="2446"/>
        <v>1.7939415215490097E-6</v>
      </c>
      <c r="AX2002" s="13">
        <f t="shared" si="2447"/>
        <v>1.3775866499869589E-3</v>
      </c>
      <c r="AY2002" s="13">
        <f t="shared" si="2448"/>
        <v>1.3628746103369828E-3</v>
      </c>
      <c r="AZ2002" s="13">
        <f t="shared" si="2449"/>
        <v>6.7415984450733713E-4</v>
      </c>
      <c r="BA2002" s="13">
        <f t="shared" si="2450"/>
        <v>2.2232003467718373E-4</v>
      </c>
      <c r="BB2002" s="13">
        <f t="shared" si="2451"/>
        <v>5.498643781021681E-5</v>
      </c>
      <c r="BC2002" s="13">
        <f t="shared" si="2452"/>
        <v>1.0879841207103368E-5</v>
      </c>
      <c r="BD2002" s="13">
        <f t="shared" si="2453"/>
        <v>1.0630166115470913E-4</v>
      </c>
      <c r="BE2002" s="13">
        <f t="shared" si="2454"/>
        <v>1.6117839955499358E-4</v>
      </c>
      <c r="BF2002" s="13">
        <f t="shared" si="2455"/>
        <v>1.2219224140486691E-4</v>
      </c>
      <c r="BG2002" s="13">
        <f t="shared" si="2456"/>
        <v>6.1757422834031269E-5</v>
      </c>
      <c r="BH2002" s="13">
        <f t="shared" si="2457"/>
        <v>2.3409706078213105E-5</v>
      </c>
      <c r="BI2002" s="13">
        <f t="shared" si="2458"/>
        <v>7.0989275590864902E-6</v>
      </c>
      <c r="BJ2002" s="14">
        <f t="shared" si="2459"/>
        <v>0.49375610833650702</v>
      </c>
      <c r="BK2002" s="14">
        <f t="shared" si="2460"/>
        <v>0.25977551437670093</v>
      </c>
      <c r="BL2002" s="14">
        <f t="shared" si="2461"/>
        <v>0.23359311114078318</v>
      </c>
      <c r="BM2002" s="14">
        <f t="shared" si="2462"/>
        <v>0.4565488177336951</v>
      </c>
      <c r="BN2002" s="14">
        <f t="shared" si="2463"/>
        <v>0.54238861436805919</v>
      </c>
    </row>
    <row r="2003" spans="1:66" x14ac:dyDescent="0.25">
      <c r="A2003" t="s">
        <v>21</v>
      </c>
      <c r="B2003" t="s">
        <v>269</v>
      </c>
      <c r="C2003" t="s">
        <v>266</v>
      </c>
      <c r="D2003" s="7" t="s">
        <v>567</v>
      </c>
      <c r="E2003" s="10">
        <f>VLOOKUP(A2003,home!$A$2:$E$405,3,FALSE)</f>
        <v>1.3974</v>
      </c>
      <c r="F2003" s="10">
        <f>VLOOKUP(B2003,home!$B$2:$E$405,3,FALSE)</f>
        <v>0.71560000000000001</v>
      </c>
      <c r="G2003" s="10">
        <f>VLOOKUP(C2003,away!$B$2:$E$405,4,FALSE)</f>
        <v>0.97929999999999995</v>
      </c>
      <c r="H2003" s="10">
        <f>VLOOKUP(A2003,away!$A$2:$E$405,3,FALSE)</f>
        <v>1.3632</v>
      </c>
      <c r="I2003" s="10">
        <f>VLOOKUP(C2003,away!$B$2:$E$405,3,FALSE)</f>
        <v>1.0038</v>
      </c>
      <c r="J2003" s="10">
        <f>VLOOKUP(B2003,home!$B$2:$E$405,4,FALSE)</f>
        <v>0.81079999999999997</v>
      </c>
      <c r="K2003" s="12">
        <f t="shared" si="2408"/>
        <v>0.97927986559199998</v>
      </c>
      <c r="L2003" s="12">
        <f t="shared" si="2409"/>
        <v>1.1094826337279999</v>
      </c>
      <c r="M2003" s="13">
        <f t="shared" si="2410"/>
        <v>0.12384029347894572</v>
      </c>
      <c r="N2003" s="13">
        <f t="shared" si="2411"/>
        <v>0.12127430595293578</v>
      </c>
      <c r="O2003" s="13">
        <f t="shared" si="2412"/>
        <v>0.13739865497066917</v>
      </c>
      <c r="P2003" s="13">
        <f t="shared" si="2413"/>
        <v>0.13455173637219847</v>
      </c>
      <c r="Q2003" s="13">
        <f t="shared" si="2414"/>
        <v>5.9380743016677014E-2</v>
      </c>
      <c r="R2003" s="13">
        <f t="shared" si="2415"/>
        <v>7.6220710793771407E-2</v>
      </c>
      <c r="S2003" s="13">
        <f t="shared" si="2416"/>
        <v>3.6547413713638191E-2</v>
      </c>
      <c r="T2003" s="13">
        <f t="shared" si="2417"/>
        <v>6.588190315486836E-2</v>
      </c>
      <c r="U2003" s="13">
        <f t="shared" si="2418"/>
        <v>7.4641407421451145E-2</v>
      </c>
      <c r="V2003" s="13">
        <f t="shared" si="2419"/>
        <v>4.4120606530477823E-3</v>
      </c>
      <c r="W2003" s="13">
        <f t="shared" si="2420"/>
        <v>1.9383455346708187E-2</v>
      </c>
      <c r="X2003" s="13">
        <f t="shared" si="2421"/>
        <v>2.1505607088814886E-2</v>
      </c>
      <c r="Y2003" s="13">
        <f t="shared" si="2422"/>
        <v>1.1930048796408944E-2</v>
      </c>
      <c r="Z2003" s="13">
        <f t="shared" si="2423"/>
        <v>2.8188518318697887E-2</v>
      </c>
      <c r="AA2003" s="13">
        <f t="shared" si="2424"/>
        <v>2.7604448430372092E-2</v>
      </c>
      <c r="AB2003" s="13">
        <f t="shared" si="2425"/>
        <v>1.3516240274318038E-2</v>
      </c>
      <c r="AC2003" s="13">
        <f t="shared" si="2426"/>
        <v>2.9960484042092212E-4</v>
      </c>
      <c r="AD2003" s="13">
        <f t="shared" si="2427"/>
        <v>4.7454568866582315E-3</v>
      </c>
      <c r="AE2003" s="13">
        <f t="shared" si="2428"/>
        <v>5.2650020048522501E-3</v>
      </c>
      <c r="AF2003" s="13">
        <f t="shared" si="2429"/>
        <v>2.920714145463338E-3</v>
      </c>
      <c r="AG2003" s="13">
        <f t="shared" si="2430"/>
        <v>1.080160540825096E-3</v>
      </c>
      <c r="AH2003" s="13">
        <f t="shared" si="2431"/>
        <v>7.8186678862797281E-3</v>
      </c>
      <c r="AI2003" s="13">
        <f t="shared" si="2432"/>
        <v>7.656664036784497E-3</v>
      </c>
      <c r="AJ2003" s="13">
        <f t="shared" si="2433"/>
        <v>3.7490084644127108E-3</v>
      </c>
      <c r="AK2003" s="13">
        <f t="shared" si="2434"/>
        <v>1.2237761683777833E-3</v>
      </c>
      <c r="AL2003" s="13">
        <f t="shared" si="2435"/>
        <v>1.3020754512667271E-5</v>
      </c>
      <c r="AM2003" s="13">
        <f t="shared" si="2436"/>
        <v>9.2942607642786091E-4</v>
      </c>
      <c r="AN2003" s="13">
        <f t="shared" si="2437"/>
        <v>1.0311820911306647E-3</v>
      </c>
      <c r="AO2003" s="13">
        <f t="shared" si="2438"/>
        <v>5.7203931116039822E-4</v>
      </c>
      <c r="AP2003" s="13">
        <f t="shared" si="2439"/>
        <v>2.1155589384739643E-4</v>
      </c>
      <c r="AQ2003" s="13">
        <f t="shared" si="2440"/>
        <v>5.8679397571622649E-5</v>
      </c>
      <c r="AR2003" s="13">
        <f t="shared" si="2441"/>
        <v>1.7349352477428347E-3</v>
      </c>
      <c r="AS2003" s="13">
        <f t="shared" si="2442"/>
        <v>1.698987156220426E-3</v>
      </c>
      <c r="AT2003" s="13">
        <f t="shared" si="2443"/>
        <v>8.3189195699303654E-4</v>
      </c>
      <c r="AU2003" s="13">
        <f t="shared" si="2444"/>
        <v>2.7155168127706891E-4</v>
      </c>
      <c r="AV2003" s="13">
        <f t="shared" si="2445"/>
        <v>6.6481273485572407E-5</v>
      </c>
      <c r="AW2003" s="13">
        <f t="shared" si="2446"/>
        <v>3.9297143642270822E-7</v>
      </c>
      <c r="AX2003" s="13">
        <f t="shared" si="2447"/>
        <v>1.5169470720032921E-4</v>
      </c>
      <c r="AY2003" s="13">
        <f t="shared" si="2448"/>
        <v>1.6830264326721906E-4</v>
      </c>
      <c r="AZ2003" s="13">
        <f t="shared" si="2449"/>
        <v>9.3364429957749142E-5</v>
      </c>
      <c r="BA2003" s="13">
        <f t="shared" si="2450"/>
        <v>3.4528737882012286E-5</v>
      </c>
      <c r="BB2003" s="13">
        <f t="shared" si="2451"/>
        <v>9.5772587611596907E-6</v>
      </c>
      <c r="BC2003" s="13">
        <f t="shared" si="2452"/>
        <v>2.125160454845205E-6</v>
      </c>
      <c r="BD2003" s="13">
        <f t="shared" si="2453"/>
        <v>3.2081342133554304E-4</v>
      </c>
      <c r="BE2003" s="13">
        <f t="shared" si="2454"/>
        <v>3.1416612412558015E-4</v>
      </c>
      <c r="BF2003" s="13">
        <f t="shared" si="2455"/>
        <v>1.5382827990362884E-4</v>
      </c>
      <c r="BG2003" s="13">
        <f t="shared" si="2456"/>
        <v>5.021364575609141E-5</v>
      </c>
      <c r="BH2003" s="13">
        <f t="shared" si="2457"/>
        <v>1.2293303066727375E-5</v>
      </c>
      <c r="BI2003" s="13">
        <f t="shared" si="2458"/>
        <v>2.4077168349733011E-6</v>
      </c>
      <c r="BJ2003" s="14">
        <f t="shared" si="2459"/>
        <v>0.31662987264187348</v>
      </c>
      <c r="BK2003" s="14">
        <f t="shared" si="2460"/>
        <v>0.29983243245603092</v>
      </c>
      <c r="BL2003" s="14">
        <f t="shared" si="2461"/>
        <v>0.35528714825317798</v>
      </c>
      <c r="BM2003" s="14">
        <f t="shared" si="2462"/>
        <v>0.34710361741275192</v>
      </c>
      <c r="BN2003" s="14">
        <f t="shared" si="2463"/>
        <v>0.65266644458519751</v>
      </c>
    </row>
    <row r="2004" spans="1:66" x14ac:dyDescent="0.25">
      <c r="A2004" t="s">
        <v>21</v>
      </c>
      <c r="B2004" t="s">
        <v>264</v>
      </c>
      <c r="C2004" t="s">
        <v>273</v>
      </c>
      <c r="D2004" s="7" t="s">
        <v>567</v>
      </c>
      <c r="E2004" s="10">
        <f>VLOOKUP(A2004,home!$A$2:$E$405,3,FALSE)</f>
        <v>1.3974</v>
      </c>
      <c r="F2004" s="10">
        <f>VLOOKUP(B2004,home!$B$2:$E$405,3,FALSE)</f>
        <v>1.2052</v>
      </c>
      <c r="G2004" s="10">
        <f>VLOOKUP(C2004,away!$B$2:$E$405,4,FALSE)</f>
        <v>1.0923</v>
      </c>
      <c r="H2004" s="10">
        <f>VLOOKUP(A2004,away!$A$2:$E$405,3,FALSE)</f>
        <v>1.3632</v>
      </c>
      <c r="I2004" s="10">
        <f>VLOOKUP(C2004,away!$B$2:$E$405,3,FALSE)</f>
        <v>1.0038</v>
      </c>
      <c r="J2004" s="10">
        <f>VLOOKUP(B2004,home!$B$2:$E$405,4,FALSE)</f>
        <v>1.2741</v>
      </c>
      <c r="K2004" s="12">
        <f t="shared" si="2408"/>
        <v>1.8395932001040003</v>
      </c>
      <c r="L2004" s="12">
        <f t="shared" si="2409"/>
        <v>1.7434531618560001</v>
      </c>
      <c r="M2004" s="13">
        <f t="shared" si="2410"/>
        <v>2.7790908004943722E-2</v>
      </c>
      <c r="N2004" s="13">
        <f t="shared" si="2411"/>
        <v>5.1123965390610288E-2</v>
      </c>
      <c r="O2004" s="13">
        <f t="shared" si="2412"/>
        <v>4.8452146432068348E-2</v>
      </c>
      <c r="P2004" s="13">
        <f t="shared" si="2413"/>
        <v>8.9132239106876218E-2</v>
      </c>
      <c r="Q2004" s="13">
        <f t="shared" si="2414"/>
        <v>4.7023649547459495E-2</v>
      </c>
      <c r="R2004" s="13">
        <f t="shared" si="2415"/>
        <v>4.2237023947849756E-2</v>
      </c>
      <c r="S2004" s="13">
        <f t="shared" si="2416"/>
        <v>7.1467222722554694E-2</v>
      </c>
      <c r="T2004" s="13">
        <f t="shared" si="2417"/>
        <v>8.1983530485526701E-2</v>
      </c>
      <c r="U2004" s="13">
        <f t="shared" si="2418"/>
        <v>7.769894204709421E-2</v>
      </c>
      <c r="V2004" s="13">
        <f t="shared" si="2419"/>
        <v>2.5468095868212082E-2</v>
      </c>
      <c r="W2004" s="13">
        <f t="shared" si="2420"/>
        <v>2.8834795317193348E-2</v>
      </c>
      <c r="X2004" s="13">
        <f t="shared" si="2421"/>
        <v>5.0272115067231317E-2</v>
      </c>
      <c r="Y2004" s="13">
        <f t="shared" si="2422"/>
        <v>4.382353898357657E-2</v>
      </c>
      <c r="Z2004" s="13">
        <f t="shared" si="2423"/>
        <v>2.4546090983088749E-2</v>
      </c>
      <c r="AA2004" s="13">
        <f t="shared" si="2424"/>
        <v>4.5154822061624168E-2</v>
      </c>
      <c r="AB2004" s="13">
        <f t="shared" si="2425"/>
        <v>4.1533251808234979E-2</v>
      </c>
      <c r="AC2004" s="13">
        <f t="shared" si="2426"/>
        <v>5.1051507792551068E-3</v>
      </c>
      <c r="AD2004" s="13">
        <f t="shared" si="2427"/>
        <v>1.3261073347974888E-2</v>
      </c>
      <c r="AE2004" s="13">
        <f t="shared" si="2428"/>
        <v>2.3120060258131146E-2</v>
      </c>
      <c r="AF2004" s="13">
        <f t="shared" si="2429"/>
        <v>2.0154371079670007E-2</v>
      </c>
      <c r="AG2004" s="13">
        <f t="shared" si="2430"/>
        <v>1.1712733994689932E-2</v>
      </c>
      <c r="AH2004" s="13">
        <f t="shared" si="2431"/>
        <v>1.0698739983917785E-2</v>
      </c>
      <c r="AI2004" s="13">
        <f t="shared" si="2432"/>
        <v>1.9681329324095935E-2</v>
      </c>
      <c r="AJ2004" s="13">
        <f t="shared" si="2433"/>
        <v>1.8102819796807178E-2</v>
      </c>
      <c r="AK2004" s="13">
        <f t="shared" si="2434"/>
        <v>1.1100608066971523E-2</v>
      </c>
      <c r="AL2004" s="13">
        <f t="shared" si="2435"/>
        <v>6.5493868692922919E-4</v>
      </c>
      <c r="AM2004" s="13">
        <f t="shared" si="2436"/>
        <v>4.8789960714029955E-3</v>
      </c>
      <c r="AN2004" s="13">
        <f t="shared" si="2437"/>
        <v>8.5063011273705542E-3</v>
      </c>
      <c r="AO2004" s="13">
        <f t="shared" si="2438"/>
        <v>7.4151687981067289E-3</v>
      </c>
      <c r="AP2004" s="13">
        <f t="shared" si="2439"/>
        <v>4.3093331622517106E-3</v>
      </c>
      <c r="AQ2004" s="13">
        <f t="shared" si="2440"/>
        <v>1.8782801318046652E-3</v>
      </c>
      <c r="AR2004" s="13">
        <f t="shared" si="2441"/>
        <v>3.7305504105673323E-3</v>
      </c>
      <c r="AS2004" s="13">
        <f t="shared" si="2442"/>
        <v>6.8626951679248496E-3</v>
      </c>
      <c r="AT2004" s="13">
        <f t="shared" si="2443"/>
        <v>6.3122836826505699E-3</v>
      </c>
      <c r="AU2004" s="13">
        <f t="shared" si="2444"/>
        <v>3.8706780465771425E-3</v>
      </c>
      <c r="AV2004" s="13">
        <f t="shared" si="2445"/>
        <v>1.7801182535687864E-3</v>
      </c>
      <c r="AW2004" s="13">
        <f t="shared" si="2446"/>
        <v>5.8348570964023265E-5</v>
      </c>
      <c r="AX2004" s="13">
        <f t="shared" si="2447"/>
        <v>1.4958946660478488E-3</v>
      </c>
      <c r="AY2004" s="13">
        <f t="shared" si="2448"/>
        <v>2.6080222853246469E-3</v>
      </c>
      <c r="AZ2004" s="13">
        <f t="shared" si="2449"/>
        <v>2.2734823497700847E-3</v>
      </c>
      <c r="BA2004" s="13">
        <f t="shared" si="2450"/>
        <v>1.321236663710154E-3</v>
      </c>
      <c r="BB2004" s="13">
        <f t="shared" si="2451"/>
        <v>5.7587855972638529E-4</v>
      </c>
      <c r="BC2004" s="13">
        <f t="shared" si="2452"/>
        <v>2.0080345916000905E-4</v>
      </c>
      <c r="BD2004" s="13">
        <f t="shared" si="2453"/>
        <v>1.0840066514611346E-3</v>
      </c>
      <c r="BE2004" s="13">
        <f t="shared" si="2454"/>
        <v>1.99413126489541E-3</v>
      </c>
      <c r="BF2004" s="13">
        <f t="shared" si="2455"/>
        <v>1.8341951575081934E-3</v>
      </c>
      <c r="BG2004" s="13">
        <f t="shared" si="2456"/>
        <v>1.1247243131385864E-3</v>
      </c>
      <c r="BH2004" s="13">
        <f t="shared" si="2457"/>
        <v>5.172587996103464E-4</v>
      </c>
      <c r="BI2004" s="13">
        <f t="shared" si="2458"/>
        <v>1.9030915409143007E-4</v>
      </c>
      <c r="BJ2004" s="14">
        <f t="shared" si="2459"/>
        <v>0.40677323074673943</v>
      </c>
      <c r="BK2004" s="14">
        <f t="shared" si="2460"/>
        <v>0.22222657745409569</v>
      </c>
      <c r="BL2004" s="14">
        <f t="shared" si="2461"/>
        <v>0.34396063437065771</v>
      </c>
      <c r="BM2004" s="14">
        <f t="shared" si="2462"/>
        <v>0.68919692741041338</v>
      </c>
      <c r="BN2004" s="14">
        <f t="shared" si="2463"/>
        <v>0.30575993242980781</v>
      </c>
    </row>
    <row r="2005" spans="1:66" x14ac:dyDescent="0.25">
      <c r="A2005" t="s">
        <v>21</v>
      </c>
      <c r="B2005" t="s">
        <v>275</v>
      </c>
      <c r="C2005" t="s">
        <v>265</v>
      </c>
      <c r="D2005" s="7" t="s">
        <v>567</v>
      </c>
      <c r="E2005" s="10">
        <f>VLOOKUP(A2005,home!$A$2:$E$405,3,FALSE)</f>
        <v>1.3974</v>
      </c>
      <c r="F2005" s="10">
        <f>VLOOKUP(B2005,home!$B$2:$E$405,3,FALSE)</f>
        <v>0.71560000000000001</v>
      </c>
      <c r="G2005" s="10">
        <f>VLOOKUP(C2005,away!$B$2:$E$405,4,FALSE)</f>
        <v>0.71560000000000001</v>
      </c>
      <c r="H2005" s="10">
        <f>VLOOKUP(A2005,away!$A$2:$E$405,3,FALSE)</f>
        <v>1.3632</v>
      </c>
      <c r="I2005" s="10">
        <f>VLOOKUP(C2005,away!$B$2:$E$405,3,FALSE)</f>
        <v>1.0038</v>
      </c>
      <c r="J2005" s="10">
        <f>VLOOKUP(B2005,home!$B$2:$E$405,4,FALSE)</f>
        <v>1.0038</v>
      </c>
      <c r="K2005" s="12">
        <f t="shared" si="2408"/>
        <v>0.71558528726400006</v>
      </c>
      <c r="L2005" s="12">
        <f t="shared" si="2409"/>
        <v>1.373580004608</v>
      </c>
      <c r="M2005" s="13">
        <f t="shared" si="2410"/>
        <v>0.12379042157578474</v>
      </c>
      <c r="N2005" s="13">
        <f t="shared" si="2411"/>
        <v>8.8582604383839594E-2</v>
      </c>
      <c r="O2005" s="13">
        <f t="shared" si="2412"/>
        <v>0.17003604783849269</v>
      </c>
      <c r="P2005" s="13">
        <f t="shared" si="2413"/>
        <v>0.12167529413774306</v>
      </c>
      <c r="Q2005" s="13">
        <f t="shared" si="2414"/>
        <v>3.1694204202301561E-2</v>
      </c>
      <c r="R2005" s="13">
        <f t="shared" si="2415"/>
        <v>0.11677905768676147</v>
      </c>
      <c r="S2005" s="13">
        <f t="shared" si="2416"/>
        <v>2.9899076630986978E-2</v>
      </c>
      <c r="T2005" s="13">
        <f t="shared" si="2417"/>
        <v>4.3534525154244275E-2</v>
      </c>
      <c r="U2005" s="13">
        <f t="shared" si="2418"/>
        <v>8.3565375541200443E-2</v>
      </c>
      <c r="V2005" s="13">
        <f t="shared" si="2419"/>
        <v>3.2653567010119608E-3</v>
      </c>
      <c r="W2005" s="13">
        <f t="shared" si="2420"/>
        <v>7.5599687395692811E-3</v>
      </c>
      <c r="X2005" s="13">
        <f t="shared" si="2421"/>
        <v>1.0384221896133911E-2</v>
      </c>
      <c r="Y2005" s="13">
        <f t="shared" si="2422"/>
        <v>7.1317797799710578E-3</v>
      </c>
      <c r="Z2005" s="13">
        <f t="shared" si="2423"/>
        <v>5.3468459531833219E-2</v>
      </c>
      <c r="AA2005" s="13">
        <f t="shared" si="2424"/>
        <v>3.8261242973650439E-2</v>
      </c>
      <c r="AB2005" s="13">
        <f t="shared" si="2425"/>
        <v>1.3689591272188675E-2</v>
      </c>
      <c r="AC2005" s="13">
        <f t="shared" si="2426"/>
        <v>2.0059772800002371E-4</v>
      </c>
      <c r="AD2005" s="13">
        <f t="shared" si="2427"/>
        <v>1.3524506005528859E-3</v>
      </c>
      <c r="AE2005" s="13">
        <f t="shared" si="2428"/>
        <v>1.8576991021395256E-3</v>
      </c>
      <c r="AF2005" s="13">
        <f t="shared" si="2429"/>
        <v>1.2758491706385438E-3</v>
      </c>
      <c r="AG2005" s="13">
        <f t="shared" si="2430"/>
        <v>5.8416030322826771E-4</v>
      </c>
      <c r="AH2005" s="13">
        <f t="shared" si="2431"/>
        <v>1.8360801722529536E-2</v>
      </c>
      <c r="AI2005" s="13">
        <f t="shared" si="2432"/>
        <v>1.3138719575013646E-2</v>
      </c>
      <c r="AJ2005" s="13">
        <f t="shared" si="2433"/>
        <v>4.7009372106836395E-3</v>
      </c>
      <c r="AK2005" s="13">
        <f t="shared" si="2434"/>
        <v>1.1213071681056934E-3</v>
      </c>
      <c r="AL2005" s="13">
        <f t="shared" si="2435"/>
        <v>7.8868097376414086E-6</v>
      </c>
      <c r="AM2005" s="13">
        <f t="shared" si="2436"/>
        <v>1.9355875030140128E-4</v>
      </c>
      <c r="AN2005" s="13">
        <f t="shared" si="2437"/>
        <v>2.6586842913091754E-4</v>
      </c>
      <c r="AO2005" s="13">
        <f t="shared" si="2438"/>
        <v>1.8259577905538376E-4</v>
      </c>
      <c r="AP2005" s="13">
        <f t="shared" si="2439"/>
        <v>8.3603303678765097E-5</v>
      </c>
      <c r="AQ2005" s="13">
        <f t="shared" si="2440"/>
        <v>2.8708956563080549E-5</v>
      </c>
      <c r="AR2005" s="13">
        <f t="shared" si="2441"/>
        <v>5.0440060229277371E-3</v>
      </c>
      <c r="AS2005" s="13">
        <f t="shared" si="2442"/>
        <v>3.6094164988780919E-3</v>
      </c>
      <c r="AT2005" s="13">
        <f t="shared" si="2443"/>
        <v>1.2914226711025502E-3</v>
      </c>
      <c r="AU2005" s="13">
        <f t="shared" si="2444"/>
        <v>3.0804102102672024E-4</v>
      </c>
      <c r="AV2005" s="13">
        <f t="shared" si="2445"/>
        <v>5.5107405630125361E-5</v>
      </c>
      <c r="AW2005" s="13">
        <f t="shared" si="2446"/>
        <v>2.1533480234405844E-7</v>
      </c>
      <c r="AX2005" s="13">
        <f t="shared" si="2447"/>
        <v>2.3084632322814841E-5</v>
      </c>
      <c r="AY2005" s="13">
        <f t="shared" si="2448"/>
        <v>3.1708589372346E-5</v>
      </c>
      <c r="AZ2005" s="13">
        <f t="shared" si="2449"/>
        <v>2.1777142168090104E-5</v>
      </c>
      <c r="BA2005" s="13">
        <f t="shared" si="2450"/>
        <v>9.9708823465314215E-6</v>
      </c>
      <c r="BB2005" s="13">
        <f t="shared" si="2451"/>
        <v>3.4239511548736143E-6</v>
      </c>
      <c r="BC2005" s="13">
        <f t="shared" si="2452"/>
        <v>9.4061416861777298E-7</v>
      </c>
      <c r="BD2005" s="13">
        <f t="shared" si="2453"/>
        <v>1.1547243027026433E-3</v>
      </c>
      <c r="BE2005" s="13">
        <f t="shared" si="2454"/>
        <v>8.2630372186019328E-4</v>
      </c>
      <c r="BF2005" s="13">
        <f t="shared" si="2455"/>
        <v>2.956453930873194E-4</v>
      </c>
      <c r="BG2005" s="13">
        <f t="shared" si="2456"/>
        <v>7.051983118022257E-5</v>
      </c>
      <c r="BH2005" s="13">
        <f t="shared" si="2457"/>
        <v>1.2615738413227086E-5</v>
      </c>
      <c r="BI2005" s="13">
        <f t="shared" si="2458"/>
        <v>1.8055273592953173E-6</v>
      </c>
      <c r="BJ2005" s="14">
        <f t="shared" si="2459"/>
        <v>0.19480270436288175</v>
      </c>
      <c r="BK2005" s="14">
        <f t="shared" si="2460"/>
        <v>0.27887034217263673</v>
      </c>
      <c r="BL2005" s="14">
        <f t="shared" si="2461"/>
        <v>0.47232268912279435</v>
      </c>
      <c r="BM2005" s="14">
        <f t="shared" si="2462"/>
        <v>0.34687507211065299</v>
      </c>
      <c r="BN2005" s="14">
        <f t="shared" si="2463"/>
        <v>0.65255762982492305</v>
      </c>
    </row>
    <row r="2006" spans="1:66" x14ac:dyDescent="0.25">
      <c r="A2006" t="s">
        <v>21</v>
      </c>
      <c r="B2006" t="s">
        <v>270</v>
      </c>
      <c r="C2006" t="s">
        <v>271</v>
      </c>
      <c r="D2006" s="7" t="s">
        <v>567</v>
      </c>
      <c r="E2006" s="10">
        <f>VLOOKUP(A2006,home!$A$2:$E$405,3,FALSE)</f>
        <v>1.3974</v>
      </c>
      <c r="F2006" s="10">
        <f>VLOOKUP(B2006,home!$B$2:$E$405,3,FALSE)</f>
        <v>0.79090000000000005</v>
      </c>
      <c r="G2006" s="10">
        <f>VLOOKUP(C2006,away!$B$2:$E$405,4,FALSE)</f>
        <v>0.94159999999999999</v>
      </c>
      <c r="H2006" s="10">
        <f>VLOOKUP(A2006,away!$A$2:$E$405,3,FALSE)</f>
        <v>1.3632</v>
      </c>
      <c r="I2006" s="10">
        <f>VLOOKUP(C2006,away!$B$2:$E$405,3,FALSE)</f>
        <v>0.84940000000000004</v>
      </c>
      <c r="J2006" s="10">
        <f>VLOOKUP(B2006,home!$B$2:$E$405,4,FALSE)</f>
        <v>1.1196999999999999</v>
      </c>
      <c r="K2006" s="12">
        <f t="shared" si="2408"/>
        <v>1.0406597662560002</v>
      </c>
      <c r="L2006" s="12">
        <f t="shared" si="2409"/>
        <v>1.2965029589759998</v>
      </c>
      <c r="M2006" s="13">
        <f t="shared" si="2410"/>
        <v>9.6601334299773814E-2</v>
      </c>
      <c r="N2006" s="13">
        <f t="shared" si="2411"/>
        <v>0.10052912197242037</v>
      </c>
      <c r="O2006" s="13">
        <f t="shared" si="2412"/>
        <v>0.1252439157606865</v>
      </c>
      <c r="P2006" s="13">
        <f t="shared" si="2413"/>
        <v>0.1303363041005022</v>
      </c>
      <c r="Q2006" s="13">
        <f t="shared" si="2414"/>
        <v>5.230830628686995E-2</v>
      </c>
      <c r="R2006" s="13">
        <f t="shared" si="2415"/>
        <v>8.1189553688735469E-2</v>
      </c>
      <c r="S2006" s="13">
        <f t="shared" si="2416"/>
        <v>4.3963037078408047E-2</v>
      </c>
      <c r="T2006" s="13">
        <f t="shared" si="2417"/>
        <v>6.781787387994978E-2</v>
      </c>
      <c r="U2006" s="13">
        <f t="shared" si="2418"/>
        <v>8.4490701964148443E-2</v>
      </c>
      <c r="V2006" s="13">
        <f t="shared" si="2419"/>
        <v>6.5906379397890867E-3</v>
      </c>
      <c r="W2006" s="13">
        <f t="shared" si="2420"/>
        <v>1.8145049931247118E-2</v>
      </c>
      <c r="X2006" s="13">
        <f t="shared" si="2421"/>
        <v>2.352511092662915E-2</v>
      </c>
      <c r="Y2006" s="13">
        <f t="shared" si="2422"/>
        <v>1.5250187963306664E-2</v>
      </c>
      <c r="Z2006" s="13">
        <f t="shared" si="2423"/>
        <v>3.5087498865128769E-2</v>
      </c>
      <c r="AA2006" s="13">
        <f t="shared" si="2424"/>
        <v>3.6514148367492581E-2</v>
      </c>
      <c r="AB2006" s="13">
        <f t="shared" si="2425"/>
        <v>1.8999402552575869E-2</v>
      </c>
      <c r="AC2006" s="13">
        <f t="shared" si="2426"/>
        <v>5.5576315079083546E-4</v>
      </c>
      <c r="AD2006" s="13">
        <f t="shared" si="2427"/>
        <v>4.7207058550387693E-3</v>
      </c>
      <c r="AE2006" s="13">
        <f t="shared" si="2428"/>
        <v>6.1204091095130916E-3</v>
      </c>
      <c r="AF2006" s="13">
        <f t="shared" si="2429"/>
        <v>3.9675642603136949E-3</v>
      </c>
      <c r="AG2006" s="13">
        <f t="shared" si="2430"/>
        <v>1.7146529344747093E-3</v>
      </c>
      <c r="AH2006" s="13">
        <f t="shared" si="2431"/>
        <v>1.1372761525426623E-2</v>
      </c>
      <c r="AI2006" s="13">
        <f t="shared" si="2432"/>
        <v>1.1835175350735701E-2</v>
      </c>
      <c r="AJ2006" s="13">
        <f t="shared" si="2433"/>
        <v>6.158195407047695E-3</v>
      </c>
      <c r="AK2006" s="13">
        <f t="shared" si="2434"/>
        <v>2.1361953976190094E-3</v>
      </c>
      <c r="AL2006" s="13">
        <f t="shared" si="2435"/>
        <v>2.9993836236068288E-5</v>
      </c>
      <c r="AM2006" s="13">
        <f t="shared" si="2436"/>
        <v>9.825297303335959E-4</v>
      </c>
      <c r="AN2006" s="13">
        <f t="shared" si="2437"/>
        <v>1.2738527026593981E-3</v>
      </c>
      <c r="AO2006" s="13">
        <f t="shared" si="2438"/>
        <v>8.2577689914874229E-4</v>
      </c>
      <c r="AP2006" s="13">
        <f t="shared" si="2439"/>
        <v>3.5687406440012328E-4</v>
      </c>
      <c r="AQ2006" s="13">
        <f t="shared" si="2440"/>
        <v>1.1567207011913784E-4</v>
      </c>
      <c r="AR2006" s="13">
        <f t="shared" si="2441"/>
        <v>2.9489637938888021E-3</v>
      </c>
      <c r="AS2006" s="13">
        <f t="shared" si="2442"/>
        <v>3.0688679724457284E-3</v>
      </c>
      <c r="AT2006" s="13">
        <f t="shared" si="2443"/>
        <v>1.5968237134379485E-3</v>
      </c>
      <c r="AU2006" s="13">
        <f t="shared" si="2444"/>
        <v>5.539167307927913E-4</v>
      </c>
      <c r="AV2006" s="13">
        <f t="shared" si="2445"/>
        <v>1.4410971389802849E-4</v>
      </c>
      <c r="AW2006" s="13">
        <f t="shared" si="2446"/>
        <v>1.1241177145285298E-6</v>
      </c>
      <c r="AX2006" s="13">
        <f t="shared" si="2447"/>
        <v>1.7041319325142171E-4</v>
      </c>
      <c r="AY2006" s="13">
        <f t="shared" si="2448"/>
        <v>2.2094120929901713E-4</v>
      </c>
      <c r="AZ2006" s="13">
        <f t="shared" si="2449"/>
        <v>1.4322546580795574E-4</v>
      </c>
      <c r="BA2006" s="13">
        <f t="shared" si="2450"/>
        <v>6.1897413406910152E-5</v>
      </c>
      <c r="BB2006" s="13">
        <f t="shared" si="2451"/>
        <v>2.0062544908754934E-5</v>
      </c>
      <c r="BC2006" s="13">
        <f t="shared" si="2452"/>
        <v>5.2022297677579268E-6</v>
      </c>
      <c r="BD2006" s="13">
        <f t="shared" si="2453"/>
        <v>6.3722338078165363E-4</v>
      </c>
      <c r="BE2006" s="13">
        <f t="shared" si="2454"/>
        <v>6.6313273449709388E-4</v>
      </c>
      <c r="BF2006" s="13">
        <f t="shared" si="2455"/>
        <v>3.4504777823922395E-4</v>
      </c>
      <c r="BG2006" s="13">
        <f t="shared" si="2456"/>
        <v>1.1969244674986101E-4</v>
      </c>
      <c r="BH2006" s="13">
        <f t="shared" si="2457"/>
        <v>3.1139778414329774E-5</v>
      </c>
      <c r="BI2006" s="13">
        <f t="shared" si="2458"/>
        <v>6.4811829051840154E-6</v>
      </c>
      <c r="BJ2006" s="14">
        <f t="shared" si="2459"/>
        <v>0.29827543064286605</v>
      </c>
      <c r="BK2006" s="14">
        <f t="shared" si="2460"/>
        <v>0.27829801161479906</v>
      </c>
      <c r="BL2006" s="14">
        <f t="shared" si="2461"/>
        <v>0.38805544924051855</v>
      </c>
      <c r="BM2006" s="14">
        <f t="shared" si="2462"/>
        <v>0.4132880371627396</v>
      </c>
      <c r="BN2006" s="14">
        <f t="shared" si="2463"/>
        <v>0.58620853610898838</v>
      </c>
    </row>
    <row r="2007" spans="1:66" x14ac:dyDescent="0.25">
      <c r="A2007" t="s">
        <v>21</v>
      </c>
      <c r="B2007" t="s">
        <v>22</v>
      </c>
      <c r="C2007" t="s">
        <v>267</v>
      </c>
      <c r="D2007" s="7" t="s">
        <v>567</v>
      </c>
      <c r="E2007" s="10">
        <f>VLOOKUP(A2007,home!$A$2:$E$405,3,FALSE)</f>
        <v>1.3974</v>
      </c>
      <c r="F2007" s="10">
        <f>VLOOKUP(B2007,home!$B$2:$E$405,3,FALSE)</f>
        <v>1.2806</v>
      </c>
      <c r="G2007" s="10">
        <f>VLOOKUP(C2007,away!$B$2:$E$405,4,FALSE)</f>
        <v>1.0546</v>
      </c>
      <c r="H2007" s="10">
        <f>VLOOKUP(A2007,away!$A$2:$E$405,3,FALSE)</f>
        <v>1.3632</v>
      </c>
      <c r="I2007" s="10">
        <f>VLOOKUP(C2007,away!$B$2:$E$405,3,FALSE)</f>
        <v>1.0424</v>
      </c>
      <c r="J2007" s="10">
        <f>VLOOKUP(B2007,home!$B$2:$E$405,4,FALSE)</f>
        <v>1.3512999999999999</v>
      </c>
      <c r="K2007" s="12">
        <f t="shared" si="2408"/>
        <v>1.887217710024</v>
      </c>
      <c r="L2007" s="12">
        <f t="shared" si="2409"/>
        <v>1.920196867584</v>
      </c>
      <c r="M2007" s="13">
        <f t="shared" si="2410"/>
        <v>2.2205515442433103E-2</v>
      </c>
      <c r="N2007" s="13">
        <f t="shared" si="2411"/>
        <v>4.1906642003171159E-2</v>
      </c>
      <c r="O2007" s="13">
        <f t="shared" si="2412"/>
        <v>4.2638961195648181E-2</v>
      </c>
      <c r="P2007" s="13">
        <f t="shared" si="2413"/>
        <v>8.0469002705453346E-2</v>
      </c>
      <c r="Q2007" s="13">
        <f t="shared" si="2414"/>
        <v>3.9543478478010131E-2</v>
      </c>
      <c r="R2007" s="13">
        <f t="shared" si="2415"/>
        <v>4.0937599862459692E-2</v>
      </c>
      <c r="S2007" s="13">
        <f t="shared" si="2416"/>
        <v>7.2901487168774717E-2</v>
      </c>
      <c r="T2007" s="13">
        <f t="shared" si="2417"/>
        <v>7.593126350685038E-2</v>
      </c>
      <c r="U2007" s="13">
        <f t="shared" si="2418"/>
        <v>7.7258163466309981E-2</v>
      </c>
      <c r="V2007" s="13">
        <f t="shared" si="2419"/>
        <v>2.9353618040546311E-2</v>
      </c>
      <c r="W2007" s="13">
        <f t="shared" si="2420"/>
        <v>2.4875717633217873E-2</v>
      </c>
      <c r="X2007" s="13">
        <f t="shared" si="2421"/>
        <v>4.7766275078209033E-2</v>
      </c>
      <c r="Y2007" s="13">
        <f t="shared" si="2422"/>
        <v>4.5860325890666347E-2</v>
      </c>
      <c r="Z2007" s="13">
        <f t="shared" si="2423"/>
        <v>2.6202750340767432E-2</v>
      </c>
      <c r="AA2007" s="13">
        <f t="shared" si="2424"/>
        <v>4.9450294494433687E-2</v>
      </c>
      <c r="AB2007" s="13">
        <f t="shared" si="2425"/>
        <v>4.6661735767898796E-2</v>
      </c>
      <c r="AC2007" s="13">
        <f t="shared" si="2426"/>
        <v>6.6482817513375762E-3</v>
      </c>
      <c r="AD2007" s="13">
        <f t="shared" si="2427"/>
        <v>1.1736473716741261E-2</v>
      </c>
      <c r="AE2007" s="13">
        <f t="shared" si="2428"/>
        <v>2.2536340067368515E-2</v>
      </c>
      <c r="AF2007" s="13">
        <f t="shared" si="2429"/>
        <v>2.1637104802084414E-2</v>
      </c>
      <c r="AG2007" s="13">
        <f t="shared" si="2430"/>
        <v>1.3849166954849739E-2</v>
      </c>
      <c r="AH2007" s="13">
        <f t="shared" si="2431"/>
        <v>1.2578609781606799E-2</v>
      </c>
      <c r="AI2007" s="13">
        <f t="shared" si="2432"/>
        <v>2.3738575147329466E-2</v>
      </c>
      <c r="AJ2007" s="13">
        <f t="shared" si="2433"/>
        <v>2.2399929714387881E-2</v>
      </c>
      <c r="AK2007" s="13">
        <f t="shared" si="2434"/>
        <v>1.4091181353428552E-2</v>
      </c>
      <c r="AL2007" s="13">
        <f t="shared" si="2435"/>
        <v>9.6368959076300719E-4</v>
      </c>
      <c r="AM2007" s="13">
        <f t="shared" si="2436"/>
        <v>4.4298562102930636E-3</v>
      </c>
      <c r="AN2007" s="13">
        <f t="shared" si="2437"/>
        <v>8.506196018852271E-3</v>
      </c>
      <c r="AO2007" s="13">
        <f t="shared" si="2438"/>
        <v>8.1667854752278113E-3</v>
      </c>
      <c r="AP2007" s="13">
        <f t="shared" si="2439"/>
        <v>5.2272786292543181E-3</v>
      </c>
      <c r="AQ2007" s="13">
        <f t="shared" si="2440"/>
        <v>2.509351012470731E-3</v>
      </c>
      <c r="AR2007" s="13">
        <f t="shared" si="2441"/>
        <v>4.830681420240567E-3</v>
      </c>
      <c r="AS2007" s="13">
        <f t="shared" si="2442"/>
        <v>9.1165475277618854E-3</v>
      </c>
      <c r="AT2007" s="13">
        <f t="shared" si="2443"/>
        <v>8.6024549743338747E-3</v>
      </c>
      <c r="AU2007" s="13">
        <f t="shared" si="2444"/>
        <v>5.4115684590823141E-3</v>
      </c>
      <c r="AV2007" s="13">
        <f t="shared" si="2445"/>
        <v>2.5532019587468564E-3</v>
      </c>
      <c r="AW2007" s="13">
        <f t="shared" si="2446"/>
        <v>9.7006855605765937E-5</v>
      </c>
      <c r="AX2007" s="13">
        <f t="shared" si="2447"/>
        <v>1.3933505154874791E-3</v>
      </c>
      <c r="AY2007" s="13">
        <f t="shared" si="2448"/>
        <v>2.6755072952856095E-3</v>
      </c>
      <c r="AZ2007" s="13">
        <f t="shared" si="2449"/>
        <v>2.5687503638027842E-3</v>
      </c>
      <c r="BA2007" s="13">
        <f t="shared" si="2450"/>
        <v>1.6441688007264555E-3</v>
      </c>
      <c r="BB2007" s="13">
        <f t="shared" si="2451"/>
        <v>7.892819452335702E-4</v>
      </c>
      <c r="BC2007" s="13">
        <f t="shared" si="2452"/>
        <v>3.0311534377562154E-4</v>
      </c>
      <c r="BD2007" s="13">
        <f t="shared" si="2453"/>
        <v>1.5459765552403605E-3</v>
      </c>
      <c r="BE2007" s="13">
        <f t="shared" si="2454"/>
        <v>2.9175943343315047E-3</v>
      </c>
      <c r="BF2007" s="13">
        <f t="shared" si="2455"/>
        <v>2.7530678492080503E-3</v>
      </c>
      <c r="BG2007" s="13">
        <f t="shared" si="2456"/>
        <v>1.7318794673077051E-3</v>
      </c>
      <c r="BH2007" s="13">
        <f t="shared" si="2457"/>
        <v>8.1710840058250758E-4</v>
      </c>
      <c r="BI2007" s="13">
        <f t="shared" si="2458"/>
        <v>3.0841228891773884E-4</v>
      </c>
      <c r="BJ2007" s="14">
        <f t="shared" si="2459"/>
        <v>0.38385642974157858</v>
      </c>
      <c r="BK2007" s="14">
        <f t="shared" si="2460"/>
        <v>0.21521710199459371</v>
      </c>
      <c r="BL2007" s="14">
        <f t="shared" si="2461"/>
        <v>0.3703435440192564</v>
      </c>
      <c r="BM2007" s="14">
        <f t="shared" si="2462"/>
        <v>0.72534012596934039</v>
      </c>
      <c r="BN2007" s="14">
        <f t="shared" si="2463"/>
        <v>0.26770119968717559</v>
      </c>
    </row>
    <row r="2008" spans="1:66" x14ac:dyDescent="0.25">
      <c r="A2008" t="s">
        <v>21</v>
      </c>
      <c r="B2008" t="s">
        <v>150</v>
      </c>
      <c r="C2008" t="s">
        <v>397</v>
      </c>
      <c r="D2008" s="7" t="s">
        <v>567</v>
      </c>
      <c r="E2008" s="10">
        <f>VLOOKUP(A2008,home!$A$2:$E$405,3,FALSE)</f>
        <v>1.3974</v>
      </c>
      <c r="F2008" s="10">
        <f>VLOOKUP(B2008,home!$B$2:$E$405,3,FALSE)</f>
        <v>1.2052</v>
      </c>
      <c r="G2008" s="10">
        <f>VLOOKUP(C2008,away!$B$2:$E$405,4,FALSE)</f>
        <v>1.4689000000000001</v>
      </c>
      <c r="H2008" s="10">
        <f>VLOOKUP(A2008,away!$A$2:$E$405,3,FALSE)</f>
        <v>1.3632</v>
      </c>
      <c r="I2008" s="10">
        <f>VLOOKUP(C2008,away!$B$2:$E$405,3,FALSE)</f>
        <v>0.73360000000000003</v>
      </c>
      <c r="J2008" s="10">
        <f>VLOOKUP(B2008,home!$B$2:$E$405,4,FALSE)</f>
        <v>0.88800000000000001</v>
      </c>
      <c r="K2008" s="12">
        <f t="shared" si="2408"/>
        <v>2.4738427644720002</v>
      </c>
      <c r="L2008" s="12">
        <f t="shared" si="2409"/>
        <v>0.88803864576000002</v>
      </c>
      <c r="M2008" s="13">
        <f t="shared" si="2410"/>
        <v>3.466996911088837E-2</v>
      </c>
      <c r="N2008" s="13">
        <f t="shared" si="2411"/>
        <v>8.5768052229438937E-2</v>
      </c>
      <c r="O2008" s="13">
        <f t="shared" si="2412"/>
        <v>3.0788272417774334E-2</v>
      </c>
      <c r="P2008" s="13">
        <f t="shared" si="2413"/>
        <v>7.6165344951303893E-2</v>
      </c>
      <c r="Q2008" s="13">
        <f t="shared" si="2414"/>
        <v>0.10608833771532707</v>
      </c>
      <c r="R2008" s="13">
        <f t="shared" si="2415"/>
        <v>1.3670587871585141E-2</v>
      </c>
      <c r="S2008" s="13">
        <f t="shared" si="2416"/>
        <v>4.1831301846539694E-2</v>
      </c>
      <c r="T2008" s="13">
        <f t="shared" si="2417"/>
        <v>9.4210543755648565E-2</v>
      </c>
      <c r="U2008" s="13">
        <f t="shared" si="2418"/>
        <v>3.3818884892199579E-2</v>
      </c>
      <c r="V2008" s="13">
        <f t="shared" si="2419"/>
        <v>1.021087194675731E-2</v>
      </c>
      <c r="W2008" s="13">
        <f t="shared" si="2420"/>
        <v>8.7481955550641297E-2</v>
      </c>
      <c r="X2008" s="13">
        <f t="shared" si="2421"/>
        <v>7.768735733562801E-2</v>
      </c>
      <c r="Y2008" s="13">
        <f t="shared" si="2422"/>
        <v>3.4494687800502147E-2</v>
      </c>
      <c r="Z2008" s="13">
        <f t="shared" si="2423"/>
        <v>4.0466701134085174E-3</v>
      </c>
      <c r="AA2008" s="13">
        <f t="shared" si="2424"/>
        <v>1.001082558026075E-2</v>
      </c>
      <c r="AB2008" s="13">
        <f t="shared" si="2425"/>
        <v>1.2382604214059635E-2</v>
      </c>
      <c r="AC2008" s="13">
        <f t="shared" si="2426"/>
        <v>1.4019961007012318E-3</v>
      </c>
      <c r="AD2008" s="13">
        <f t="shared" si="2427"/>
        <v>5.4104150690203787E-2</v>
      </c>
      <c r="AE2008" s="13">
        <f t="shared" si="2428"/>
        <v>4.8046576708923532E-2</v>
      </c>
      <c r="AF2008" s="13">
        <f t="shared" si="2429"/>
        <v>2.1333608456998207E-2</v>
      </c>
      <c r="AG2008" s="13">
        <f t="shared" si="2430"/>
        <v>6.3150229211089252E-3</v>
      </c>
      <c r="AH2008" s="13">
        <f t="shared" si="2431"/>
        <v>8.9839986183719105E-4</v>
      </c>
      <c r="AI2008" s="13">
        <f t="shared" si="2432"/>
        <v>2.2224999978085799E-3</v>
      </c>
      <c r="AJ2008" s="13">
        <f t="shared" si="2433"/>
        <v>2.7490577693088957E-3</v>
      </c>
      <c r="AK2008" s="13">
        <f t="shared" si="2434"/>
        <v>2.2669122239067831E-3</v>
      </c>
      <c r="AL2008" s="13">
        <f t="shared" si="2435"/>
        <v>1.2320001357804064E-4</v>
      </c>
      <c r="AM2008" s="13">
        <f t="shared" si="2436"/>
        <v>2.6769032342572687E-2</v>
      </c>
      <c r="AN2008" s="13">
        <f t="shared" si="2437"/>
        <v>2.3771935229803889E-2</v>
      </c>
      <c r="AO2008" s="13">
        <f t="shared" si="2438"/>
        <v>1.055519858428474E-2</v>
      </c>
      <c r="AP2008" s="13">
        <f t="shared" si="2439"/>
        <v>3.1244747521720307E-3</v>
      </c>
      <c r="AQ2008" s="13">
        <f t="shared" si="2440"/>
        <v>6.9366358190754024E-4</v>
      </c>
      <c r="AR2008" s="13">
        <f t="shared" si="2441"/>
        <v>1.5956275933137415E-4</v>
      </c>
      <c r="AS2008" s="13">
        <f t="shared" si="2442"/>
        <v>3.9473317765110702E-4</v>
      </c>
      <c r="AT2008" s="13">
        <f t="shared" si="2443"/>
        <v>4.8825390771461594E-4</v>
      </c>
      <c r="AU2008" s="13">
        <f t="shared" si="2444"/>
        <v>4.0262113227499416E-4</v>
      </c>
      <c r="AV2008" s="13">
        <f t="shared" si="2445"/>
        <v>2.4900534372550461E-4</v>
      </c>
      <c r="AW2008" s="13">
        <f t="shared" si="2446"/>
        <v>7.5181712435050284E-6</v>
      </c>
      <c r="AX2008" s="13">
        <f t="shared" si="2447"/>
        <v>1.1037062828765071E-2</v>
      </c>
      <c r="AY2008" s="13">
        <f t="shared" si="2448"/>
        <v>9.8013383276245661E-3</v>
      </c>
      <c r="AZ2008" s="13">
        <f t="shared" si="2449"/>
        <v>4.3519836075496515E-3</v>
      </c>
      <c r="BA2008" s="13">
        <f t="shared" si="2450"/>
        <v>1.2882432097393712E-3</v>
      </c>
      <c r="BB2008" s="13">
        <f t="shared" si="2451"/>
        <v>2.8600243884661659E-4</v>
      </c>
      <c r="BC2008" s="13">
        <f t="shared" si="2452"/>
        <v>5.0796243695481342E-5</v>
      </c>
      <c r="BD2008" s="13">
        <f t="shared" si="2453"/>
        <v>2.3616316118393702E-5</v>
      </c>
      <c r="BE2008" s="13">
        <f t="shared" si="2454"/>
        <v>5.8423052752971736E-5</v>
      </c>
      <c r="BF2008" s="13">
        <f t="shared" si="2455"/>
        <v>7.2264723165652549E-5</v>
      </c>
      <c r="BG2008" s="13">
        <f t="shared" si="2456"/>
        <v>5.9590520843307242E-5</v>
      </c>
      <c r="BH2008" s="13">
        <f t="shared" si="2457"/>
        <v>3.6854394704833389E-5</v>
      </c>
      <c r="BI2008" s="13">
        <f t="shared" si="2458"/>
        <v>1.8234395535909461E-5</v>
      </c>
      <c r="BJ2008" s="14">
        <f t="shared" si="2459"/>
        <v>0.70726002431138224</v>
      </c>
      <c r="BK2008" s="14">
        <f t="shared" si="2460"/>
        <v>0.17420402229739312</v>
      </c>
      <c r="BL2008" s="14">
        <f t="shared" si="2461"/>
        <v>0.11077120455255957</v>
      </c>
      <c r="BM2008" s="14">
        <f t="shared" si="2462"/>
        <v>0.63933753682204442</v>
      </c>
      <c r="BN2008" s="14">
        <f t="shared" si="2463"/>
        <v>0.34715056429631774</v>
      </c>
    </row>
    <row r="2009" spans="1:66" x14ac:dyDescent="0.25">
      <c r="A2009" t="s">
        <v>175</v>
      </c>
      <c r="B2009" t="s">
        <v>177</v>
      </c>
      <c r="C2009" t="s">
        <v>278</v>
      </c>
      <c r="D2009" s="7" t="s">
        <v>567</v>
      </c>
      <c r="E2009" s="10">
        <f>VLOOKUP(A2009,home!$A$2:$E$405,3,FALSE)</f>
        <v>1.1583000000000001</v>
      </c>
      <c r="F2009" s="10">
        <f>VLOOKUP(B2009,home!$B$2:$E$405,3,FALSE)</f>
        <v>1.7746</v>
      </c>
      <c r="G2009" s="10">
        <f>VLOOKUP(C2009,away!$B$2:$E$405,4,FALSE)</f>
        <v>0.96489999999999998</v>
      </c>
      <c r="H2009" s="10">
        <f>VLOOKUP(A2009,away!$A$2:$E$405,3,FALSE)</f>
        <v>1.0458000000000001</v>
      </c>
      <c r="I2009" s="10">
        <f>VLOOKUP(C2009,away!$B$2:$E$405,3,FALSE)</f>
        <v>0.73119999999999996</v>
      </c>
      <c r="J2009" s="10">
        <f>VLOOKUP(B2009,home!$B$2:$E$405,4,FALSE)</f>
        <v>0.69059999999999999</v>
      </c>
      <c r="K2009" s="12">
        <f t="shared" si="2408"/>
        <v>1.9833704567820001</v>
      </c>
      <c r="L2009" s="12">
        <f t="shared" si="2409"/>
        <v>0.52809419577600003</v>
      </c>
      <c r="M2009" s="13">
        <f t="shared" si="2410"/>
        <v>8.1149296632464243E-2</v>
      </c>
      <c r="N2009" s="13">
        <f t="shared" si="2411"/>
        <v>0.16094911752946861</v>
      </c>
      <c r="O2009" s="13">
        <f t="shared" si="2412"/>
        <v>4.2854472542909271E-2</v>
      </c>
      <c r="P2009" s="13">
        <f t="shared" si="2413"/>
        <v>8.4996294782581625E-2</v>
      </c>
      <c r="Q2009" s="13">
        <f t="shared" si="2414"/>
        <v>0.15961086237654101</v>
      </c>
      <c r="R2009" s="13">
        <f t="shared" si="2415"/>
        <v>1.1315599106476172E-2</v>
      </c>
      <c r="S2009" s="13">
        <f t="shared" si="2416"/>
        <v>2.2256416341744866E-2</v>
      </c>
      <c r="T2009" s="13">
        <f t="shared" si="2417"/>
        <v>8.4289570003853245E-2</v>
      </c>
      <c r="U2009" s="13">
        <f t="shared" si="2418"/>
        <v>2.2443024968573633E-2</v>
      </c>
      <c r="V2009" s="13">
        <f t="shared" si="2419"/>
        <v>2.5901681669728508E-3</v>
      </c>
      <c r="W2009" s="13">
        <f t="shared" si="2420"/>
        <v>0.10552248967304305</v>
      </c>
      <c r="X2009" s="13">
        <f t="shared" si="2421"/>
        <v>5.572581432016694E-2</v>
      </c>
      <c r="Y2009" s="13">
        <f t="shared" si="2422"/>
        <v>1.471423954868563E-2</v>
      </c>
      <c r="Z2009" s="13">
        <f t="shared" si="2423"/>
        <v>1.9919007366193866E-3</v>
      </c>
      <c r="AA2009" s="13">
        <f t="shared" si="2424"/>
        <v>3.9506770738531941E-3</v>
      </c>
      <c r="AB2009" s="13">
        <f t="shared" si="2425"/>
        <v>3.917828096283194E-3</v>
      </c>
      <c r="AC2009" s="13">
        <f t="shared" si="2426"/>
        <v>1.6955992395534318E-4</v>
      </c>
      <c r="AD2009" s="13">
        <f t="shared" si="2427"/>
        <v>5.232254713589933E-2</v>
      </c>
      <c r="AE2009" s="13">
        <f t="shared" si="2428"/>
        <v>2.7631233450684613E-2</v>
      </c>
      <c r="AF2009" s="13">
        <f t="shared" si="2429"/>
        <v>7.2959470037190985E-3</v>
      </c>
      <c r="AG2009" s="13">
        <f t="shared" si="2430"/>
        <v>1.284315755117785E-3</v>
      </c>
      <c r="AH2009" s="13">
        <f t="shared" si="2431"/>
        <v>2.6297780439265916E-4</v>
      </c>
      <c r="AI2009" s="13">
        <f t="shared" si="2432"/>
        <v>5.2158240802179575E-4</v>
      </c>
      <c r="AJ2009" s="13">
        <f t="shared" si="2433"/>
        <v>5.1724556942382238E-4</v>
      </c>
      <c r="AK2009" s="13">
        <f t="shared" si="2434"/>
        <v>3.4196319376553089E-4</v>
      </c>
      <c r="AL2009" s="13">
        <f t="shared" si="2435"/>
        <v>7.1039261597517659E-6</v>
      </c>
      <c r="AM2009" s="13">
        <f t="shared" si="2436"/>
        <v>2.0754998842585259E-2</v>
      </c>
      <c r="AN2009" s="13">
        <f t="shared" si="2437"/>
        <v>1.0960594422106874E-2</v>
      </c>
      <c r="AO2009" s="13">
        <f t="shared" si="2438"/>
        <v>2.8941131482847202E-3</v>
      </c>
      <c r="AP2009" s="13">
        <f t="shared" si="2439"/>
        <v>5.0945478517605569E-4</v>
      </c>
      <c r="AQ2009" s="13">
        <f t="shared" si="2440"/>
        <v>6.7260028765445975E-5</v>
      </c>
      <c r="AR2009" s="13">
        <f t="shared" si="2441"/>
        <v>2.7775410423535921E-5</v>
      </c>
      <c r="AS2009" s="13">
        <f t="shared" si="2442"/>
        <v>5.5088928459035957E-5</v>
      </c>
      <c r="AT2009" s="13">
        <f t="shared" si="2443"/>
        <v>5.4630876600714547E-5</v>
      </c>
      <c r="AU2009" s="13">
        <f t="shared" si="2444"/>
        <v>3.6117755559320106E-5</v>
      </c>
      <c r="AV2009" s="13">
        <f t="shared" si="2445"/>
        <v>1.7908722335407338E-5</v>
      </c>
      <c r="AW2009" s="13">
        <f t="shared" si="2446"/>
        <v>2.0668605310238543E-7</v>
      </c>
      <c r="AX2009" s="13">
        <f t="shared" si="2447"/>
        <v>6.8608085891547019E-3</v>
      </c>
      <c r="AY2009" s="13">
        <f t="shared" si="2448"/>
        <v>3.6231531942627262E-3</v>
      </c>
      <c r="AZ2009" s="13">
        <f t="shared" si="2449"/>
        <v>9.5668308614870975E-4</v>
      </c>
      <c r="BA2009" s="13">
        <f t="shared" si="2450"/>
        <v>1.6840626166406825E-4</v>
      </c>
      <c r="BB2009" s="13">
        <f t="shared" si="2451"/>
        <v>2.2233592329282179E-5</v>
      </c>
      <c r="BC2009" s="13">
        <f t="shared" si="2452"/>
        <v>2.3482862120687435E-6</v>
      </c>
      <c r="BD2009" s="13">
        <f t="shared" si="2453"/>
        <v>2.444672171660922E-6</v>
      </c>
      <c r="BE2009" s="13">
        <f t="shared" si="2454"/>
        <v>4.8486905617893659E-6</v>
      </c>
      <c r="BF2009" s="13">
        <f t="shared" si="2455"/>
        <v>4.8083748071653749E-6</v>
      </c>
      <c r="BG2009" s="13">
        <f t="shared" si="2456"/>
        <v>3.1789295125555508E-6</v>
      </c>
      <c r="BH2009" s="13">
        <f t="shared" si="2457"/>
        <v>1.5762487198487713E-6</v>
      </c>
      <c r="BI2009" s="13">
        <f t="shared" si="2458"/>
        <v>6.252570286976995E-7</v>
      </c>
      <c r="BJ2009" s="14">
        <f t="shared" si="2459"/>
        <v>0.71616619103386925</v>
      </c>
      <c r="BK2009" s="14">
        <f t="shared" si="2460"/>
        <v>0.1947919929681414</v>
      </c>
      <c r="BL2009" s="14">
        <f t="shared" si="2461"/>
        <v>8.6334374629879015E-2</v>
      </c>
      <c r="BM2009" s="14">
        <f t="shared" si="2462"/>
        <v>0.45478586988985858</v>
      </c>
      <c r="BN2009" s="14">
        <f t="shared" si="2463"/>
        <v>0.54087564297044088</v>
      </c>
    </row>
    <row r="2010" spans="1:66" x14ac:dyDescent="0.25">
      <c r="A2010" t="s">
        <v>175</v>
      </c>
      <c r="B2010" t="s">
        <v>279</v>
      </c>
      <c r="C2010" t="s">
        <v>280</v>
      </c>
      <c r="D2010" s="7" t="s">
        <v>567</v>
      </c>
      <c r="E2010" s="10">
        <f>VLOOKUP(A2010,home!$A$2:$E$405,3,FALSE)</f>
        <v>1.1583000000000001</v>
      </c>
      <c r="F2010" s="10">
        <f>VLOOKUP(B2010,home!$B$2:$E$405,3,FALSE)</f>
        <v>1.0551999999999999</v>
      </c>
      <c r="G2010" s="10">
        <f>VLOOKUP(C2010,away!$B$2:$E$405,4,FALSE)</f>
        <v>1.1331</v>
      </c>
      <c r="H2010" s="10">
        <f>VLOOKUP(A2010,away!$A$2:$E$405,3,FALSE)</f>
        <v>1.0458000000000001</v>
      </c>
      <c r="I2010" s="10">
        <f>VLOOKUP(C2010,away!$B$2:$E$405,3,FALSE)</f>
        <v>1.016</v>
      </c>
      <c r="J2010" s="10">
        <f>VLOOKUP(B2010,home!$B$2:$E$405,4,FALSE)</f>
        <v>0.85</v>
      </c>
      <c r="K2010" s="12">
        <f t="shared" si="2408"/>
        <v>1.3849180590960002</v>
      </c>
      <c r="L2010" s="12">
        <f t="shared" si="2409"/>
        <v>0.90315288000000005</v>
      </c>
      <c r="M2010" s="13">
        <f t="shared" si="2410"/>
        <v>0.10146199956777419</v>
      </c>
      <c r="N2010" s="13">
        <f t="shared" si="2411"/>
        <v>0.14051655551340103</v>
      </c>
      <c r="O2010" s="13">
        <f t="shared" si="2412"/>
        <v>9.1635697120194023E-2</v>
      </c>
      <c r="P2010" s="13">
        <f t="shared" si="2413"/>
        <v>0.12690793179960802</v>
      </c>
      <c r="Q2010" s="13">
        <f t="shared" si="2414"/>
        <v>9.7301957666237393E-2</v>
      </c>
      <c r="R2010" s="13">
        <f t="shared" si="2415"/>
        <v>4.1380521882455466E-2</v>
      </c>
      <c r="S2010" s="13">
        <f t="shared" si="2416"/>
        <v>3.968387973394856E-2</v>
      </c>
      <c r="T2010" s="13">
        <f t="shared" si="2417"/>
        <v>8.7878543295900391E-2</v>
      </c>
      <c r="U2010" s="13">
        <f t="shared" si="2418"/>
        <v>5.7308632049829784E-2</v>
      </c>
      <c r="V2010" s="13">
        <f t="shared" si="2419"/>
        <v>5.5151453793033456E-3</v>
      </c>
      <c r="W2010" s="13">
        <f t="shared" si="2420"/>
        <v>4.4918412785788876E-2</v>
      </c>
      <c r="X2010" s="13">
        <f t="shared" si="2421"/>
        <v>4.056819387251405E-2</v>
      </c>
      <c r="Y2010" s="13">
        <f t="shared" si="2422"/>
        <v>1.8319640566179705E-2</v>
      </c>
      <c r="Z2010" s="13">
        <f t="shared" si="2423"/>
        <v>1.2457645838014229E-2</v>
      </c>
      <c r="AA2010" s="13">
        <f t="shared" si="2424"/>
        <v>1.7252818694888029E-2</v>
      </c>
      <c r="AB2010" s="13">
        <f t="shared" si="2425"/>
        <v>1.1946870090429763E-2</v>
      </c>
      <c r="AC2010" s="13">
        <f t="shared" si="2426"/>
        <v>4.3114398533636831E-4</v>
      </c>
      <c r="AD2010" s="13">
        <f t="shared" si="2427"/>
        <v>1.5552080263241929E-2</v>
      </c>
      <c r="AE2010" s="13">
        <f t="shared" si="2428"/>
        <v>1.4045906079738107E-2</v>
      </c>
      <c r="AF2010" s="13">
        <f t="shared" si="2429"/>
        <v>6.3428002640624898E-3</v>
      </c>
      <c r="AG2010" s="13">
        <f t="shared" si="2430"/>
        <v>1.9095061085842666E-3</v>
      </c>
      <c r="AH2010" s="13">
        <f t="shared" si="2431"/>
        <v>2.812789679155641E-3</v>
      </c>
      <c r="AI2010" s="13">
        <f t="shared" si="2432"/>
        <v>3.8954832231014912E-3</v>
      </c>
      <c r="AJ2010" s="13">
        <f t="shared" si="2433"/>
        <v>2.6974625322893752E-3</v>
      </c>
      <c r="AK2010" s="13">
        <f t="shared" si="2434"/>
        <v>1.2452548582341273E-3</v>
      </c>
      <c r="AL2010" s="13">
        <f t="shared" si="2435"/>
        <v>2.1570870560393523E-5</v>
      </c>
      <c r="AM2010" s="13">
        <f t="shared" si="2436"/>
        <v>4.3076713626148434E-3</v>
      </c>
      <c r="AN2010" s="13">
        <f t="shared" si="2437"/>
        <v>3.8904857972391206E-3</v>
      </c>
      <c r="AO2010" s="13">
        <f t="shared" si="2438"/>
        <v>1.7568517261878037E-3</v>
      </c>
      <c r="AP2010" s="13">
        <f t="shared" si="2439"/>
        <v>5.2890189874649554E-4</v>
      </c>
      <c r="AQ2010" s="13">
        <f t="shared" si="2440"/>
        <v>1.1941981827259147E-4</v>
      </c>
      <c r="AR2010" s="13">
        <f t="shared" si="2441"/>
        <v>5.080758199127387E-4</v>
      </c>
      <c r="AS2010" s="13">
        <f t="shared" si="2442"/>
        <v>7.0364337838715884E-4</v>
      </c>
      <c r="AT2010" s="13">
        <f t="shared" si="2443"/>
        <v>4.8724421094584842E-4</v>
      </c>
      <c r="AU2010" s="13">
        <f t="shared" si="2444"/>
        <v>2.2493110230962875E-4</v>
      </c>
      <c r="AV2010" s="13">
        <f t="shared" si="2445"/>
        <v>7.7877786410243755E-5</v>
      </c>
      <c r="AW2010" s="13">
        <f t="shared" si="2446"/>
        <v>7.4946355986541889E-7</v>
      </c>
      <c r="AX2010" s="13">
        <f t="shared" si="2447"/>
        <v>9.9429531045599584E-4</v>
      </c>
      <c r="AY2010" s="13">
        <f t="shared" si="2448"/>
        <v>8.9800067320882683E-4</v>
      </c>
      <c r="AZ2010" s="13">
        <f t="shared" si="2449"/>
        <v>4.0551594712524532E-4</v>
      </c>
      <c r="BA2010" s="13">
        <f t="shared" si="2450"/>
        <v>1.2208096517736438E-4</v>
      </c>
      <c r="BB2010" s="13">
        <f t="shared" si="2451"/>
        <v>2.7564443823279092E-5</v>
      </c>
      <c r="BC2010" s="13">
        <f t="shared" si="2452"/>
        <v>4.9789813649185444E-6</v>
      </c>
      <c r="BD2010" s="13">
        <f t="shared" si="2453"/>
        <v>7.6478356668758528E-5</v>
      </c>
      <c r="BE2010" s="13">
        <f t="shared" si="2454"/>
        <v>1.0591625728054869E-4</v>
      </c>
      <c r="BF2010" s="13">
        <f t="shared" si="2455"/>
        <v>7.3342668729845062E-5</v>
      </c>
      <c r="BG2010" s="13">
        <f t="shared" si="2456"/>
        <v>3.3857862142085971E-5</v>
      </c>
      <c r="BH2010" s="13">
        <f t="shared" si="2457"/>
        <v>1.1722591180739417E-5</v>
      </c>
      <c r="BI2010" s="13">
        <f t="shared" si="2458"/>
        <v>3.246965645121103E-6</v>
      </c>
      <c r="BJ2010" s="14">
        <f t="shared" si="2459"/>
        <v>0.48040936333986461</v>
      </c>
      <c r="BK2010" s="14">
        <f t="shared" si="2460"/>
        <v>0.27491967200973971</v>
      </c>
      <c r="BL2010" s="14">
        <f t="shared" si="2461"/>
        <v>0.23248186713019039</v>
      </c>
      <c r="BM2010" s="14">
        <f t="shared" si="2462"/>
        <v>0.40016663355848997</v>
      </c>
      <c r="BN2010" s="14">
        <f t="shared" si="2463"/>
        <v>0.59920466354967017</v>
      </c>
    </row>
    <row r="2011" spans="1:66" x14ac:dyDescent="0.25">
      <c r="A2011" t="s">
        <v>175</v>
      </c>
      <c r="B2011" t="s">
        <v>284</v>
      </c>
      <c r="C2011" t="s">
        <v>285</v>
      </c>
      <c r="D2011" s="7" t="s">
        <v>567</v>
      </c>
      <c r="E2011" s="10">
        <f>VLOOKUP(A2011,home!$A$2:$E$405,3,FALSE)</f>
        <v>1.1583000000000001</v>
      </c>
      <c r="F2011" s="10">
        <f>VLOOKUP(B2011,home!$B$2:$E$405,3,FALSE)</f>
        <v>1.2949999999999999</v>
      </c>
      <c r="G2011" s="10">
        <f>VLOOKUP(C2011,away!$B$2:$E$405,4,FALSE)</f>
        <v>1.1331</v>
      </c>
      <c r="H2011" s="10">
        <f>VLOOKUP(A2011,away!$A$2:$E$405,3,FALSE)</f>
        <v>1.0458000000000001</v>
      </c>
      <c r="I2011" s="10">
        <f>VLOOKUP(C2011,away!$B$2:$E$405,3,FALSE)</f>
        <v>0.71719999999999995</v>
      </c>
      <c r="J2011" s="10">
        <f>VLOOKUP(B2011,home!$B$2:$E$405,4,FALSE)</f>
        <v>1.2748999999999999</v>
      </c>
      <c r="K2011" s="12">
        <f t="shared" si="2408"/>
        <v>1.69964830035</v>
      </c>
      <c r="L2011" s="12">
        <f t="shared" si="2409"/>
        <v>0.95623588922399994</v>
      </c>
      <c r="M2011" s="13">
        <f t="shared" si="2410"/>
        <v>7.0236708636425935E-2</v>
      </c>
      <c r="N2011" s="13">
        <f t="shared" si="2411"/>
        <v>0.1193777024560795</v>
      </c>
      <c r="O2011" s="13">
        <f t="shared" si="2412"/>
        <v>6.7162861539119753E-2</v>
      </c>
      <c r="P2011" s="13">
        <f t="shared" si="2413"/>
        <v>0.11415324346160727</v>
      </c>
      <c r="Q2011" s="13">
        <f t="shared" si="2414"/>
        <v>0.10145005453958181</v>
      </c>
      <c r="R2011" s="13">
        <f t="shared" si="2415"/>
        <v>3.2111769313344272E-2</v>
      </c>
      <c r="S2011" s="13">
        <f t="shared" si="2416"/>
        <v>4.6382309357129059E-2</v>
      </c>
      <c r="T2011" s="13">
        <f t="shared" si="2417"/>
        <v>9.70101831144803E-2</v>
      </c>
      <c r="U2011" s="13">
        <f t="shared" si="2418"/>
        <v>5.4578714134656883E-2</v>
      </c>
      <c r="V2011" s="13">
        <f t="shared" si="2419"/>
        <v>8.3759478090382044E-3</v>
      </c>
      <c r="W2011" s="13">
        <f t="shared" si="2420"/>
        <v>5.747647092287167E-2</v>
      </c>
      <c r="X2011" s="13">
        <f t="shared" si="2421"/>
        <v>5.4961064282389567E-2</v>
      </c>
      <c r="Y2011" s="13">
        <f t="shared" si="2422"/>
        <v>2.62778710883841E-2</v>
      </c>
      <c r="Z2011" s="13">
        <f t="shared" si="2423"/>
        <v>1.0235475427967239E-2</v>
      </c>
      <c r="AA2011" s="13">
        <f t="shared" si="2424"/>
        <v>1.7396708414418708E-2</v>
      </c>
      <c r="AB2011" s="13">
        <f t="shared" si="2425"/>
        <v>1.4784142944125655E-2</v>
      </c>
      <c r="AC2011" s="13">
        <f t="shared" si="2426"/>
        <v>8.5082077095916832E-4</v>
      </c>
      <c r="AD2011" s="13">
        <f t="shared" si="2427"/>
        <v>2.4422446528543765E-2</v>
      </c>
      <c r="AE2011" s="13">
        <f t="shared" si="2428"/>
        <v>2.3353619873247636E-2</v>
      </c>
      <c r="AF2011" s="13">
        <f t="shared" si="2429"/>
        <v>1.1165784733047114E-2</v>
      </c>
      <c r="AG2011" s="13">
        <f t="shared" si="2430"/>
        <v>3.5590413643630235E-3</v>
      </c>
      <c r="AH2011" s="13">
        <f t="shared" si="2431"/>
        <v>2.4468822368731635E-3</v>
      </c>
      <c r="AI2011" s="13">
        <f t="shared" si="2432"/>
        <v>4.1588392350580781E-3</v>
      </c>
      <c r="AJ2011" s="13">
        <f t="shared" si="2433"/>
        <v>3.5342820186476795E-3</v>
      </c>
      <c r="AK2011" s="13">
        <f t="shared" si="2434"/>
        <v>2.0023454753173649E-3</v>
      </c>
      <c r="AL2011" s="13">
        <f t="shared" si="2435"/>
        <v>5.5312358733805562E-5</v>
      </c>
      <c r="AM2011" s="13">
        <f t="shared" si="2436"/>
        <v>8.3019139465256263E-3</v>
      </c>
      <c r="AN2011" s="13">
        <f t="shared" si="2437"/>
        <v>7.9385880649170595E-3</v>
      </c>
      <c r="AO2011" s="13">
        <f t="shared" si="2438"/>
        <v>3.795581408719498E-3</v>
      </c>
      <c r="AP2011" s="13">
        <f t="shared" si="2439"/>
        <v>1.2098237211629907E-3</v>
      </c>
      <c r="AQ2011" s="13">
        <f t="shared" si="2440"/>
        <v>2.8921921545264516E-4</v>
      </c>
      <c r="AR2011" s="13">
        <f t="shared" si="2441"/>
        <v>4.679593223205639E-4</v>
      </c>
      <c r="AS2011" s="13">
        <f t="shared" si="2442"/>
        <v>7.9536626681508428E-4</v>
      </c>
      <c r="AT2011" s="13">
        <f t="shared" si="2443"/>
        <v>6.7592146177399156E-4</v>
      </c>
      <c r="AU2011" s="13">
        <f t="shared" si="2444"/>
        <v>3.8294292122475072E-4</v>
      </c>
      <c r="AV2011" s="13">
        <f t="shared" si="2445"/>
        <v>1.6271707129767791E-4</v>
      </c>
      <c r="AW2011" s="13">
        <f t="shared" si="2446"/>
        <v>2.49714512047008E-6</v>
      </c>
      <c r="AX2011" s="13">
        <f t="shared" si="2447"/>
        <v>2.3517223214773761E-3</v>
      </c>
      <c r="AY2011" s="13">
        <f t="shared" si="2448"/>
        <v>2.2488012852858483E-3</v>
      </c>
      <c r="AZ2011" s="13">
        <f t="shared" si="2449"/>
        <v>1.0751922483616934E-3</v>
      </c>
      <c r="BA2011" s="13">
        <f t="shared" si="2450"/>
        <v>3.427124718996319E-4</v>
      </c>
      <c r="BB2011" s="13">
        <f t="shared" si="2451"/>
        <v>8.1928491328774885E-5</v>
      </c>
      <c r="BC2011" s="13">
        <f t="shared" si="2452"/>
        <v>1.5668592751710366E-5</v>
      </c>
      <c r="BD2011" s="13">
        <f t="shared" si="2453"/>
        <v>7.4579916449977462E-5</v>
      </c>
      <c r="BE2011" s="13">
        <f t="shared" si="2454"/>
        <v>1.2675962823444919E-4</v>
      </c>
      <c r="BF2011" s="13">
        <f t="shared" si="2455"/>
        <v>1.0772339334083976E-4</v>
      </c>
      <c r="BG2011" s="13">
        <f t="shared" si="2456"/>
        <v>6.1030627466564265E-5</v>
      </c>
      <c r="BH2011" s="13">
        <f t="shared" si="2457"/>
        <v>2.593265056071E-5</v>
      </c>
      <c r="BI2011" s="13">
        <f t="shared" si="2458"/>
        <v>8.8152770898162386E-6</v>
      </c>
      <c r="BJ2011" s="14">
        <f t="shared" si="2459"/>
        <v>0.54670539067087132</v>
      </c>
      <c r="BK2011" s="14">
        <f t="shared" si="2460"/>
        <v>0.24230314367917927</v>
      </c>
      <c r="BL2011" s="14">
        <f t="shared" si="2461"/>
        <v>0.20106629384813601</v>
      </c>
      <c r="BM2011" s="14">
        <f t="shared" si="2462"/>
        <v>0.49357165953982984</v>
      </c>
      <c r="BN2011" s="14">
        <f t="shared" si="2463"/>
        <v>0.5044923399461585</v>
      </c>
    </row>
    <row r="2012" spans="1:66" x14ac:dyDescent="0.25">
      <c r="A2012" t="s">
        <v>175</v>
      </c>
      <c r="B2012" t="s">
        <v>277</v>
      </c>
      <c r="C2012" t="s">
        <v>276</v>
      </c>
      <c r="D2012" s="7" t="s">
        <v>567</v>
      </c>
      <c r="E2012" s="10">
        <f>VLOOKUP(A2012,home!$A$2:$E$405,3,FALSE)</f>
        <v>1.1583000000000001</v>
      </c>
      <c r="F2012" s="10">
        <f>VLOOKUP(B2012,home!$B$2:$E$405,3,FALSE)</f>
        <v>0.55859999999999999</v>
      </c>
      <c r="G2012" s="10">
        <f>VLOOKUP(C2012,away!$B$2:$E$405,4,FALSE)</f>
        <v>0.71940000000000004</v>
      </c>
      <c r="H2012" s="10">
        <f>VLOOKUP(A2012,away!$A$2:$E$405,3,FALSE)</f>
        <v>1.0458000000000001</v>
      </c>
      <c r="I2012" s="10">
        <f>VLOOKUP(C2012,away!$B$2:$E$405,3,FALSE)</f>
        <v>2.0718000000000001</v>
      </c>
      <c r="J2012" s="10">
        <f>VLOOKUP(B2012,home!$B$2:$E$405,4,FALSE)</f>
        <v>1.0125</v>
      </c>
      <c r="K2012" s="12">
        <f t="shared" si="2408"/>
        <v>0.46547077777200002</v>
      </c>
      <c r="L2012" s="12">
        <f t="shared" si="2409"/>
        <v>2.1937720455000003</v>
      </c>
      <c r="M2012" s="13">
        <f t="shared" si="2410"/>
        <v>7.0001204966625361E-2</v>
      </c>
      <c r="N2012" s="13">
        <f t="shared" si="2411"/>
        <v>3.2583515320792296E-2</v>
      </c>
      <c r="O2012" s="13">
        <f t="shared" si="2412"/>
        <v>0.15356668660709849</v>
      </c>
      <c r="P2012" s="13">
        <f t="shared" si="2413"/>
        <v>7.1480805054875113E-2</v>
      </c>
      <c r="Q2012" s="13">
        <f t="shared" si="2414"/>
        <v>7.5833371094575332E-3</v>
      </c>
      <c r="R2012" s="13">
        <f t="shared" si="2415"/>
        <v>0.16844515209935601</v>
      </c>
      <c r="S2012" s="13">
        <f t="shared" si="2416"/>
        <v>1.8247919781270661E-2</v>
      </c>
      <c r="T2012" s="13">
        <f t="shared" si="2417"/>
        <v>1.6636112962330713E-2</v>
      </c>
      <c r="U2012" s="13">
        <f t="shared" si="2418"/>
        <v>7.8406295959610087E-2</v>
      </c>
      <c r="V2012" s="13">
        <f t="shared" si="2419"/>
        <v>2.0704024502370237E-3</v>
      </c>
      <c r="W2012" s="13">
        <f t="shared" si="2420"/>
        <v>1.1766072741488231E-3</v>
      </c>
      <c r="X2012" s="13">
        <f t="shared" si="2421"/>
        <v>2.5812081465596431E-3</v>
      </c>
      <c r="Y2012" s="13">
        <f t="shared" si="2422"/>
        <v>2.8312911377697068E-3</v>
      </c>
      <c r="Z2012" s="13">
        <f t="shared" si="2423"/>
        <v>0.12317675529185428</v>
      </c>
      <c r="AA2012" s="13">
        <f t="shared" si="2424"/>
        <v>5.733518008913073E-2</v>
      </c>
      <c r="AB2012" s="13">
        <f t="shared" si="2425"/>
        <v>1.3343925434892682E-2</v>
      </c>
      <c r="AC2012" s="13">
        <f t="shared" si="2426"/>
        <v>1.321352557440689E-4</v>
      </c>
      <c r="AD2012" s="13">
        <f t="shared" si="2427"/>
        <v>1.3691907575756135E-4</v>
      </c>
      <c r="AE2012" s="13">
        <f t="shared" si="2428"/>
        <v>3.0036924089263482E-4</v>
      </c>
      <c r="AF2012" s="13">
        <f t="shared" si="2429"/>
        <v>3.2947082199915901E-4</v>
      </c>
      <c r="AG2012" s="13">
        <f t="shared" si="2430"/>
        <v>2.4092795970322045E-4</v>
      </c>
      <c r="AH2012" s="13">
        <f t="shared" si="2431"/>
        <v>6.7555430603666033E-2</v>
      </c>
      <c r="AI2012" s="13">
        <f t="shared" si="2432"/>
        <v>3.1445078825810803E-2</v>
      </c>
      <c r="AJ2012" s="13">
        <f t="shared" si="2433"/>
        <v>7.3183826490759996E-3</v>
      </c>
      <c r="AK2012" s="13">
        <f t="shared" si="2434"/>
        <v>1.135497754566172E-3</v>
      </c>
      <c r="AL2012" s="13">
        <f t="shared" si="2435"/>
        <v>5.397126784443809E-6</v>
      </c>
      <c r="AM2012" s="13">
        <f t="shared" si="2436"/>
        <v>1.2746365736939099E-5</v>
      </c>
      <c r="AN2012" s="13">
        <f t="shared" si="2437"/>
        <v>2.7962620835416006E-5</v>
      </c>
      <c r="AO2012" s="13">
        <f t="shared" si="2438"/>
        <v>3.0671807953825756E-5</v>
      </c>
      <c r="AP2012" s="13">
        <f t="shared" si="2439"/>
        <v>2.242898495801583E-5</v>
      </c>
      <c r="AQ2012" s="13">
        <f t="shared" si="2440"/>
        <v>1.2301020052458781E-5</v>
      </c>
      <c r="AR2012" s="13">
        <f t="shared" si="2441"/>
        <v>2.9640243036007579E-2</v>
      </c>
      <c r="AS2012" s="13">
        <f t="shared" si="2442"/>
        <v>1.3796666979321554E-2</v>
      </c>
      <c r="AT2012" s="13">
        <f t="shared" si="2443"/>
        <v>3.2109726547630362E-3</v>
      </c>
      <c r="AU2012" s="13">
        <f t="shared" si="2444"/>
        <v>4.9820464633905815E-4</v>
      </c>
      <c r="AV2012" s="13">
        <f t="shared" si="2445"/>
        <v>5.797492605526639E-5</v>
      </c>
      <c r="AW2012" s="13">
        <f t="shared" si="2446"/>
        <v>1.5308901853872329E-7</v>
      </c>
      <c r="AX2012" s="13">
        <f t="shared" si="2447"/>
        <v>9.8884346222323518E-7</v>
      </c>
      <c r="AY2012" s="13">
        <f t="shared" si="2448"/>
        <v>2.1692971448007688E-6</v>
      </c>
      <c r="AZ2012" s="13">
        <f t="shared" si="2449"/>
        <v>2.3794717173234468E-6</v>
      </c>
      <c r="BA2012" s="13">
        <f t="shared" si="2450"/>
        <v>1.7400061788406851E-6</v>
      </c>
      <c r="BB2012" s="13">
        <f t="shared" si="2451"/>
        <v>9.5429422853449234E-7</v>
      </c>
      <c r="BC2012" s="13">
        <f t="shared" si="2452"/>
        <v>4.1870080034819195E-7</v>
      </c>
      <c r="BD2012" s="13">
        <f t="shared" si="2453"/>
        <v>1.083732276570324E-2</v>
      </c>
      <c r="BE2012" s="13">
        <f t="shared" si="2454"/>
        <v>5.044457056718089E-3</v>
      </c>
      <c r="BF2012" s="13">
        <f t="shared" si="2455"/>
        <v>1.1740236748140113E-3</v>
      </c>
      <c r="BG2012" s="13">
        <f t="shared" si="2456"/>
        <v>1.8215790434613984E-4</v>
      </c>
      <c r="BH2012" s="13">
        <f t="shared" si="2457"/>
        <v>2.1197295353328821E-5</v>
      </c>
      <c r="BI2012" s="13">
        <f t="shared" si="2458"/>
        <v>1.9733443109553543E-6</v>
      </c>
      <c r="BJ2012" s="14">
        <f t="shared" si="2459"/>
        <v>6.4514520462480018E-2</v>
      </c>
      <c r="BK2012" s="14">
        <f t="shared" si="2460"/>
        <v>0.16194003393268144</v>
      </c>
      <c r="BL2012" s="14">
        <f t="shared" si="2461"/>
        <v>0.64301682430693929</v>
      </c>
      <c r="BM2012" s="14">
        <f t="shared" si="2462"/>
        <v>0.48898541662762396</v>
      </c>
      <c r="BN2012" s="14">
        <f t="shared" si="2463"/>
        <v>0.50366070115820483</v>
      </c>
    </row>
    <row r="2013" spans="1:66" x14ac:dyDescent="0.25">
      <c r="A2013" t="s">
        <v>24</v>
      </c>
      <c r="B2013" t="s">
        <v>326</v>
      </c>
      <c r="C2013" t="s">
        <v>184</v>
      </c>
      <c r="D2013" s="7" t="s">
        <v>567</v>
      </c>
      <c r="E2013" s="10">
        <f>VLOOKUP(A2013,home!$A$2:$E$405,3,FALSE)</f>
        <v>1.6263000000000001</v>
      </c>
      <c r="F2013" s="10">
        <f>VLOOKUP(B2013,home!$B$2:$E$405,3,FALSE)</f>
        <v>0.71199999999999997</v>
      </c>
      <c r="G2013" s="10">
        <f>VLOOKUP(C2013,away!$B$2:$E$405,4,FALSE)</f>
        <v>0.90620000000000001</v>
      </c>
      <c r="H2013" s="10">
        <f>VLOOKUP(A2013,away!$A$2:$E$405,3,FALSE)</f>
        <v>1.4262999999999999</v>
      </c>
      <c r="I2013" s="10">
        <f>VLOOKUP(C2013,away!$B$2:$E$405,3,FALSE)</f>
        <v>0.73799999999999999</v>
      </c>
      <c r="J2013" s="10">
        <f>VLOOKUP(B2013,home!$B$2:$E$405,4,FALSE)</f>
        <v>1.1808000000000001</v>
      </c>
      <c r="K2013" s="12">
        <f t="shared" si="2408"/>
        <v>1.0493121787199999</v>
      </c>
      <c r="L2013" s="12">
        <f t="shared" si="2409"/>
        <v>1.2429211795199999</v>
      </c>
      <c r="M2013" s="13">
        <f t="shared" si="2410"/>
        <v>0.10104054993189461</v>
      </c>
      <c r="N2013" s="13">
        <f t="shared" si="2411"/>
        <v>0.10602307958810325</v>
      </c>
      <c r="O2013" s="13">
        <f t="shared" si="2412"/>
        <v>0.12558543950069989</v>
      </c>
      <c r="P2013" s="13">
        <f t="shared" si="2413"/>
        <v>0.13177833113798812</v>
      </c>
      <c r="Q2013" s="13">
        <f t="shared" si="2414"/>
        <v>5.562565431859829E-2</v>
      </c>
      <c r="R2013" s="13">
        <f t="shared" si="2415"/>
        <v>7.8046401297373766E-2</v>
      </c>
      <c r="S2013" s="13">
        <f t="shared" si="2416"/>
        <v>4.2966731102558137E-2</v>
      </c>
      <c r="T2013" s="13">
        <f t="shared" si="2417"/>
        <v>6.9138303877243956E-2</v>
      </c>
      <c r="U2013" s="13">
        <f t="shared" si="2418"/>
        <v>8.1895039386602697E-2</v>
      </c>
      <c r="V2013" s="13">
        <f t="shared" si="2419"/>
        <v>6.2264156134083162E-3</v>
      </c>
      <c r="W2013" s="13">
        <f t="shared" si="2420"/>
        <v>1.9456225508591319E-2</v>
      </c>
      <c r="X2013" s="13">
        <f t="shared" si="2421"/>
        <v>2.418255475814543E-2</v>
      </c>
      <c r="Y2013" s="13">
        <f t="shared" si="2422"/>
        <v>1.5028504741900558E-2</v>
      </c>
      <c r="Z2013" s="13">
        <f t="shared" si="2423"/>
        <v>3.2335175052607676E-2</v>
      </c>
      <c r="AA2013" s="13">
        <f t="shared" si="2424"/>
        <v>3.3929692983744347E-2</v>
      </c>
      <c r="AB2013" s="13">
        <f t="shared" si="2425"/>
        <v>1.7801420034036737E-2</v>
      </c>
      <c r="AC2013" s="13">
        <f t="shared" si="2426"/>
        <v>5.0753550125389965E-4</v>
      </c>
      <c r="AD2013" s="13">
        <f t="shared" si="2427"/>
        <v>5.1039135945218977E-3</v>
      </c>
      <c r="AE2013" s="13">
        <f t="shared" si="2428"/>
        <v>6.34376230507132E-3</v>
      </c>
      <c r="AF2013" s="13">
        <f t="shared" si="2429"/>
        <v>3.9423982634068802E-3</v>
      </c>
      <c r="AG2013" s="13">
        <f t="shared" si="2430"/>
        <v>1.633363433230426E-3</v>
      </c>
      <c r="AH2013" s="13">
        <f t="shared" si="2431"/>
        <v>1.0047518479093208E-2</v>
      </c>
      <c r="AI2013" s="13">
        <f t="shared" si="2432"/>
        <v>1.0542983506026752E-2</v>
      </c>
      <c r="AJ2013" s="13">
        <f t="shared" si="2433"/>
        <v>5.5314404964589775E-3</v>
      </c>
      <c r="AK2013" s="13">
        <f t="shared" si="2434"/>
        <v>1.934735959599803E-3</v>
      </c>
      <c r="AL2013" s="13">
        <f t="shared" si="2435"/>
        <v>2.6477362363368956E-5</v>
      </c>
      <c r="AM2013" s="13">
        <f t="shared" si="2436"/>
        <v>1.0711197387732799E-3</v>
      </c>
      <c r="AN2013" s="13">
        <f t="shared" si="2437"/>
        <v>1.3313174091232392E-3</v>
      </c>
      <c r="AO2013" s="13">
        <f t="shared" si="2438"/>
        <v>8.2736130223148375E-4</v>
      </c>
      <c r="AP2013" s="13">
        <f t="shared" si="2439"/>
        <v>3.4278162855291952E-4</v>
      </c>
      <c r="AQ2013" s="13">
        <f t="shared" si="2440"/>
        <v>1.0651263651969536E-4</v>
      </c>
      <c r="AR2013" s="13">
        <f t="shared" si="2441"/>
        <v>2.4976547038567053E-3</v>
      </c>
      <c r="AS2013" s="13">
        <f t="shared" si="2442"/>
        <v>2.6208194989941354E-3</v>
      </c>
      <c r="AT2013" s="13">
        <f t="shared" si="2443"/>
        <v>1.3750289092606975E-3</v>
      </c>
      <c r="AU2013" s="13">
        <f t="shared" si="2444"/>
        <v>4.8094486019310926E-4</v>
      </c>
      <c r="AV2013" s="13">
        <f t="shared" si="2445"/>
        <v>1.2616532477335428E-4</v>
      </c>
      <c r="AW2013" s="13">
        <f t="shared" si="2446"/>
        <v>9.5922506897048286E-7</v>
      </c>
      <c r="AX2013" s="13">
        <f t="shared" si="2447"/>
        <v>1.8732316446036458E-4</v>
      </c>
      <c r="AY2013" s="13">
        <f t="shared" si="2448"/>
        <v>2.3282792852249526E-4</v>
      </c>
      <c r="AZ2013" s="13">
        <f t="shared" si="2449"/>
        <v>1.4469338177218908E-4</v>
      </c>
      <c r="BA2013" s="13">
        <f t="shared" si="2450"/>
        <v>5.9947489580342284E-5</v>
      </c>
      <c r="BB2013" s="13">
        <f t="shared" si="2451"/>
        <v>1.8627501114615491E-5</v>
      </c>
      <c r="BC2013" s="13">
        <f t="shared" si="2452"/>
        <v>4.6305031313776009E-6</v>
      </c>
      <c r="BD2013" s="13">
        <f t="shared" si="2453"/>
        <v>5.1739798842520839E-4</v>
      </c>
      <c r="BE2013" s="13">
        <f t="shared" si="2454"/>
        <v>5.4291201049980068E-4</v>
      </c>
      <c r="BF2013" s="13">
        <f t="shared" si="2455"/>
        <v>2.8484209229540065E-4</v>
      </c>
      <c r="BG2013" s="13">
        <f t="shared" si="2456"/>
        <v>9.9629425485883415E-5</v>
      </c>
      <c r="BH2013" s="13">
        <f t="shared" si="2457"/>
        <v>2.6135592380303549E-5</v>
      </c>
      <c r="BI2013" s="13">
        <f t="shared" si="2458"/>
        <v>5.4848790765428301E-6</v>
      </c>
      <c r="BJ2013" s="14">
        <f t="shared" si="2459"/>
        <v>0.31080490307259528</v>
      </c>
      <c r="BK2013" s="14">
        <f t="shared" si="2460"/>
        <v>0.28277886857798895</v>
      </c>
      <c r="BL2013" s="14">
        <f t="shared" si="2461"/>
        <v>0.3738916869288772</v>
      </c>
      <c r="BM2013" s="14">
        <f t="shared" si="2462"/>
        <v>0.40147930915395774</v>
      </c>
      <c r="BN2013" s="14">
        <f t="shared" si="2463"/>
        <v>0.59809945577465795</v>
      </c>
    </row>
    <row r="2014" spans="1:66" x14ac:dyDescent="0.25">
      <c r="A2014" t="s">
        <v>24</v>
      </c>
      <c r="B2014" t="s">
        <v>298</v>
      </c>
      <c r="C2014" t="s">
        <v>292</v>
      </c>
      <c r="D2014" s="7" t="s">
        <v>567</v>
      </c>
      <c r="E2014" s="10">
        <f>VLOOKUP(A2014,home!$A$2:$E$405,3,FALSE)</f>
        <v>1.6263000000000001</v>
      </c>
      <c r="F2014" s="10">
        <f>VLOOKUP(B2014,home!$B$2:$E$405,3,FALSE)</f>
        <v>1.5354000000000001</v>
      </c>
      <c r="G2014" s="10">
        <f>VLOOKUP(C2014,away!$B$2:$E$405,4,FALSE)</f>
        <v>0.74429999999999996</v>
      </c>
      <c r="H2014" s="10">
        <f>VLOOKUP(A2014,away!$A$2:$E$405,3,FALSE)</f>
        <v>1.4262999999999999</v>
      </c>
      <c r="I2014" s="10">
        <f>VLOOKUP(C2014,away!$B$2:$E$405,3,FALSE)</f>
        <v>1.5128999999999999</v>
      </c>
      <c r="J2014" s="10">
        <f>VLOOKUP(B2014,home!$B$2:$E$405,4,FALSE)</f>
        <v>0.7177</v>
      </c>
      <c r="K2014" s="12">
        <f t="shared" si="2408"/>
        <v>1.8585327451860003</v>
      </c>
      <c r="L2014" s="12">
        <f t="shared" si="2409"/>
        <v>1.548688421079</v>
      </c>
      <c r="M2014" s="13">
        <f t="shared" si="2410"/>
        <v>3.3133144067086631E-2</v>
      </c>
      <c r="N2014" s="13">
        <f t="shared" si="2411"/>
        <v>6.1579033199645757E-2</v>
      </c>
      <c r="O2014" s="13">
        <f t="shared" si="2412"/>
        <v>5.1312916570639425E-2</v>
      </c>
      <c r="P2014" s="13">
        <f t="shared" si="2413"/>
        <v>9.5366735697530708E-2</v>
      </c>
      <c r="Q2014" s="13">
        <f t="shared" si="2414"/>
        <v>5.7223324809218754E-2</v>
      </c>
      <c r="R2014" s="13">
        <f t="shared" si="2415"/>
        <v>3.9733859872371019E-2</v>
      </c>
      <c r="S2014" s="13">
        <f t="shared" si="2416"/>
        <v>6.8623236140734734E-2</v>
      </c>
      <c r="T2014" s="13">
        <f t="shared" si="2417"/>
        <v>8.8621100547679757E-2</v>
      </c>
      <c r="U2014" s="13">
        <f t="shared" si="2418"/>
        <v>7.3846679665433568E-2</v>
      </c>
      <c r="V2014" s="13">
        <f t="shared" si="2419"/>
        <v>2.1946382988358545E-2</v>
      </c>
      <c r="W2014" s="13">
        <f t="shared" si="2420"/>
        <v>3.5450474315449162E-2</v>
      </c>
      <c r="X2014" s="13">
        <f t="shared" si="2421"/>
        <v>5.4901739094094605E-2</v>
      </c>
      <c r="Y2014" s="13">
        <f t="shared" si="2422"/>
        <v>4.2512843816062296E-2</v>
      </c>
      <c r="Z2014" s="13">
        <f t="shared" si="2423"/>
        <v>2.0511789569705497E-2</v>
      </c>
      <c r="AA2014" s="13">
        <f t="shared" si="2424"/>
        <v>3.8121832577662329E-2</v>
      </c>
      <c r="AB2014" s="13">
        <f t="shared" si="2425"/>
        <v>3.5425337076041945E-2</v>
      </c>
      <c r="AC2014" s="13">
        <f t="shared" si="2426"/>
        <v>3.9480008706120773E-3</v>
      </c>
      <c r="AD2014" s="13">
        <f t="shared" si="2427"/>
        <v>1.6471466836909386E-2</v>
      </c>
      <c r="AE2014" s="13">
        <f t="shared" si="2428"/>
        <v>2.550916996850831E-2</v>
      </c>
      <c r="AF2014" s="13">
        <f t="shared" si="2429"/>
        <v>1.975287808078249E-2</v>
      </c>
      <c r="AG2014" s="13">
        <f t="shared" si="2430"/>
        <v>1.0197017855564339E-2</v>
      </c>
      <c r="AH2014" s="13">
        <f t="shared" si="2431"/>
        <v>7.9415927505529782E-3</v>
      </c>
      <c r="AI2014" s="13">
        <f t="shared" si="2432"/>
        <v>1.4759710175834467E-2</v>
      </c>
      <c r="AJ2014" s="13">
        <f t="shared" si="2433"/>
        <v>1.371570233562169E-2</v>
      </c>
      <c r="AK2014" s="13">
        <f t="shared" si="2434"/>
        <v>8.4970273046590054E-3</v>
      </c>
      <c r="AL2014" s="13">
        <f t="shared" si="2435"/>
        <v>4.5453936372466742E-4</v>
      </c>
      <c r="AM2014" s="13">
        <f t="shared" si="2436"/>
        <v>6.1225520955282692E-3</v>
      </c>
      <c r="AN2014" s="13">
        <f t="shared" si="2437"/>
        <v>9.4819255377975968E-3</v>
      </c>
      <c r="AO2014" s="13">
        <f t="shared" si="2438"/>
        <v>7.3422741449602055E-3</v>
      </c>
      <c r="AP2014" s="13">
        <f t="shared" si="2439"/>
        <v>3.7902983175625276E-3</v>
      </c>
      <c r="AQ2014" s="13">
        <f t="shared" si="2440"/>
        <v>1.4674977792110753E-3</v>
      </c>
      <c r="AR2014" s="13">
        <f t="shared" si="2441"/>
        <v>2.4598105475412625E-3</v>
      </c>
      <c r="AS2014" s="13">
        <f t="shared" si="2442"/>
        <v>4.5716384495593414E-3</v>
      </c>
      <c r="AT2014" s="13">
        <f t="shared" si="2443"/>
        <v>4.2482698788286971E-3</v>
      </c>
      <c r="AU2014" s="13">
        <f t="shared" si="2444"/>
        <v>2.6318495600634985E-3</v>
      </c>
      <c r="AV2014" s="13">
        <f t="shared" si="2445"/>
        <v>1.2228446469453459E-3</v>
      </c>
      <c r="AW2014" s="13">
        <f t="shared" si="2446"/>
        <v>3.6341535027320424E-5</v>
      </c>
      <c r="AX2014" s="13">
        <f t="shared" si="2447"/>
        <v>1.8964939256077447E-3</v>
      </c>
      <c r="AY2014" s="13">
        <f t="shared" si="2448"/>
        <v>2.9370781832353723E-3</v>
      </c>
      <c r="AZ2014" s="13">
        <f t="shared" si="2449"/>
        <v>2.2743094870901837E-3</v>
      </c>
      <c r="BA2014" s="13">
        <f t="shared" si="2450"/>
        <v>1.174065589535562E-3</v>
      </c>
      <c r="BB2014" s="13">
        <f t="shared" si="2451"/>
        <v>4.5456544602525377E-4</v>
      </c>
      <c r="BC2014" s="13">
        <f t="shared" si="2452"/>
        <v>1.4079604857638418E-4</v>
      </c>
      <c r="BD2014" s="13">
        <f t="shared" si="2453"/>
        <v>6.3491335217085777E-4</v>
      </c>
      <c r="BE2014" s="13">
        <f t="shared" si="2454"/>
        <v>1.1800072553653502E-3</v>
      </c>
      <c r="BF2014" s="13">
        <f t="shared" si="2455"/>
        <v>1.0965410618267812E-3</v>
      </c>
      <c r="BG2014" s="13">
        <f t="shared" si="2456"/>
        <v>6.7931915661536646E-4</v>
      </c>
      <c r="BH2014" s="13">
        <f t="shared" si="2457"/>
        <v>3.1563422425044901E-4</v>
      </c>
      <c r="BI2014" s="13">
        <f t="shared" si="2458"/>
        <v>1.1732330825416803E-4</v>
      </c>
      <c r="BJ2014" s="14">
        <f t="shared" si="2459"/>
        <v>0.44930090507904491</v>
      </c>
      <c r="BK2014" s="14">
        <f t="shared" si="2460"/>
        <v>0.22640911731128277</v>
      </c>
      <c r="BL2014" s="14">
        <f t="shared" si="2461"/>
        <v>0.30251280977023748</v>
      </c>
      <c r="BM2014" s="14">
        <f t="shared" si="2462"/>
        <v>0.65748487086557039</v>
      </c>
      <c r="BN2014" s="14">
        <f t="shared" si="2463"/>
        <v>0.33834901421649233</v>
      </c>
    </row>
    <row r="2015" spans="1:66" x14ac:dyDescent="0.25">
      <c r="A2015" t="s">
        <v>24</v>
      </c>
      <c r="B2015" t="s">
        <v>293</v>
      </c>
      <c r="C2015" t="s">
        <v>290</v>
      </c>
      <c r="D2015" s="7" t="s">
        <v>567</v>
      </c>
      <c r="E2015" s="10">
        <f>VLOOKUP(A2015,home!$A$2:$E$405,3,FALSE)</f>
        <v>1.6263000000000001</v>
      </c>
      <c r="F2015" s="10">
        <f>VLOOKUP(B2015,home!$B$2:$E$405,3,FALSE)</f>
        <v>0.9385</v>
      </c>
      <c r="G2015" s="10">
        <f>VLOOKUP(C2015,away!$B$2:$E$405,4,FALSE)</f>
        <v>0.9385</v>
      </c>
      <c r="H2015" s="10">
        <f>VLOOKUP(A2015,away!$A$2:$E$405,3,FALSE)</f>
        <v>1.4262999999999999</v>
      </c>
      <c r="I2015" s="10">
        <f>VLOOKUP(C2015,away!$B$2:$E$405,3,FALSE)</f>
        <v>1.2177</v>
      </c>
      <c r="J2015" s="10">
        <f>VLOOKUP(B2015,home!$B$2:$E$405,4,FALSE)</f>
        <v>1.107</v>
      </c>
      <c r="K2015" s="12">
        <f t="shared" si="2408"/>
        <v>1.432416173175</v>
      </c>
      <c r="L2015" s="12">
        <f t="shared" si="2409"/>
        <v>1.9226436995699998</v>
      </c>
      <c r="M2015" s="13">
        <f t="shared" si="2410"/>
        <v>3.4907280097507737E-2</v>
      </c>
      <c r="N2015" s="13">
        <f t="shared" si="2411"/>
        <v>5.0001752573219871E-2</v>
      </c>
      <c r="O2015" s="13">
        <f t="shared" si="2412"/>
        <v>6.7114262148598502E-2</v>
      </c>
      <c r="P2015" s="13">
        <f t="shared" si="2413"/>
        <v>9.6135554552359212E-2</v>
      </c>
      <c r="Q2015" s="13">
        <f t="shared" si="2414"/>
        <v>3.581165953648742E-2</v>
      </c>
      <c r="R2015" s="13">
        <f t="shared" si="2415"/>
        <v>6.4518406635646119E-2</v>
      </c>
      <c r="S2015" s="13">
        <f t="shared" si="2416"/>
        <v>6.6189952520459255E-2</v>
      </c>
      <c r="T2015" s="13">
        <f t="shared" si="2417"/>
        <v>6.8853061578973432E-2</v>
      </c>
      <c r="U2015" s="13">
        <f t="shared" si="2418"/>
        <v>9.2417209132380732E-2</v>
      </c>
      <c r="V2015" s="13">
        <f t="shared" si="2419"/>
        <v>2.0254316175671042E-2</v>
      </c>
      <c r="W2015" s="13">
        <f t="shared" si="2420"/>
        <v>1.7099066769433766E-2</v>
      </c>
      <c r="X2015" s="13">
        <f t="shared" si="2421"/>
        <v>3.2875412992778581E-2</v>
      </c>
      <c r="Y2015" s="13">
        <f t="shared" si="2422"/>
        <v>3.1603852830663734E-2</v>
      </c>
      <c r="Z2015" s="13">
        <f t="shared" si="2423"/>
        <v>4.1348636008106759E-2</v>
      </c>
      <c r="AA2015" s="13">
        <f t="shared" si="2424"/>
        <v>5.9228454956738293E-2</v>
      </c>
      <c r="AB2015" s="13">
        <f t="shared" si="2425"/>
        <v>4.241989839609947E-2</v>
      </c>
      <c r="AC2015" s="13">
        <f t="shared" si="2426"/>
        <v>3.4863069970431019E-3</v>
      </c>
      <c r="AD2015" s="13">
        <f t="shared" si="2427"/>
        <v>6.1232449466840323E-3</v>
      </c>
      <c r="AE2015" s="13">
        <f t="shared" si="2428"/>
        <v>1.1772818317665893E-2</v>
      </c>
      <c r="AF2015" s="13">
        <f t="shared" si="2429"/>
        <v>1.1317467482321309E-2</v>
      </c>
      <c r="AG2015" s="13">
        <f t="shared" si="2430"/>
        <v>7.2531525166578039E-3</v>
      </c>
      <c r="AH2015" s="13">
        <f t="shared" si="2431"/>
        <v>1.9874673626699913E-2</v>
      </c>
      <c r="AI2015" s="13">
        <f t="shared" si="2432"/>
        <v>2.8468803939459587E-2</v>
      </c>
      <c r="AJ2015" s="13">
        <f t="shared" si="2433"/>
        <v>2.0389587596915039E-2</v>
      </c>
      <c r="AK2015" s="13">
        <f t="shared" si="2434"/>
        <v>9.7354583460631614E-3</v>
      </c>
      <c r="AL2015" s="13">
        <f t="shared" si="2435"/>
        <v>3.8405519486399376E-4</v>
      </c>
      <c r="AM2015" s="13">
        <f t="shared" si="2436"/>
        <v>1.7542070187884585E-3</v>
      </c>
      <c r="AN2015" s="13">
        <f t="shared" si="2437"/>
        <v>3.3727150724151018E-3</v>
      </c>
      <c r="AO2015" s="13">
        <f t="shared" si="2438"/>
        <v>3.2422646922118364E-3</v>
      </c>
      <c r="AP2015" s="13">
        <f t="shared" si="2439"/>
        <v>2.0779065942731173E-3</v>
      </c>
      <c r="AQ2015" s="13">
        <f t="shared" si="2440"/>
        <v>9.9876850544354068E-4</v>
      </c>
      <c r="AR2015" s="13">
        <f t="shared" si="2441"/>
        <v>7.6423832058769266E-3</v>
      </c>
      <c r="AS2015" s="13">
        <f t="shared" si="2442"/>
        <v>1.0947073305699115E-2</v>
      </c>
      <c r="AT2015" s="13">
        <f t="shared" si="2443"/>
        <v>7.8403824260078626E-3</v>
      </c>
      <c r="AU2015" s="13">
        <f t="shared" si="2444"/>
        <v>3.743563530296902E-3</v>
      </c>
      <c r="AV2015" s="13">
        <f t="shared" si="2445"/>
        <v>1.3405852365263454E-3</v>
      </c>
      <c r="AW2015" s="13">
        <f t="shared" si="2446"/>
        <v>2.9380499039034173E-5</v>
      </c>
      <c r="AX2015" s="13">
        <f t="shared" si="2447"/>
        <v>4.1879241746828149E-4</v>
      </c>
      <c r="AY2015" s="13">
        <f t="shared" si="2448"/>
        <v>8.0518860287308053E-4</v>
      </c>
      <c r="AZ2015" s="13">
        <f t="shared" si="2449"/>
        <v>7.7404539713974959E-4</v>
      </c>
      <c r="BA2015" s="13">
        <f t="shared" si="2450"/>
        <v>4.9607116866396599E-4</v>
      </c>
      <c r="BB2015" s="13">
        <f t="shared" si="2451"/>
        <v>2.3844202674252511E-4</v>
      </c>
      <c r="BC2015" s="13">
        <f t="shared" si="2452"/>
        <v>9.1687812085843482E-5</v>
      </c>
      <c r="BD2015" s="13">
        <f t="shared" si="2453"/>
        <v>2.4489299867464748E-3</v>
      </c>
      <c r="BE2015" s="13">
        <f t="shared" si="2454"/>
        <v>3.5078869199888889E-3</v>
      </c>
      <c r="BF2015" s="13">
        <f t="shared" si="2455"/>
        <v>2.5123769789305614E-3</v>
      </c>
      <c r="BG2015" s="13">
        <f t="shared" si="2456"/>
        <v>1.199589805910894E-3</v>
      </c>
      <c r="BH2015" s="13">
        <f t="shared" si="2457"/>
        <v>4.2957795979065602E-4</v>
      </c>
      <c r="BI2015" s="13">
        <f t="shared" si="2458"/>
        <v>1.2306688344873102E-4</v>
      </c>
      <c r="BJ2015" s="14">
        <f t="shared" si="2459"/>
        <v>0.28698157885299141</v>
      </c>
      <c r="BK2015" s="14">
        <f t="shared" si="2460"/>
        <v>0.2221626541407774</v>
      </c>
      <c r="BL2015" s="14">
        <f t="shared" si="2461"/>
        <v>0.44590217101782414</v>
      </c>
      <c r="BM2015" s="14">
        <f t="shared" si="2462"/>
        <v>0.64713031637204665</v>
      </c>
      <c r="BN2015" s="14">
        <f t="shared" si="2463"/>
        <v>0.34848891554381883</v>
      </c>
    </row>
    <row r="2016" spans="1:66" x14ac:dyDescent="0.25">
      <c r="A2016" t="s">
        <v>24</v>
      </c>
      <c r="B2016" t="s">
        <v>185</v>
      </c>
      <c r="C2016" t="s">
        <v>180</v>
      </c>
      <c r="D2016" s="7" t="s">
        <v>567</v>
      </c>
      <c r="E2016" s="10">
        <f>VLOOKUP(A2016,home!$A$2:$E$405,3,FALSE)</f>
        <v>1.6263000000000001</v>
      </c>
      <c r="F2016" s="10">
        <f>VLOOKUP(B2016,home!$B$2:$E$405,3,FALSE)</f>
        <v>0.4531</v>
      </c>
      <c r="G2016" s="10">
        <f>VLOOKUP(C2016,away!$B$2:$E$405,4,FALSE)</f>
        <v>1.0356000000000001</v>
      </c>
      <c r="H2016" s="10">
        <f>VLOOKUP(A2016,away!$A$2:$E$405,3,FALSE)</f>
        <v>1.4262999999999999</v>
      </c>
      <c r="I2016" s="10">
        <f>VLOOKUP(C2016,away!$B$2:$E$405,3,FALSE)</f>
        <v>0.66420000000000001</v>
      </c>
      <c r="J2016" s="10">
        <f>VLOOKUP(B2016,home!$B$2:$E$405,4,FALSE)</f>
        <v>0.70109999999999995</v>
      </c>
      <c r="K2016" s="12">
        <f t="shared" si="2408"/>
        <v>0.76310933446800011</v>
      </c>
      <c r="L2016" s="12">
        <f t="shared" si="2409"/>
        <v>0.66418600530599992</v>
      </c>
      <c r="M2016" s="13">
        <f t="shared" si="2410"/>
        <v>0.23995704765188408</v>
      </c>
      <c r="N2016" s="13">
        <f t="shared" si="2411"/>
        <v>0.18311346293453543</v>
      </c>
      <c r="O2016" s="13">
        <f t="shared" si="2412"/>
        <v>0.15937611292492632</v>
      </c>
      <c r="P2016" s="13">
        <f t="shared" si="2413"/>
        <v>0.12162139946423735</v>
      </c>
      <c r="Q2016" s="13">
        <f t="shared" si="2414"/>
        <v>6.986779641605205E-2</v>
      </c>
      <c r="R2016" s="13">
        <f t="shared" si="2415"/>
        <v>5.2927691892402373E-2</v>
      </c>
      <c r="S2016" s="13">
        <f t="shared" si="2416"/>
        <v>1.5410846391453603E-2</v>
      </c>
      <c r="T2016" s="13">
        <f t="shared" si="2417"/>
        <v>4.6405212601110461E-2</v>
      </c>
      <c r="U2016" s="13">
        <f t="shared" si="2418"/>
        <v>4.0389615734938537E-2</v>
      </c>
      <c r="V2016" s="13">
        <f t="shared" si="2419"/>
        <v>8.6788157547266587E-4</v>
      </c>
      <c r="W2016" s="13">
        <f t="shared" si="2420"/>
        <v>1.7772255874599741E-2</v>
      </c>
      <c r="X2016" s="13">
        <f t="shared" si="2421"/>
        <v>1.180408363462649E-2</v>
      </c>
      <c r="Y2016" s="13">
        <f t="shared" si="2422"/>
        <v>3.9200535777902477E-3</v>
      </c>
      <c r="Z2016" s="13">
        <f t="shared" si="2423"/>
        <v>1.171794408269383E-2</v>
      </c>
      <c r="AA2016" s="13">
        <f t="shared" si="2424"/>
        <v>8.9420725102777286E-3</v>
      </c>
      <c r="AB2016" s="13">
        <f t="shared" si="2425"/>
        <v>3.4118895010413169E-3</v>
      </c>
      <c r="AC2016" s="13">
        <f t="shared" si="2426"/>
        <v>2.7492673379232989E-5</v>
      </c>
      <c r="AD2016" s="13">
        <f t="shared" si="2427"/>
        <v>3.3905435881152026E-3</v>
      </c>
      <c r="AE2016" s="13">
        <f t="shared" si="2428"/>
        <v>2.2519516016061077E-3</v>
      </c>
      <c r="AF2016" s="13">
        <f t="shared" si="2429"/>
        <v>7.4785736920660452E-4</v>
      </c>
      <c r="AG2016" s="13">
        <f t="shared" si="2430"/>
        <v>1.6557213286399631E-4</v>
      </c>
      <c r="AH2016" s="13">
        <f t="shared" si="2431"/>
        <v>1.9457236176708735E-3</v>
      </c>
      <c r="AI2016" s="13">
        <f t="shared" si="2432"/>
        <v>1.4847998549394896E-3</v>
      </c>
      <c r="AJ2016" s="13">
        <f t="shared" si="2433"/>
        <v>5.6653231456052836E-4</v>
      </c>
      <c r="AK2016" s="13">
        <f t="shared" si="2434"/>
        <v>1.4410869917296689E-4</v>
      </c>
      <c r="AL2016" s="13">
        <f t="shared" si="2435"/>
        <v>5.5738265562365927E-7</v>
      </c>
      <c r="AM2016" s="13">
        <f t="shared" si="2436"/>
        <v>5.1747109220226756E-4</v>
      </c>
      <c r="AN2016" s="13">
        <f t="shared" si="2437"/>
        <v>3.4369705759115679E-4</v>
      </c>
      <c r="AO2016" s="13">
        <f t="shared" si="2438"/>
        <v>1.1413938785844831E-4</v>
      </c>
      <c r="AP2016" s="13">
        <f t="shared" si="2439"/>
        <v>2.5269928023258308E-5</v>
      </c>
      <c r="AQ2016" s="13">
        <f t="shared" si="2440"/>
        <v>4.1959831370345194E-6</v>
      </c>
      <c r="AR2016" s="13">
        <f t="shared" si="2441"/>
        <v>2.5846447941007129E-4</v>
      </c>
      <c r="AS2016" s="13">
        <f t="shared" si="2442"/>
        <v>1.9723665686623761E-4</v>
      </c>
      <c r="AT2016" s="13">
        <f t="shared" si="2443"/>
        <v>7.5256566976943923E-5</v>
      </c>
      <c r="AU2016" s="13">
        <f t="shared" si="2444"/>
        <v>1.9142996246707394E-5</v>
      </c>
      <c r="AV2016" s="13">
        <f t="shared" si="2445"/>
        <v>3.6520497813870746E-6</v>
      </c>
      <c r="AW2016" s="13">
        <f t="shared" si="2446"/>
        <v>7.8474297422766506E-9</v>
      </c>
      <c r="AX2016" s="13">
        <f t="shared" si="2447"/>
        <v>6.5814503462816891E-5</v>
      </c>
      <c r="AY2016" s="13">
        <f t="shared" si="2448"/>
        <v>4.3713072146166245E-5</v>
      </c>
      <c r="AZ2016" s="13">
        <f t="shared" si="2449"/>
        <v>1.4516805384207563E-5</v>
      </c>
      <c r="BA2016" s="13">
        <f t="shared" si="2450"/>
        <v>3.2139529926471508E-6</v>
      </c>
      <c r="BB2016" s="13">
        <f t="shared" si="2451"/>
        <v>5.3366564985689366E-7</v>
      </c>
      <c r="BC2016" s="13">
        <f t="shared" si="2452"/>
        <v>7.0890651229496153E-8</v>
      </c>
      <c r="BD2016" s="13">
        <f t="shared" si="2453"/>
        <v>2.8611415015478341E-5</v>
      </c>
      <c r="BE2016" s="13">
        <f t="shared" si="2454"/>
        <v>2.183363787064942E-5</v>
      </c>
      <c r="BF2016" s="13">
        <f t="shared" si="2455"/>
        <v>8.3307264322432974E-6</v>
      </c>
      <c r="BG2016" s="13">
        <f t="shared" si="2456"/>
        <v>2.1190850344480545E-6</v>
      </c>
      <c r="BH2016" s="13">
        <f t="shared" si="2457"/>
        <v>4.0427339257968831E-7</v>
      </c>
      <c r="BI2016" s="13">
        <f t="shared" si="2458"/>
        <v>6.1700959910921322E-8</v>
      </c>
      <c r="BJ2016" s="14">
        <f t="shared" si="2459"/>
        <v>0.34057142606960544</v>
      </c>
      <c r="BK2016" s="14">
        <f t="shared" si="2460"/>
        <v>0.3779289382112288</v>
      </c>
      <c r="BL2016" s="14">
        <f t="shared" si="2461"/>
        <v>0.26980366063791683</v>
      </c>
      <c r="BM2016" s="14">
        <f t="shared" si="2462"/>
        <v>0.17311475249269076</v>
      </c>
      <c r="BN2016" s="14">
        <f t="shared" si="2463"/>
        <v>0.82686351128403768</v>
      </c>
    </row>
    <row r="2017" spans="1:66" x14ac:dyDescent="0.25">
      <c r="A2017" t="s">
        <v>24</v>
      </c>
      <c r="B2017" t="s">
        <v>286</v>
      </c>
      <c r="C2017" t="s">
        <v>182</v>
      </c>
      <c r="D2017" s="7" t="s">
        <v>567</v>
      </c>
      <c r="E2017" s="10">
        <f>VLOOKUP(A2017,home!$A$2:$E$405,3,FALSE)</f>
        <v>1.6263000000000001</v>
      </c>
      <c r="F2017" s="10">
        <f>VLOOKUP(B2017,home!$B$2:$E$405,3,FALSE)</f>
        <v>1.6181000000000001</v>
      </c>
      <c r="G2017" s="10">
        <f>VLOOKUP(C2017,away!$B$2:$E$405,4,FALSE)</f>
        <v>1.0680000000000001</v>
      </c>
      <c r="H2017" s="10">
        <f>VLOOKUP(A2017,away!$A$2:$E$405,3,FALSE)</f>
        <v>1.4262999999999999</v>
      </c>
      <c r="I2017" s="10">
        <f>VLOOKUP(C2017,away!$B$2:$E$405,3,FALSE)</f>
        <v>0.92249999999999999</v>
      </c>
      <c r="J2017" s="10">
        <f>VLOOKUP(B2017,home!$B$2:$E$405,4,FALSE)</f>
        <v>0.73799999999999999</v>
      </c>
      <c r="K2017" s="12">
        <f t="shared" si="2408"/>
        <v>2.8104591200400004</v>
      </c>
      <c r="L2017" s="12">
        <f t="shared" si="2409"/>
        <v>0.97103217149999987</v>
      </c>
      <c r="M2017" s="13">
        <f t="shared" si="2410"/>
        <v>2.2788681504107452E-2</v>
      </c>
      <c r="N2017" s="13">
        <f t="shared" si="2411"/>
        <v>6.4046657766905657E-2</v>
      </c>
      <c r="O2017" s="13">
        <f t="shared" si="2412"/>
        <v>2.2128542886555337E-2</v>
      </c>
      <c r="P2017" s="13">
        <f t="shared" si="2413"/>
        <v>6.2191365168715727E-2</v>
      </c>
      <c r="Q2017" s="13">
        <f t="shared" si="2414"/>
        <v>9.0000256714540386E-2</v>
      </c>
      <c r="R2017" s="13">
        <f t="shared" si="2415"/>
        <v>1.0743763525631353E-2</v>
      </c>
      <c r="S2017" s="13">
        <f t="shared" si="2416"/>
        <v>4.2430777542476733E-2</v>
      </c>
      <c r="T2017" s="13">
        <f t="shared" si="2417"/>
        <v>8.7393144713077589E-2</v>
      </c>
      <c r="U2017" s="13">
        <f t="shared" si="2418"/>
        <v>3.0194908184163743E-2</v>
      </c>
      <c r="V2017" s="13">
        <f t="shared" si="2419"/>
        <v>1.286617257324328E-2</v>
      </c>
      <c r="W2017" s="13">
        <f t="shared" si="2420"/>
        <v>8.4314014096440432E-2</v>
      </c>
      <c r="X2017" s="13">
        <f t="shared" si="2421"/>
        <v>8.1871620195948139E-2</v>
      </c>
      <c r="Y2017" s="13">
        <f t="shared" si="2422"/>
        <v>3.9749988571547379E-2</v>
      </c>
      <c r="Z2017" s="13">
        <f t="shared" si="2423"/>
        <v>3.4775133421254363E-3</v>
      </c>
      <c r="AA2017" s="13">
        <f t="shared" si="2424"/>
        <v>9.773409087437214E-3</v>
      </c>
      <c r="AB2017" s="13">
        <f t="shared" si="2425"/>
        <v>1.3733883351834871E-2</v>
      </c>
      <c r="AC2017" s="13">
        <f t="shared" si="2426"/>
        <v>2.1945237284846466E-3</v>
      </c>
      <c r="AD2017" s="13">
        <f t="shared" si="2427"/>
        <v>5.9240272466130547E-2</v>
      </c>
      <c r="AE2017" s="13">
        <f t="shared" si="2428"/>
        <v>5.7524210413038394E-2</v>
      </c>
      <c r="AF2017" s="13">
        <f t="shared" si="2429"/>
        <v>2.7928929475597788E-2</v>
      </c>
      <c r="AG2017" s="13">
        <f t="shared" si="2430"/>
        <v>9.0399630121200253E-3</v>
      </c>
      <c r="AH2017" s="13">
        <f t="shared" si="2431"/>
        <v>8.4419433300607089E-4</v>
      </c>
      <c r="AI2017" s="13">
        <f t="shared" si="2432"/>
        <v>2.3725736622829969E-3</v>
      </c>
      <c r="AJ2017" s="13">
        <f t="shared" si="2433"/>
        <v>3.3340106435649774E-3</v>
      </c>
      <c r="AK2017" s="13">
        <f t="shared" si="2434"/>
        <v>3.1233668731725402E-3</v>
      </c>
      <c r="AL2017" s="13">
        <f t="shared" si="2435"/>
        <v>2.3955826763387067E-4</v>
      </c>
      <c r="AM2017" s="13">
        <f t="shared" si="2436"/>
        <v>3.3298472805218228E-2</v>
      </c>
      <c r="AN2017" s="13">
        <f t="shared" si="2437"/>
        <v>3.2333888355684744E-2</v>
      </c>
      <c r="AO2017" s="13">
        <f t="shared" si="2438"/>
        <v>1.5698622911529559E-2</v>
      </c>
      <c r="AP2017" s="13">
        <f t="shared" si="2439"/>
        <v>5.0812892984473997E-3</v>
      </c>
      <c r="AQ2017" s="13">
        <f t="shared" si="2440"/>
        <v>1.2335238453727723E-3</v>
      </c>
      <c r="AR2017" s="13">
        <f t="shared" si="2441"/>
        <v>1.6394797126937586E-4</v>
      </c>
      <c r="AS2017" s="13">
        <f t="shared" si="2442"/>
        <v>4.6076907106607336E-4</v>
      </c>
      <c r="AT2017" s="13">
        <f t="shared" si="2443"/>
        <v>6.474863190050026E-4</v>
      </c>
      <c r="AU2017" s="13">
        <f t="shared" si="2444"/>
        <v>6.0657794344957949E-4</v>
      </c>
      <c r="AV2017" s="13">
        <f t="shared" si="2445"/>
        <v>4.2619062829574465E-4</v>
      </c>
      <c r="AW2017" s="13">
        <f t="shared" si="2446"/>
        <v>1.8160155147045343E-5</v>
      </c>
      <c r="AX2017" s="13">
        <f t="shared" si="2447"/>
        <v>1.5597332763138249E-2</v>
      </c>
      <c r="AY2017" s="13">
        <f t="shared" si="2448"/>
        <v>1.5145511902598226E-2</v>
      </c>
      <c r="AZ2017" s="13">
        <f t="shared" si="2449"/>
        <v>7.3533896556295247E-3</v>
      </c>
      <c r="BA2017" s="13">
        <f t="shared" si="2450"/>
        <v>2.3801259750638581E-3</v>
      </c>
      <c r="BB2017" s="13">
        <f t="shared" si="2451"/>
        <v>5.7779472350245312E-4</v>
      </c>
      <c r="BC2017" s="13">
        <f t="shared" si="2452"/>
        <v>1.1221145300876585E-4</v>
      </c>
      <c r="BD2017" s="13">
        <f t="shared" si="2453"/>
        <v>2.6533125759120265E-5</v>
      </c>
      <c r="BE2017" s="13">
        <f t="shared" si="2454"/>
        <v>7.4570265272887802E-5</v>
      </c>
      <c r="BF2017" s="13">
        <f t="shared" si="2455"/>
        <v>1.0478834105999486E-4</v>
      </c>
      <c r="BG2017" s="13">
        <f t="shared" si="2456"/>
        <v>9.816778293530819E-5</v>
      </c>
      <c r="BH2017" s="13">
        <f t="shared" si="2457"/>
        <v>6.8974135211161014E-5</v>
      </c>
      <c r="BI2017" s="13">
        <f t="shared" si="2458"/>
        <v>3.8769797470215922E-5</v>
      </c>
      <c r="BJ2017" s="14">
        <f t="shared" si="2459"/>
        <v>0.72992122111454016</v>
      </c>
      <c r="BK2017" s="14">
        <f t="shared" si="2460"/>
        <v>0.15785659068725991</v>
      </c>
      <c r="BL2017" s="14">
        <f t="shared" si="2461"/>
        <v>9.8965427928443581E-2</v>
      </c>
      <c r="BM2017" s="14">
        <f t="shared" si="2462"/>
        <v>0.70319413375846196</v>
      </c>
      <c r="BN2017" s="14">
        <f t="shared" si="2463"/>
        <v>0.27189926756645588</v>
      </c>
    </row>
    <row r="2018" spans="1:66" x14ac:dyDescent="0.25">
      <c r="A2018" t="s">
        <v>24</v>
      </c>
      <c r="B2018" t="s">
        <v>295</v>
      </c>
      <c r="C2018" t="s">
        <v>26</v>
      </c>
      <c r="D2018" s="7" t="s">
        <v>567</v>
      </c>
      <c r="E2018" s="10">
        <f>VLOOKUP(A2018,home!$A$2:$E$405,3,FALSE)</f>
        <v>1.6263000000000001</v>
      </c>
      <c r="F2018" s="10">
        <f>VLOOKUP(B2018,home!$B$2:$E$405,3,FALSE)</f>
        <v>1.2945</v>
      </c>
      <c r="G2018" s="10">
        <f>VLOOKUP(C2018,away!$B$2:$E$405,4,FALSE)</f>
        <v>1.1974</v>
      </c>
      <c r="H2018" s="10">
        <f>VLOOKUP(A2018,away!$A$2:$E$405,3,FALSE)</f>
        <v>1.4262999999999999</v>
      </c>
      <c r="I2018" s="10">
        <f>VLOOKUP(C2018,away!$B$2:$E$405,3,FALSE)</f>
        <v>0.95940000000000003</v>
      </c>
      <c r="J2018" s="10">
        <f>VLOOKUP(B2018,home!$B$2:$E$405,4,FALSE)</f>
        <v>0.66420000000000001</v>
      </c>
      <c r="K2018" s="12">
        <f t="shared" si="2408"/>
        <v>2.5208207820900004</v>
      </c>
      <c r="L2018" s="12">
        <f t="shared" si="2409"/>
        <v>0.90888611252400009</v>
      </c>
      <c r="M2018" s="13">
        <f t="shared" si="2410"/>
        <v>3.2396434951013027E-2</v>
      </c>
      <c r="N2018" s="13">
        <f t="shared" si="2411"/>
        <v>8.1665606490140485E-2</v>
      </c>
      <c r="O2018" s="13">
        <f t="shared" si="2412"/>
        <v>2.9444669822262876E-2</v>
      </c>
      <c r="P2018" s="13">
        <f t="shared" si="2413"/>
        <v>7.4224735609738537E-2</v>
      </c>
      <c r="Q2018" s="13">
        <f t="shared" si="2414"/>
        <v>0.10293217901116507</v>
      </c>
      <c r="R2018" s="13">
        <f t="shared" si="2415"/>
        <v>1.3380925744654619E-2</v>
      </c>
      <c r="S2018" s="13">
        <f t="shared" si="2416"/>
        <v>4.2514796648661118E-2</v>
      </c>
      <c r="T2018" s="13">
        <f t="shared" si="2417"/>
        <v>9.3553628035082298E-2</v>
      </c>
      <c r="U2018" s="13">
        <f t="shared" si="2418"/>
        <v>3.3730915700728482E-2</v>
      </c>
      <c r="V2018" s="13">
        <f t="shared" si="2419"/>
        <v>1.0823034302386667E-2</v>
      </c>
      <c r="W2018" s="13">
        <f t="shared" si="2420"/>
        <v>8.6491191999051031E-2</v>
      </c>
      <c r="X2018" s="13">
        <f t="shared" si="2421"/>
        <v>7.8610643263584384E-2</v>
      </c>
      <c r="Y2018" s="13">
        <f t="shared" si="2422"/>
        <v>3.5724060979425085E-2</v>
      </c>
      <c r="Z2018" s="13">
        <f t="shared" si="2423"/>
        <v>4.0539125273438168E-3</v>
      </c>
      <c r="AA2018" s="13">
        <f t="shared" si="2424"/>
        <v>1.0219186947703292E-2</v>
      </c>
      <c r="AB2018" s="13">
        <f t="shared" si="2425"/>
        <v>1.2880369416916667E-2</v>
      </c>
      <c r="AC2018" s="13">
        <f t="shared" si="2426"/>
        <v>1.5498172499622935E-3</v>
      </c>
      <c r="AD2018" s="13">
        <f t="shared" si="2427"/>
        <v>5.4507198564736056E-2</v>
      </c>
      <c r="AE2018" s="13">
        <f t="shared" si="2428"/>
        <v>4.9540835808076715E-2</v>
      </c>
      <c r="AF2018" s="13">
        <f t="shared" si="2429"/>
        <v>2.2513488834396307E-2</v>
      </c>
      <c r="AG2018" s="13">
        <f t="shared" si="2430"/>
        <v>6.8207324486823156E-3</v>
      </c>
      <c r="AH2018" s="13">
        <f t="shared" si="2431"/>
        <v>9.2113619937246659E-4</v>
      </c>
      <c r="AI2018" s="13">
        <f t="shared" si="2432"/>
        <v>2.3220192745135116E-3</v>
      </c>
      <c r="AJ2018" s="13">
        <f t="shared" si="2433"/>
        <v>2.9266972218036031E-3</v>
      </c>
      <c r="AK2018" s="13">
        <f t="shared" si="2434"/>
        <v>2.4592263932025301E-3</v>
      </c>
      <c r="AL2018" s="13">
        <f t="shared" si="2435"/>
        <v>1.4203386983266338E-4</v>
      </c>
      <c r="AM2018" s="13">
        <f t="shared" si="2436"/>
        <v>2.7480575783098576E-2</v>
      </c>
      <c r="AN2018" s="13">
        <f t="shared" si="2437"/>
        <v>2.4976713693421641E-2</v>
      </c>
      <c r="AO2018" s="13">
        <f t="shared" si="2438"/>
        <v>1.1350494106219477E-2</v>
      </c>
      <c r="AP2018" s="13">
        <f t="shared" si="2439"/>
        <v>3.4387688211427992E-3</v>
      </c>
      <c r="AQ2018" s="13">
        <f t="shared" si="2440"/>
        <v>7.8136230642930431E-4</v>
      </c>
      <c r="AR2018" s="13">
        <f t="shared" si="2441"/>
        <v>1.6744157987055467E-4</v>
      </c>
      <c r="AS2018" s="13">
        <f t="shared" si="2442"/>
        <v>4.2209021432367694E-4</v>
      </c>
      <c r="AT2018" s="13">
        <f t="shared" si="2443"/>
        <v>5.3200689209197355E-4</v>
      </c>
      <c r="AU2018" s="13">
        <f t="shared" si="2444"/>
        <v>4.4703134326685312E-4</v>
      </c>
      <c r="AV2018" s="13">
        <f t="shared" si="2445"/>
        <v>2.8172147508817309E-4</v>
      </c>
      <c r="AW2018" s="13">
        <f t="shared" si="2446"/>
        <v>9.0394260732518901E-6</v>
      </c>
      <c r="AX2018" s="13">
        <f t="shared" si="2447"/>
        <v>1.1545601089639011E-2</v>
      </c>
      <c r="AY2018" s="13">
        <f t="shared" si="2448"/>
        <v>1.0493636491114859E-2</v>
      </c>
      <c r="AZ2018" s="13">
        <f t="shared" si="2449"/>
        <v>4.7687602383246859E-3</v>
      </c>
      <c r="BA2018" s="13">
        <f t="shared" si="2450"/>
        <v>1.4447533181899831E-3</v>
      </c>
      <c r="BB2018" s="13">
        <f t="shared" si="2451"/>
        <v>3.2827905673146084E-4</v>
      </c>
      <c r="BC2018" s="13">
        <f t="shared" si="2452"/>
        <v>5.9673655139140626E-5</v>
      </c>
      <c r="BD2018" s="13">
        <f t="shared" si="2453"/>
        <v>2.5364221100570882E-5</v>
      </c>
      <c r="BE2018" s="13">
        <f t="shared" si="2454"/>
        <v>6.3938655671844777E-5</v>
      </c>
      <c r="BF2018" s="13">
        <f t="shared" si="2455"/>
        <v>8.0588945998241501E-5</v>
      </c>
      <c r="BG2018" s="13">
        <f t="shared" si="2456"/>
        <v>6.7716763293031984E-5</v>
      </c>
      <c r="BH2018" s="13">
        <f t="shared" si="2457"/>
        <v>4.2675456051236089E-5</v>
      </c>
      <c r="BI2018" s="13">
        <f t="shared" si="2458"/>
        <v>2.1515435299824876E-5</v>
      </c>
      <c r="BJ2018" s="14">
        <f t="shared" si="2459"/>
        <v>0.70902818399379075</v>
      </c>
      <c r="BK2018" s="14">
        <f t="shared" si="2460"/>
        <v>0.17214448912270919</v>
      </c>
      <c r="BL2018" s="14">
        <f t="shared" si="2461"/>
        <v>0.11043723770321408</v>
      </c>
      <c r="BM2018" s="14">
        <f t="shared" si="2462"/>
        <v>0.65113467465304165</v>
      </c>
      <c r="BN2018" s="14">
        <f t="shared" si="2463"/>
        <v>0.33404455162897462</v>
      </c>
    </row>
    <row r="2019" spans="1:66" x14ac:dyDescent="0.25">
      <c r="A2019" t="s">
        <v>27</v>
      </c>
      <c r="B2019" t="s">
        <v>297</v>
      </c>
      <c r="C2019" t="s">
        <v>289</v>
      </c>
      <c r="D2019" s="7" t="s">
        <v>567</v>
      </c>
      <c r="E2019" s="10">
        <f>VLOOKUP(A2019,home!$A$2:$E$405,3,FALSE)</f>
        <v>1.3026</v>
      </c>
      <c r="F2019" s="10">
        <f>VLOOKUP(B2019,home!$B$2:$E$405,3,FALSE)</f>
        <v>1.0909</v>
      </c>
      <c r="G2019" s="10">
        <f>VLOOKUP(C2019,away!$B$2:$E$405,4,FALSE)</f>
        <v>1.1651</v>
      </c>
      <c r="H2019" s="10">
        <f>VLOOKUP(A2019,away!$A$2:$E$405,3,FALSE)</f>
        <v>1.1000000000000001</v>
      </c>
      <c r="I2019" s="10">
        <f>VLOOKUP(C2019,away!$B$2:$E$405,3,FALSE)</f>
        <v>0.77490000000000003</v>
      </c>
      <c r="J2019" s="10">
        <f>VLOOKUP(B2019,home!$B$2:$E$405,4,FALSE)</f>
        <v>1.0526</v>
      </c>
      <c r="K2019" s="12">
        <f t="shared" si="2408"/>
        <v>1.6556144867339999</v>
      </c>
      <c r="L2019" s="12">
        <f t="shared" si="2409"/>
        <v>0.89722571400000006</v>
      </c>
      <c r="M2019" s="13">
        <f t="shared" si="2410"/>
        <v>7.7860213030376754E-2</v>
      </c>
      <c r="N2019" s="13">
        <f t="shared" si="2411"/>
        <v>0.12890649663328707</v>
      </c>
      <c r="O2019" s="13">
        <f t="shared" si="2412"/>
        <v>6.9858185228371894E-2</v>
      </c>
      <c r="P2019" s="13">
        <f t="shared" si="2413"/>
        <v>0.1156582234810396</v>
      </c>
      <c r="Q2019" s="13">
        <f t="shared" si="2414"/>
        <v>0.10670973163009886</v>
      </c>
      <c r="R2019" s="13">
        <f t="shared" si="2415"/>
        <v>3.1339280060135109E-2</v>
      </c>
      <c r="S2019" s="13">
        <f t="shared" si="2416"/>
        <v>4.2951412981528853E-2</v>
      </c>
      <c r="T2019" s="13">
        <f t="shared" si="2417"/>
        <v>9.5742715152563843E-2</v>
      </c>
      <c r="U2019" s="13">
        <f t="shared" si="2418"/>
        <v>5.1885766071373657E-2</v>
      </c>
      <c r="V2019" s="13">
        <f t="shared" si="2419"/>
        <v>7.0891779112822436E-3</v>
      </c>
      <c r="W2019" s="13">
        <f t="shared" si="2420"/>
        <v>5.8890059187429671E-2</v>
      </c>
      <c r="X2019" s="13">
        <f t="shared" si="2421"/>
        <v>5.2837675401943847E-2</v>
      </c>
      <c r="Y2019" s="13">
        <f t="shared" si="2422"/>
        <v>2.3703660519304653E-2</v>
      </c>
      <c r="Z2019" s="13">
        <f t="shared" si="2423"/>
        <v>9.3728026427335638E-3</v>
      </c>
      <c r="AA2019" s="13">
        <f t="shared" si="2424"/>
        <v>1.5517747836608406E-2</v>
      </c>
      <c r="AB2019" s="13">
        <f t="shared" si="2425"/>
        <v>1.2845704059887034E-2</v>
      </c>
      <c r="AC2019" s="13">
        <f t="shared" si="2426"/>
        <v>6.5816809000384746E-4</v>
      </c>
      <c r="AD2019" s="13">
        <f t="shared" si="2427"/>
        <v>2.4374808778832826E-2</v>
      </c>
      <c r="AE2019" s="13">
        <f t="shared" si="2428"/>
        <v>2.1869705210201752E-2</v>
      </c>
      <c r="AF2019" s="13">
        <f t="shared" si="2429"/>
        <v>9.8110309360963932E-3</v>
      </c>
      <c r="AG2019" s="13">
        <f t="shared" si="2430"/>
        <v>2.9342364122383921E-3</v>
      </c>
      <c r="AH2019" s="13">
        <f t="shared" si="2431"/>
        <v>2.1023798858269276E-3</v>
      </c>
      <c r="AI2019" s="13">
        <f t="shared" si="2432"/>
        <v>3.4807305955932332E-3</v>
      </c>
      <c r="AJ2019" s="13">
        <f t="shared" si="2433"/>
        <v>2.881373999241211E-3</v>
      </c>
      <c r="AK2019" s="13">
        <f t="shared" si="2434"/>
        <v>1.59014817828081E-3</v>
      </c>
      <c r="AL2019" s="13">
        <f t="shared" si="2435"/>
        <v>3.910729194231981E-5</v>
      </c>
      <c r="AM2019" s="13">
        <f t="shared" si="2436"/>
        <v>8.0710573051213323E-3</v>
      </c>
      <c r="AN2019" s="13">
        <f t="shared" si="2437"/>
        <v>7.2415601533224036E-3</v>
      </c>
      <c r="AO2019" s="13">
        <f t="shared" si="2438"/>
        <v>3.248656989519321E-3</v>
      </c>
      <c r="AP2019" s="13">
        <f t="shared" si="2439"/>
        <v>9.7159286232085466E-4</v>
      </c>
      <c r="AQ2019" s="13">
        <f t="shared" si="2440"/>
        <v>2.1793452490328314E-4</v>
      </c>
      <c r="AR2019" s="13">
        <f t="shared" si="2441"/>
        <v>3.7726185883206074E-4</v>
      </c>
      <c r="AS2019" s="13">
        <f t="shared" si="2442"/>
        <v>6.2460019877455693E-4</v>
      </c>
      <c r="AT2019" s="13">
        <f t="shared" si="2443"/>
        <v>5.1704856875404634E-4</v>
      </c>
      <c r="AU2019" s="13">
        <f t="shared" si="2444"/>
        <v>2.8534436692475987E-4</v>
      </c>
      <c r="AV2019" s="13">
        <f t="shared" si="2445"/>
        <v>1.1810506689714368E-4</v>
      </c>
      <c r="AW2019" s="13">
        <f t="shared" si="2446"/>
        <v>1.6136753773780719E-6</v>
      </c>
      <c r="AX2019" s="13">
        <f t="shared" si="2447"/>
        <v>2.2270932329365293E-3</v>
      </c>
      <c r="AY2019" s="13">
        <f t="shared" si="2448"/>
        <v>1.998205316066046E-3</v>
      </c>
      <c r="AZ2019" s="13">
        <f t="shared" si="2449"/>
        <v>8.9642059571297676E-4</v>
      </c>
      <c r="BA2019" s="13">
        <f t="shared" si="2450"/>
        <v>2.6809720301096038E-4</v>
      </c>
      <c r="BB2019" s="13">
        <f t="shared" si="2451"/>
        <v>6.0135926098227971E-5</v>
      </c>
      <c r="BC2019" s="13">
        <f t="shared" si="2452"/>
        <v>1.0791099846106767E-5</v>
      </c>
      <c r="BD2019" s="13">
        <f t="shared" si="2453"/>
        <v>5.6414840109260471E-5</v>
      </c>
      <c r="BE2019" s="13">
        <f t="shared" si="2454"/>
        <v>9.3401226551673928E-5</v>
      </c>
      <c r="BF2019" s="13">
        <f t="shared" si="2455"/>
        <v>7.731821187883786E-5</v>
      </c>
      <c r="BG2019" s="13">
        <f t="shared" si="2456"/>
        <v>4.2669717224990933E-5</v>
      </c>
      <c r="BH2019" s="13">
        <f t="shared" si="2457"/>
        <v>1.7661150495634579E-5</v>
      </c>
      <c r="BI2019" s="13">
        <f t="shared" si="2458"/>
        <v>5.8480113225923877E-6</v>
      </c>
      <c r="BJ2019" s="14">
        <f t="shared" si="2459"/>
        <v>0.55099166507085551</v>
      </c>
      <c r="BK2019" s="14">
        <f t="shared" si="2460"/>
        <v>0.24625450810223967</v>
      </c>
      <c r="BL2019" s="14">
        <f t="shared" si="2461"/>
        <v>0.19371698913308386</v>
      </c>
      <c r="BM2019" s="14">
        <f t="shared" si="2462"/>
        <v>0.46800724324491438</v>
      </c>
      <c r="BN2019" s="14">
        <f t="shared" si="2463"/>
        <v>0.53033213006330926</v>
      </c>
    </row>
    <row r="2020" spans="1:66" x14ac:dyDescent="0.25">
      <c r="A2020" t="s">
        <v>27</v>
      </c>
      <c r="B2020" t="s">
        <v>291</v>
      </c>
      <c r="C2020" t="s">
        <v>188</v>
      </c>
      <c r="D2020" s="7" t="s">
        <v>567</v>
      </c>
      <c r="E2020" s="10">
        <f>VLOOKUP(A2020,home!$A$2:$E$405,3,FALSE)</f>
        <v>1.3026</v>
      </c>
      <c r="F2020" s="10">
        <f>VLOOKUP(B2020,home!$B$2:$E$405,3,FALSE)</f>
        <v>0.51780000000000004</v>
      </c>
      <c r="G2020" s="10">
        <f>VLOOKUP(C2020,away!$B$2:$E$405,4,FALSE)</f>
        <v>0.68689999999999996</v>
      </c>
      <c r="H2020" s="10">
        <f>VLOOKUP(A2020,away!$A$2:$E$405,3,FALSE)</f>
        <v>1.1000000000000001</v>
      </c>
      <c r="I2020" s="10">
        <f>VLOOKUP(C2020,away!$B$2:$E$405,3,FALSE)</f>
        <v>1.1483000000000001</v>
      </c>
      <c r="J2020" s="10">
        <f>VLOOKUP(B2020,home!$B$2:$E$405,4,FALSE)</f>
        <v>1.4391</v>
      </c>
      <c r="K2020" s="12">
        <f t="shared" si="2408"/>
        <v>0.46330462573199999</v>
      </c>
      <c r="L2020" s="12">
        <f t="shared" si="2409"/>
        <v>1.8177703830000005</v>
      </c>
      <c r="M2020" s="13">
        <f t="shared" si="2410"/>
        <v>0.10217430938105314</v>
      </c>
      <c r="N2020" s="13">
        <f t="shared" si="2411"/>
        <v>4.7337830167214399E-2</v>
      </c>
      <c r="O2020" s="13">
        <f t="shared" si="2412"/>
        <v>0.18572943349635748</v>
      </c>
      <c r="P2020" s="13">
        <f t="shared" si="2413"/>
        <v>8.6049305673446291E-2</v>
      </c>
      <c r="Q2020" s="13">
        <f t="shared" si="2414"/>
        <v>1.0965917844293124E-2</v>
      </c>
      <c r="R2020" s="13">
        <f t="shared" si="2415"/>
        <v>0.16880673173052346</v>
      </c>
      <c r="S2020" s="13">
        <f t="shared" si="2416"/>
        <v>1.8117281760299475E-2</v>
      </c>
      <c r="T2020" s="13">
        <f t="shared" si="2417"/>
        <v>1.9933520679767249E-2</v>
      </c>
      <c r="U2020" s="13">
        <f t="shared" si="2418"/>
        <v>7.8208939665452309E-2</v>
      </c>
      <c r="V2020" s="13">
        <f t="shared" si="2419"/>
        <v>1.6953375783968032E-3</v>
      </c>
      <c r="W2020" s="13">
        <f t="shared" si="2420"/>
        <v>1.6935201542193623E-3</v>
      </c>
      <c r="X2020" s="13">
        <f t="shared" si="2421"/>
        <v>3.0784307793535501E-3</v>
      </c>
      <c r="Y2020" s="13">
        <f t="shared" si="2422"/>
        <v>2.797940148412247E-3</v>
      </c>
      <c r="Z2020" s="13">
        <f t="shared" si="2423"/>
        <v>0.10228395913025735</v>
      </c>
      <c r="AA2020" s="13">
        <f t="shared" si="2424"/>
        <v>4.7388631403231074E-2</v>
      </c>
      <c r="AB2020" s="13">
        <f t="shared" si="2425"/>
        <v>1.0977686068112837E-2</v>
      </c>
      <c r="AC2020" s="13">
        <f t="shared" si="2426"/>
        <v>8.9236363809838589E-5</v>
      </c>
      <c r="AD2020" s="13">
        <f t="shared" si="2427"/>
        <v>1.9615393030505005E-4</v>
      </c>
      <c r="AE2020" s="13">
        <f t="shared" si="2428"/>
        <v>3.5656280501756622E-4</v>
      </c>
      <c r="AF2020" s="13">
        <f t="shared" si="2429"/>
        <v>3.2407465332016797E-4</v>
      </c>
      <c r="AG2020" s="13">
        <f t="shared" si="2430"/>
        <v>1.9636443556213145E-4</v>
      </c>
      <c r="AH2020" s="13">
        <f t="shared" si="2431"/>
        <v>4.6482187890741052E-2</v>
      </c>
      <c r="AI2020" s="13">
        <f t="shared" si="2432"/>
        <v>2.1535412663924284E-2</v>
      </c>
      <c r="AJ2020" s="13">
        <f t="shared" si="2433"/>
        <v>4.9887281521218069E-3</v>
      </c>
      <c r="AK2020" s="13">
        <f t="shared" si="2434"/>
        <v>7.7043360979916218E-4</v>
      </c>
      <c r="AL2020" s="13">
        <f t="shared" si="2435"/>
        <v>3.0061283284126941E-6</v>
      </c>
      <c r="AM2020" s="13">
        <f t="shared" si="2436"/>
        <v>1.8175804653168414E-5</v>
      </c>
      <c r="AN2020" s="13">
        <f t="shared" si="2437"/>
        <v>3.3039439385723138E-5</v>
      </c>
      <c r="AO2020" s="13">
        <f t="shared" si="2438"/>
        <v>3.0029057193145629E-5</v>
      </c>
      <c r="AP2020" s="13">
        <f t="shared" si="2439"/>
        <v>1.8195310265037757E-5</v>
      </c>
      <c r="AQ2020" s="13">
        <f t="shared" si="2440"/>
        <v>8.2687240273203751E-6</v>
      </c>
      <c r="AR2020" s="13">
        <f t="shared" si="2441"/>
        <v>1.6898788896966076E-2</v>
      </c>
      <c r="AS2020" s="13">
        <f t="shared" si="2442"/>
        <v>7.8292870652329448E-3</v>
      </c>
      <c r="AT2020" s="13">
        <f t="shared" si="2443"/>
        <v>1.8136724567530691E-3</v>
      </c>
      <c r="AU2020" s="13">
        <f t="shared" si="2444"/>
        <v>2.8009427959213925E-4</v>
      </c>
      <c r="AV2020" s="13">
        <f t="shared" si="2445"/>
        <v>3.2442243844027549E-5</v>
      </c>
      <c r="AW2020" s="13">
        <f t="shared" si="2446"/>
        <v>7.0325151257085691E-8</v>
      </c>
      <c r="AX2020" s="13">
        <f t="shared" si="2447"/>
        <v>1.4034890620356892E-6</v>
      </c>
      <c r="AY2020" s="13">
        <f t="shared" si="2448"/>
        <v>2.551220849832926E-6</v>
      </c>
      <c r="AZ2020" s="13">
        <f t="shared" si="2449"/>
        <v>2.3187668506591928E-6</v>
      </c>
      <c r="BA2020" s="13">
        <f t="shared" si="2450"/>
        <v>1.4049952354034891E-6</v>
      </c>
      <c r="BB2020" s="13">
        <f t="shared" si="2451"/>
        <v>6.384896817931436E-7</v>
      </c>
      <c r="BC2020" s="13">
        <f t="shared" si="2452"/>
        <v>2.3212552668293431E-7</v>
      </c>
      <c r="BD2020" s="13">
        <f t="shared" si="2453"/>
        <v>5.1196863275790273E-3</v>
      </c>
      <c r="BE2020" s="13">
        <f t="shared" si="2454"/>
        <v>2.3719743578642389E-3</v>
      </c>
      <c r="BF2020" s="13">
        <f t="shared" si="2455"/>
        <v>5.4947334605809611E-4</v>
      </c>
      <c r="BG2020" s="13">
        <f t="shared" si="2456"/>
        <v>8.4857847648385338E-5</v>
      </c>
      <c r="BH2020" s="13">
        <f t="shared" si="2457"/>
        <v>9.828758336289556E-6</v>
      </c>
      <c r="BI2020" s="13">
        <f t="shared" si="2458"/>
        <v>9.1074184048098201E-7</v>
      </c>
      <c r="BJ2020" s="14">
        <f t="shared" si="2459"/>
        <v>8.6996573020195644E-2</v>
      </c>
      <c r="BK2020" s="14">
        <f t="shared" si="2460"/>
        <v>0.20813102810618375</v>
      </c>
      <c r="BL2020" s="14">
        <f t="shared" si="2461"/>
        <v>0.59987920100197833</v>
      </c>
      <c r="BM2020" s="14">
        <f t="shared" si="2462"/>
        <v>0.39622475207002855</v>
      </c>
      <c r="BN2020" s="14">
        <f t="shared" si="2463"/>
        <v>0.60106352829288778</v>
      </c>
    </row>
    <row r="2021" spans="1:66" x14ac:dyDescent="0.25">
      <c r="A2021" t="s">
        <v>27</v>
      </c>
      <c r="B2021" t="s">
        <v>186</v>
      </c>
      <c r="C2021" t="s">
        <v>328</v>
      </c>
      <c r="D2021" s="7" t="s">
        <v>567</v>
      </c>
      <c r="E2021" s="10">
        <f>VLOOKUP(A2021,home!$A$2:$E$405,3,FALSE)</f>
        <v>1.3026</v>
      </c>
      <c r="F2021" s="10">
        <f>VLOOKUP(B2021,home!$B$2:$E$405,3,FALSE)</f>
        <v>1.0101</v>
      </c>
      <c r="G2021" s="10">
        <f>VLOOKUP(C2021,away!$B$2:$E$405,4,FALSE)</f>
        <v>0.92930000000000001</v>
      </c>
      <c r="H2021" s="10">
        <f>VLOOKUP(A2021,away!$A$2:$E$405,3,FALSE)</f>
        <v>1.1000000000000001</v>
      </c>
      <c r="I2021" s="10">
        <f>VLOOKUP(C2021,away!$B$2:$E$405,3,FALSE)</f>
        <v>0.90910000000000002</v>
      </c>
      <c r="J2021" s="10">
        <f>VLOOKUP(B2021,home!$B$2:$E$405,4,FALSE)</f>
        <v>0.66990000000000005</v>
      </c>
      <c r="K2021" s="12">
        <f t="shared" si="2408"/>
        <v>1.222732292418</v>
      </c>
      <c r="L2021" s="12">
        <f t="shared" si="2409"/>
        <v>0.66990669900000011</v>
      </c>
      <c r="M2021" s="13">
        <f t="shared" si="2410"/>
        <v>0.15067365721976933</v>
      </c>
      <c r="N2021" s="13">
        <f t="shared" si="2411"/>
        <v>0.18423354629933247</v>
      </c>
      <c r="O2021" s="13">
        <f t="shared" si="2412"/>
        <v>0.10093729233435321</v>
      </c>
      <c r="P2021" s="13">
        <f t="shared" si="2413"/>
        <v>0.1234192868464495</v>
      </c>
      <c r="Q2021" s="13">
        <f t="shared" si="2414"/>
        <v>0.11263415320344029</v>
      </c>
      <c r="R2021" s="13">
        <f t="shared" si="2415"/>
        <v>3.3809284156852283E-2</v>
      </c>
      <c r="S2021" s="13">
        <f t="shared" si="2416"/>
        <v>2.5273695227740863E-2</v>
      </c>
      <c r="T2021" s="13">
        <f t="shared" si="2417"/>
        <v>7.545437376717698E-2</v>
      </c>
      <c r="U2021" s="13">
        <f t="shared" si="2418"/>
        <v>4.1339703522119554E-2</v>
      </c>
      <c r="V2021" s="13">
        <f t="shared" si="2419"/>
        <v>2.300233570676971E-3</v>
      </c>
      <c r="W2021" s="13">
        <f t="shared" si="2420"/>
        <v>4.5907138783667589E-2</v>
      </c>
      <c r="X2021" s="13">
        <f t="shared" si="2421"/>
        <v>3.0753499803101637E-2</v>
      </c>
      <c r="Y2021" s="13">
        <f t="shared" si="2422"/>
        <v>1.0300987767896485E-2</v>
      </c>
      <c r="Z2021" s="13">
        <f t="shared" si="2423"/>
        <v>7.5496886483566381E-3</v>
      </c>
      <c r="AA2021" s="13">
        <f t="shared" si="2424"/>
        <v>9.231248108047263E-3</v>
      </c>
      <c r="AB2021" s="13">
        <f t="shared" si="2425"/>
        <v>5.6436725805159788E-3</v>
      </c>
      <c r="AC2021" s="13">
        <f t="shared" si="2426"/>
        <v>1.1775996220557547E-4</v>
      </c>
      <c r="AD2021" s="13">
        <f t="shared" si="2427"/>
        <v>1.4033035260826292E-2</v>
      </c>
      <c r="AE2021" s="13">
        <f t="shared" si="2428"/>
        <v>9.4008243285307463E-3</v>
      </c>
      <c r="AF2021" s="13">
        <f t="shared" si="2429"/>
        <v>3.1488375969024622E-3</v>
      </c>
      <c r="AG2021" s="13">
        <f t="shared" si="2430"/>
        <v>7.0314246674267383E-4</v>
      </c>
      <c r="AH2021" s="13">
        <f t="shared" si="2431"/>
        <v>1.2643967502245917E-3</v>
      </c>
      <c r="AI2021" s="13">
        <f t="shared" si="2432"/>
        <v>1.5460187369279843E-3</v>
      </c>
      <c r="AJ2021" s="13">
        <f t="shared" si="2433"/>
        <v>9.4518351716256781E-4</v>
      </c>
      <c r="AK2021" s="13">
        <f t="shared" si="2434"/>
        <v>3.8523546956529821E-4</v>
      </c>
      <c r="AL2021" s="13">
        <f t="shared" si="2435"/>
        <v>3.8583653765775968E-6</v>
      </c>
      <c r="AM2021" s="13">
        <f t="shared" si="2436"/>
        <v>3.4317290748105511E-3</v>
      </c>
      <c r="AN2021" s="13">
        <f t="shared" si="2437"/>
        <v>2.2989382963686609E-3</v>
      </c>
      <c r="AO2021" s="13">
        <f t="shared" si="2438"/>
        <v>7.7003708266250672E-4</v>
      </c>
      <c r="AP2021" s="13">
        <f t="shared" si="2439"/>
        <v>1.7195100005134334E-4</v>
      </c>
      <c r="AQ2021" s="13">
        <f t="shared" si="2440"/>
        <v>2.8797781708536063E-5</v>
      </c>
      <c r="AR2021" s="13">
        <f t="shared" si="2441"/>
        <v>1.6940557063385687E-4</v>
      </c>
      <c r="AS2021" s="13">
        <f t="shared" si="2442"/>
        <v>2.0713766172951518E-4</v>
      </c>
      <c r="AT2021" s="13">
        <f t="shared" si="2443"/>
        <v>1.266369539863172E-4</v>
      </c>
      <c r="AU2021" s="13">
        <f t="shared" si="2444"/>
        <v>5.1614364350840809E-5</v>
      </c>
      <c r="AV2021" s="13">
        <f t="shared" si="2445"/>
        <v>1.5777637511100376E-5</v>
      </c>
      <c r="AW2021" s="13">
        <f t="shared" si="2446"/>
        <v>8.779030417957993E-8</v>
      </c>
      <c r="AX2021" s="13">
        <f t="shared" si="2447"/>
        <v>6.9934765976676738E-4</v>
      </c>
      <c r="AY2021" s="13">
        <f t="shared" si="2448"/>
        <v>4.6849768220773037E-4</v>
      </c>
      <c r="AZ2021" s="13">
        <f t="shared" si="2449"/>
        <v>1.5692486788846586E-4</v>
      </c>
      <c r="BA2021" s="13">
        <f t="shared" si="2450"/>
        <v>3.5041673412724427E-5</v>
      </c>
      <c r="BB2021" s="13">
        <f t="shared" si="2451"/>
        <v>5.8686629408385711E-6</v>
      </c>
      <c r="BC2021" s="13">
        <f t="shared" si="2452"/>
        <v>7.8629132364816037E-7</v>
      </c>
      <c r="BD2021" s="13">
        <f t="shared" si="2453"/>
        <v>1.8914321102589727E-5</v>
      </c>
      <c r="BE2021" s="13">
        <f t="shared" si="2454"/>
        <v>2.3127151201299684E-5</v>
      </c>
      <c r="BF2021" s="13">
        <f t="shared" si="2455"/>
        <v>1.4139157302731438E-5</v>
      </c>
      <c r="BG2021" s="13">
        <f t="shared" si="2456"/>
        <v>5.7628014072091721E-6</v>
      </c>
      <c r="BH2021" s="13">
        <f t="shared" si="2457"/>
        <v>1.7615908438466373E-6</v>
      </c>
      <c r="BI2021" s="13">
        <f t="shared" si="2458"/>
        <v>4.3079080215983152E-7</v>
      </c>
      <c r="BJ2021" s="14">
        <f t="shared" si="2459"/>
        <v>0.49463745935075948</v>
      </c>
      <c r="BK2021" s="14">
        <f t="shared" si="2460"/>
        <v>0.30225698887442659</v>
      </c>
      <c r="BL2021" s="14">
        <f t="shared" si="2461"/>
        <v>0.19573674317664019</v>
      </c>
      <c r="BM2021" s="14">
        <f t="shared" si="2462"/>
        <v>0.2940052500980822</v>
      </c>
      <c r="BN2021" s="14">
        <f t="shared" si="2463"/>
        <v>0.70570722006019704</v>
      </c>
    </row>
    <row r="2022" spans="1:66" x14ac:dyDescent="0.25">
      <c r="A2022" t="s">
        <v>196</v>
      </c>
      <c r="B2022" t="s">
        <v>205</v>
      </c>
      <c r="C2022" t="s">
        <v>201</v>
      </c>
      <c r="D2022" s="7" t="s">
        <v>567</v>
      </c>
      <c r="E2022" s="10">
        <f>VLOOKUP(A2022,home!$A$2:$E$405,3,FALSE)</f>
        <v>1.6077999999999999</v>
      </c>
      <c r="F2022" s="10">
        <f>VLOOKUP(B2022,home!$B$2:$E$405,3,FALSE)</f>
        <v>1.9391</v>
      </c>
      <c r="G2022" s="10">
        <f>VLOOKUP(C2022,away!$B$2:$E$405,4,FALSE)</f>
        <v>0.58540000000000003</v>
      </c>
      <c r="H2022" s="10">
        <f>VLOOKUP(A2022,away!$A$2:$E$405,3,FALSE)</f>
        <v>1.3987000000000001</v>
      </c>
      <c r="I2022" s="10">
        <f>VLOOKUP(C2022,away!$B$2:$E$405,3,FALSE)</f>
        <v>1.0513999999999999</v>
      </c>
      <c r="J2022" s="10">
        <f>VLOOKUP(B2022,home!$B$2:$E$405,4,FALSE)</f>
        <v>0.58879999999999999</v>
      </c>
      <c r="K2022" s="12">
        <f t="shared" si="2408"/>
        <v>1.825092787292</v>
      </c>
      <c r="L2022" s="12">
        <f t="shared" si="2409"/>
        <v>0.86588526438399993</v>
      </c>
      <c r="M2022" s="13">
        <f t="shared" si="2410"/>
        <v>6.7814580761605181E-2</v>
      </c>
      <c r="N2022" s="13">
        <f t="shared" si="2411"/>
        <v>0.12376790222123642</v>
      </c>
      <c r="O2022" s="13">
        <f t="shared" si="2412"/>
        <v>5.8719646191852611E-2</v>
      </c>
      <c r="P2022" s="13">
        <f t="shared" si="2413"/>
        <v>0.10716880273708834</v>
      </c>
      <c r="Q2022" s="13">
        <f t="shared" si="2414"/>
        <v>0.11294395282112007</v>
      </c>
      <c r="R2022" s="13">
        <f t="shared" si="2415"/>
        <v>2.5422238183683613E-2</v>
      </c>
      <c r="S2022" s="13">
        <f t="shared" si="2416"/>
        <v>4.2340276055365472E-2</v>
      </c>
      <c r="T2022" s="13">
        <f t="shared" si="2417"/>
        <v>9.7796504449089564E-2</v>
      </c>
      <c r="U2022" s="13">
        <f t="shared" si="2418"/>
        <v>4.6397943545860236E-2</v>
      </c>
      <c r="V2022" s="13">
        <f t="shared" si="2419"/>
        <v>7.434580589620491E-3</v>
      </c>
      <c r="W2022" s="13">
        <f t="shared" si="2420"/>
        <v>6.8711064554024745E-2</v>
      </c>
      <c r="X2022" s="13">
        <f t="shared" si="2421"/>
        <v>5.9495898297467806E-2</v>
      </c>
      <c r="Y2022" s="13">
        <f t="shared" si="2422"/>
        <v>2.5758310813533237E-2</v>
      </c>
      <c r="Z2022" s="13">
        <f t="shared" si="2423"/>
        <v>7.3375804769706355E-3</v>
      </c>
      <c r="AA2022" s="13">
        <f t="shared" si="2424"/>
        <v>1.3391765204693699E-2</v>
      </c>
      <c r="AB2022" s="13">
        <f t="shared" si="2425"/>
        <v>1.2220607042097225E-2</v>
      </c>
      <c r="AC2022" s="13">
        <f t="shared" si="2426"/>
        <v>7.3431396656691212E-4</v>
      </c>
      <c r="AD2022" s="13">
        <f t="shared" si="2427"/>
        <v>3.1351017081176387E-2</v>
      </c>
      <c r="AE2022" s="13">
        <f t="shared" si="2428"/>
        <v>2.7146383714041711E-2</v>
      </c>
      <c r="AF2022" s="13">
        <f t="shared" si="2429"/>
        <v>1.1752826819651258E-2</v>
      </c>
      <c r="AG2022" s="13">
        <f t="shared" si="2430"/>
        <v>3.3921998526643647E-3</v>
      </c>
      <c r="AH2022" s="13">
        <f t="shared" si="2431"/>
        <v>1.5883757028101483E-3</v>
      </c>
      <c r="AI2022" s="13">
        <f t="shared" si="2432"/>
        <v>2.8989330387086628E-3</v>
      </c>
      <c r="AJ2022" s="13">
        <f t="shared" si="2433"/>
        <v>2.645410889894831E-3</v>
      </c>
      <c r="AK2022" s="13">
        <f t="shared" si="2434"/>
        <v>1.6093734448569229E-3</v>
      </c>
      <c r="AL2022" s="13">
        <f t="shared" si="2435"/>
        <v>4.6418069828813937E-5</v>
      </c>
      <c r="AM2022" s="13">
        <f t="shared" si="2436"/>
        <v>1.1443703029824654E-2</v>
      </c>
      <c r="AN2022" s="13">
        <f t="shared" si="2437"/>
        <v>9.9089338235117015E-3</v>
      </c>
      <c r="AO2022" s="13">
        <f t="shared" si="2438"/>
        <v>4.2899998917674941E-3</v>
      </c>
      <c r="AP2022" s="13">
        <f t="shared" si="2439"/>
        <v>1.2382158968301427E-3</v>
      </c>
      <c r="AQ2022" s="13">
        <f t="shared" si="2440"/>
        <v>2.6803822479780983E-4</v>
      </c>
      <c r="AR2022" s="13">
        <f t="shared" si="2441"/>
        <v>2.7507022307377753E-4</v>
      </c>
      <c r="AS2022" s="13">
        <f t="shared" si="2442"/>
        <v>5.0202868013075278E-4</v>
      </c>
      <c r="AT2022" s="13">
        <f t="shared" si="2443"/>
        <v>4.5812446156017985E-4</v>
      </c>
      <c r="AU2022" s="13">
        <f t="shared" si="2444"/>
        <v>2.7870655015850522E-4</v>
      </c>
      <c r="AV2022" s="13">
        <f t="shared" si="2445"/>
        <v>1.2716632861633093E-4</v>
      </c>
      <c r="AW2022" s="13">
        <f t="shared" si="2446"/>
        <v>2.0376513399776054E-6</v>
      </c>
      <c r="AX2022" s="13">
        <f t="shared" si="2447"/>
        <v>3.4809699766074338E-3</v>
      </c>
      <c r="AY2022" s="13">
        <f t="shared" si="2448"/>
        <v>3.0141206085074939E-3</v>
      </c>
      <c r="AZ2022" s="13">
        <f t="shared" si="2449"/>
        <v>1.3049413099913869E-3</v>
      </c>
      <c r="BA2022" s="13">
        <f t="shared" si="2450"/>
        <v>3.7664315040249847E-4</v>
      </c>
      <c r="BB2022" s="13">
        <f t="shared" si="2451"/>
        <v>8.1532438466172487E-5</v>
      </c>
      <c r="BC2022" s="13">
        <f t="shared" si="2452"/>
        <v>1.4119547407430801E-5</v>
      </c>
      <c r="BD2022" s="13">
        <f t="shared" si="2453"/>
        <v>3.9696542138400586E-5</v>
      </c>
      <c r="BE2022" s="13">
        <f t="shared" si="2454"/>
        <v>7.2449872737227861E-5</v>
      </c>
      <c r="BF2022" s="13">
        <f t="shared" si="2455"/>
        <v>6.6113870086468947E-5</v>
      </c>
      <c r="BG2022" s="13">
        <f t="shared" si="2456"/>
        <v>4.0221315811591613E-5</v>
      </c>
      <c r="BH2022" s="13">
        <f t="shared" si="2457"/>
        <v>1.8351908345782374E-5</v>
      </c>
      <c r="BI2022" s="13">
        <f t="shared" si="2458"/>
        <v>6.6987871109862506E-6</v>
      </c>
      <c r="BJ2022" s="14">
        <f t="shared" si="2459"/>
        <v>0.5975372785221198</v>
      </c>
      <c r="BK2022" s="14">
        <f t="shared" si="2460"/>
        <v>0.22855309278858271</v>
      </c>
      <c r="BL2022" s="14">
        <f t="shared" si="2461"/>
        <v>0.16677892178422796</v>
      </c>
      <c r="BM2022" s="14">
        <f t="shared" si="2462"/>
        <v>0.50135766769814738</v>
      </c>
      <c r="BN2022" s="14">
        <f t="shared" si="2463"/>
        <v>0.49583712291658621</v>
      </c>
    </row>
    <row r="2023" spans="1:66" x14ac:dyDescent="0.25">
      <c r="A2023" t="s">
        <v>196</v>
      </c>
      <c r="B2023" t="s">
        <v>514</v>
      </c>
      <c r="C2023" t="s">
        <v>198</v>
      </c>
      <c r="D2023" s="7" t="s">
        <v>567</v>
      </c>
      <c r="E2023" s="10">
        <v>1.77142857142857</v>
      </c>
      <c r="F2023" s="10">
        <v>0.38</v>
      </c>
      <c r="G2023" s="10">
        <v>0.85</v>
      </c>
      <c r="H2023" s="10">
        <v>1.3857142857142899</v>
      </c>
      <c r="I2023" s="10">
        <v>0.56000000000000005</v>
      </c>
      <c r="J2023" s="10">
        <v>0.72</v>
      </c>
      <c r="K2023" s="12">
        <v>0.57217142857142811</v>
      </c>
      <c r="L2023" s="12">
        <v>0.55872000000000177</v>
      </c>
      <c r="M2023" s="13">
        <v>0.32274542365819131</v>
      </c>
      <c r="N2023" s="13">
        <v>0.18466571011939811</v>
      </c>
      <c r="O2023" s="13">
        <v>0.1803243231063052</v>
      </c>
      <c r="P2023" s="13">
        <v>0.10317642555791041</v>
      </c>
      <c r="Q2023" s="13">
        <v>5.2830221583586613E-2</v>
      </c>
      <c r="R2023" s="13">
        <v>5.0375402902977581E-2</v>
      </c>
      <c r="S2023" s="13">
        <v>8.2459533199928398E-3</v>
      </c>
      <c r="T2023" s="13">
        <v>2.9517301403181605E-2</v>
      </c>
      <c r="U2023" s="13">
        <v>2.8823366243857947E-2</v>
      </c>
      <c r="V2023" s="13">
        <v>2.9289957915536782E-4</v>
      </c>
      <c r="W2023" s="13">
        <v>1.0075981118408621E-2</v>
      </c>
      <c r="X2023" s="13">
        <v>5.6296521704772813E-3</v>
      </c>
      <c r="Y2023" s="13">
        <v>1.5726996303445384E-3</v>
      </c>
      <c r="Z2023" s="13">
        <v>9.381915036650576E-3</v>
      </c>
      <c r="AA2023" s="13">
        <v>5.3680637292561218E-3</v>
      </c>
      <c r="AB2023" s="13">
        <v>1.5357263463154716E-3</v>
      </c>
      <c r="AC2023" s="13">
        <v>5.8521998705147413E-6</v>
      </c>
      <c r="AD2023" s="13">
        <v>1.4412971276946485E-3</v>
      </c>
      <c r="AE2023" s="13">
        <v>8.052815311855564E-4</v>
      </c>
      <c r="AF2023" s="13">
        <v>2.2496344855199777E-4</v>
      </c>
      <c r="AG2023" s="13">
        <v>4.1897192658324206E-5</v>
      </c>
      <c r="AH2023" s="13">
        <v>1.3104658923193562E-3</v>
      </c>
      <c r="AI2023" s="13">
        <v>7.4981114170249725E-4</v>
      </c>
      <c r="AJ2023" s="13">
        <v>2.1451025605334566E-4</v>
      </c>
      <c r="AK2023" s="13">
        <v>4.0912213216421892E-5</v>
      </c>
      <c r="AL2023" s="13">
        <v>7.4834097716552142E-8</v>
      </c>
      <c r="AM2023" s="13">
        <v>1.6493380730978866E-4</v>
      </c>
      <c r="AN2023" s="13">
        <v>9.2151816820125392E-5</v>
      </c>
      <c r="AO2023" s="13">
        <v>2.5743531546870312E-5</v>
      </c>
      <c r="AP2023" s="13">
        <v>4.7944753152891431E-6</v>
      </c>
      <c r="AQ2023" s="13">
        <v>6.6969231203958945E-7</v>
      </c>
      <c r="AR2023" s="13">
        <v>1.4643670067133465E-4</v>
      </c>
      <c r="AS2023" s="13">
        <v>8.3786896218404137E-5</v>
      </c>
      <c r="AT2023" s="13">
        <v>2.3970234052425142E-5</v>
      </c>
      <c r="AU2023" s="13">
        <v>4.5716943536558635E-6</v>
      </c>
      <c r="AV2023" s="13">
        <v>6.5394822233080153E-7</v>
      </c>
      <c r="AW2023" s="13">
        <v>6.645343138950975E-10</v>
      </c>
      <c r="AX2023" s="13">
        <v>1.5728402024694404E-5</v>
      </c>
      <c r="AY2023" s="13">
        <v>8.7877727792372831E-6</v>
      </c>
      <c r="AZ2023" s="13">
        <v>2.4549522036077353E-6</v>
      </c>
      <c r="BA2023" s="13">
        <v>4.5721029839990614E-7</v>
      </c>
      <c r="BB2023" s="13">
        <v>6.3863134480499071E-8</v>
      </c>
      <c r="BC2023" s="13">
        <v>7.1363220993889132E-9</v>
      </c>
      <c r="BD2023" s="13">
        <v>1.3636185566514721E-5</v>
      </c>
      <c r="BE2023" s="13">
        <v>7.802235775857816E-6</v>
      </c>
      <c r="BF2023" s="13">
        <v>2.2321081949618356E-6</v>
      </c>
      <c r="BG2023" s="13">
        <v>4.2571617821243526E-7</v>
      </c>
      <c r="BH2023" s="13">
        <v>6.0895658463444411E-8</v>
      </c>
      <c r="BI2023" s="13">
        <v>6.9685511793653554E-9</v>
      </c>
      <c r="BJ2023" s="14">
        <v>0.28712079798555401</v>
      </c>
      <c r="BK2023" s="14">
        <v>0.43447541692199737</v>
      </c>
      <c r="BL2023" s="14">
        <v>0.26902616541544727</v>
      </c>
      <c r="BM2023" s="14">
        <v>0.10587800132303506</v>
      </c>
      <c r="BN2023" s="14">
        <v>0.89411750692836922</v>
      </c>
    </row>
    <row r="2024" spans="1:66" x14ac:dyDescent="0.25">
      <c r="A2024" t="s">
        <v>196</v>
      </c>
      <c r="B2024" t="s">
        <v>199</v>
      </c>
      <c r="C2024" t="s">
        <v>302</v>
      </c>
      <c r="D2024" s="7" t="s">
        <v>567</v>
      </c>
      <c r="E2024" s="10">
        <f>VLOOKUP(A2024,home!$A$2:$E$405,3,FALSE)</f>
        <v>1.6077999999999999</v>
      </c>
      <c r="F2024" s="10">
        <f>VLOOKUP(B2024,home!$B$2:$E$405,3,FALSE)</f>
        <v>1.0975999999999999</v>
      </c>
      <c r="G2024" s="10">
        <f>VLOOKUP(C2024,away!$B$2:$E$405,4,FALSE)</f>
        <v>0.87809999999999999</v>
      </c>
      <c r="H2024" s="10">
        <f>VLOOKUP(A2024,away!$A$2:$E$405,3,FALSE)</f>
        <v>1.3987000000000001</v>
      </c>
      <c r="I2024" s="10">
        <f>VLOOKUP(C2024,away!$B$2:$E$405,3,FALSE)</f>
        <v>0.96730000000000005</v>
      </c>
      <c r="J2024" s="10">
        <f>VLOOKUP(B2024,home!$B$2:$E$405,4,FALSE)</f>
        <v>1.1355</v>
      </c>
      <c r="K2024" s="12">
        <f t="shared" si="2408"/>
        <v>1.5496017559679998</v>
      </c>
      <c r="L2024" s="12">
        <f t="shared" si="2409"/>
        <v>1.5362889301050002</v>
      </c>
      <c r="M2024" s="13">
        <f t="shared" si="2410"/>
        <v>4.5689320929834902E-2</v>
      </c>
      <c r="N2024" s="13">
        <f t="shared" si="2411"/>
        <v>7.0800251941857642E-2</v>
      </c>
      <c r="O2024" s="13">
        <f t="shared" si="2412"/>
        <v>7.0191997968520048E-2</v>
      </c>
      <c r="P2024" s="13">
        <f t="shared" si="2413"/>
        <v>0.10876964330692095</v>
      </c>
      <c r="Q2024" s="13">
        <f t="shared" si="2414"/>
        <v>5.4856097366039712E-2</v>
      </c>
      <c r="R2024" s="13">
        <f t="shared" si="2415"/>
        <v>5.3917594730495018E-2</v>
      </c>
      <c r="S2024" s="13">
        <f t="shared" si="2416"/>
        <v>6.4735232787128935E-2</v>
      </c>
      <c r="T2024" s="13">
        <f t="shared" si="2417"/>
        <v>8.4274815132208858E-2</v>
      </c>
      <c r="U2024" s="13">
        <f t="shared" si="2418"/>
        <v>8.3550799471946047E-2</v>
      </c>
      <c r="V2024" s="13">
        <f t="shared" si="2419"/>
        <v>1.7123447464427365E-2</v>
      </c>
      <c r="W2024" s="13">
        <f t="shared" si="2420"/>
        <v>2.833503493465556E-2</v>
      </c>
      <c r="X2024" s="13">
        <f t="shared" si="2421"/>
        <v>4.3530800504249789E-2</v>
      </c>
      <c r="Y2024" s="13">
        <f t="shared" si="2422"/>
        <v>3.3437943466644061E-2</v>
      </c>
      <c r="Z2024" s="13">
        <f t="shared" si="2423"/>
        <v>2.7611001307449066E-2</v>
      </c>
      <c r="AA2024" s="13">
        <f t="shared" si="2424"/>
        <v>4.2786056110057813E-2</v>
      </c>
      <c r="AB2024" s="13">
        <f t="shared" si="2425"/>
        <v>3.315067383954548E-2</v>
      </c>
      <c r="AC2024" s="13">
        <f t="shared" si="2426"/>
        <v>2.547793492803855E-3</v>
      </c>
      <c r="AD2024" s="13">
        <f t="shared" si="2427"/>
        <v>1.0977004972539223E-2</v>
      </c>
      <c r="AE2024" s="13">
        <f t="shared" si="2428"/>
        <v>1.6863851225019547E-2</v>
      </c>
      <c r="AF2024" s="13">
        <f t="shared" si="2429"/>
        <v>1.2953873977967592E-2</v>
      </c>
      <c r="AG2024" s="13">
        <f t="shared" si="2430"/>
        <v>6.6336310647756129E-3</v>
      </c>
      <c r="AH2024" s="13">
        <f t="shared" si="2431"/>
        <v>1.0604618914437173E-2</v>
      </c>
      <c r="AI2024" s="13">
        <f t="shared" si="2432"/>
        <v>1.6432936091183306E-2</v>
      </c>
      <c r="AJ2024" s="13">
        <f t="shared" si="2433"/>
        <v>1.2732253311303789E-2</v>
      </c>
      <c r="AK2024" s="13">
        <f t="shared" si="2434"/>
        <v>6.5766406962085751E-3</v>
      </c>
      <c r="AL2024" s="13">
        <f t="shared" si="2435"/>
        <v>2.4261475880330699E-4</v>
      </c>
      <c r="AM2024" s="13">
        <f t="shared" si="2436"/>
        <v>3.4019972361432494E-3</v>
      </c>
      <c r="AN2024" s="13">
        <f t="shared" si="2437"/>
        <v>5.22645069413468E-3</v>
      </c>
      <c r="AO2024" s="13">
        <f t="shared" si="2438"/>
        <v>4.0146691725693523E-3</v>
      </c>
      <c r="AP2024" s="13">
        <f t="shared" si="2439"/>
        <v>2.0558972692840327E-3</v>
      </c>
      <c r="AQ2024" s="13">
        <f t="shared" si="2440"/>
        <v>7.8961305405853964E-4</v>
      </c>
      <c r="AR2024" s="13">
        <f t="shared" si="2441"/>
        <v>3.2583517292463851E-3</v>
      </c>
      <c r="AS2024" s="13">
        <f t="shared" si="2442"/>
        <v>5.0491475612015673E-3</v>
      </c>
      <c r="AT2024" s="13">
        <f t="shared" si="2443"/>
        <v>3.9120839634897465E-3</v>
      </c>
      <c r="AU2024" s="13">
        <f t="shared" si="2444"/>
        <v>2.0207240597726541E-3</v>
      </c>
      <c r="AV2024" s="13">
        <f t="shared" si="2445"/>
        <v>7.8282938783762288E-4</v>
      </c>
      <c r="AW2024" s="13">
        <f t="shared" si="2446"/>
        <v>1.6043817630671849E-5</v>
      </c>
      <c r="AX2024" s="13">
        <f t="shared" si="2447"/>
        <v>8.7862348182097616E-4</v>
      </c>
      <c r="AY2024" s="13">
        <f t="shared" si="2448"/>
        <v>1.3498195288518774E-3</v>
      </c>
      <c r="AZ2024" s="13">
        <f t="shared" si="2449"/>
        <v>1.0368563999073434E-3</v>
      </c>
      <c r="BA2024" s="13">
        <f t="shared" si="2450"/>
        <v>5.3097033642872501E-4</v>
      </c>
      <c r="BB2024" s="13">
        <f t="shared" si="2451"/>
        <v>2.0393096251739452E-4</v>
      </c>
      <c r="BC2024" s="13">
        <f t="shared" si="2452"/>
        <v>6.2659376044226151E-5</v>
      </c>
      <c r="BD2024" s="13">
        <f t="shared" si="2453"/>
        <v>8.342949486716179E-4</v>
      </c>
      <c r="BE2024" s="13">
        <f t="shared" si="2454"/>
        <v>1.2928249174567715E-3</v>
      </c>
      <c r="BF2024" s="13">
        <f t="shared" si="2455"/>
        <v>1.0016818811250988E-3</v>
      </c>
      <c r="BG2024" s="13">
        <f t="shared" si="2456"/>
        <v>5.174026673042606E-4</v>
      </c>
      <c r="BH2024" s="13">
        <f t="shared" si="2457"/>
        <v>2.0044202044930236E-4</v>
      </c>
      <c r="BI2024" s="13">
        <f t="shared" si="2458"/>
        <v>6.212106137160254E-5</v>
      </c>
      <c r="BJ2024" s="14">
        <f t="shared" si="2459"/>
        <v>0.38221479209771808</v>
      </c>
      <c r="BK2024" s="14">
        <f t="shared" si="2460"/>
        <v>0.24045787226877116</v>
      </c>
      <c r="BL2024" s="14">
        <f t="shared" si="2461"/>
        <v>0.34887547533162377</v>
      </c>
      <c r="BM2024" s="14">
        <f t="shared" si="2462"/>
        <v>0.59360045905067249</v>
      </c>
      <c r="BN2024" s="14">
        <f t="shared" si="2463"/>
        <v>0.40422490624366825</v>
      </c>
    </row>
    <row r="2025" spans="1:66" x14ac:dyDescent="0.25">
      <c r="A2025" t="s">
        <v>196</v>
      </c>
      <c r="B2025" t="s">
        <v>303</v>
      </c>
      <c r="C2025" t="s">
        <v>301</v>
      </c>
      <c r="D2025" s="7" t="s">
        <v>567</v>
      </c>
      <c r="E2025" s="10">
        <f>VLOOKUP(A2025,home!$A$2:$E$405,3,FALSE)</f>
        <v>1.6077999999999999</v>
      </c>
      <c r="F2025" s="10">
        <f>VLOOKUP(B2025,home!$B$2:$E$405,3,FALSE)</f>
        <v>0.84150000000000003</v>
      </c>
      <c r="G2025" s="10">
        <f>VLOOKUP(C2025,away!$B$2:$E$405,4,FALSE)</f>
        <v>1.2805</v>
      </c>
      <c r="H2025" s="10">
        <f>VLOOKUP(A2025,away!$A$2:$E$405,3,FALSE)</f>
        <v>1.3987000000000001</v>
      </c>
      <c r="I2025" s="10">
        <f>VLOOKUP(C2025,away!$B$2:$E$405,3,FALSE)</f>
        <v>0.75700000000000001</v>
      </c>
      <c r="J2025" s="10">
        <f>VLOOKUP(B2025,home!$B$2:$E$405,4,FALSE)</f>
        <v>1.0513999999999999</v>
      </c>
      <c r="K2025" s="12">
        <f t="shared" si="2408"/>
        <v>1.7324700178499999</v>
      </c>
      <c r="L2025" s="12">
        <f t="shared" si="2409"/>
        <v>1.1132390372600001</v>
      </c>
      <c r="M2025" s="13">
        <f t="shared" si="2410"/>
        <v>5.8093060951237369E-2</v>
      </c>
      <c r="N2025" s="13">
        <f t="shared" si="2411"/>
        <v>0.10064448634315132</v>
      </c>
      <c r="O2025" s="13">
        <f t="shared" si="2412"/>
        <v>6.4671463244841979E-2</v>
      </c>
      <c r="P2025" s="13">
        <f t="shared" si="2413"/>
        <v>0.11204137108217699</v>
      </c>
      <c r="Q2025" s="13">
        <f t="shared" si="2414"/>
        <v>8.718177752571174E-2</v>
      </c>
      <c r="R2025" s="13">
        <f t="shared" si="2415"/>
        <v>3.5997398740441694E-2</v>
      </c>
      <c r="S2025" s="13">
        <f t="shared" si="2416"/>
        <v>5.4022238751161529E-2</v>
      </c>
      <c r="T2025" s="13">
        <f t="shared" si="2417"/>
        <v>9.7054158079338843E-2</v>
      </c>
      <c r="U2025" s="13">
        <f t="shared" si="2418"/>
        <v>6.2364414038406576E-2</v>
      </c>
      <c r="V2025" s="13">
        <f t="shared" si="2419"/>
        <v>1.1576685177386598E-2</v>
      </c>
      <c r="W2025" s="13">
        <f t="shared" si="2420"/>
        <v>5.0346605222054856E-2</v>
      </c>
      <c r="X2025" s="13">
        <f t="shared" si="2421"/>
        <v>5.6047806326709637E-2</v>
      </c>
      <c r="Y2025" s="13">
        <f t="shared" si="2422"/>
        <v>3.1197302977840593E-2</v>
      </c>
      <c r="Z2025" s="13">
        <f t="shared" si="2423"/>
        <v>1.3357903172557882E-2</v>
      </c>
      <c r="AA2025" s="13">
        <f t="shared" si="2424"/>
        <v>2.3142166747799921E-2</v>
      </c>
      <c r="AB2025" s="13">
        <f t="shared" si="2425"/>
        <v>2.0046555019324307E-2</v>
      </c>
      <c r="AC2025" s="13">
        <f t="shared" si="2426"/>
        <v>1.3954632216637008E-3</v>
      </c>
      <c r="AD2025" s="13">
        <f t="shared" si="2427"/>
        <v>2.1805996011935069E-2</v>
      </c>
      <c r="AE2025" s="13">
        <f t="shared" si="2428"/>
        <v>2.4275286006821994E-2</v>
      </c>
      <c r="AF2025" s="13">
        <f t="shared" si="2429"/>
        <v>1.3512098011722838E-2</v>
      </c>
      <c r="AG2025" s="13">
        <f t="shared" si="2430"/>
        <v>5.0140649939776974E-3</v>
      </c>
      <c r="AH2025" s="13">
        <f t="shared" si="2431"/>
        <v>3.7176348169076618E-3</v>
      </c>
      <c r="AI2025" s="13">
        <f t="shared" si="2432"/>
        <v>6.4406908576077971E-3</v>
      </c>
      <c r="AJ2025" s="13">
        <f t="shared" si="2433"/>
        <v>5.5791519025230572E-3</v>
      </c>
      <c r="AK2025" s="13">
        <f t="shared" si="2434"/>
        <v>3.2219044653839942E-3</v>
      </c>
      <c r="AL2025" s="13">
        <f t="shared" si="2435"/>
        <v>1.0765458737400033E-4</v>
      </c>
      <c r="AM2025" s="13">
        <f t="shared" si="2436"/>
        <v>7.5556468600068297E-3</v>
      </c>
      <c r="AN2025" s="13">
        <f t="shared" si="2437"/>
        <v>8.4112410363105447E-3</v>
      </c>
      <c r="AO2025" s="13">
        <f t="shared" si="2438"/>
        <v>4.6818609367120789E-3</v>
      </c>
      <c r="AP2025" s="13">
        <f t="shared" si="2439"/>
        <v>1.7373434539235187E-3</v>
      </c>
      <c r="AQ2025" s="13">
        <f t="shared" si="2440"/>
        <v>4.8351963850894566E-4</v>
      </c>
      <c r="AR2025" s="13">
        <f t="shared" si="2441"/>
        <v>8.2772324089170799E-4</v>
      </c>
      <c r="AS2025" s="13">
        <f t="shared" si="2442"/>
        <v>1.434005697922517E-3</v>
      </c>
      <c r="AT2025" s="13">
        <f t="shared" si="2443"/>
        <v>1.2421859385384126E-3</v>
      </c>
      <c r="AU2025" s="13">
        <f t="shared" si="2444"/>
        <v>7.1734996503755425E-4</v>
      </c>
      <c r="AV2025" s="13">
        <f t="shared" si="2445"/>
        <v>3.1069682668332711E-4</v>
      </c>
      <c r="AW2025" s="13">
        <f t="shared" si="2446"/>
        <v>5.7674547313325922E-6</v>
      </c>
      <c r="AX2025" s="13">
        <f t="shared" si="2447"/>
        <v>2.1816552750707242E-3</v>
      </c>
      <c r="AY2025" s="13">
        <f t="shared" si="2448"/>
        <v>2.4287038180529331E-3</v>
      </c>
      <c r="AZ2025" s="13">
        <f t="shared" si="2449"/>
        <v>1.3518639500994672E-3</v>
      </c>
      <c r="BA2025" s="13">
        <f t="shared" si="2450"/>
        <v>5.0164924077174386E-4</v>
      </c>
      <c r="BB2025" s="13">
        <f t="shared" si="2451"/>
        <v>1.3961387945973661E-4</v>
      </c>
      <c r="BC2025" s="13">
        <f t="shared" si="2452"/>
        <v>3.1084724151578162E-5</v>
      </c>
      <c r="BD2025" s="13">
        <f t="shared" si="2453"/>
        <v>1.5357563730133538E-4</v>
      </c>
      <c r="BE2025" s="13">
        <f t="shared" si="2454"/>
        <v>2.6606518709676956E-4</v>
      </c>
      <c r="BF2025" s="13">
        <f t="shared" si="2455"/>
        <v>2.3047497971940206E-4</v>
      </c>
      <c r="BG2025" s="13">
        <f t="shared" si="2456"/>
        <v>1.3309699740948362E-4</v>
      </c>
      <c r="BH2025" s="13">
        <f t="shared" si="2457"/>
        <v>5.7646639369447377E-5</v>
      </c>
      <c r="BI2025" s="13">
        <f t="shared" si="2458"/>
        <v>1.9974214867475787E-5</v>
      </c>
      <c r="BJ2025" s="14">
        <f t="shared" si="2459"/>
        <v>0.51658376431233266</v>
      </c>
      <c r="BK2025" s="14">
        <f t="shared" si="2460"/>
        <v>0.23966517758905312</v>
      </c>
      <c r="BL2025" s="14">
        <f t="shared" si="2461"/>
        <v>0.23057417515807441</v>
      </c>
      <c r="BM2025" s="14">
        <f t="shared" si="2462"/>
        <v>0.53912852598113536</v>
      </c>
      <c r="BN2025" s="14">
        <f t="shared" si="2463"/>
        <v>0.4586295578875611</v>
      </c>
    </row>
    <row r="2026" spans="1:66" x14ac:dyDescent="0.25">
      <c r="A2026" t="s">
        <v>340</v>
      </c>
      <c r="B2026" t="s">
        <v>430</v>
      </c>
      <c r="C2026" t="s">
        <v>378</v>
      </c>
      <c r="D2026" s="7" t="s">
        <v>567</v>
      </c>
      <c r="E2026" s="10">
        <f>VLOOKUP(A2026,home!$A$2:$E$405,3,FALSE)</f>
        <v>1.3684000000000001</v>
      </c>
      <c r="F2026" s="10">
        <f>VLOOKUP(B2026,home!$B$2:$E$405,3,FALSE)</f>
        <v>1.32</v>
      </c>
      <c r="G2026" s="10">
        <f>VLOOKUP(C2026,away!$B$2:$E$405,4,FALSE)</f>
        <v>1.2307999999999999</v>
      </c>
      <c r="H2026" s="10">
        <f>VLOOKUP(A2026,away!$A$2:$E$405,3,FALSE)</f>
        <v>1.1395</v>
      </c>
      <c r="I2026" s="10">
        <f>VLOOKUP(C2026,away!$B$2:$E$405,3,FALSE)</f>
        <v>0.73899999999999999</v>
      </c>
      <c r="J2026" s="10">
        <f>VLOOKUP(B2026,home!$B$2:$E$405,4,FALSE)</f>
        <v>1.105</v>
      </c>
      <c r="K2026" s="12">
        <f t="shared" si="2408"/>
        <v>2.2231792703999997</v>
      </c>
      <c r="L2026" s="12">
        <f t="shared" si="2409"/>
        <v>0.93051000249999993</v>
      </c>
      <c r="M2026" s="13">
        <f t="shared" si="2410"/>
        <v>4.2694324942846806E-2</v>
      </c>
      <c r="N2026" s="13">
        <f t="shared" si="2411"/>
        <v>9.4917138176658672E-2</v>
      </c>
      <c r="O2026" s="13">
        <f t="shared" si="2412"/>
        <v>3.9727496409304196E-2</v>
      </c>
      <c r="P2026" s="13">
        <f t="shared" si="2413"/>
        <v>8.8321346482055516E-2</v>
      </c>
      <c r="Q2026" s="13">
        <f t="shared" si="2414"/>
        <v>0.10550890700002001</v>
      </c>
      <c r="R2026" s="13">
        <f t="shared" si="2415"/>
        <v>1.8483416391570192E-2</v>
      </c>
      <c r="S2026" s="13">
        <f t="shared" si="2416"/>
        <v>4.5677383673624838E-2</v>
      </c>
      <c r="T2026" s="13">
        <f t="shared" si="2417"/>
        <v>9.8177093316360889E-2</v>
      </c>
      <c r="U2026" s="13">
        <f t="shared" si="2418"/>
        <v>4.1091948167910411E-2</v>
      </c>
      <c r="V2026" s="13">
        <f t="shared" si="2419"/>
        <v>1.0499152431545635E-2</v>
      </c>
      <c r="W2026" s="13">
        <f t="shared" si="2420"/>
        <v>7.8188404961668637E-2</v>
      </c>
      <c r="X2026" s="13">
        <f t="shared" si="2421"/>
        <v>7.2755092896353304E-2</v>
      </c>
      <c r="Y2026" s="13">
        <f t="shared" si="2422"/>
        <v>3.384967083643671E-2</v>
      </c>
      <c r="Z2026" s="13">
        <f t="shared" si="2423"/>
        <v>5.7330012775761736E-3</v>
      </c>
      <c r="AA2026" s="13">
        <f t="shared" si="2424"/>
        <v>1.2745489597484063E-2</v>
      </c>
      <c r="AB2026" s="13">
        <f t="shared" si="2425"/>
        <v>1.4167754132112706E-2</v>
      </c>
      <c r="AC2026" s="13">
        <f t="shared" si="2426"/>
        <v>1.3574685876222951E-3</v>
      </c>
      <c r="AD2026" s="13">
        <f t="shared" si="2427"/>
        <v>4.3456710274105546E-2</v>
      </c>
      <c r="AE2026" s="13">
        <f t="shared" si="2428"/>
        <v>4.0436903585799731E-2</v>
      </c>
      <c r="AF2026" s="13">
        <f t="shared" si="2429"/>
        <v>1.8813471628357378E-2</v>
      </c>
      <c r="AG2026" s="13">
        <f t="shared" si="2430"/>
        <v>5.8353745106455015E-3</v>
      </c>
      <c r="AH2026" s="13">
        <f t="shared" si="2431"/>
        <v>1.3336537582824769E-3</v>
      </c>
      <c r="AI2026" s="13">
        <f t="shared" si="2432"/>
        <v>2.9649513893046544E-3</v>
      </c>
      <c r="AJ2026" s="13">
        <f t="shared" si="2433"/>
        <v>3.2958092332228939E-3</v>
      </c>
      <c r="AK2026" s="13">
        <f t="shared" si="2434"/>
        <v>2.4423915888313521E-3</v>
      </c>
      <c r="AL2026" s="13">
        <f t="shared" si="2435"/>
        <v>1.1232729748170698E-4</v>
      </c>
      <c r="AM2026" s="13">
        <f t="shared" si="2436"/>
        <v>1.9322411488234045E-2</v>
      </c>
      <c r="AN2026" s="13">
        <f t="shared" si="2437"/>
        <v>1.7979697162222689E-2</v>
      </c>
      <c r="AO2026" s="13">
        <f t="shared" si="2438"/>
        <v>8.3651440256845375E-3</v>
      </c>
      <c r="AP2026" s="13">
        <f t="shared" si="2439"/>
        <v>2.5946167294175265E-3</v>
      </c>
      <c r="AQ2026" s="13">
        <f t="shared" si="2440"/>
        <v>6.0357920484421096E-4</v>
      </c>
      <c r="AR2026" s="13">
        <f t="shared" si="2441"/>
        <v>2.4819563239071243E-4</v>
      </c>
      <c r="AS2026" s="13">
        <f t="shared" si="2442"/>
        <v>5.5178338493485062E-4</v>
      </c>
      <c r="AT2026" s="13">
        <f t="shared" si="2443"/>
        <v>6.1335669156915168E-4</v>
      </c>
      <c r="AU2026" s="13">
        <f t="shared" si="2444"/>
        <v>4.5453396068588817E-4</v>
      </c>
      <c r="AV2026" s="13">
        <f t="shared" si="2445"/>
        <v>2.5262761977241872E-4</v>
      </c>
      <c r="AW2026" s="13">
        <f t="shared" si="2446"/>
        <v>6.4547338509505666E-6</v>
      </c>
      <c r="AX2026" s="13">
        <f t="shared" si="2447"/>
        <v>7.1595307791301179E-3</v>
      </c>
      <c r="AY2026" s="13">
        <f t="shared" si="2448"/>
        <v>6.6620150031871939E-3</v>
      </c>
      <c r="AZ2026" s="13">
        <f t="shared" si="2449"/>
        <v>3.0995357986353758E-3</v>
      </c>
      <c r="BA2026" s="13">
        <f t="shared" si="2450"/>
        <v>9.6138302124568111E-4</v>
      </c>
      <c r="BB2026" s="13">
        <f t="shared" si="2451"/>
        <v>2.2364412937569403E-4</v>
      </c>
      <c r="BC2026" s="13">
        <f t="shared" si="2452"/>
        <v>4.1620619876897484E-5</v>
      </c>
      <c r="BD2026" s="13">
        <f t="shared" si="2453"/>
        <v>3.849141975272846E-5</v>
      </c>
      <c r="BE2026" s="13">
        <f t="shared" si="2454"/>
        <v>8.5573326482530994E-5</v>
      </c>
      <c r="BF2026" s="13">
        <f t="shared" si="2455"/>
        <v>9.5122422767567117E-5</v>
      </c>
      <c r="BG2026" s="13">
        <f t="shared" si="2456"/>
        <v>7.0491399482360074E-5</v>
      </c>
      <c r="BH2026" s="13">
        <f t="shared" si="2457"/>
        <v>3.9178754517667038E-5</v>
      </c>
      <c r="BI2026" s="13">
        <f t="shared" si="2458"/>
        <v>1.7420278976753556E-5</v>
      </c>
      <c r="BJ2026" s="14">
        <f t="shared" si="2459"/>
        <v>0.65895194514826039</v>
      </c>
      <c r="BK2026" s="14">
        <f t="shared" si="2460"/>
        <v>0.195324018418364</v>
      </c>
      <c r="BL2026" s="14">
        <f t="shared" si="2461"/>
        <v>0.13871968555935563</v>
      </c>
      <c r="BM2026" s="14">
        <f t="shared" si="2462"/>
        <v>0.60242046073176436</v>
      </c>
      <c r="BN2026" s="14">
        <f t="shared" si="2463"/>
        <v>0.38965262940245543</v>
      </c>
    </row>
    <row r="2027" spans="1:66" x14ac:dyDescent="0.25">
      <c r="A2027" t="s">
        <v>340</v>
      </c>
      <c r="B2027" t="s">
        <v>365</v>
      </c>
      <c r="C2027" t="s">
        <v>415</v>
      </c>
      <c r="D2027" s="7" t="s">
        <v>567</v>
      </c>
      <c r="E2027" s="10">
        <f>VLOOKUP(A2027,home!$A$2:$E$405,3,FALSE)</f>
        <v>1.3684000000000001</v>
      </c>
      <c r="F2027" s="10">
        <f>VLOOKUP(B2027,home!$B$2:$E$405,3,FALSE)</f>
        <v>1.1538999999999999</v>
      </c>
      <c r="G2027" s="10">
        <f>VLOOKUP(C2027,away!$B$2:$E$405,4,FALSE)</f>
        <v>0.84619999999999995</v>
      </c>
      <c r="H2027" s="10">
        <f>VLOOKUP(A2027,away!$A$2:$E$405,3,FALSE)</f>
        <v>1.1395</v>
      </c>
      <c r="I2027" s="10">
        <f>VLOOKUP(C2027,away!$B$2:$E$405,3,FALSE)</f>
        <v>1.2009000000000001</v>
      </c>
      <c r="J2027" s="10">
        <f>VLOOKUP(B2027,home!$B$2:$E$405,4,FALSE)</f>
        <v>1.3855999999999999</v>
      </c>
      <c r="K2027" s="12">
        <f t="shared" si="2408"/>
        <v>1.3361470583119999</v>
      </c>
      <c r="L2027" s="12">
        <f t="shared" si="2409"/>
        <v>1.89609044208</v>
      </c>
      <c r="M2027" s="13">
        <f t="shared" si="2410"/>
        <v>3.946908781603093E-2</v>
      </c>
      <c r="N2027" s="13">
        <f t="shared" si="2411"/>
        <v>5.2736505579647722E-2</v>
      </c>
      <c r="O2027" s="13">
        <f t="shared" si="2412"/>
        <v>7.4836960165592409E-2</v>
      </c>
      <c r="P2027" s="13">
        <f t="shared" si="2413"/>
        <v>9.9993184178268621E-2</v>
      </c>
      <c r="Q2027" s="13">
        <f t="shared" si="2414"/>
        <v>3.5231863397950341E-2</v>
      </c>
      <c r="R2027" s="13">
        <f t="shared" si="2415"/>
        <v>7.0948822442150769E-2</v>
      </c>
      <c r="S2027" s="13">
        <f t="shared" si="2416"/>
        <v>6.3332074766420554E-2</v>
      </c>
      <c r="T2027" s="13">
        <f t="shared" si="2417"/>
        <v>6.6802799445521824E-2</v>
      </c>
      <c r="U2027" s="13">
        <f t="shared" si="2418"/>
        <v>9.479806039678014E-2</v>
      </c>
      <c r="V2027" s="13">
        <f t="shared" si="2419"/>
        <v>1.7827667076315591E-2</v>
      </c>
      <c r="W2027" s="13">
        <f t="shared" si="2420"/>
        <v>1.5691650212673859E-2</v>
      </c>
      <c r="X2027" s="13">
        <f t="shared" si="2421"/>
        <v>2.9752787988713499E-2</v>
      </c>
      <c r="Y2027" s="13">
        <f t="shared" si="2422"/>
        <v>2.8206988465316159E-2</v>
      </c>
      <c r="Z2027" s="13">
        <f t="shared" si="2423"/>
        <v>4.4841794703131023E-2</v>
      </c>
      <c r="AA2027" s="13">
        <f t="shared" si="2424"/>
        <v>5.9915232082019133E-2</v>
      </c>
      <c r="AB2027" s="13">
        <f t="shared" si="2425"/>
        <v>4.0027780547235318E-2</v>
      </c>
      <c r="AC2027" s="13">
        <f t="shared" si="2426"/>
        <v>2.8228502609117054E-3</v>
      </c>
      <c r="AD2027" s="13">
        <f t="shared" si="2427"/>
        <v>5.2415880679312563E-3</v>
      </c>
      <c r="AE2027" s="13">
        <f t="shared" si="2428"/>
        <v>9.9385250369250274E-3</v>
      </c>
      <c r="AF2027" s="13">
        <f t="shared" si="2429"/>
        <v>9.4221711654431661E-3</v>
      </c>
      <c r="AG2027" s="13">
        <f t="shared" si="2430"/>
        <v>5.9550962301461868E-3</v>
      </c>
      <c r="AH2027" s="13">
        <f t="shared" si="2431"/>
        <v>2.1256024585580069E-2</v>
      </c>
      <c r="AI2027" s="13">
        <f t="shared" si="2432"/>
        <v>2.8401174721430358E-2</v>
      </c>
      <c r="AJ2027" s="13">
        <f t="shared" si="2433"/>
        <v>1.8974073028322155E-2</v>
      </c>
      <c r="AK2027" s="13">
        <f t="shared" si="2434"/>
        <v>8.4507172869965706E-3</v>
      </c>
      <c r="AL2027" s="13">
        <f t="shared" si="2435"/>
        <v>2.8606263956510456E-4</v>
      </c>
      <c r="AM2027" s="13">
        <f t="shared" si="2436"/>
        <v>1.4007064955699252E-3</v>
      </c>
      <c r="AN2027" s="13">
        <f t="shared" si="2437"/>
        <v>2.6558661984095065E-3</v>
      </c>
      <c r="AO2027" s="13">
        <f t="shared" si="2438"/>
        <v>2.5178812571238062E-3</v>
      </c>
      <c r="AP2027" s="13">
        <f t="shared" si="2439"/>
        <v>1.5913768619749411E-3</v>
      </c>
      <c r="AQ2027" s="13">
        <f t="shared" si="2440"/>
        <v>7.5434861443448718E-4</v>
      </c>
      <c r="AR2027" s="13">
        <f t="shared" si="2441"/>
        <v>8.0606690106671749E-3</v>
      </c>
      <c r="AS2027" s="13">
        <f t="shared" si="2442"/>
        <v>1.0770239186629645E-2</v>
      </c>
      <c r="AT2027" s="13">
        <f t="shared" si="2443"/>
        <v>7.1953117032659145E-3</v>
      </c>
      <c r="AU2027" s="13">
        <f t="shared" si="2444"/>
        <v>3.2046648553188863E-3</v>
      </c>
      <c r="AV2027" s="13">
        <f t="shared" si="2445"/>
        <v>1.0704758798275441E-3</v>
      </c>
      <c r="AW2027" s="13">
        <f t="shared" si="2446"/>
        <v>2.0131305977057382E-5</v>
      </c>
      <c r="AX2027" s="13">
        <f t="shared" si="2447"/>
        <v>3.1192497726904427E-4</v>
      </c>
      <c r="AY2027" s="13">
        <f t="shared" si="2448"/>
        <v>5.9143796804585604E-4</v>
      </c>
      <c r="AZ2027" s="13">
        <f t="shared" si="2449"/>
        <v>5.6070993914748228E-4</v>
      </c>
      <c r="BA2027" s="13">
        <f t="shared" si="2450"/>
        <v>3.5438558546559986E-4</v>
      </c>
      <c r="BB2027" s="13">
        <f t="shared" si="2451"/>
        <v>1.6798678035306216E-4</v>
      </c>
      <c r="BC2027" s="13">
        <f t="shared" si="2452"/>
        <v>6.3703625724646721E-5</v>
      </c>
      <c r="BD2027" s="13">
        <f t="shared" si="2453"/>
        <v>2.5472929113160804E-3</v>
      </c>
      <c r="BE2027" s="13">
        <f t="shared" si="2454"/>
        <v>3.4035579301139912E-3</v>
      </c>
      <c r="BF2027" s="13">
        <f t="shared" si="2455"/>
        <v>2.2738269580581446E-3</v>
      </c>
      <c r="BG2027" s="13">
        <f t="shared" si="2456"/>
        <v>1.0127224003733046E-3</v>
      </c>
      <c r="BH2027" s="13">
        <f t="shared" si="2457"/>
        <v>3.3828651403636423E-4</v>
      </c>
      <c r="BI2027" s="13">
        <f t="shared" si="2458"/>
        <v>9.0400106119261804E-5</v>
      </c>
      <c r="BJ2027" s="14">
        <f t="shared" si="2459"/>
        <v>0.26995030389378738</v>
      </c>
      <c r="BK2027" s="14">
        <f t="shared" si="2460"/>
        <v>0.22432236470555836</v>
      </c>
      <c r="BL2027" s="14">
        <f t="shared" si="2461"/>
        <v>0.45757629271183331</v>
      </c>
      <c r="BM2027" s="14">
        <f t="shared" si="2462"/>
        <v>0.62290302577260026</v>
      </c>
      <c r="BN2027" s="14">
        <f t="shared" si="2463"/>
        <v>0.37321642357964085</v>
      </c>
    </row>
    <row r="2028" spans="1:66" x14ac:dyDescent="0.25">
      <c r="A2028" t="s">
        <v>340</v>
      </c>
      <c r="B2028" t="s">
        <v>431</v>
      </c>
      <c r="C2028" t="s">
        <v>405</v>
      </c>
      <c r="D2028" s="7" t="s">
        <v>567</v>
      </c>
      <c r="E2028" s="10">
        <f>VLOOKUP(A2028,home!$A$2:$E$405,3,FALSE)</f>
        <v>1.3684000000000001</v>
      </c>
      <c r="F2028" s="10">
        <f>VLOOKUP(B2028,home!$B$2:$E$405,3,FALSE)</f>
        <v>1.1153999999999999</v>
      </c>
      <c r="G2028" s="10">
        <f>VLOOKUP(C2028,away!$B$2:$E$405,4,FALSE)</f>
        <v>0.96160000000000001</v>
      </c>
      <c r="H2028" s="10">
        <f>VLOOKUP(A2028,away!$A$2:$E$405,3,FALSE)</f>
        <v>1.1395</v>
      </c>
      <c r="I2028" s="10">
        <f>VLOOKUP(C2028,away!$B$2:$E$405,3,FALSE)</f>
        <v>0.73899999999999999</v>
      </c>
      <c r="J2028" s="10">
        <f>VLOOKUP(B2028,home!$B$2:$E$405,4,FALSE)</f>
        <v>1.0623</v>
      </c>
      <c r="K2028" s="12">
        <f t="shared" si="2408"/>
        <v>1.467702926976</v>
      </c>
      <c r="L2028" s="12">
        <f t="shared" si="2409"/>
        <v>0.89455273815000003</v>
      </c>
      <c r="M2028" s="13">
        <f t="shared" si="2410"/>
        <v>9.420748281737848E-2</v>
      </c>
      <c r="N2028" s="13">
        <f t="shared" si="2411"/>
        <v>0.13826859827410762</v>
      </c>
      <c r="O2028" s="13">
        <f t="shared" si="2412"/>
        <v>8.4273561708504988E-2</v>
      </c>
      <c r="P2028" s="13">
        <f t="shared" si="2413"/>
        <v>0.12368855318626532</v>
      </c>
      <c r="Q2028" s="13">
        <f t="shared" si="2414"/>
        <v>0.10146861319788823</v>
      </c>
      <c r="R2028" s="13">
        <f t="shared" si="2415"/>
        <v>3.769357268999806E-2</v>
      </c>
      <c r="S2028" s="13">
        <f t="shared" si="2416"/>
        <v>4.0598840271978381E-2</v>
      </c>
      <c r="T2028" s="13">
        <f t="shared" si="2417"/>
        <v>9.0769025772454145E-2</v>
      </c>
      <c r="U2028" s="13">
        <f t="shared" si="2418"/>
        <v>5.5322966965292764E-2</v>
      </c>
      <c r="V2028" s="13">
        <f t="shared" si="2419"/>
        <v>5.9226385374830381E-3</v>
      </c>
      <c r="W2028" s="13">
        <f t="shared" si="2420"/>
        <v>4.964192686224541E-2</v>
      </c>
      <c r="X2028" s="13">
        <f t="shared" si="2421"/>
        <v>4.4407321601663663E-2</v>
      </c>
      <c r="Y2028" s="13">
        <f t="shared" si="2422"/>
        <v>1.9862345566337935E-2</v>
      </c>
      <c r="Z2028" s="13">
        <f t="shared" si="2423"/>
        <v>1.1239629553497943E-2</v>
      </c>
      <c r="AA2028" s="13">
        <f t="shared" si="2424"/>
        <v>1.6496437193794882E-2</v>
      </c>
      <c r="AB2028" s="13">
        <f t="shared" si="2425"/>
        <v>1.2105934577004252E-2</v>
      </c>
      <c r="AC2028" s="13">
        <f t="shared" si="2426"/>
        <v>4.8600345338714379E-4</v>
      </c>
      <c r="AD2028" s="13">
        <f t="shared" si="2427"/>
        <v>1.8214900339111516E-2</v>
      </c>
      <c r="AE2028" s="13">
        <f t="shared" si="2428"/>
        <v>1.6294188973481571E-2</v>
      </c>
      <c r="AF2028" s="13">
        <f t="shared" si="2429"/>
        <v>7.2880056810807371E-3</v>
      </c>
      <c r="AG2028" s="13">
        <f t="shared" si="2430"/>
        <v>2.1731684792211767E-3</v>
      </c>
      <c r="AH2028" s="13">
        <f t="shared" si="2431"/>
        <v>2.5136103482183117E-3</v>
      </c>
      <c r="AI2028" s="13">
        <f t="shared" si="2432"/>
        <v>3.6892332653571786E-3</v>
      </c>
      <c r="AJ2028" s="13">
        <f t="shared" si="2433"/>
        <v>2.7073492309309792E-3</v>
      </c>
      <c r="AK2028" s="13">
        <f t="shared" si="2434"/>
        <v>1.3245281301945409E-3</v>
      </c>
      <c r="AL2028" s="13">
        <f t="shared" si="2435"/>
        <v>2.5523689709240508E-5</v>
      </c>
      <c r="AM2028" s="13">
        <f t="shared" si="2436"/>
        <v>5.3468125084580216E-3</v>
      </c>
      <c r="AN2028" s="13">
        <f t="shared" si="2437"/>
        <v>4.7830057698157926E-3</v>
      </c>
      <c r="AO2028" s="13">
        <f t="shared" si="2438"/>
        <v>2.1393254539879827E-3</v>
      </c>
      <c r="AP2028" s="13">
        <f t="shared" si="2439"/>
        <v>6.3791314755298073E-4</v>
      </c>
      <c r="AQ2028" s="13">
        <f t="shared" si="2440"/>
        <v>1.4266173821135097E-4</v>
      </c>
      <c r="AR2028" s="13">
        <f t="shared" si="2441"/>
        <v>4.4971140392817334E-4</v>
      </c>
      <c r="AS2028" s="13">
        <f t="shared" si="2442"/>
        <v>6.6004274383986623E-4</v>
      </c>
      <c r="AT2028" s="13">
        <f t="shared" si="2443"/>
        <v>4.84373333531521E-4</v>
      </c>
      <c r="AU2028" s="13">
        <f t="shared" si="2444"/>
        <v>2.3697205312444533E-4</v>
      </c>
      <c r="AV2028" s="13">
        <f t="shared" si="2445"/>
        <v>8.6951143995565107E-5</v>
      </c>
      <c r="AW2028" s="13">
        <f t="shared" si="2446"/>
        <v>9.3086149307474126E-7</v>
      </c>
      <c r="AX2028" s="13">
        <f t="shared" si="2447"/>
        <v>1.3079220614426214E-3</v>
      </c>
      <c r="AY2028" s="13">
        <f t="shared" si="2448"/>
        <v>1.1700052613502893E-3</v>
      </c>
      <c r="AZ2028" s="13">
        <f t="shared" si="2449"/>
        <v>5.2331570509540383E-4</v>
      </c>
      <c r="BA2028" s="13">
        <f t="shared" si="2450"/>
        <v>1.5604449896999714E-4</v>
      </c>
      <c r="BB2028" s="13">
        <f t="shared" si="2451"/>
        <v>3.4897508456713956E-5</v>
      </c>
      <c r="BC2028" s="13">
        <f t="shared" si="2452"/>
        <v>6.2435323489132519E-6</v>
      </c>
      <c r="BD2028" s="13">
        <f t="shared" si="2453"/>
        <v>6.7048427960204654E-5</v>
      </c>
      <c r="BE2028" s="13">
        <f t="shared" si="2454"/>
        <v>9.8407173966331841E-5</v>
      </c>
      <c r="BF2028" s="13">
        <f t="shared" si="2455"/>
        <v>7.2216248632910851E-5</v>
      </c>
      <c r="BG2028" s="13">
        <f t="shared" si="2456"/>
        <v>3.533066649791662E-5</v>
      </c>
      <c r="BH2028" s="13">
        <f t="shared" si="2457"/>
        <v>1.2963730657751277E-5</v>
      </c>
      <c r="BI2028" s="13">
        <f t="shared" si="2458"/>
        <v>3.8053810861820102E-6</v>
      </c>
      <c r="BJ2028" s="14">
        <f t="shared" si="2459"/>
        <v>0.50463624193328194</v>
      </c>
      <c r="BK2028" s="14">
        <f t="shared" si="2460"/>
        <v>0.2660990472175519</v>
      </c>
      <c r="BL2028" s="14">
        <f t="shared" si="2461"/>
        <v>0.21833501641651681</v>
      </c>
      <c r="BM2028" s="14">
        <f t="shared" si="2462"/>
        <v>0.41954047884684859</v>
      </c>
      <c r="BN2028" s="14">
        <f t="shared" si="2463"/>
        <v>0.57960038187414264</v>
      </c>
    </row>
    <row r="2029" spans="1:66" x14ac:dyDescent="0.25">
      <c r="A2029" t="s">
        <v>340</v>
      </c>
      <c r="B2029" t="s">
        <v>354</v>
      </c>
      <c r="C2029" t="s">
        <v>428</v>
      </c>
      <c r="D2029" s="7" t="s">
        <v>567</v>
      </c>
      <c r="E2029" s="10">
        <f>VLOOKUP(A2029,home!$A$2:$E$405,3,FALSE)</f>
        <v>1.3684000000000001</v>
      </c>
      <c r="F2029" s="10">
        <f>VLOOKUP(B2029,home!$B$2:$E$405,3,FALSE)</f>
        <v>1.6922999999999999</v>
      </c>
      <c r="G2029" s="10">
        <f>VLOOKUP(C2029,away!$B$2:$E$405,4,FALSE)</f>
        <v>1.1538999999999999</v>
      </c>
      <c r="H2029" s="10">
        <f>VLOOKUP(A2029,away!$A$2:$E$405,3,FALSE)</f>
        <v>1.1395</v>
      </c>
      <c r="I2029" s="10">
        <f>VLOOKUP(C2029,away!$B$2:$E$405,3,FALSE)</f>
        <v>0.73899999999999999</v>
      </c>
      <c r="J2029" s="10">
        <f>VLOOKUP(B2029,home!$B$2:$E$405,4,FALSE)</f>
        <v>0.92379999999999995</v>
      </c>
      <c r="K2029" s="12">
        <f t="shared" si="2408"/>
        <v>2.6721362169480001</v>
      </c>
      <c r="L2029" s="12">
        <f t="shared" si="2409"/>
        <v>0.77792320389999992</v>
      </c>
      <c r="M2029" s="13">
        <f t="shared" si="2410"/>
        <v>3.1743750081477284E-2</v>
      </c>
      <c r="N2029" s="13">
        <f t="shared" si="2411"/>
        <v>8.482362425446148E-2</v>
      </c>
      <c r="O2029" s="13">
        <f t="shared" si="2412"/>
        <v>2.4694199767183695E-2</v>
      </c>
      <c r="P2029" s="13">
        <f t="shared" si="2413"/>
        <v>6.5986265546440423E-2</v>
      </c>
      <c r="Q2029" s="13">
        <f t="shared" si="2414"/>
        <v>0.11333013921156769</v>
      </c>
      <c r="R2029" s="13">
        <f t="shared" si="2415"/>
        <v>9.6050955003170839E-3</v>
      </c>
      <c r="S2029" s="13">
        <f t="shared" si="2416"/>
        <v>3.4291689148173855E-2</v>
      </c>
      <c r="T2029" s="13">
        <f t="shared" si="2417"/>
        <v>8.8162144993895755E-2</v>
      </c>
      <c r="U2029" s="13">
        <f t="shared" si="2418"/>
        <v>2.5666123553641552E-2</v>
      </c>
      <c r="V2029" s="13">
        <f t="shared" si="2419"/>
        <v>7.9203010228941582E-3</v>
      </c>
      <c r="W2029" s="13">
        <f t="shared" si="2420"/>
        <v>0.10094452315299621</v>
      </c>
      <c r="X2029" s="13">
        <f t="shared" si="2421"/>
        <v>7.8527086867336546E-2</v>
      </c>
      <c r="Y2029" s="13">
        <f t="shared" si="2422"/>
        <v>3.054402150438602E-2</v>
      </c>
      <c r="Z2029" s="13">
        <f t="shared" si="2423"/>
        <v>2.4906755551240469E-3</v>
      </c>
      <c r="AA2029" s="13">
        <f t="shared" si="2424"/>
        <v>6.6554243555140306E-3</v>
      </c>
      <c r="AB2029" s="13">
        <f t="shared" si="2425"/>
        <v>8.8921002297634236E-3</v>
      </c>
      <c r="AC2029" s="13">
        <f t="shared" si="2426"/>
        <v>1.0290039085705657E-3</v>
      </c>
      <c r="AD2029" s="13">
        <f t="shared" si="2427"/>
        <v>6.7434379054916782E-2</v>
      </c>
      <c r="AE2029" s="13">
        <f t="shared" si="2428"/>
        <v>5.2458768207407913E-2</v>
      </c>
      <c r="AF2029" s="13">
        <f t="shared" si="2429"/>
        <v>2.0404446518277108E-2</v>
      </c>
      <c r="AG2029" s="13">
        <f t="shared" si="2430"/>
        <v>5.2910308031014425E-3</v>
      </c>
      <c r="AH2029" s="13">
        <f t="shared" si="2431"/>
        <v>4.8438857692937719E-4</v>
      </c>
      <c r="AI2029" s="13">
        <f t="shared" si="2432"/>
        <v>1.2943522594888912E-3</v>
      </c>
      <c r="AJ2029" s="13">
        <f t="shared" si="2433"/>
        <v>1.7293427750343716E-3</v>
      </c>
      <c r="AK2029" s="13">
        <f t="shared" si="2434"/>
        <v>1.5403464868955672E-3</v>
      </c>
      <c r="AL2029" s="13">
        <f t="shared" si="2435"/>
        <v>8.5560307128152081E-5</v>
      </c>
      <c r="AM2029" s="13">
        <f t="shared" si="2436"/>
        <v>3.6038769308008561E-2</v>
      </c>
      <c r="AN2029" s="13">
        <f t="shared" si="2437"/>
        <v>2.8035394884699007E-2</v>
      </c>
      <c r="AO2029" s="13">
        <f t="shared" si="2438"/>
        <v>1.0904692105653358E-2</v>
      </c>
      <c r="AP2029" s="13">
        <f t="shared" si="2439"/>
        <v>2.8276710067909666E-3</v>
      </c>
      <c r="AQ2029" s="13">
        <f t="shared" si="2440"/>
        <v>5.4992772229449165E-4</v>
      </c>
      <c r="AR2029" s="13">
        <f t="shared" si="2441"/>
        <v>7.5363422739492558E-5</v>
      </c>
      <c r="AS2029" s="13">
        <f t="shared" si="2442"/>
        <v>2.0138133133536053E-4</v>
      </c>
      <c r="AT2029" s="13">
        <f t="shared" si="2443"/>
        <v>2.6905917443921111E-4</v>
      </c>
      <c r="AU2029" s="13">
        <f t="shared" si="2444"/>
        <v>2.3965425484038182E-4</v>
      </c>
      <c r="AV2029" s="13">
        <f t="shared" si="2445"/>
        <v>1.6009720347616747E-4</v>
      </c>
      <c r="AW2029" s="13">
        <f t="shared" si="2446"/>
        <v>4.9404345841500284E-6</v>
      </c>
      <c r="AX2029" s="13">
        <f t="shared" si="2447"/>
        <v>1.605008344702729E-2</v>
      </c>
      <c r="AY2029" s="13">
        <f t="shared" si="2448"/>
        <v>1.2485732337973827E-2</v>
      </c>
      <c r="AZ2029" s="13">
        <f t="shared" si="2449"/>
        <v>4.8564704516972168E-3</v>
      </c>
      <c r="BA2029" s="13">
        <f t="shared" si="2450"/>
        <v>1.2593203511433266E-3</v>
      </c>
      <c r="BB2029" s="13">
        <f t="shared" si="2451"/>
        <v>2.4491363057447234E-4</v>
      </c>
      <c r="BC2029" s="13">
        <f t="shared" si="2452"/>
        <v>3.8104799235054908E-5</v>
      </c>
      <c r="BD2029" s="13">
        <f t="shared" si="2453"/>
        <v>9.7711592123960239E-6</v>
      </c>
      <c r="BE2029" s="13">
        <f t="shared" si="2454"/>
        <v>2.6109868413008513E-5</v>
      </c>
      <c r="BF2029" s="13">
        <f t="shared" si="2455"/>
        <v>3.4884562503073336E-5</v>
      </c>
      <c r="BG2029" s="13">
        <f t="shared" si="2456"/>
        <v>3.1072100958949476E-5</v>
      </c>
      <c r="BH2029" s="13">
        <f t="shared" si="2457"/>
        <v>2.0757221577268392E-5</v>
      </c>
      <c r="BI2029" s="13">
        <f t="shared" si="2458"/>
        <v>1.1093224707966676E-5</v>
      </c>
      <c r="BJ2029" s="14">
        <f t="shared" si="2459"/>
        <v>0.75521124461344435</v>
      </c>
      <c r="BK2029" s="14">
        <f t="shared" si="2460"/>
        <v>0.15354230235265823</v>
      </c>
      <c r="BL2029" s="14">
        <f t="shared" si="2461"/>
        <v>8.1640617028971241E-2</v>
      </c>
      <c r="BM2029" s="14">
        <f t="shared" si="2462"/>
        <v>0.65022097328536066</v>
      </c>
      <c r="BN2029" s="14">
        <f t="shared" si="2463"/>
        <v>0.33018307436144767</v>
      </c>
    </row>
    <row r="2030" spans="1:66" x14ac:dyDescent="0.25">
      <c r="A2030" t="s">
        <v>342</v>
      </c>
      <c r="B2030" t="s">
        <v>512</v>
      </c>
      <c r="C2030" t="s">
        <v>402</v>
      </c>
      <c r="D2030" s="7" t="s">
        <v>567</v>
      </c>
      <c r="E2030" s="10">
        <v>1.2840909090909101</v>
      </c>
      <c r="F2030" s="10">
        <v>1.17</v>
      </c>
      <c r="G2030" s="10">
        <v>0.78</v>
      </c>
      <c r="H2030" s="10">
        <v>0.96590909090909105</v>
      </c>
      <c r="I2030" s="10">
        <v>0.57999999999999996</v>
      </c>
      <c r="J2030" s="10">
        <v>1.04</v>
      </c>
      <c r="K2030" s="12">
        <v>1.1718613636363644</v>
      </c>
      <c r="L2030" s="12">
        <v>0.58263636363636373</v>
      </c>
      <c r="M2030" s="13">
        <v>0.17299411069785667</v>
      </c>
      <c r="N2030" s="13">
        <v>0.20272511446345051</v>
      </c>
      <c r="O2030" s="13">
        <v>0.1007926595875058</v>
      </c>
      <c r="P2030" s="13">
        <v>0.11811502350875043</v>
      </c>
      <c r="Q2030" s="13">
        <v>0.1187828645392386</v>
      </c>
      <c r="R2030" s="13">
        <v>2.9362734331651121E-2</v>
      </c>
      <c r="S2030" s="13">
        <v>2.0161320408818854E-2</v>
      </c>
      <c r="T2030" s="13">
        <v>6.9207216257452769E-2</v>
      </c>
      <c r="U2030" s="13">
        <v>3.4409053893980981E-2</v>
      </c>
      <c r="V2030" s="13">
        <v>1.5295028281269384E-3</v>
      </c>
      <c r="W2030" s="13">
        <v>4.6399016538528556E-2</v>
      </c>
      <c r="X2030" s="13">
        <v>2.7033754272311784E-2</v>
      </c>
      <c r="Y2030" s="13">
        <v>7.8754241423293729E-3</v>
      </c>
      <c r="Z2030" s="13">
        <v>5.7025989191379417E-3</v>
      </c>
      <c r="AA2030" s="13">
        <v>6.6826553456522464E-3</v>
      </c>
      <c r="AB2030" s="13">
        <v>3.9155728030339414E-3</v>
      </c>
      <c r="AC2030" s="13">
        <v>6.5268573946008883E-5</v>
      </c>
      <c r="AD2030" s="13">
        <v>1.3593303698056584E-2</v>
      </c>
      <c r="AE2030" s="13">
        <v>7.919953036440424E-3</v>
      </c>
      <c r="AF2030" s="13">
        <v>2.3072263186612128E-3</v>
      </c>
      <c r="AG2030" s="13">
        <v>4.4809131746362778E-4</v>
      </c>
      <c r="AH2030" s="13">
        <v>8.3063537438079723E-4</v>
      </c>
      <c r="AI2030" s="13">
        <v>9.7338950250648311E-4</v>
      </c>
      <c r="AJ2030" s="13">
        <v>5.703387748782849E-4</v>
      </c>
      <c r="AK2030" s="13">
        <v>2.2278599148785341E-4</v>
      </c>
      <c r="AL2030" s="13">
        <v>1.7825344723971494E-6</v>
      </c>
      <c r="AM2030" s="13">
        <v>3.1858934815855613E-3</v>
      </c>
      <c r="AN2030" s="13">
        <v>1.8562173930438063E-3</v>
      </c>
      <c r="AO2030" s="13">
        <v>5.4074987600080703E-4</v>
      </c>
      <c r="AP2030" s="13">
        <v>1.0502018046330827E-4</v>
      </c>
      <c r="AQ2030" s="13">
        <v>1.5297144013394156E-5</v>
      </c>
      <c r="AR2030" s="13">
        <v>9.67916748073915E-5</v>
      </c>
      <c r="AS2030" s="13">
        <v>1.1342642402843736E-4</v>
      </c>
      <c r="AT2030" s="13">
        <v>6.646002196718054E-5</v>
      </c>
      <c r="AU2030" s="13">
        <v>2.5960643989920972E-5</v>
      </c>
      <c r="AV2030" s="13">
        <v>7.6055689167267492E-6</v>
      </c>
      <c r="AW2030" s="13">
        <v>3.3807204358160899E-8</v>
      </c>
      <c r="AX2030" s="13">
        <v>6.2223757995517621E-4</v>
      </c>
      <c r="AY2030" s="13">
        <v>3.6253824090297506E-4</v>
      </c>
      <c r="AZ2030" s="13">
        <v>1.0561398117941669E-4</v>
      </c>
      <c r="BA2030" s="13">
        <v>2.0511515314511566E-5</v>
      </c>
      <c r="BB2030" s="13">
        <v>2.9876886738796514E-6</v>
      </c>
      <c r="BC2030" s="13">
        <v>3.4814721292535814E-7</v>
      </c>
      <c r="BD2030" s="13">
        <v>9.3990582400086622E-6</v>
      </c>
      <c r="BE2030" s="13">
        <v>1.1014393206034161E-5</v>
      </c>
      <c r="BF2030" s="13">
        <v>6.4536709210251497E-6</v>
      </c>
      <c r="BG2030" s="13">
        <v>2.5209358686576274E-6</v>
      </c>
      <c r="BH2030" s="13">
        <v>7.3854683617123805E-7</v>
      </c>
      <c r="BI2030" s="13">
        <v>1.7309490050898976E-7</v>
      </c>
      <c r="BJ2030" s="14">
        <v>0.5031093798122791</v>
      </c>
      <c r="BK2030" s="14">
        <v>0.31322954679287429</v>
      </c>
      <c r="BL2030" s="14">
        <v>0.17810036963875953</v>
      </c>
      <c r="BM2030" s="14">
        <v>0.25700688360089935</v>
      </c>
      <c r="BN2030" s="14">
        <v>0.74277250712845322</v>
      </c>
    </row>
    <row r="2031" spans="1:66" x14ac:dyDescent="0.25">
      <c r="A2031" t="s">
        <v>342</v>
      </c>
      <c r="B2031" t="s">
        <v>393</v>
      </c>
      <c r="C2031" t="s">
        <v>429</v>
      </c>
      <c r="D2031" s="7" t="s">
        <v>567</v>
      </c>
      <c r="E2031" s="10">
        <f>VLOOKUP(A2031,home!$A$2:$E$405,3,FALSE)</f>
        <v>1.1741999999999999</v>
      </c>
      <c r="F2031" s="10">
        <f>VLOOKUP(B2031,home!$B$2:$E$405,3,FALSE)</f>
        <v>1.1496999999999999</v>
      </c>
      <c r="G2031" s="10">
        <f>VLOOKUP(C2031,away!$B$2:$E$405,4,FALSE)</f>
        <v>1.0385</v>
      </c>
      <c r="H2031" s="10">
        <f>VLOOKUP(A2031,away!$A$2:$E$405,3,FALSE)</f>
        <v>0.85970000000000002</v>
      </c>
      <c r="I2031" s="10">
        <f>VLOOKUP(C2031,away!$B$2:$E$405,3,FALSE)</f>
        <v>0.69279999999999997</v>
      </c>
      <c r="J2031" s="10">
        <f>VLOOKUP(B2031,home!$B$2:$E$405,4,FALSE)</f>
        <v>0.69789999999999996</v>
      </c>
      <c r="K2031" s="12">
        <f t="shared" si="2408"/>
        <v>1.40195188299</v>
      </c>
      <c r="L2031" s="12">
        <f t="shared" si="2409"/>
        <v>0.41566935166399993</v>
      </c>
      <c r="M2031" s="13">
        <f t="shared" si="2410"/>
        <v>0.16241163095241054</v>
      </c>
      <c r="N2031" s="13">
        <f t="shared" si="2411"/>
        <v>0.22769329183320891</v>
      </c>
      <c r="O2031" s="13">
        <f t="shared" si="2412"/>
        <v>6.7509537340681311E-2</v>
      </c>
      <c r="P2031" s="13">
        <f t="shared" si="2413"/>
        <v>9.4645122994551883E-2</v>
      </c>
      <c r="Q2031" s="13">
        <f t="shared" si="2414"/>
        <v>0.15960751961487943</v>
      </c>
      <c r="R2031" s="13">
        <f t="shared" si="2415"/>
        <v>1.4030822808768795E-2</v>
      </c>
      <c r="S2031" s="13">
        <f t="shared" si="2416"/>
        <v>1.3788574214365558E-2</v>
      </c>
      <c r="T2031" s="13">
        <f t="shared" si="2417"/>
        <v>6.6343954199016078E-2</v>
      </c>
      <c r="U2031" s="13">
        <f t="shared" si="2418"/>
        <v>1.9670538456652453E-2</v>
      </c>
      <c r="V2031" s="13">
        <f t="shared" si="2419"/>
        <v>8.9280777544841503E-4</v>
      </c>
      <c r="W2031" s="13">
        <f t="shared" si="2420"/>
        <v>7.4587354221147886E-2</v>
      </c>
      <c r="X2031" s="13">
        <f t="shared" si="2421"/>
        <v>3.1003677171437649E-2</v>
      </c>
      <c r="Y2031" s="13">
        <f t="shared" si="2422"/>
        <v>6.4436391945257203E-3</v>
      </c>
      <c r="Z2031" s="13">
        <f t="shared" si="2423"/>
        <v>1.9440610067444628E-3</v>
      </c>
      <c r="AA2031" s="13">
        <f t="shared" si="2424"/>
        <v>2.7254799890528343E-3</v>
      </c>
      <c r="AB2031" s="13">
        <f t="shared" si="2425"/>
        <v>1.9104959013520931E-3</v>
      </c>
      <c r="AC2031" s="13">
        <f t="shared" si="2426"/>
        <v>3.2517645604522405E-5</v>
      </c>
      <c r="AD2031" s="13">
        <f t="shared" si="2427"/>
        <v>2.6141970424395099E-2</v>
      </c>
      <c r="AE2031" s="13">
        <f t="shared" si="2428"/>
        <v>1.0866415897527772E-2</v>
      </c>
      <c r="AF2031" s="13">
        <f t="shared" si="2429"/>
        <v>2.2584180255183751E-3</v>
      </c>
      <c r="AG2031" s="13">
        <f t="shared" si="2430"/>
        <v>3.1291838548450464E-4</v>
      </c>
      <c r="AH2031" s="13">
        <f t="shared" si="2431"/>
        <v>2.0202164456718341E-4</v>
      </c>
      <c r="AI2031" s="13">
        <f t="shared" si="2432"/>
        <v>2.8322462500569927E-4</v>
      </c>
      <c r="AJ2031" s="13">
        <f t="shared" si="2433"/>
        <v>1.9853364816793838E-4</v>
      </c>
      <c r="AK2031" s="13">
        <f t="shared" si="2434"/>
        <v>9.277820729530516E-5</v>
      </c>
      <c r="AL2031" s="13">
        <f t="shared" si="2435"/>
        <v>7.5798427728001175E-7</v>
      </c>
      <c r="AM2031" s="13">
        <f t="shared" si="2436"/>
        <v>7.3299569323099171E-3</v>
      </c>
      <c r="AN2031" s="13">
        <f t="shared" si="2437"/>
        <v>3.0468384457783054E-3</v>
      </c>
      <c r="AO2031" s="13">
        <f t="shared" si="2438"/>
        <v>6.3323868069080857E-4</v>
      </c>
      <c r="AP2031" s="13">
        <f t="shared" si="2439"/>
        <v>8.7739303950438367E-5</v>
      </c>
      <c r="AQ2031" s="13">
        <f t="shared" si="2440"/>
        <v>9.1176348971323341E-6</v>
      </c>
      <c r="AR2031" s="13">
        <f t="shared" si="2441"/>
        <v>1.6794841203867237E-5</v>
      </c>
      <c r="AS2031" s="13">
        <f t="shared" si="2442"/>
        <v>2.3545559250279708E-5</v>
      </c>
      <c r="AT2031" s="13">
        <f t="shared" si="2443"/>
        <v>1.6504870563491128E-5</v>
      </c>
      <c r="AU2031" s="13">
        <f t="shared" si="2444"/>
        <v>7.7130114549975396E-6</v>
      </c>
      <c r="AV2031" s="13">
        <f t="shared" si="2445"/>
        <v>2.7033177332143098E-6</v>
      </c>
      <c r="AW2031" s="13">
        <f t="shared" si="2446"/>
        <v>1.2269837437546472E-8</v>
      </c>
      <c r="AX2031" s="13">
        <f t="shared" si="2447"/>
        <v>1.7127078205812498E-3</v>
      </c>
      <c r="AY2031" s="13">
        <f t="shared" si="2448"/>
        <v>7.1192014937087049E-4</v>
      </c>
      <c r="AZ2031" s="13">
        <f t="shared" si="2449"/>
        <v>1.4796169346276383E-4</v>
      </c>
      <c r="BA2031" s="13">
        <f t="shared" si="2450"/>
        <v>2.050104706425818E-5</v>
      </c>
      <c r="BB2031" s="13">
        <f t="shared" si="2451"/>
        <v>2.1304142354083364E-6</v>
      </c>
      <c r="BC2031" s="13">
        <f t="shared" si="2452"/>
        <v>1.771095808015879E-7</v>
      </c>
      <c r="BD2031" s="13">
        <f t="shared" si="2453"/>
        <v>1.163516792418554E-6</v>
      </c>
      <c r="BE2031" s="13">
        <f t="shared" si="2454"/>
        <v>1.6311945580216767E-6</v>
      </c>
      <c r="BF2031" s="13">
        <f t="shared" si="2455"/>
        <v>1.1434281410707654E-6</v>
      </c>
      <c r="BG2031" s="13">
        <f t="shared" si="2456"/>
        <v>5.3434374514597182E-7</v>
      </c>
      <c r="BH2031" s="13">
        <f t="shared" si="2457"/>
        <v>1.8728105491783096E-7</v>
      </c>
      <c r="BI2031" s="13">
        <f t="shared" si="2458"/>
        <v>5.2511805518081324E-8</v>
      </c>
      <c r="BJ2031" s="14">
        <f t="shared" si="2459"/>
        <v>0.6189614481990634</v>
      </c>
      <c r="BK2031" s="14">
        <f t="shared" si="2460"/>
        <v>0.27248333171602912</v>
      </c>
      <c r="BL2031" s="14">
        <f t="shared" si="2461"/>
        <v>0.10669540649784655</v>
      </c>
      <c r="BM2031" s="14">
        <f t="shared" si="2462"/>
        <v>0.2734744139956492</v>
      </c>
      <c r="BN2031" s="14">
        <f t="shared" si="2463"/>
        <v>0.72589792554450083</v>
      </c>
    </row>
    <row r="2032" spans="1:66" x14ac:dyDescent="0.25">
      <c r="A2032" t="s">
        <v>342</v>
      </c>
      <c r="B2032" t="s">
        <v>519</v>
      </c>
      <c r="C2032" t="s">
        <v>398</v>
      </c>
      <c r="D2032" s="7" t="s">
        <v>567</v>
      </c>
      <c r="E2032" s="10">
        <v>1.2840909090909101</v>
      </c>
      <c r="F2032" s="10">
        <v>0.78</v>
      </c>
      <c r="G2032" s="10">
        <v>1.17</v>
      </c>
      <c r="H2032" s="10">
        <v>0.96590909090909105</v>
      </c>
      <c r="I2032" s="10">
        <v>0.97</v>
      </c>
      <c r="J2032" s="10">
        <v>0.26</v>
      </c>
      <c r="K2032" s="12">
        <v>1.1718613636363644</v>
      </c>
      <c r="L2032" s="12">
        <v>0.24360227272727275</v>
      </c>
      <c r="M2032" s="13">
        <v>0.24281301040613845</v>
      </c>
      <c r="N2032" s="13">
        <v>0.28454318548318819</v>
      </c>
      <c r="O2032" s="13">
        <v>5.9149801182686257E-2</v>
      </c>
      <c r="P2032" s="13">
        <v>6.9315366672762571E-2</v>
      </c>
      <c r="Q2032" s="13">
        <v>0.16672258267688195</v>
      </c>
      <c r="R2032" s="13">
        <v>7.204512999734348E-3</v>
      </c>
      <c r="S2032" s="13">
        <v>4.9468313589777664E-3</v>
      </c>
      <c r="T2032" s="13">
        <v>4.0614000055049074E-2</v>
      </c>
      <c r="U2032" s="13">
        <v>8.4426904282046081E-3</v>
      </c>
      <c r="V2032" s="13">
        <v>1.5690694522611849E-4</v>
      </c>
      <c r="W2032" s="13">
        <v>6.5125251028235784E-2</v>
      </c>
      <c r="X2032" s="13">
        <v>1.5864659162412392E-2</v>
      </c>
      <c r="Y2032" s="13">
        <v>1.9323335140036047E-3</v>
      </c>
      <c r="Z2032" s="13">
        <v>5.8501191354282285E-4</v>
      </c>
      <c r="AA2032" s="13">
        <v>6.8555285874781133E-4</v>
      </c>
      <c r="AB2032" s="13">
        <v>4.016864539485091E-4</v>
      </c>
      <c r="AC2032" s="13">
        <v>2.7994953873300895E-6</v>
      </c>
      <c r="AD2032" s="13">
        <v>1.9079441369277243E-2</v>
      </c>
      <c r="AE2032" s="13">
        <v>4.6477952799226854E-3</v>
      </c>
      <c r="AF2032" s="13">
        <v>5.6610674668012846E-4</v>
      </c>
      <c r="AG2032" s="13">
        <v>4.5968296699173914E-5</v>
      </c>
      <c r="AH2032" s="13">
        <v>3.5627557927890611E-5</v>
      </c>
      <c r="AI2032" s="13">
        <v>4.1750558616411461E-5</v>
      </c>
      <c r="AJ2032" s="13">
        <v>2.4462933276403953E-5</v>
      </c>
      <c r="AK2032" s="13">
        <v>9.5557221159440425E-6</v>
      </c>
      <c r="AL2032" s="13">
        <v>3.1966664215714009E-8</v>
      </c>
      <c r="AM2032" s="13">
        <v>4.4716920360842547E-3</v>
      </c>
      <c r="AN2032" s="13">
        <v>1.0893143429265703E-3</v>
      </c>
      <c r="AO2032" s="13">
        <v>1.3267972482566411E-4</v>
      </c>
      <c r="AP2032" s="13">
        <v>1.0773694170786977E-5</v>
      </c>
      <c r="AQ2032" s="13">
        <v>6.5612409641806953E-7</v>
      </c>
      <c r="AR2032" s="13">
        <v>1.7357908165913445E-6</v>
      </c>
      <c r="AS2032" s="13">
        <v>2.0341061933182117E-6</v>
      </c>
      <c r="AT2032" s="13">
        <v>1.1918452287415269E-6</v>
      </c>
      <c r="AU2032" s="13">
        <v>4.6555912499884671E-7</v>
      </c>
      <c r="AV2032" s="13">
        <v>1.3639268776862538E-7</v>
      </c>
      <c r="AW2032" s="13">
        <v>2.5348507292723009E-10</v>
      </c>
      <c r="AX2032" s="13">
        <v>8.7336718786126008E-4</v>
      </c>
      <c r="AY2032" s="13">
        <v>2.1275423188842996E-4</v>
      </c>
      <c r="AZ2032" s="13">
        <v>2.5913707210183367E-5</v>
      </c>
      <c r="BA2032" s="13">
        <v>2.1042126570632608E-6</v>
      </c>
      <c r="BB2032" s="13">
        <v>1.2814774639052594E-7</v>
      </c>
      <c r="BC2032" s="13">
        <v>6.2434164531220605E-9</v>
      </c>
      <c r="BD2032" s="13">
        <v>7.0473764650129965E-8</v>
      </c>
      <c r="BE2032" s="13">
        <v>8.2585481943489518E-8</v>
      </c>
      <c r="BF2032" s="13">
        <v>4.8389367743431989E-8</v>
      </c>
      <c r="BG2032" s="13">
        <v>1.8901876823106569E-8</v>
      </c>
      <c r="BH2032" s="13">
        <v>5.5375947873030675E-9</v>
      </c>
      <c r="BI2032" s="13">
        <v>1.2978586757429179E-9</v>
      </c>
      <c r="BJ2032" s="14">
        <v>0.6059607132652336</v>
      </c>
      <c r="BK2032" s="14">
        <v>0.3174477010770449</v>
      </c>
      <c r="BL2032" s="14">
        <v>7.6001431575254255E-2</v>
      </c>
      <c r="BM2032" s="14">
        <v>0.17003364443128047</v>
      </c>
      <c r="BN2032" s="14">
        <v>0.82974845942139186</v>
      </c>
    </row>
    <row r="2033" spans="1:66" x14ac:dyDescent="0.25">
      <c r="A2033" t="s">
        <v>342</v>
      </c>
      <c r="B2033" t="s">
        <v>515</v>
      </c>
      <c r="C2033" t="s">
        <v>406</v>
      </c>
      <c r="D2033" s="7" t="s">
        <v>567</v>
      </c>
      <c r="E2033" s="10">
        <v>1.2840909090909101</v>
      </c>
      <c r="F2033" s="10">
        <v>0.57999999999999996</v>
      </c>
      <c r="G2033" s="10">
        <v>0.78</v>
      </c>
      <c r="H2033" s="10">
        <v>0.96590909090909105</v>
      </c>
      <c r="I2033" s="10">
        <v>0.78</v>
      </c>
      <c r="J2033" s="10">
        <v>1.29</v>
      </c>
      <c r="K2033" s="12">
        <v>0.58092272727272776</v>
      </c>
      <c r="L2033" s="12">
        <v>0.9718977272727275</v>
      </c>
      <c r="M2033" s="13">
        <v>0.21165018148355022</v>
      </c>
      <c r="N2033" s="13">
        <v>0.12295240065519175</v>
      </c>
      <c r="O2033" s="13">
        <v>0.20570233036072275</v>
      </c>
      <c r="P2033" s="13">
        <v>0.11949715875950667</v>
      </c>
      <c r="Q2033" s="13">
        <v>3.5712921956671556E-2</v>
      </c>
      <c r="R2033" s="13">
        <v>9.9960813686145095E-2</v>
      </c>
      <c r="S2033" s="13">
        <v>1.6866948626623992E-2</v>
      </c>
      <c r="T2033" s="13">
        <v>3.4709307683957372E-2</v>
      </c>
      <c r="U2033" s="13">
        <v>5.8069508506956413E-2</v>
      </c>
      <c r="V2033" s="13">
        <v>1.0581151846862633E-3</v>
      </c>
      <c r="W2033" s="13">
        <v>6.9154826739825743E-3</v>
      </c>
      <c r="X2033" s="13">
        <v>6.7211418938375881E-3</v>
      </c>
      <c r="Y2033" s="13">
        <v>3.2661312656491336E-3</v>
      </c>
      <c r="Z2033" s="13">
        <v>3.2383895879298998E-2</v>
      </c>
      <c r="AA2033" s="13">
        <v>1.8812541113918418E-2</v>
      </c>
      <c r="AB2033" s="13">
        <v>5.4643163454139044E-3</v>
      </c>
      <c r="AC2033" s="13">
        <v>3.7338072817848716E-5</v>
      </c>
      <c r="AD2033" s="13">
        <v>1.0043402638443132E-3</v>
      </c>
      <c r="AE2033" s="13">
        <v>9.7611601983877924E-4</v>
      </c>
      <c r="AF2033" s="13">
        <v>4.743424706179051E-4</v>
      </c>
      <c r="AG2033" s="13">
        <v>1.536707897141575E-4</v>
      </c>
      <c r="AH2033" s="13">
        <v>7.8684587013318329E-3</v>
      </c>
      <c r="AI2033" s="13">
        <v>4.5709664882105138E-3</v>
      </c>
      <c r="AJ2033" s="13">
        <v>1.3276891593017471E-3</v>
      </c>
      <c r="AK2033" s="13">
        <v>2.5709493579733538E-4</v>
      </c>
      <c r="AL2033" s="13">
        <v>8.4323927038735322E-7</v>
      </c>
      <c r="AM2033" s="13">
        <v>1.1668881703644993E-4</v>
      </c>
      <c r="AN2033" s="13">
        <v>1.1340959607586881E-4</v>
      </c>
      <c r="AO2033" s="13">
        <v>5.5111264338527461E-5</v>
      </c>
      <c r="AP2033" s="13">
        <v>1.7854170852580455E-5</v>
      </c>
      <c r="AQ2033" s="13">
        <v>4.3381070184904785E-6</v>
      </c>
      <c r="AR2033" s="13">
        <v>1.5294674257927457E-3</v>
      </c>
      <c r="AS2033" s="13">
        <v>8.8850238826632003E-4</v>
      </c>
      <c r="AT2033" s="13">
        <v>2.5807561529000137E-4</v>
      </c>
      <c r="AU2033" s="13">
        <v>4.9973996758951626E-5</v>
      </c>
      <c r="AV2033" s="13">
        <v>7.2577576224821574E-6</v>
      </c>
      <c r="AW2033" s="13">
        <v>1.3224743492018483E-8</v>
      </c>
      <c r="AX2033" s="13">
        <v>1.1297864305840464E-5</v>
      </c>
      <c r="AY2033" s="13">
        <v>1.0980368641882016E-5</v>
      </c>
      <c r="AZ2033" s="13">
        <v>5.335897663830928E-6</v>
      </c>
      <c r="BA2033" s="13">
        <v>1.7286489374790452E-6</v>
      </c>
      <c r="BB2033" s="13">
        <v>4.2001749339707474E-7</v>
      </c>
      <c r="BC2033" s="13">
        <v>8.1642809449480979E-8</v>
      </c>
      <c r="BD2033" s="13">
        <v>2.4774765251093963E-4</v>
      </c>
      <c r="BE2033" s="13">
        <v>1.4392224197207109E-4</v>
      </c>
      <c r="BF2033" s="13">
        <v>4.1803850660810495E-5</v>
      </c>
      <c r="BG2033" s="13">
        <v>8.0949356454599531E-6</v>
      </c>
      <c r="BH2033" s="13">
        <v>1.1756330230644533E-6</v>
      </c>
      <c r="BI2033" s="13">
        <v>1.3659038840609686E-7</v>
      </c>
      <c r="BJ2033" s="14">
        <v>0.21322310206847891</v>
      </c>
      <c r="BK2033" s="14">
        <v>0.34912156573509728</v>
      </c>
      <c r="BL2033" s="14">
        <v>0.40520987738572928</v>
      </c>
      <c r="BM2033" s="14">
        <v>0.204451667022918</v>
      </c>
      <c r="BN2033" s="14">
        <v>0.79547580690178799</v>
      </c>
    </row>
    <row r="2034" spans="1:66" x14ac:dyDescent="0.25">
      <c r="A2034" t="s">
        <v>342</v>
      </c>
      <c r="B2034" t="s">
        <v>409</v>
      </c>
      <c r="C2034" t="s">
        <v>384</v>
      </c>
      <c r="D2034" s="7" t="s">
        <v>567</v>
      </c>
      <c r="E2034" s="10">
        <f>VLOOKUP(A2034,home!$A$2:$E$405,3,FALSE)</f>
        <v>1.1741999999999999</v>
      </c>
      <c r="F2034" s="10">
        <f>VLOOKUP(B2034,home!$B$2:$E$405,3,FALSE)</f>
        <v>1.0646</v>
      </c>
      <c r="G2034" s="10">
        <f>VLOOKUP(C2034,away!$B$2:$E$405,4,FALSE)</f>
        <v>1.0646</v>
      </c>
      <c r="H2034" s="10">
        <f>VLOOKUP(A2034,away!$A$2:$E$405,3,FALSE)</f>
        <v>0.85970000000000002</v>
      </c>
      <c r="I2034" s="10">
        <f>VLOOKUP(C2034,away!$B$2:$E$405,3,FALSE)</f>
        <v>1.2795000000000001</v>
      </c>
      <c r="J2034" s="10">
        <f>VLOOKUP(B2034,home!$B$2:$E$405,4,FALSE)</f>
        <v>1.2795000000000001</v>
      </c>
      <c r="K2034" s="12">
        <f t="shared" si="2408"/>
        <v>1.3308067644719999</v>
      </c>
      <c r="L2034" s="12">
        <f t="shared" si="2409"/>
        <v>1.4074322789250002</v>
      </c>
      <c r="M2034" s="13">
        <f t="shared" si="2410"/>
        <v>6.4684152645974949E-2</v>
      </c>
      <c r="N2034" s="13">
        <f t="shared" si="2411"/>
        <v>8.6082107895402854E-2</v>
      </c>
      <c r="O2034" s="13">
        <f t="shared" si="2412"/>
        <v>9.10385643688571E-2</v>
      </c>
      <c r="P2034" s="13">
        <f t="shared" si="2413"/>
        <v>0.12115473728989458</v>
      </c>
      <c r="Q2034" s="13">
        <f t="shared" si="2414"/>
        <v>5.7279325743605343E-2</v>
      </c>
      <c r="R2034" s="13">
        <f t="shared" si="2415"/>
        <v>6.4065307059860452E-2</v>
      </c>
      <c r="S2034" s="13">
        <f t="shared" si="2416"/>
        <v>5.6731323544271434E-2</v>
      </c>
      <c r="T2034" s="13">
        <f t="shared" si="2417"/>
        <v>8.0616771966609907E-2</v>
      </c>
      <c r="U2034" s="13">
        <f t="shared" si="2418"/>
        <v>8.525854400323804E-2</v>
      </c>
      <c r="V2034" s="13">
        <f t="shared" si="2419"/>
        <v>1.1806547351769689E-2</v>
      </c>
      <c r="W2034" s="13">
        <f t="shared" si="2420"/>
        <v>2.540923805466171E-2</v>
      </c>
      <c r="X2034" s="13">
        <f t="shared" si="2421"/>
        <v>3.5761781821020369E-2</v>
      </c>
      <c r="Y2034" s="13">
        <f t="shared" si="2422"/>
        <v>2.5166143043388677E-2</v>
      </c>
      <c r="Z2034" s="13">
        <f t="shared" si="2423"/>
        <v>3.00558603717631E-2</v>
      </c>
      <c r="AA2034" s="13">
        <f t="shared" si="2424"/>
        <v>3.9998542294768243E-2</v>
      </c>
      <c r="AB2034" s="13">
        <f t="shared" si="2425"/>
        <v>2.6615165327448488E-2</v>
      </c>
      <c r="AC2034" s="13">
        <f t="shared" si="2426"/>
        <v>1.3821190007439255E-3</v>
      </c>
      <c r="AD2034" s="13">
        <f t="shared" si="2427"/>
        <v>8.4536964708058007E-3</v>
      </c>
      <c r="AE2034" s="13">
        <f t="shared" si="2428"/>
        <v>1.1898005289246439E-2</v>
      </c>
      <c r="AF2034" s="13">
        <f t="shared" si="2429"/>
        <v>8.3728183494529134E-3</v>
      </c>
      <c r="AG2034" s="13">
        <f t="shared" si="2430"/>
        <v>3.928058270198524E-3</v>
      </c>
      <c r="AH2034" s="13">
        <f t="shared" si="2431"/>
        <v>1.0575397014520534E-2</v>
      </c>
      <c r="AI2034" s="13">
        <f t="shared" si="2432"/>
        <v>1.4073809883900916E-2</v>
      </c>
      <c r="AJ2034" s="13">
        <f t="shared" si="2433"/>
        <v>9.3647606976941175E-3</v>
      </c>
      <c r="AK2034" s="13">
        <f t="shared" si="2434"/>
        <v>4.1542289613842841E-3</v>
      </c>
      <c r="AL2034" s="13">
        <f t="shared" si="2435"/>
        <v>1.0354948319720884E-4</v>
      </c>
      <c r="AM2034" s="13">
        <f t="shared" si="2436"/>
        <v>2.2500472896282843E-3</v>
      </c>
      <c r="AN2034" s="13">
        <f t="shared" si="2437"/>
        <v>3.1667891845305559E-3</v>
      </c>
      <c r="AO2034" s="13">
        <f t="shared" si="2438"/>
        <v>2.2285206594294424E-3</v>
      </c>
      <c r="AP2034" s="13">
        <f t="shared" si="2439"/>
        <v>1.0454973034440748E-3</v>
      </c>
      <c r="AQ2034" s="13">
        <f t="shared" si="2440"/>
        <v>3.6786666309905912E-4</v>
      </c>
      <c r="AR2034" s="13">
        <f t="shared" si="2441"/>
        <v>2.9768310241366567E-3</v>
      </c>
      <c r="AS2034" s="13">
        <f t="shared" si="2442"/>
        <v>3.9615868636111735E-3</v>
      </c>
      <c r="AT2034" s="13">
        <f t="shared" si="2443"/>
        <v>2.6360532980685821E-3</v>
      </c>
      <c r="AU2034" s="13">
        <f t="shared" si="2444"/>
        <v>1.1693591868594643E-3</v>
      </c>
      <c r="AV2034" s="13">
        <f t="shared" si="2445"/>
        <v>3.8904777899251357E-4</v>
      </c>
      <c r="AW2034" s="13">
        <f t="shared" si="2446"/>
        <v>5.3875081711476088E-6</v>
      </c>
      <c r="AX2034" s="13">
        <f t="shared" si="2447"/>
        <v>4.9906302556986817E-4</v>
      </c>
      <c r="AY2034" s="13">
        <f t="shared" si="2448"/>
        <v>7.0239741140500523E-4</v>
      </c>
      <c r="AZ2034" s="13">
        <f t="shared" si="2449"/>
        <v>4.9428839472238386E-4</v>
      </c>
      <c r="BA2034" s="13">
        <f t="shared" si="2450"/>
        <v>2.3189248061010158E-4</v>
      </c>
      <c r="BB2034" s="13">
        <f t="shared" si="2451"/>
        <v>8.1593240612661661E-5</v>
      </c>
      <c r="BC2034" s="13">
        <f t="shared" si="2452"/>
        <v>2.2967392116070864E-5</v>
      </c>
      <c r="BD2034" s="13">
        <f t="shared" si="2453"/>
        <v>6.9828134537921528E-4</v>
      </c>
      <c r="BE2034" s="13">
        <f t="shared" si="2454"/>
        <v>9.2927753793526832E-4</v>
      </c>
      <c r="BF2034" s="13">
        <f t="shared" si="2455"/>
        <v>6.1834441677807044E-4</v>
      </c>
      <c r="BG2034" s="13">
        <f t="shared" si="2456"/>
        <v>2.7429897754058312E-4</v>
      </c>
      <c r="BH2034" s="13">
        <f t="shared" si="2457"/>
        <v>9.1259733699690414E-5</v>
      </c>
      <c r="BI2034" s="13">
        <f t="shared" si="2458"/>
        <v>2.4289814186292243E-5</v>
      </c>
      <c r="BJ2034" s="14">
        <f t="shared" si="2459"/>
        <v>0.35405886994956004</v>
      </c>
      <c r="BK2034" s="14">
        <f t="shared" si="2460"/>
        <v>0.25656482672725672</v>
      </c>
      <c r="BL2034" s="14">
        <f t="shared" si="2461"/>
        <v>0.35891294958885966</v>
      </c>
      <c r="BM2034" s="14">
        <f t="shared" si="2462"/>
        <v>0.51459130173061052</v>
      </c>
      <c r="BN2034" s="14">
        <f t="shared" si="2463"/>
        <v>0.48430419500359528</v>
      </c>
    </row>
    <row r="2035" spans="1:66" x14ac:dyDescent="0.25">
      <c r="A2035" t="s">
        <v>40</v>
      </c>
      <c r="B2035" t="s">
        <v>334</v>
      </c>
      <c r="C2035" t="s">
        <v>233</v>
      </c>
      <c r="D2035" s="7" t="s">
        <v>567</v>
      </c>
      <c r="E2035" s="10">
        <f>VLOOKUP(A2035,home!$A$2:$E$405,3,FALSE)</f>
        <v>1.5047999999999999</v>
      </c>
      <c r="F2035" s="10">
        <f>VLOOKUP(B2035,home!$B$2:$E$405,3,FALSE)</f>
        <v>0.8639</v>
      </c>
      <c r="G2035" s="10">
        <f>VLOOKUP(C2035,away!$B$2:$E$405,4,FALSE)</f>
        <v>1.0632999999999999</v>
      </c>
      <c r="H2035" s="10">
        <f>VLOOKUP(A2035,away!$A$2:$E$405,3,FALSE)</f>
        <v>1.2</v>
      </c>
      <c r="I2035" s="10">
        <f>VLOOKUP(C2035,away!$B$2:$E$405,3,FALSE)</f>
        <v>1</v>
      </c>
      <c r="J2035" s="10">
        <f>VLOOKUP(B2035,home!$B$2:$E$405,4,FALSE)</f>
        <v>1.0417000000000001</v>
      </c>
      <c r="K2035" s="12">
        <f t="shared" si="2408"/>
        <v>1.382286512376</v>
      </c>
      <c r="L2035" s="12">
        <f t="shared" si="2409"/>
        <v>1.25004</v>
      </c>
      <c r="M2035" s="13">
        <f t="shared" si="2410"/>
        <v>7.1910965721235176E-2</v>
      </c>
      <c r="N2035" s="13">
        <f t="shared" si="2411"/>
        <v>9.9401558008396243E-2</v>
      </c>
      <c r="O2035" s="13">
        <f t="shared" si="2412"/>
        <v>8.9891583590172824E-2</v>
      </c>
      <c r="P2035" s="13">
        <f t="shared" si="2413"/>
        <v>0.12425592357281566</v>
      </c>
      <c r="Q2035" s="13">
        <f t="shared" si="2414"/>
        <v>6.8700716472083367E-2</v>
      </c>
      <c r="R2035" s="13">
        <f t="shared" si="2415"/>
        <v>5.6184037575529824E-2</v>
      </c>
      <c r="S2035" s="13">
        <f t="shared" si="2416"/>
        <v>5.3675869834599321E-2</v>
      </c>
      <c r="T2035" s="13">
        <f t="shared" si="2417"/>
        <v>8.5878643618763101E-2</v>
      </c>
      <c r="U2035" s="13">
        <f t="shared" si="2418"/>
        <v>7.7662437351481262E-2</v>
      </c>
      <c r="V2035" s="13">
        <f t="shared" si="2419"/>
        <v>1.0305250717528563E-2</v>
      </c>
      <c r="W2035" s="13">
        <f t="shared" si="2420"/>
        <v>3.1654691256642838E-2</v>
      </c>
      <c r="X2035" s="13">
        <f t="shared" si="2421"/>
        <v>3.9569630258453822E-2</v>
      </c>
      <c r="Y2035" s="13">
        <f t="shared" si="2422"/>
        <v>2.4731810304138811E-2</v>
      </c>
      <c r="Z2035" s="13">
        <f t="shared" si="2423"/>
        <v>2.3410764776971776E-2</v>
      </c>
      <c r="AA2035" s="13">
        <f t="shared" si="2424"/>
        <v>3.236038439561522E-2</v>
      </c>
      <c r="AB2035" s="13">
        <f t="shared" si="2425"/>
        <v>2.2365661442680852E-2</v>
      </c>
      <c r="AC2035" s="13">
        <f t="shared" si="2426"/>
        <v>1.1129113208893104E-3</v>
      </c>
      <c r="AD2035" s="13">
        <f t="shared" si="2427"/>
        <v>1.0938963194370974E-2</v>
      </c>
      <c r="AE2035" s="13">
        <f t="shared" si="2428"/>
        <v>1.3674141551491492E-2</v>
      </c>
      <c r="AF2035" s="13">
        <f t="shared" si="2429"/>
        <v>8.5466119525132132E-3</v>
      </c>
      <c r="AG2035" s="13">
        <f t="shared" si="2430"/>
        <v>3.5612022683732072E-3</v>
      </c>
      <c r="AH2035" s="13">
        <f t="shared" si="2431"/>
        <v>7.3160981004514458E-3</v>
      </c>
      <c r="AI2035" s="13">
        <f t="shared" si="2432"/>
        <v>1.0112943727473707E-2</v>
      </c>
      <c r="AJ2035" s="13">
        <f t="shared" si="2433"/>
        <v>6.9894928574521899E-3</v>
      </c>
      <c r="AK2035" s="13">
        <f t="shared" si="2434"/>
        <v>3.2204939017348496E-3</v>
      </c>
      <c r="AL2035" s="13">
        <f t="shared" si="2435"/>
        <v>7.6920576796485956E-5</v>
      </c>
      <c r="AM2035" s="13">
        <f t="shared" si="2436"/>
        <v>3.0241562565912956E-3</v>
      </c>
      <c r="AN2035" s="13">
        <f t="shared" si="2437"/>
        <v>3.7803162869893838E-3</v>
      </c>
      <c r="AO2035" s="13">
        <f t="shared" si="2438"/>
        <v>2.362773285694105E-3</v>
      </c>
      <c r="AP2035" s="13">
        <f t="shared" si="2439"/>
        <v>9.8452037268301987E-4</v>
      </c>
      <c r="AQ2035" s="13">
        <f t="shared" si="2440"/>
        <v>3.0767246166717041E-4</v>
      </c>
      <c r="AR2035" s="13">
        <f t="shared" si="2441"/>
        <v>1.8290830538976652E-3</v>
      </c>
      <c r="AS2035" s="13">
        <f t="shared" si="2442"/>
        <v>2.5283168354182468E-3</v>
      </c>
      <c r="AT2035" s="13">
        <f t="shared" si="2443"/>
        <v>1.7474291303059073E-3</v>
      </c>
      <c r="AU2035" s="13">
        <f t="shared" si="2444"/>
        <v>8.0514923938492639E-4</v>
      </c>
      <c r="AV2035" s="13">
        <f t="shared" si="2445"/>
        <v>2.7823673351289475E-4</v>
      </c>
      <c r="AW2035" s="13">
        <f t="shared" si="2446"/>
        <v>3.692002717735809E-6</v>
      </c>
      <c r="AX2035" s="13">
        <f t="shared" si="2447"/>
        <v>6.9670840080060688E-4</v>
      </c>
      <c r="AY2035" s="13">
        <f t="shared" si="2448"/>
        <v>8.7091336933679071E-4</v>
      </c>
      <c r="AZ2035" s="13">
        <f t="shared" si="2449"/>
        <v>5.4433827410288102E-4</v>
      </c>
      <c r="BA2035" s="13">
        <f t="shared" si="2450"/>
        <v>2.2681487205318852E-4</v>
      </c>
      <c r="BB2035" s="13">
        <f t="shared" si="2451"/>
        <v>7.0881915665341904E-5</v>
      </c>
      <c r="BC2035" s="13">
        <f t="shared" si="2452"/>
        <v>1.7721045971660803E-5</v>
      </c>
      <c r="BD2035" s="13">
        <f t="shared" si="2453"/>
        <v>3.8107116344903932E-4</v>
      </c>
      <c r="BE2035" s="13">
        <f t="shared" si="2454"/>
        <v>5.2674952949103714E-4</v>
      </c>
      <c r="BF2035" s="13">
        <f t="shared" si="2455"/>
        <v>3.6405938500793246E-4</v>
      </c>
      <c r="BG2035" s="13">
        <f t="shared" si="2456"/>
        <v>1.6774479253345545E-4</v>
      </c>
      <c r="BH2035" s="13">
        <f t="shared" si="2457"/>
        <v>5.7967841060076452E-5</v>
      </c>
      <c r="BI2035" s="13">
        <f t="shared" si="2458"/>
        <v>1.6025632969779872E-5</v>
      </c>
      <c r="BJ2035" s="14">
        <f t="shared" si="2459"/>
        <v>0.39954478542678257</v>
      </c>
      <c r="BK2035" s="14">
        <f t="shared" si="2460"/>
        <v>0.26220875511320135</v>
      </c>
      <c r="BL2035" s="14">
        <f t="shared" si="2461"/>
        <v>0.31480496627962329</v>
      </c>
      <c r="BM2035" s="14">
        <f t="shared" si="2462"/>
        <v>0.48875726528972668</v>
      </c>
      <c r="BN2035" s="14">
        <f t="shared" si="2463"/>
        <v>0.51034478494023316</v>
      </c>
    </row>
    <row r="2036" spans="1:66" x14ac:dyDescent="0.25">
      <c r="A2036" t="s">
        <v>40</v>
      </c>
      <c r="B2036" t="s">
        <v>517</v>
      </c>
      <c r="C2036" t="s">
        <v>42</v>
      </c>
      <c r="D2036" s="7" t="s">
        <v>567</v>
      </c>
      <c r="E2036" s="10">
        <v>1.575</v>
      </c>
      <c r="F2036" s="10">
        <v>1.1100000000000001</v>
      </c>
      <c r="G2036" s="10">
        <v>1.27</v>
      </c>
      <c r="H2036" s="10">
        <v>1.1000000000000001</v>
      </c>
      <c r="I2036" s="10">
        <v>0.63</v>
      </c>
      <c r="J2036" s="10">
        <v>0.91</v>
      </c>
      <c r="K2036" s="12">
        <v>2.2202775000000003</v>
      </c>
      <c r="L2036" s="12">
        <v>0.63063000000000002</v>
      </c>
      <c r="M2036" s="13">
        <v>5.7791850965466893E-2</v>
      </c>
      <c r="N2036" s="13">
        <v>0.12831394638197943</v>
      </c>
      <c r="O2036" s="13">
        <v>3.644527497435239E-2</v>
      </c>
      <c r="P2036" s="13">
        <v>8.0918624006867695E-2</v>
      </c>
      <c r="Q2036" s="13">
        <v>0.14244628404405771</v>
      </c>
      <c r="R2036" s="13">
        <v>1.1491741878537923E-2</v>
      </c>
      <c r="S2036" s="13">
        <v>2.8325030267145408E-2</v>
      </c>
      <c r="T2036" s="13">
        <v>8.9830900106704123E-2</v>
      </c>
      <c r="U2036" s="13">
        <v>2.5514855928725485E-2</v>
      </c>
      <c r="V2036" s="13">
        <v>4.4066621771445651E-3</v>
      </c>
      <c r="W2036" s="13">
        <v>0.1054234264738768</v>
      </c>
      <c r="X2036" s="13">
        <v>6.6483175437220932E-2</v>
      </c>
      <c r="Y2036" s="13">
        <v>2.0963142462987316E-2</v>
      </c>
      <c r="Z2036" s="13">
        <v>2.4156790602874573E-3</v>
      </c>
      <c r="AA2036" s="13">
        <v>5.3634778647773853E-3</v>
      </c>
      <c r="AB2036" s="13">
        <v>5.9542046124566378E-3</v>
      </c>
      <c r="AC2036" s="13">
        <v>3.8563075273657357E-4</v>
      </c>
      <c r="AD2036" s="13">
        <v>5.8517315443213258E-2</v>
      </c>
      <c r="AE2036" s="13">
        <v>3.6902774637953578E-2</v>
      </c>
      <c r="AF2036" s="13">
        <v>1.1635998384966333E-2</v>
      </c>
      <c r="AG2036" s="13">
        <v>2.4460032205037732E-3</v>
      </c>
      <c r="AH2036" s="13">
        <v>3.8084992144726972E-4</v>
      </c>
      <c r="AI2036" s="13">
        <v>8.4559251146614043E-4</v>
      </c>
      <c r="AJ2036" s="13">
        <v>9.3872501368838209E-4</v>
      </c>
      <c r="AK2036" s="13">
        <v>6.9474334219316904E-4</v>
      </c>
      <c r="AL2036" s="13">
        <v>2.159799997049572E-5</v>
      </c>
      <c r="AM2036" s="13">
        <v>2.5984935767793784E-2</v>
      </c>
      <c r="AN2036" s="13">
        <v>1.6386880043243797E-2</v>
      </c>
      <c r="AO2036" s="13">
        <v>5.1670290808354174E-3</v>
      </c>
      <c r="AP2036" s="13">
        <v>1.0861611830824134E-3</v>
      </c>
      <c r="AQ2036" s="13">
        <v>1.7124145672181554E-4</v>
      </c>
      <c r="AR2036" s="13">
        <v>4.8035077192458368E-5</v>
      </c>
      <c r="AS2036" s="13">
        <v>1.0665120110117849E-4</v>
      </c>
      <c r="AT2036" s="13">
        <v>1.1839763107646094E-4</v>
      </c>
      <c r="AU2036" s="13">
        <v>8.7625198777455693E-5</v>
      </c>
      <c r="AV2036" s="13">
        <v>4.8638064319653103E-5</v>
      </c>
      <c r="AW2036" s="13">
        <v>8.4002637132525552E-7</v>
      </c>
      <c r="AX2036" s="13">
        <v>9.6156280373629541E-3</v>
      </c>
      <c r="AY2036" s="13">
        <v>6.0639035092022002E-3</v>
      </c>
      <c r="AZ2036" s="13">
        <v>1.9120397350040914E-3</v>
      </c>
      <c r="BA2036" s="13">
        <v>4.0192987269521018E-4</v>
      </c>
      <c r="BB2036" s="13">
        <v>6.3367258904445088E-5</v>
      </c>
      <c r="BC2036" s="13">
        <v>7.9922588965820451E-6</v>
      </c>
      <c r="BD2036" s="13">
        <v>5.0487267883133342E-6</v>
      </c>
      <c r="BE2036" s="13">
        <v>1.1209574491739361E-5</v>
      </c>
      <c r="BF2036" s="13">
        <v>1.2444183014291421E-5</v>
      </c>
      <c r="BG2036" s="13">
        <v>9.2098465175044763E-6</v>
      </c>
      <c r="BH2036" s="13">
        <v>5.1121037503171376E-6</v>
      </c>
      <c r="BI2036" s="13">
        <v>2.2700577868989515E-6</v>
      </c>
      <c r="BJ2036" s="14">
        <v>0.72982407479720601</v>
      </c>
      <c r="BK2036" s="14">
        <v>0.17791329967853381</v>
      </c>
      <c r="BL2036" s="14">
        <v>8.8084107712461057E-2</v>
      </c>
      <c r="BM2036" s="14">
        <v>0.5347663755143951</v>
      </c>
      <c r="BN2036" s="14">
        <v>0.45740772225126197</v>
      </c>
    </row>
    <row r="2037" spans="1:66" x14ac:dyDescent="0.25">
      <c r="A2037" t="s">
        <v>40</v>
      </c>
      <c r="B2037" t="s">
        <v>321</v>
      </c>
      <c r="C2037" t="s">
        <v>232</v>
      </c>
      <c r="D2037" s="7" t="s">
        <v>567</v>
      </c>
      <c r="E2037" s="10">
        <f>VLOOKUP(A2037,home!$A$2:$E$405,3,FALSE)</f>
        <v>1.5047999999999999</v>
      </c>
      <c r="F2037" s="10">
        <f>VLOOKUP(B2037,home!$B$2:$E$405,3,FALSE)</f>
        <v>1.4952000000000001</v>
      </c>
      <c r="G2037" s="10">
        <f>VLOOKUP(C2037,away!$B$2:$E$405,4,FALSE)</f>
        <v>0.96360000000000001</v>
      </c>
      <c r="H2037" s="10">
        <f>VLOOKUP(A2037,away!$A$2:$E$405,3,FALSE)</f>
        <v>1.2</v>
      </c>
      <c r="I2037" s="10">
        <f>VLOOKUP(C2037,away!$B$2:$E$405,3,FALSE)</f>
        <v>0.91669999999999996</v>
      </c>
      <c r="J2037" s="10">
        <f>VLOOKUP(B2037,home!$B$2:$E$405,4,FALSE)</f>
        <v>0.70830000000000004</v>
      </c>
      <c r="K2037" s="12">
        <f t="shared" si="2408"/>
        <v>2.1680777986560003</v>
      </c>
      <c r="L2037" s="12">
        <f t="shared" si="2409"/>
        <v>0.77915833199999995</v>
      </c>
      <c r="M2037" s="13">
        <f t="shared" si="2410"/>
        <v>5.2484566152300287E-2</v>
      </c>
      <c r="N2037" s="13">
        <f t="shared" si="2411"/>
        <v>0.11379062264689442</v>
      </c>
      <c r="O2037" s="13">
        <f t="shared" si="2412"/>
        <v>4.0893787018969938E-2</v>
      </c>
      <c r="P2037" s="13">
        <f t="shared" si="2413"/>
        <v>8.8660911738795659E-2</v>
      </c>
      <c r="Q2037" s="13">
        <f t="shared" si="2414"/>
        <v>0.12335346132798726</v>
      </c>
      <c r="R2037" s="13">
        <f t="shared" si="2415"/>
        <v>1.5931367441431935E-2</v>
      </c>
      <c r="S2037" s="13">
        <f t="shared" si="2416"/>
        <v>3.7443184952430049E-2</v>
      </c>
      <c r="T2037" s="13">
        <f t="shared" si="2417"/>
        <v>9.6111877174741039E-2</v>
      </c>
      <c r="U2037" s="13">
        <f t="shared" si="2418"/>
        <v>3.4540444051999623E-2</v>
      </c>
      <c r="V2037" s="13">
        <f t="shared" si="2419"/>
        <v>7.0279854730235791E-3</v>
      </c>
      <c r="W2037" s="13">
        <f t="shared" si="2420"/>
        <v>8.9146633630860214E-2</v>
      </c>
      <c r="X2037" s="13">
        <f t="shared" si="2421"/>
        <v>6.9459342363236129E-2</v>
      </c>
      <c r="Y2037" s="13">
        <f t="shared" si="2422"/>
        <v>2.7059912668778004E-2</v>
      </c>
      <c r="Z2037" s="13">
        <f t="shared" si="2423"/>
        <v>4.1376858940484051E-3</v>
      </c>
      <c r="AA2037" s="13">
        <f t="shared" si="2424"/>
        <v>8.9708249246984503E-3</v>
      </c>
      <c r="AB2037" s="13">
        <f t="shared" si="2425"/>
        <v>9.7247231774342992E-3</v>
      </c>
      <c r="AC2037" s="13">
        <f t="shared" si="2426"/>
        <v>7.4201289708333167E-4</v>
      </c>
      <c r="AD2037" s="13">
        <f t="shared" si="2427"/>
        <v>4.8319209299997098E-2</v>
      </c>
      <c r="AE2037" s="13">
        <f t="shared" si="2428"/>
        <v>3.7648314521744622E-2</v>
      </c>
      <c r="AF2037" s="13">
        <f t="shared" si="2429"/>
        <v>1.4666998972686958E-2</v>
      </c>
      <c r="AG2037" s="13">
        <f t="shared" si="2430"/>
        <v>3.8093048183348282E-3</v>
      </c>
      <c r="AH2037" s="13">
        <f t="shared" si="2431"/>
        <v>8.0597810988667067E-4</v>
      </c>
      <c r="AI2037" s="13">
        <f t="shared" si="2432"/>
        <v>1.7474232462480167E-3</v>
      </c>
      <c r="AJ2037" s="13">
        <f t="shared" si="2433"/>
        <v>1.8942747725228615E-3</v>
      </c>
      <c r="AK2037" s="13">
        <f t="shared" si="2434"/>
        <v>1.3689783596203201E-3</v>
      </c>
      <c r="AL2037" s="13">
        <f t="shared" si="2435"/>
        <v>5.0138579624684621E-5</v>
      </c>
      <c r="AM2037" s="13">
        <f t="shared" si="2436"/>
        <v>2.0951960986387248E-2</v>
      </c>
      <c r="AN2037" s="13">
        <f t="shared" si="2437"/>
        <v>1.6324894974282557E-2</v>
      </c>
      <c r="AO2037" s="13">
        <f t="shared" si="2438"/>
        <v>6.3598389691185905E-3</v>
      </c>
      <c r="AP2037" s="13">
        <f t="shared" si="2439"/>
        <v>1.6517738409890135E-3</v>
      </c>
      <c r="AQ2037" s="13">
        <f t="shared" si="2440"/>
        <v>3.2174833769655812E-4</v>
      </c>
      <c r="AR2037" s="13">
        <f t="shared" si="2441"/>
        <v>1.2559691194556226E-4</v>
      </c>
      <c r="AS2037" s="13">
        <f t="shared" si="2442"/>
        <v>2.7230387636892616E-4</v>
      </c>
      <c r="AT2037" s="13">
        <f t="shared" si="2443"/>
        <v>2.9518799442171861E-4</v>
      </c>
      <c r="AU2037" s="13">
        <f t="shared" si="2444"/>
        <v>2.1333017904517308E-4</v>
      </c>
      <c r="AV2037" s="13">
        <f t="shared" si="2445"/>
        <v>1.1562910624278733E-4</v>
      </c>
      <c r="AW2037" s="13">
        <f t="shared" si="2446"/>
        <v>2.3527192577767773E-6</v>
      </c>
      <c r="AX2037" s="13">
        <f t="shared" si="2447"/>
        <v>7.570913575482144E-3</v>
      </c>
      <c r="AY2037" s="13">
        <f t="shared" si="2448"/>
        <v>5.8989403931888219E-3</v>
      </c>
      <c r="AZ2037" s="13">
        <f t="shared" si="2449"/>
        <v>2.2981042786622131E-3</v>
      </c>
      <c r="BA2037" s="13">
        <f t="shared" si="2450"/>
        <v>5.9686236550817113E-4</v>
      </c>
      <c r="BB2037" s="13">
        <f t="shared" si="2451"/>
        <v>1.1626257128573019E-4</v>
      </c>
      <c r="BC2037" s="13">
        <f t="shared" si="2452"/>
        <v>1.8117390223404137E-5</v>
      </c>
      <c r="BD2037" s="13">
        <f t="shared" si="2453"/>
        <v>1.6309980069309182E-5</v>
      </c>
      <c r="BE2037" s="13">
        <f t="shared" si="2454"/>
        <v>3.5361305684791094E-5</v>
      </c>
      <c r="BF2037" s="13">
        <f t="shared" si="2455"/>
        <v>3.8333030893341901E-5</v>
      </c>
      <c r="BG2037" s="13">
        <f t="shared" si="2456"/>
        <v>2.7702997745016381E-5</v>
      </c>
      <c r="BH2037" s="13">
        <f t="shared" si="2457"/>
        <v>1.5015563591796815E-5</v>
      </c>
      <c r="BI2037" s="13">
        <f t="shared" si="2458"/>
        <v>6.510982011536404E-6</v>
      </c>
      <c r="BJ2037" s="14">
        <f t="shared" si="2459"/>
        <v>0.68547509510808524</v>
      </c>
      <c r="BK2037" s="14">
        <f t="shared" si="2460"/>
        <v>0.19230774018644642</v>
      </c>
      <c r="BL2037" s="14">
        <f t="shared" si="2461"/>
        <v>0.11703908303083209</v>
      </c>
      <c r="BM2037" s="14">
        <f t="shared" si="2462"/>
        <v>0.55794830021910125</v>
      </c>
      <c r="BN2037" s="14">
        <f t="shared" si="2463"/>
        <v>0.43511471632637944</v>
      </c>
    </row>
    <row r="2038" spans="1:66" x14ac:dyDescent="0.25">
      <c r="A2038" t="s">
        <v>40</v>
      </c>
      <c r="B2038" t="s">
        <v>239</v>
      </c>
      <c r="C2038" t="s">
        <v>332</v>
      </c>
      <c r="D2038" s="7" t="s">
        <v>567</v>
      </c>
      <c r="E2038" s="10">
        <f>VLOOKUP(A2038,home!$A$2:$E$405,3,FALSE)</f>
        <v>1.5047999999999999</v>
      </c>
      <c r="F2038" s="10">
        <f>VLOOKUP(B2038,home!$B$2:$E$405,3,FALSE)</f>
        <v>0.99680000000000002</v>
      </c>
      <c r="G2038" s="10">
        <f>VLOOKUP(C2038,away!$B$2:$E$405,4,FALSE)</f>
        <v>0.53159999999999996</v>
      </c>
      <c r="H2038" s="10">
        <f>VLOOKUP(A2038,away!$A$2:$E$405,3,FALSE)</f>
        <v>1.2</v>
      </c>
      <c r="I2038" s="10">
        <f>VLOOKUP(C2038,away!$B$2:$E$405,3,FALSE)</f>
        <v>1.5832999999999999</v>
      </c>
      <c r="J2038" s="10">
        <f>VLOOKUP(B2038,home!$B$2:$E$405,4,FALSE)</f>
        <v>1</v>
      </c>
      <c r="K2038" s="12">
        <f t="shared" si="2408"/>
        <v>0.79739183462399987</v>
      </c>
      <c r="L2038" s="12">
        <f t="shared" si="2409"/>
        <v>1.8999599999999999</v>
      </c>
      <c r="M2038" s="13">
        <f t="shared" si="2410"/>
        <v>6.7383719908546635E-2</v>
      </c>
      <c r="N2038" s="13">
        <f t="shared" si="2411"/>
        <v>5.3731228041665746E-2</v>
      </c>
      <c r="O2038" s="13">
        <f t="shared" si="2412"/>
        <v>0.12802637247744228</v>
      </c>
      <c r="P2038" s="13">
        <f t="shared" si="2413"/>
        <v>0.10208718403004326</v>
      </c>
      <c r="Q2038" s="13">
        <f t="shared" si="2414"/>
        <v>2.1422421252372176E-2</v>
      </c>
      <c r="R2038" s="13">
        <f t="shared" si="2415"/>
        <v>0.12162249332612063</v>
      </c>
      <c r="S2038" s="13">
        <f t="shared" si="2416"/>
        <v>3.8665842273654542E-2</v>
      </c>
      <c r="T2038" s="13">
        <f t="shared" si="2417"/>
        <v>4.0701743482657038E-2</v>
      </c>
      <c r="U2038" s="13">
        <f t="shared" si="2418"/>
        <v>9.6980783084860508E-2</v>
      </c>
      <c r="V2038" s="13">
        <f t="shared" si="2419"/>
        <v>6.5088042057644159E-3</v>
      </c>
      <c r="W2038" s="13">
        <f t="shared" si="2420"/>
        <v>5.6940212615057403E-3</v>
      </c>
      <c r="X2038" s="13">
        <f t="shared" si="2421"/>
        <v>1.0818412636010445E-2</v>
      </c>
      <c r="Y2038" s="13">
        <f t="shared" si="2422"/>
        <v>1.0277275635957204E-2</v>
      </c>
      <c r="Z2038" s="13">
        <f t="shared" si="2423"/>
        <v>7.7025957473298698E-2</v>
      </c>
      <c r="AA2038" s="13">
        <f t="shared" si="2424"/>
        <v>6.1419869543303841E-2</v>
      </c>
      <c r="AB2038" s="13">
        <f t="shared" si="2425"/>
        <v>2.4487851228750888E-2</v>
      </c>
      <c r="AC2038" s="13">
        <f t="shared" si="2426"/>
        <v>6.1630751989427614E-4</v>
      </c>
      <c r="AD2038" s="13">
        <f t="shared" si="2427"/>
        <v>1.1350915150250306E-3</v>
      </c>
      <c r="AE2038" s="13">
        <f t="shared" si="2428"/>
        <v>2.1566284748869573E-3</v>
      </c>
      <c r="AF2038" s="13">
        <f t="shared" si="2429"/>
        <v>2.0487539185731121E-3</v>
      </c>
      <c r="AG2038" s="13">
        <f t="shared" si="2430"/>
        <v>1.2975168317107229E-3</v>
      </c>
      <c r="AH2038" s="13">
        <f t="shared" si="2431"/>
        <v>3.658655954024214E-2</v>
      </c>
      <c r="AI2038" s="13">
        <f t="shared" si="2432"/>
        <v>2.9173823834373881E-2</v>
      </c>
      <c r="AJ2038" s="13">
        <f t="shared" si="2433"/>
        <v>1.1631484455144381E-2</v>
      </c>
      <c r="AK2038" s="13">
        <f t="shared" si="2434"/>
        <v>3.0916169096960387E-3</v>
      </c>
      <c r="AL2038" s="13">
        <f t="shared" si="2435"/>
        <v>3.7348546080826543E-5</v>
      </c>
      <c r="AM2038" s="13">
        <f t="shared" si="2436"/>
        <v>1.8102254112638901E-4</v>
      </c>
      <c r="AN2038" s="13">
        <f t="shared" si="2437"/>
        <v>3.4393558723849402E-4</v>
      </c>
      <c r="AO2038" s="13">
        <f t="shared" si="2438"/>
        <v>3.2673192916482464E-4</v>
      </c>
      <c r="AP2038" s="13">
        <f t="shared" si="2439"/>
        <v>2.0692586537866668E-4</v>
      </c>
      <c r="AQ2038" s="13">
        <f t="shared" si="2440"/>
        <v>9.8287716796212856E-5</v>
      </c>
      <c r="AR2038" s="13">
        <f t="shared" si="2441"/>
        <v>1.3902599932815701E-2</v>
      </c>
      <c r="AS2038" s="13">
        <f t="shared" si="2442"/>
        <v>1.1085819666471408E-2</v>
      </c>
      <c r="AT2038" s="13">
        <f t="shared" si="2443"/>
        <v>4.4198710410792265E-3</v>
      </c>
      <c r="AU2038" s="13">
        <f t="shared" si="2444"/>
        <v>1.1747896927492181E-3</v>
      </c>
      <c r="AV2038" s="13">
        <f t="shared" si="2445"/>
        <v>2.3419192709966594E-4</v>
      </c>
      <c r="AW2038" s="13">
        <f t="shared" si="2446"/>
        <v>1.5717643759677332E-6</v>
      </c>
      <c r="AX2038" s="13">
        <f t="shared" si="2447"/>
        <v>2.4057649362844959E-5</v>
      </c>
      <c r="AY2038" s="13">
        <f t="shared" si="2448"/>
        <v>4.5708571483430914E-5</v>
      </c>
      <c r="AZ2038" s="13">
        <f t="shared" si="2449"/>
        <v>4.3422228737829701E-5</v>
      </c>
      <c r="BA2038" s="13">
        <f t="shared" si="2450"/>
        <v>2.7500165904242304E-5</v>
      </c>
      <c r="BB2038" s="13">
        <f t="shared" si="2451"/>
        <v>1.3062303802856047E-5</v>
      </c>
      <c r="BC2038" s="13">
        <f t="shared" si="2452"/>
        <v>4.9635709466548789E-6</v>
      </c>
      <c r="BD2038" s="13">
        <f t="shared" si="2453"/>
        <v>4.4023972947254183E-3</v>
      </c>
      <c r="BE2038" s="13">
        <f t="shared" si="2454"/>
        <v>3.5104356555848348E-3</v>
      </c>
      <c r="BF2038" s="13">
        <f t="shared" si="2455"/>
        <v>1.3995963638681473E-3</v>
      </c>
      <c r="BG2038" s="13">
        <f t="shared" si="2456"/>
        <v>3.7200890410596724E-4</v>
      </c>
      <c r="BH2038" s="13">
        <f t="shared" si="2457"/>
        <v>7.4159215635380191E-5</v>
      </c>
      <c r="BI2038" s="13">
        <f t="shared" si="2458"/>
        <v>1.1826790601954529E-5</v>
      </c>
      <c r="BJ2038" s="14">
        <f t="shared" si="2459"/>
        <v>0.1505987111803066</v>
      </c>
      <c r="BK2038" s="14">
        <f t="shared" si="2460"/>
        <v>0.21534491505546738</v>
      </c>
      <c r="BL2038" s="14">
        <f t="shared" si="2461"/>
        <v>0.55360855088467142</v>
      </c>
      <c r="BM2038" s="14">
        <f t="shared" si="2462"/>
        <v>0.50226057875044616</v>
      </c>
      <c r="BN2038" s="14">
        <f t="shared" si="2463"/>
        <v>0.49427341903619071</v>
      </c>
    </row>
    <row r="2039" spans="1:66" x14ac:dyDescent="0.25">
      <c r="A2039" t="s">
        <v>69</v>
      </c>
      <c r="B2039" t="s">
        <v>324</v>
      </c>
      <c r="C2039" t="s">
        <v>263</v>
      </c>
      <c r="D2039" s="7" t="s">
        <v>568</v>
      </c>
      <c r="E2039" s="10">
        <f>VLOOKUP(A2039,home!$A$2:$E$405,3,FALSE)</f>
        <v>1.3526</v>
      </c>
      <c r="F2039" s="10">
        <f>VLOOKUP(B2039,home!$B$2:$E$405,3,FALSE)</f>
        <v>0.93389999999999995</v>
      </c>
      <c r="G2039" s="10">
        <f>VLOOKUP(C2039,away!$B$2:$E$405,4,FALSE)</f>
        <v>1.323</v>
      </c>
      <c r="H2039" s="10">
        <f>VLOOKUP(A2039,away!$A$2:$E$405,3,FALSE)</f>
        <v>1.3421000000000001</v>
      </c>
      <c r="I2039" s="10">
        <f>VLOOKUP(C2039,away!$B$2:$E$405,3,FALSE)</f>
        <v>0.82350000000000001</v>
      </c>
      <c r="J2039" s="10">
        <f>VLOOKUP(B2039,home!$B$2:$E$405,4,FALSE)</f>
        <v>0.82350000000000001</v>
      </c>
      <c r="K2039" s="12">
        <f t="shared" si="2408"/>
        <v>1.67120452422</v>
      </c>
      <c r="L2039" s="12">
        <f t="shared" si="2409"/>
        <v>0.910148134725</v>
      </c>
      <c r="M2039" s="13">
        <f t="shared" si="2410"/>
        <v>7.5671576928585602E-2</v>
      </c>
      <c r="N2039" s="13">
        <f t="shared" si="2411"/>
        <v>0.126462681717914</v>
      </c>
      <c r="O2039" s="13">
        <f t="shared" si="2412"/>
        <v>6.8872344593251533E-2</v>
      </c>
      <c r="P2039" s="13">
        <f t="shared" si="2413"/>
        <v>0.11509977387788078</v>
      </c>
      <c r="Q2039" s="13">
        <f t="shared" si="2414"/>
        <v>0.10567250291598593</v>
      </c>
      <c r="R2039" s="13">
        <f t="shared" si="2415"/>
        <v>3.1342017982842654E-2</v>
      </c>
      <c r="S2039" s="13">
        <f t="shared" si="2416"/>
        <v>4.3767945919912378E-2</v>
      </c>
      <c r="T2039" s="13">
        <f t="shared" si="2417"/>
        <v>9.6177631420706719E-2</v>
      </c>
      <c r="U2039" s="13">
        <f t="shared" si="2418"/>
        <v>5.237892225111123E-2</v>
      </c>
      <c r="V2039" s="13">
        <f t="shared" si="2419"/>
        <v>7.3969952831467707E-3</v>
      </c>
      <c r="W2039" s="13">
        <f t="shared" si="2420"/>
        <v>5.8866788319615601E-2</v>
      </c>
      <c r="X2039" s="13">
        <f t="shared" si="2421"/>
        <v>5.3577497586349561E-2</v>
      </c>
      <c r="Y2039" s="13">
        <f t="shared" si="2422"/>
        <v>2.4381729745724615E-2</v>
      </c>
      <c r="Z2039" s="13">
        <f t="shared" si="2423"/>
        <v>9.5086264018672192E-3</v>
      </c>
      <c r="AA2039" s="13">
        <f t="shared" si="2424"/>
        <v>1.5890859461918233E-2</v>
      </c>
      <c r="AB2039" s="13">
        <f t="shared" si="2425"/>
        <v>1.3278438113250978E-2</v>
      </c>
      <c r="AC2039" s="13">
        <f t="shared" si="2426"/>
        <v>7.0319705811522728E-4</v>
      </c>
      <c r="AD2039" s="13">
        <f t="shared" si="2427"/>
        <v>2.4594610741510658E-2</v>
      </c>
      <c r="AE2039" s="13">
        <f t="shared" si="2428"/>
        <v>2.2384739090673376E-2</v>
      </c>
      <c r="AF2039" s="13">
        <f t="shared" si="2429"/>
        <v>1.0186714264841081E-2</v>
      </c>
      <c r="AG2039" s="13">
        <f t="shared" si="2430"/>
        <v>3.0904729957072206E-3</v>
      </c>
      <c r="AH2039" s="13">
        <f t="shared" si="2431"/>
        <v>2.1635646458640842E-3</v>
      </c>
      <c r="AI2039" s="13">
        <f t="shared" si="2432"/>
        <v>3.6157590246104982E-3</v>
      </c>
      <c r="AJ2039" s="13">
        <f t="shared" si="2433"/>
        <v>3.0213364202091812E-3</v>
      </c>
      <c r="AK2039" s="13">
        <f t="shared" si="2434"/>
        <v>1.6830903648814139E-3</v>
      </c>
      <c r="AL2039" s="13">
        <f t="shared" si="2435"/>
        <v>4.2783737654648336E-5</v>
      </c>
      <c r="AM2039" s="13">
        <f t="shared" si="2436"/>
        <v>8.2205249485284796E-3</v>
      </c>
      <c r="AN2039" s="13">
        <f t="shared" si="2437"/>
        <v>7.4818954483635231E-3</v>
      </c>
      <c r="AO2039" s="13">
        <f t="shared" si="2438"/>
        <v>3.4048165932677632E-3</v>
      </c>
      <c r="AP2039" s="13">
        <f t="shared" si="2439"/>
        <v>1.0329624904811283E-3</v>
      </c>
      <c r="AQ2039" s="13">
        <f t="shared" si="2440"/>
        <v>2.350372209880723E-4</v>
      </c>
      <c r="AR2039" s="13">
        <f t="shared" si="2441"/>
        <v>3.9383286535803034E-4</v>
      </c>
      <c r="AS2039" s="13">
        <f t="shared" si="2442"/>
        <v>6.5817526637286625E-4</v>
      </c>
      <c r="AT2039" s="13">
        <f t="shared" si="2443"/>
        <v>5.4997274144601908E-4</v>
      </c>
      <c r="AU2039" s="13">
        <f t="shared" si="2444"/>
        <v>3.0637231123408778E-4</v>
      </c>
      <c r="AV2039" s="13">
        <f t="shared" si="2445"/>
        <v>1.2800269815753634E-4</v>
      </c>
      <c r="AW2039" s="13">
        <f t="shared" si="2446"/>
        <v>1.8076648273939388E-6</v>
      </c>
      <c r="AX2039" s="13">
        <f t="shared" si="2447"/>
        <v>2.2896964142406972E-3</v>
      </c>
      <c r="AY2039" s="13">
        <f t="shared" si="2448"/>
        <v>2.0839629205076917E-3</v>
      </c>
      <c r="AZ2039" s="13">
        <f t="shared" si="2449"/>
        <v>9.4835748246806933E-4</v>
      </c>
      <c r="BA2039" s="13">
        <f t="shared" si="2450"/>
        <v>2.8771526457360344E-4</v>
      </c>
      <c r="BB2039" s="13">
        <f t="shared" si="2451"/>
        <v>6.5465877845893752E-5</v>
      </c>
      <c r="BC2039" s="13">
        <f t="shared" si="2452"/>
        <v>1.1916729321914983E-5</v>
      </c>
      <c r="BD2039" s="13">
        <f t="shared" si="2453"/>
        <v>5.9741041299835543E-5</v>
      </c>
      <c r="BE2039" s="13">
        <f t="shared" si="2454"/>
        <v>9.9839498501898998E-5</v>
      </c>
      <c r="BF2039" s="13">
        <f t="shared" si="2455"/>
        <v>8.3426110796114807E-5</v>
      </c>
      <c r="BG2039" s="13">
        <f t="shared" si="2456"/>
        <v>4.6474031266848678E-5</v>
      </c>
      <c r="BH2039" s="13">
        <f t="shared" si="2457"/>
        <v>1.941690282797481E-5</v>
      </c>
      <c r="BI2039" s="13">
        <f t="shared" si="2458"/>
        <v>6.4899231704903197E-6</v>
      </c>
      <c r="BJ2039" s="14">
        <f t="shared" si="2459"/>
        <v>0.55145772018961536</v>
      </c>
      <c r="BK2039" s="14">
        <f t="shared" si="2460"/>
        <v>0.24476623572580311</v>
      </c>
      <c r="BL2039" s="14">
        <f t="shared" si="2461"/>
        <v>0.1945980762483715</v>
      </c>
      <c r="BM2039" s="14">
        <f t="shared" si="2462"/>
        <v>0.47512760529351655</v>
      </c>
      <c r="BN2039" s="14">
        <f t="shared" si="2463"/>
        <v>0.52312089801646044</v>
      </c>
    </row>
    <row r="2040" spans="1:66" x14ac:dyDescent="0.25">
      <c r="A2040" t="s">
        <v>154</v>
      </c>
      <c r="B2040" t="s">
        <v>151</v>
      </c>
      <c r="C2040" t="s">
        <v>159</v>
      </c>
      <c r="D2040" s="7" t="s">
        <v>568</v>
      </c>
      <c r="E2040" s="10">
        <f>VLOOKUP(A2040,home!$A$2:$E$405,3,FALSE)</f>
        <v>1.3447</v>
      </c>
      <c r="F2040" s="10">
        <f>VLOOKUP(B2040,home!$B$2:$E$405,3,FALSE)</f>
        <v>0.8286</v>
      </c>
      <c r="G2040" s="10">
        <f>VLOOKUP(C2040,away!$B$2:$E$405,4,FALSE)</f>
        <v>1.0176000000000001</v>
      </c>
      <c r="H2040" s="10">
        <f>VLOOKUP(A2040,away!$A$2:$E$405,3,FALSE)</f>
        <v>1.05</v>
      </c>
      <c r="I2040" s="10">
        <f>VLOOKUP(C2040,away!$B$2:$E$405,3,FALSE)</f>
        <v>0.65159999999999996</v>
      </c>
      <c r="J2040" s="10">
        <f>VLOOKUP(B2040,home!$B$2:$E$405,4,FALSE)</f>
        <v>1.5057</v>
      </c>
      <c r="K2040" s="12">
        <f t="shared" si="2408"/>
        <v>1.1338286641920001</v>
      </c>
      <c r="L2040" s="12">
        <f t="shared" si="2409"/>
        <v>1.0301698260000001</v>
      </c>
      <c r="M2040" s="13">
        <f t="shared" si="2410"/>
        <v>0.11486491534981029</v>
      </c>
      <c r="N2040" s="13">
        <f t="shared" si="2411"/>
        <v>0.13023713353360256</v>
      </c>
      <c r="O2040" s="13">
        <f t="shared" si="2412"/>
        <v>0.11833036985941879</v>
      </c>
      <c r="P2040" s="13">
        <f t="shared" si="2413"/>
        <v>0.1341663651910501</v>
      </c>
      <c r="Q2040" s="13">
        <f t="shared" si="2414"/>
        <v>7.3833297571299902E-2</v>
      </c>
      <c r="R2040" s="13">
        <f t="shared" si="2415"/>
        <v>6.0950188264296552E-2</v>
      </c>
      <c r="S2040" s="13">
        <f t="shared" si="2416"/>
        <v>3.9177788739405452E-2</v>
      </c>
      <c r="T2040" s="13">
        <f t="shared" si="2417"/>
        <v>7.6060835312032241E-2</v>
      </c>
      <c r="U2040" s="13">
        <f t="shared" si="2418"/>
        <v>6.9107070541958276E-2</v>
      </c>
      <c r="V2040" s="13">
        <f t="shared" si="2419"/>
        <v>5.0845634102566761E-3</v>
      </c>
      <c r="W2040" s="13">
        <f t="shared" si="2420"/>
        <v>2.7904769719385797E-2</v>
      </c>
      <c r="X2040" s="13">
        <f t="shared" si="2421"/>
        <v>2.8746651766389734E-2</v>
      </c>
      <c r="Y2040" s="13">
        <f t="shared" si="2422"/>
        <v>1.4806966624132153E-2</v>
      </c>
      <c r="Z2040" s="13">
        <f t="shared" si="2423"/>
        <v>2.0929681612965878E-2</v>
      </c>
      <c r="AA2040" s="13">
        <f t="shared" si="2424"/>
        <v>2.3730672945192963E-2</v>
      </c>
      <c r="AB2040" s="13">
        <f t="shared" si="2425"/>
        <v>1.3453258602912693E-2</v>
      </c>
      <c r="AC2040" s="13">
        <f t="shared" si="2426"/>
        <v>3.7118459390974678E-4</v>
      </c>
      <c r="AD2040" s="13">
        <f t="shared" si="2427"/>
        <v>7.9098069438791416E-3</v>
      </c>
      <c r="AE2040" s="13">
        <f t="shared" si="2428"/>
        <v>8.1484444430695666E-3</v>
      </c>
      <c r="AF2040" s="13">
        <f t="shared" si="2429"/>
        <v>4.1971407970438218E-3</v>
      </c>
      <c r="AG2040" s="13">
        <f t="shared" si="2430"/>
        <v>1.4412559348627118E-3</v>
      </c>
      <c r="AH2040" s="13">
        <f t="shared" si="2431"/>
        <v>5.3902816163661138E-3</v>
      </c>
      <c r="AI2040" s="13">
        <f t="shared" si="2432"/>
        <v>6.1116558047030851E-3</v>
      </c>
      <c r="AJ2040" s="13">
        <f t="shared" si="2433"/>
        <v>3.464785268523893E-3</v>
      </c>
      <c r="AK2040" s="13">
        <f t="shared" si="2434"/>
        <v>1.3094909509075217E-3</v>
      </c>
      <c r="AL2040" s="13">
        <f t="shared" si="2435"/>
        <v>1.7342279886986913E-5</v>
      </c>
      <c r="AM2040" s="13">
        <f t="shared" si="2436"/>
        <v>1.7936731682390182E-3</v>
      </c>
      <c r="AN2040" s="13">
        <f t="shared" si="2437"/>
        <v>1.8477879756256582E-3</v>
      </c>
      <c r="AO2040" s="13">
        <f t="shared" si="2438"/>
        <v>9.5176770866758822E-4</v>
      </c>
      <c r="AP2040" s="13">
        <f t="shared" si="2439"/>
        <v>3.268274582768361E-4</v>
      </c>
      <c r="AQ2040" s="13">
        <f t="shared" si="2440"/>
        <v>8.4171946456267611E-5</v>
      </c>
      <c r="AR2040" s="13">
        <f t="shared" si="2441"/>
        <v>1.1105810949645762E-3</v>
      </c>
      <c r="AS2040" s="13">
        <f t="shared" si="2442"/>
        <v>1.2592086793805739E-3</v>
      </c>
      <c r="AT2040" s="13">
        <f t="shared" si="2443"/>
        <v>7.1386344744052465E-4</v>
      </c>
      <c r="AU2040" s="13">
        <f t="shared" si="2444"/>
        <v>2.6979961300899533E-4</v>
      </c>
      <c r="AV2040" s="13">
        <f t="shared" si="2445"/>
        <v>7.6476633704376928E-5</v>
      </c>
      <c r="AW2040" s="13">
        <f t="shared" si="2446"/>
        <v>5.6267801604582163E-7</v>
      </c>
      <c r="AX2040" s="13">
        <f t="shared" si="2447"/>
        <v>3.3895300872357993E-4</v>
      </c>
      <c r="AY2040" s="13">
        <f t="shared" si="2448"/>
        <v>3.4917916201894684E-4</v>
      </c>
      <c r="AZ2040" s="13">
        <f t="shared" si="2449"/>
        <v>1.7985691828994215E-4</v>
      </c>
      <c r="BA2040" s="13">
        <f t="shared" si="2450"/>
        <v>6.1761056739881979E-5</v>
      </c>
      <c r="BB2040" s="13">
        <f t="shared" si="2451"/>
        <v>1.5906094268825086E-5</v>
      </c>
      <c r="BC2040" s="13">
        <f t="shared" si="2452"/>
        <v>3.2771956730510282E-6</v>
      </c>
      <c r="BD2040" s="13">
        <f t="shared" si="2453"/>
        <v>1.9068118889309106E-4</v>
      </c>
      <c r="BE2040" s="13">
        <f t="shared" si="2454"/>
        <v>2.1619979768919585E-4</v>
      </c>
      <c r="BF2040" s="13">
        <f t="shared" si="2455"/>
        <v>1.2256676390626087E-4</v>
      </c>
      <c r="BG2040" s="13">
        <f t="shared" si="2456"/>
        <v>4.6323236731390658E-5</v>
      </c>
      <c r="BH2040" s="13">
        <f t="shared" si="2457"/>
        <v>1.3130653406050615E-5</v>
      </c>
      <c r="BI2040" s="13">
        <f t="shared" si="2458"/>
        <v>2.9775822422701E-6</v>
      </c>
      <c r="BJ2040" s="14">
        <f t="shared" si="2459"/>
        <v>0.37923946433867717</v>
      </c>
      <c r="BK2040" s="14">
        <f t="shared" si="2460"/>
        <v>0.29403133872633819</v>
      </c>
      <c r="BL2040" s="14">
        <f t="shared" si="2461"/>
        <v>0.30586958254564717</v>
      </c>
      <c r="BM2040" s="14">
        <f t="shared" si="2462"/>
        <v>0.36733918097014734</v>
      </c>
      <c r="BN2040" s="14">
        <f t="shared" si="2463"/>
        <v>0.6323822697694782</v>
      </c>
    </row>
    <row r="2041" spans="1:66" x14ac:dyDescent="0.25">
      <c r="A2041" t="s">
        <v>175</v>
      </c>
      <c r="B2041" t="s">
        <v>281</v>
      </c>
      <c r="C2041" t="s">
        <v>282</v>
      </c>
      <c r="D2041" s="7" t="s">
        <v>568</v>
      </c>
      <c r="E2041" s="10">
        <f>VLOOKUP(A2041,home!$A$2:$E$405,3,FALSE)</f>
        <v>1.1583000000000001</v>
      </c>
      <c r="F2041" s="10">
        <f>VLOOKUP(B2041,home!$B$2:$E$405,3,FALSE)</f>
        <v>0.53959999999999997</v>
      </c>
      <c r="G2041" s="10">
        <f>VLOOKUP(C2041,away!$B$2:$E$405,4,FALSE)</f>
        <v>0.67149999999999999</v>
      </c>
      <c r="H2041" s="10">
        <f>VLOOKUP(A2041,away!$A$2:$E$405,3,FALSE)</f>
        <v>1.0458000000000001</v>
      </c>
      <c r="I2041" s="10">
        <f>VLOOKUP(C2041,away!$B$2:$E$405,3,FALSE)</f>
        <v>1.1155999999999999</v>
      </c>
      <c r="J2041" s="10">
        <f>VLOOKUP(B2041,home!$B$2:$E$405,4,FALSE)</f>
        <v>1.2549999999999999</v>
      </c>
      <c r="K2041" s="12">
        <f t="shared" si="2408"/>
        <v>0.41970004362000002</v>
      </c>
      <c r="L2041" s="12">
        <f t="shared" si="2409"/>
        <v>1.4642015723999999</v>
      </c>
      <c r="M2041" s="13">
        <f t="shared" si="2410"/>
        <v>0.15199591765643264</v>
      </c>
      <c r="N2041" s="13">
        <f t="shared" si="2411"/>
        <v>6.3792693270466688E-2</v>
      </c>
      <c r="O2041" s="13">
        <f t="shared" si="2412"/>
        <v>0.22255266163092957</v>
      </c>
      <c r="P2041" s="13">
        <f t="shared" si="2413"/>
        <v>9.3405361794248215E-2</v>
      </c>
      <c r="Q2041" s="13">
        <f t="shared" si="2414"/>
        <v>1.3386898074126076E-2</v>
      </c>
      <c r="R2041" s="13">
        <f t="shared" si="2415"/>
        <v>0.16293097855090616</v>
      </c>
      <c r="S2041" s="13">
        <f t="shared" si="2416"/>
        <v>1.4349993319615281E-2</v>
      </c>
      <c r="T2041" s="13">
        <f t="shared" si="2417"/>
        <v>1.960111720969393E-2</v>
      </c>
      <c r="U2041" s="13">
        <f t="shared" si="2418"/>
        <v>6.8382138804864573E-2</v>
      </c>
      <c r="V2041" s="13">
        <f t="shared" si="2419"/>
        <v>9.7982625559240905E-4</v>
      </c>
      <c r="W2041" s="13">
        <f t="shared" si="2420"/>
        <v>1.8728272352157367E-3</v>
      </c>
      <c r="X2041" s="13">
        <f t="shared" si="2421"/>
        <v>2.7421965826364258E-3</v>
      </c>
      <c r="Y2041" s="13">
        <f t="shared" si="2422"/>
        <v>2.0075642740630811E-3</v>
      </c>
      <c r="Z2041" s="13">
        <f t="shared" si="2423"/>
        <v>7.9521264995635804E-2</v>
      </c>
      <c r="AA2041" s="13">
        <f t="shared" si="2424"/>
        <v>3.3375078387385917E-2</v>
      </c>
      <c r="AB2041" s="13">
        <f t="shared" si="2425"/>
        <v>7.0037609275033948E-3</v>
      </c>
      <c r="AC2041" s="13">
        <f t="shared" si="2426"/>
        <v>3.7633011510374973E-5</v>
      </c>
      <c r="AD2041" s="13">
        <f t="shared" si="2427"/>
        <v>1.9650641807819209E-4</v>
      </c>
      <c r="AE2041" s="13">
        <f t="shared" si="2428"/>
        <v>2.8772500633678062E-4</v>
      </c>
      <c r="AF2041" s="13">
        <f t="shared" si="2429"/>
        <v>2.1064370334855713E-4</v>
      </c>
      <c r="AG2041" s="13">
        <f t="shared" si="2430"/>
        <v>1.028082805530388E-4</v>
      </c>
      <c r="AH2041" s="13">
        <f t="shared" si="2431"/>
        <v>2.9108790311461782E-2</v>
      </c>
      <c r="AI2041" s="13">
        <f t="shared" si="2432"/>
        <v>1.221696056344594E-2</v>
      </c>
      <c r="AJ2041" s="13">
        <f t="shared" si="2433"/>
        <v>2.5637294406910408E-3</v>
      </c>
      <c r="AK2041" s="13">
        <f t="shared" si="2434"/>
        <v>3.5866578602930277E-4</v>
      </c>
      <c r="AL2041" s="13">
        <f t="shared" si="2435"/>
        <v>9.2505775411131062E-7</v>
      </c>
      <c r="AM2041" s="13">
        <f t="shared" si="2436"/>
        <v>1.6494750447805441E-5</v>
      </c>
      <c r="AN2041" s="13">
        <f t="shared" si="2437"/>
        <v>2.4151639542022327E-5</v>
      </c>
      <c r="AO2041" s="13">
        <f t="shared" si="2438"/>
        <v>1.7681434296733557E-5</v>
      </c>
      <c r="AP2041" s="13">
        <f t="shared" si="2439"/>
        <v>8.6297279665215188E-6</v>
      </c>
      <c r="AQ2041" s="13">
        <f t="shared" si="2440"/>
        <v>3.1589153144912687E-6</v>
      </c>
      <c r="AR2041" s="13">
        <f t="shared" si="2441"/>
        <v>8.5242273089408387E-3</v>
      </c>
      <c r="AS2041" s="13">
        <f t="shared" si="2442"/>
        <v>3.5776185733892643E-3</v>
      </c>
      <c r="AT2041" s="13">
        <f t="shared" si="2443"/>
        <v>7.5076333565359833E-4</v>
      </c>
      <c r="AU2041" s="13">
        <f t="shared" si="2444"/>
        <v>1.0503180157403733E-4</v>
      </c>
      <c r="AV2041" s="13">
        <f t="shared" si="2445"/>
        <v>1.102046292552766E-5</v>
      </c>
      <c r="AW2041" s="13">
        <f t="shared" si="2446"/>
        <v>1.5790876260873197E-8</v>
      </c>
      <c r="AX2041" s="13">
        <f t="shared" si="2447"/>
        <v>1.1538079137408263E-6</v>
      </c>
      <c r="AY2041" s="13">
        <f t="shared" si="2448"/>
        <v>1.6894073615468813E-6</v>
      </c>
      <c r="AZ2041" s="13">
        <f t="shared" si="2449"/>
        <v>1.2368164576005396E-6</v>
      </c>
      <c r="BA2041" s="13">
        <f t="shared" si="2450"/>
        <v>6.0364953399630253E-7</v>
      </c>
      <c r="BB2041" s="13">
        <f t="shared" si="2451"/>
        <v>2.2096614921397858E-7</v>
      </c>
      <c r="BC2041" s="13">
        <f t="shared" si="2452"/>
        <v>6.4707796625256045E-8</v>
      </c>
      <c r="BD2041" s="13">
        <f t="shared" si="2453"/>
        <v>2.0801978382076966E-3</v>
      </c>
      <c r="BE2041" s="13">
        <f t="shared" si="2454"/>
        <v>8.7305912343399971E-4</v>
      </c>
      <c r="BF2041" s="13">
        <f t="shared" si="2455"/>
        <v>1.8321147609404433E-4</v>
      </c>
      <c r="BG2041" s="13">
        <f t="shared" si="2456"/>
        <v>2.5631288169451672E-5</v>
      </c>
      <c r="BH2041" s="13">
        <f t="shared" si="2457"/>
        <v>2.6893631906889132E-6</v>
      </c>
      <c r="BI2041" s="13">
        <f t="shared" si="2458"/>
        <v>2.2574516968843192E-7</v>
      </c>
      <c r="BJ2041" s="14">
        <f t="shared" si="2459"/>
        <v>0.10427606587729879</v>
      </c>
      <c r="BK2041" s="14">
        <f t="shared" si="2460"/>
        <v>0.2607713465025146</v>
      </c>
      <c r="BL2041" s="14">
        <f t="shared" si="2461"/>
        <v>0.55462644071996647</v>
      </c>
      <c r="BM2041" s="14">
        <f t="shared" si="2462"/>
        <v>0.29112893350182112</v>
      </c>
      <c r="BN2041" s="14">
        <f t="shared" si="2463"/>
        <v>0.70806451097710932</v>
      </c>
    </row>
    <row r="2042" spans="1:66" x14ac:dyDescent="0.25">
      <c r="A2042" t="s">
        <v>24</v>
      </c>
      <c r="B2042" t="s">
        <v>193</v>
      </c>
      <c r="C2042" t="s">
        <v>287</v>
      </c>
      <c r="D2042" s="7" t="s">
        <v>568</v>
      </c>
      <c r="E2042" s="10">
        <f>VLOOKUP(A2042,home!$A$2:$E$405,3,FALSE)</f>
        <v>1.6263000000000001</v>
      </c>
      <c r="F2042" s="10">
        <f>VLOOKUP(B2042,home!$B$2:$E$405,3,FALSE)</f>
        <v>1.1313</v>
      </c>
      <c r="G2042" s="10">
        <f>VLOOKUP(C2042,away!$B$2:$E$405,4,FALSE)</f>
        <v>1.1003000000000001</v>
      </c>
      <c r="H2042" s="10">
        <f>VLOOKUP(A2042,away!$A$2:$E$405,3,FALSE)</f>
        <v>1.4262999999999999</v>
      </c>
      <c r="I2042" s="10">
        <f>VLOOKUP(C2042,away!$B$2:$E$405,3,FALSE)</f>
        <v>0.81179999999999997</v>
      </c>
      <c r="J2042" s="10">
        <f>VLOOKUP(B2042,home!$B$2:$E$405,4,FALSE)</f>
        <v>0.90910000000000002</v>
      </c>
      <c r="K2042" s="12">
        <f t="shared" si="2408"/>
        <v>2.0243684589569999</v>
      </c>
      <c r="L2042" s="12">
        <f t="shared" si="2409"/>
        <v>1.0526199260939999</v>
      </c>
      <c r="M2042" s="13">
        <f t="shared" si="2410"/>
        <v>4.609787686399746E-2</v>
      </c>
      <c r="N2042" s="13">
        <f t="shared" si="2411"/>
        <v>9.331908794836008E-2</v>
      </c>
      <c r="O2042" s="13">
        <f t="shared" si="2412"/>
        <v>4.8523543737671315E-2</v>
      </c>
      <c r="P2042" s="13">
        <f t="shared" si="2413"/>
        <v>9.8229531459362279E-2</v>
      </c>
      <c r="Q2042" s="13">
        <f t="shared" si="2414"/>
        <v>9.4456109130647239E-2</v>
      </c>
      <c r="R2042" s="13">
        <f t="shared" si="2415"/>
        <v>2.5538424511483269E-2</v>
      </c>
      <c r="S2042" s="13">
        <f t="shared" si="2416"/>
        <v>5.2329095758538953E-2</v>
      </c>
      <c r="T2042" s="13">
        <f t="shared" si="2417"/>
        <v>9.9426382612228706E-2</v>
      </c>
      <c r="U2042" s="13">
        <f t="shared" si="2418"/>
        <v>5.1699181072501064E-2</v>
      </c>
      <c r="V2042" s="13">
        <f t="shared" si="2419"/>
        <v>1.2389730787671381E-2</v>
      </c>
      <c r="W2042" s="13">
        <f t="shared" si="2420"/>
        <v>6.3737989359960848E-2</v>
      </c>
      <c r="X2042" s="13">
        <f t="shared" si="2421"/>
        <v>6.7091877649462145E-2</v>
      </c>
      <c r="Y2042" s="13">
        <f t="shared" si="2422"/>
        <v>3.5311123646442254E-2</v>
      </c>
      <c r="Z2042" s="13">
        <f t="shared" si="2423"/>
        <v>8.9607515072782397E-3</v>
      </c>
      <c r="AA2042" s="13">
        <f t="shared" si="2424"/>
        <v>1.8139862719885467E-2</v>
      </c>
      <c r="AB2042" s="13">
        <f t="shared" si="2425"/>
        <v>1.8360882969973041E-2</v>
      </c>
      <c r="AC2042" s="13">
        <f t="shared" si="2426"/>
        <v>1.6500725371951781E-3</v>
      </c>
      <c r="AD2042" s="13">
        <f t="shared" si="2427"/>
        <v>3.22572938244104E-2</v>
      </c>
      <c r="AE2042" s="13">
        <f t="shared" si="2428"/>
        <v>3.3954670241443316E-2</v>
      </c>
      <c r="AF2042" s="13">
        <f t="shared" si="2429"/>
        <v>1.7870681240047096E-2</v>
      </c>
      <c r="AG2042" s="13">
        <f t="shared" si="2430"/>
        <v>6.2703450553826031E-3</v>
      </c>
      <c r="AH2042" s="13">
        <f t="shared" si="2431"/>
        <v>2.3580663973344794E-3</v>
      </c>
      <c r="AI2042" s="13">
        <f t="shared" si="2432"/>
        <v>4.7735952388902854E-3</v>
      </c>
      <c r="AJ2042" s="13">
        <f t="shared" si="2433"/>
        <v>4.8317578187184003E-3</v>
      </c>
      <c r="AK2042" s="13">
        <f t="shared" si="2434"/>
        <v>3.2604193765108009E-3</v>
      </c>
      <c r="AL2042" s="13">
        <f t="shared" si="2435"/>
        <v>1.4064496087821599E-4</v>
      </c>
      <c r="AM2042" s="13">
        <f t="shared" si="2436"/>
        <v>1.3060129637888964E-2</v>
      </c>
      <c r="AN2042" s="13">
        <f t="shared" si="2437"/>
        <v>1.3747352694212742E-2</v>
      </c>
      <c r="AO2042" s="13">
        <f t="shared" si="2438"/>
        <v>7.235368688485181E-3</v>
      </c>
      <c r="AP2042" s="13">
        <f t="shared" si="2439"/>
        <v>2.5386977513787044E-3</v>
      </c>
      <c r="AQ2042" s="13">
        <f t="shared" si="2440"/>
        <v>6.6807095985781388E-4</v>
      </c>
      <c r="AR2042" s="13">
        <f t="shared" si="2441"/>
        <v>4.9642953537739308E-4</v>
      </c>
      <c r="AS2042" s="13">
        <f t="shared" si="2442"/>
        <v>1.0049562935126727E-3</v>
      </c>
      <c r="AT2042" s="13">
        <f t="shared" si="2443"/>
        <v>1.0172009116086941E-3</v>
      </c>
      <c r="AU2042" s="13">
        <f t="shared" si="2444"/>
        <v>6.8639648062764915E-4</v>
      </c>
      <c r="AV2042" s="13">
        <f t="shared" si="2445"/>
        <v>3.4737984643042562E-4</v>
      </c>
      <c r="AW2042" s="13">
        <f t="shared" si="2446"/>
        <v>8.3249728313876092E-6</v>
      </c>
      <c r="AX2042" s="13">
        <f t="shared" si="2447"/>
        <v>4.4064190848053233E-3</v>
      </c>
      <c r="AY2042" s="13">
        <f t="shared" si="2448"/>
        <v>4.6382845313869703E-3</v>
      </c>
      <c r="AZ2042" s="13">
        <f t="shared" si="2449"/>
        <v>2.4411753603157471E-3</v>
      </c>
      <c r="BA2042" s="13">
        <f t="shared" si="2450"/>
        <v>8.5654327578601856E-4</v>
      </c>
      <c r="BB2042" s="13">
        <f t="shared" si="2451"/>
        <v>2.2540362991354786E-4</v>
      </c>
      <c r="BC2042" s="13">
        <f t="shared" si="2452"/>
        <v>4.7452870452183625E-5</v>
      </c>
      <c r="BD2042" s="13">
        <f t="shared" si="2453"/>
        <v>8.7091936806638323E-5</v>
      </c>
      <c r="BE2042" s="13">
        <f t="shared" si="2454"/>
        <v>1.7630616990083484E-4</v>
      </c>
      <c r="BF2042" s="13">
        <f t="shared" si="2455"/>
        <v>1.7845432473338207E-4</v>
      </c>
      <c r="BG2042" s="13">
        <f t="shared" si="2456"/>
        <v>1.2041910211824287E-4</v>
      </c>
      <c r="BH2042" s="13">
        <f t="shared" si="2457"/>
        <v>6.0943158046023238E-5</v>
      </c>
      <c r="BI2042" s="13">
        <f t="shared" si="2458"/>
        <v>2.4674281387520189E-5</v>
      </c>
      <c r="BJ2042" s="14">
        <f t="shared" si="2459"/>
        <v>0.5935604591928676</v>
      </c>
      <c r="BK2042" s="14">
        <f t="shared" si="2460"/>
        <v>0.21547523689903045</v>
      </c>
      <c r="BL2042" s="14">
        <f t="shared" si="2461"/>
        <v>0.18168598588351764</v>
      </c>
      <c r="BM2042" s="14">
        <f t="shared" si="2462"/>
        <v>0.58888790027261706</v>
      </c>
      <c r="BN2042" s="14">
        <f t="shared" si="2463"/>
        <v>0.40616457365152164</v>
      </c>
    </row>
    <row r="2043" spans="1:66" x14ac:dyDescent="0.25">
      <c r="A2043" t="s">
        <v>340</v>
      </c>
      <c r="B2043" t="s">
        <v>341</v>
      </c>
      <c r="C2043" t="s">
        <v>356</v>
      </c>
      <c r="D2043" s="7" t="s">
        <v>568</v>
      </c>
      <c r="E2043" s="10">
        <f>VLOOKUP(A2043,home!$A$2:$E$405,3,FALSE)</f>
        <v>1.3684000000000001</v>
      </c>
      <c r="F2043" s="10">
        <f>VLOOKUP(B2043,home!$B$2:$E$405,3,FALSE)</f>
        <v>0.80769999999999997</v>
      </c>
      <c r="G2043" s="10">
        <f>VLOOKUP(C2043,away!$B$2:$E$405,4,FALSE)</f>
        <v>1.1153999999999999</v>
      </c>
      <c r="H2043" s="10">
        <f>VLOOKUP(A2043,away!$A$2:$E$405,3,FALSE)</f>
        <v>1.1395</v>
      </c>
      <c r="I2043" s="10">
        <f>VLOOKUP(C2043,away!$B$2:$E$405,3,FALSE)</f>
        <v>1.0623</v>
      </c>
      <c r="J2043" s="10">
        <f>VLOOKUP(B2043,home!$B$2:$E$405,4,FALSE)</f>
        <v>1.1547000000000001</v>
      </c>
      <c r="K2043" s="12">
        <f t="shared" si="2408"/>
        <v>1.2328033008720001</v>
      </c>
      <c r="L2043" s="12">
        <f t="shared" si="2409"/>
        <v>1.3977537844950001</v>
      </c>
      <c r="M2043" s="13">
        <f t="shared" si="2410"/>
        <v>7.2038319564663347E-2</v>
      </c>
      <c r="N2043" s="13">
        <f t="shared" si="2411"/>
        <v>8.8809078148588946E-2</v>
      </c>
      <c r="O2043" s="13">
        <f t="shared" si="2412"/>
        <v>0.1006918338001684</v>
      </c>
      <c r="P2043" s="13">
        <f t="shared" si="2413"/>
        <v>0.12413322507970243</v>
      </c>
      <c r="Q2043" s="13">
        <f t="shared" si="2414"/>
        <v>5.4742062344489945E-2</v>
      </c>
      <c r="R2043" s="13">
        <f t="shared" si="2415"/>
        <v>7.037119588096348E-2</v>
      </c>
      <c r="S2043" s="13">
        <f t="shared" si="2416"/>
        <v>5.3475211740803184E-2</v>
      </c>
      <c r="T2043" s="13">
        <f t="shared" si="2417"/>
        <v>7.6515924813072053E-2</v>
      </c>
      <c r="U2043" s="13">
        <f t="shared" si="2418"/>
        <v>8.6753842568361869E-2</v>
      </c>
      <c r="V2043" s="13">
        <f t="shared" si="2419"/>
        <v>1.023845601328794E-2</v>
      </c>
      <c r="W2043" s="13">
        <f t="shared" si="2420"/>
        <v>2.2495398384942689E-2</v>
      </c>
      <c r="X2043" s="13">
        <f t="shared" si="2421"/>
        <v>3.1443028226276357E-2</v>
      </c>
      <c r="Y2043" s="13">
        <f t="shared" si="2422"/>
        <v>2.1974805849630446E-2</v>
      </c>
      <c r="Z2043" s="13">
        <f t="shared" si="2423"/>
        <v>3.2787201787351887E-2</v>
      </c>
      <c r="AA2043" s="13">
        <f t="shared" si="2424"/>
        <v>4.0420170589803746E-2</v>
      </c>
      <c r="AB2043" s="13">
        <f t="shared" si="2425"/>
        <v>2.4915059862459701E-2</v>
      </c>
      <c r="AC2043" s="13">
        <f t="shared" si="2426"/>
        <v>1.1026532236996487E-3</v>
      </c>
      <c r="AD2043" s="13">
        <f t="shared" si="2427"/>
        <v>6.9331003458469971E-3</v>
      </c>
      <c r="AE2043" s="13">
        <f t="shared" si="2428"/>
        <v>9.6907672466912346E-3</v>
      </c>
      <c r="AF2043" s="13">
        <f t="shared" si="2429"/>
        <v>6.7726532968614339E-3</v>
      </c>
      <c r="AG2043" s="13">
        <f t="shared" si="2430"/>
        <v>3.1555005922535356E-3</v>
      </c>
      <c r="AH2043" s="13">
        <f t="shared" si="2431"/>
        <v>1.1457108845318087E-2</v>
      </c>
      <c r="AI2043" s="13">
        <f t="shared" si="2432"/>
        <v>1.4124361602957925E-2</v>
      </c>
      <c r="AJ2043" s="13">
        <f t="shared" si="2433"/>
        <v>8.7062798034181332E-3</v>
      </c>
      <c r="AK2043" s="13">
        <f t="shared" si="2434"/>
        <v>3.5777101599897029E-3</v>
      </c>
      <c r="AL2043" s="13">
        <f t="shared" si="2435"/>
        <v>7.6001717768835246E-5</v>
      </c>
      <c r="AM2043" s="13">
        <f t="shared" si="2436"/>
        <v>1.7094297983273959E-3</v>
      </c>
      <c r="AN2043" s="13">
        <f t="shared" si="2437"/>
        <v>2.3893619699406426E-3</v>
      </c>
      <c r="AO2043" s="13">
        <f t="shared" si="2438"/>
        <v>1.6698698680064812E-3</v>
      </c>
      <c r="AP2043" s="13">
        <f t="shared" si="2439"/>
        <v>7.7802230920674166E-4</v>
      </c>
      <c r="AQ2043" s="13">
        <f t="shared" si="2440"/>
        <v>2.7187090677881562E-4</v>
      </c>
      <c r="AR2043" s="13">
        <f t="shared" si="2441"/>
        <v>3.2028434495828934E-3</v>
      </c>
      <c r="AS2043" s="13">
        <f t="shared" si="2442"/>
        <v>3.9484759768220537E-3</v>
      </c>
      <c r="AT2043" s="13">
        <f t="shared" si="2443"/>
        <v>2.4338471088200119E-3</v>
      </c>
      <c r="AU2043" s="13">
        <f t="shared" si="2444"/>
        <v>1.0001515831903622E-3</v>
      </c>
      <c r="AV2043" s="13">
        <f t="shared" si="2445"/>
        <v>3.082475432823586E-4</v>
      </c>
      <c r="AW2043" s="13">
        <f t="shared" si="2446"/>
        <v>3.6378549003331984E-6</v>
      </c>
      <c r="AX2043" s="13">
        <f t="shared" si="2447"/>
        <v>3.5123178299782866E-4</v>
      </c>
      <c r="AY2043" s="13">
        <f t="shared" si="2448"/>
        <v>4.909355539201416E-4</v>
      </c>
      <c r="AZ2043" s="13">
        <f t="shared" si="2449"/>
        <v>3.4310351421751366E-4</v>
      </c>
      <c r="BA2043" s="13">
        <f t="shared" si="2450"/>
        <v>1.5985807849035457E-4</v>
      </c>
      <c r="BB2043" s="13">
        <f t="shared" si="2451"/>
        <v>5.5860558547997984E-5</v>
      </c>
      <c r="BC2043" s="13">
        <f t="shared" si="2452"/>
        <v>1.5615861422893712E-5</v>
      </c>
      <c r="BD2043" s="13">
        <f t="shared" si="2453"/>
        <v>7.4613109213325255E-4</v>
      </c>
      <c r="BE2043" s="13">
        <f t="shared" si="2454"/>
        <v>9.1983287326510409E-4</v>
      </c>
      <c r="BF2043" s="13">
        <f t="shared" si="2455"/>
        <v>5.669865012058983E-4</v>
      </c>
      <c r="BG2043" s="13">
        <f t="shared" si="2456"/>
        <v>2.3299427674549939E-4</v>
      </c>
      <c r="BH2043" s="13">
        <f t="shared" si="2457"/>
        <v>7.1809028364033944E-5</v>
      </c>
      <c r="BI2043" s="13">
        <f t="shared" si="2458"/>
        <v>1.7705281439918416E-5</v>
      </c>
      <c r="BJ2043" s="14">
        <f t="shared" si="2459"/>
        <v>0.33076747945051055</v>
      </c>
      <c r="BK2043" s="14">
        <f t="shared" si="2460"/>
        <v>0.26155480289384553</v>
      </c>
      <c r="BL2043" s="14">
        <f t="shared" si="2461"/>
        <v>0.37446658782829234</v>
      </c>
      <c r="BM2043" s="14">
        <f t="shared" si="2462"/>
        <v>0.48830305944240393</v>
      </c>
      <c r="BN2043" s="14">
        <f t="shared" si="2463"/>
        <v>0.5107857148185766</v>
      </c>
    </row>
    <row r="2044" spans="1:66" x14ac:dyDescent="0.25">
      <c r="A2044" t="s">
        <v>340</v>
      </c>
      <c r="B2044" t="s">
        <v>380</v>
      </c>
      <c r="C2044" t="s">
        <v>361</v>
      </c>
      <c r="D2044" s="7" t="s">
        <v>568</v>
      </c>
      <c r="E2044" s="10">
        <f>VLOOKUP(A2044,home!$A$2:$E$405,3,FALSE)</f>
        <v>1.3684000000000001</v>
      </c>
      <c r="F2044" s="10">
        <f>VLOOKUP(B2044,home!$B$2:$E$405,3,FALSE)</f>
        <v>1.6627000000000001</v>
      </c>
      <c r="G2044" s="10">
        <f>VLOOKUP(C2044,away!$B$2:$E$405,4,FALSE)</f>
        <v>1.0769</v>
      </c>
      <c r="H2044" s="10">
        <f>VLOOKUP(A2044,away!$A$2:$E$405,3,FALSE)</f>
        <v>1.1395</v>
      </c>
      <c r="I2044" s="10">
        <f>VLOOKUP(C2044,away!$B$2:$E$405,3,FALSE)</f>
        <v>0.87760000000000005</v>
      </c>
      <c r="J2044" s="10">
        <f>VLOOKUP(B2044,home!$B$2:$E$405,4,FALSE)</f>
        <v>0.66469999999999996</v>
      </c>
      <c r="K2044" s="12">
        <f t="shared" si="2408"/>
        <v>2.4502045344920003</v>
      </c>
      <c r="L2044" s="12">
        <f t="shared" si="2409"/>
        <v>0.66471675044</v>
      </c>
      <c r="M2044" s="13">
        <f t="shared" si="2410"/>
        <v>4.4382000542186106E-2</v>
      </c>
      <c r="N2044" s="13">
        <f t="shared" si="2411"/>
        <v>0.1087449789782908</v>
      </c>
      <c r="O2044" s="13">
        <f t="shared" si="2412"/>
        <v>2.9501459178428266E-2</v>
      </c>
      <c r="P2044" s="13">
        <f t="shared" si="2413"/>
        <v>7.2284609053115567E-2</v>
      </c>
      <c r="Q2044" s="13">
        <f t="shared" si="2414"/>
        <v>0.1332237202979227</v>
      </c>
      <c r="R2044" s="13">
        <f t="shared" si="2415"/>
        <v>9.805057039161574E-3</v>
      </c>
      <c r="S2044" s="13">
        <f t="shared" si="2416"/>
        <v>2.9432341051161128E-2</v>
      </c>
      <c r="T2044" s="13">
        <f t="shared" si="2417"/>
        <v>8.8556038437962642E-2</v>
      </c>
      <c r="U2044" s="13">
        <f t="shared" si="2418"/>
        <v>2.4024395218306391E-2</v>
      </c>
      <c r="V2044" s="13">
        <f t="shared" si="2419"/>
        <v>5.3262464773276346E-3</v>
      </c>
      <c r="W2044" s="13">
        <f t="shared" si="2420"/>
        <v>0.10880845452528803</v>
      </c>
      <c r="X2044" s="13">
        <f t="shared" si="2421"/>
        <v>7.232680231244798E-2</v>
      </c>
      <c r="Y2044" s="13">
        <f t="shared" si="2422"/>
        <v>2.4038418501423346E-2</v>
      </c>
      <c r="Z2044" s="13">
        <f t="shared" si="2423"/>
        <v>2.1725285509834433E-3</v>
      </c>
      <c r="AA2044" s="13">
        <f t="shared" si="2424"/>
        <v>5.3231393069329671E-3</v>
      </c>
      <c r="AB2044" s="13">
        <f t="shared" si="2425"/>
        <v>6.5213900337898808E-3</v>
      </c>
      <c r="AC2044" s="13">
        <f t="shared" si="2426"/>
        <v>5.4217593792359219E-4</v>
      </c>
      <c r="AD2044" s="13">
        <f t="shared" si="2427"/>
        <v>6.6650742167231852E-2</v>
      </c>
      <c r="AE2044" s="13">
        <f t="shared" si="2428"/>
        <v>4.430386474781664E-2</v>
      </c>
      <c r="AF2044" s="13">
        <f t="shared" si="2429"/>
        <v>1.4724760503550972E-2</v>
      </c>
      <c r="AG2044" s="13">
        <f t="shared" si="2430"/>
        <v>3.262598317642554E-3</v>
      </c>
      <c r="AH2044" s="13">
        <f t="shared" si="2431"/>
        <v>3.6102902966195899E-4</v>
      </c>
      <c r="AI2044" s="13">
        <f t="shared" si="2432"/>
        <v>8.8459496556097866E-4</v>
      </c>
      <c r="AJ2044" s="13">
        <f t="shared" si="2433"/>
        <v>1.0837192979031524E-3</v>
      </c>
      <c r="AK2044" s="13">
        <f t="shared" si="2434"/>
        <v>8.8511131261293028E-4</v>
      </c>
      <c r="AL2044" s="13">
        <f t="shared" si="2435"/>
        <v>3.5321504422551854E-5</v>
      </c>
      <c r="AM2044" s="13">
        <f t="shared" si="2436"/>
        <v>3.2661590137081725E-2</v>
      </c>
      <c r="AN2044" s="13">
        <f t="shared" si="2437"/>
        <v>2.1710706060124117E-2</v>
      </c>
      <c r="AO2044" s="13">
        <f t="shared" si="2438"/>
        <v>7.2157349910218589E-3</v>
      </c>
      <c r="AP2044" s="13">
        <f t="shared" si="2439"/>
        <v>1.5988066384227512E-3</v>
      </c>
      <c r="AQ2044" s="13">
        <f t="shared" si="2440"/>
        <v>2.6568838831856771E-4</v>
      </c>
      <c r="AR2044" s="13">
        <f t="shared" si="2441"/>
        <v>4.7996408682280765E-5</v>
      </c>
      <c r="AS2044" s="13">
        <f t="shared" si="2442"/>
        <v>1.1760101819265553E-4</v>
      </c>
      <c r="AT2044" s="13">
        <f t="shared" si="2443"/>
        <v>1.4407327401826041E-4</v>
      </c>
      <c r="AU2044" s="13">
        <f t="shared" si="2444"/>
        <v>1.1766966309955006E-4</v>
      </c>
      <c r="AV2044" s="13">
        <f t="shared" si="2445"/>
        <v>7.2078685524665906E-5</v>
      </c>
      <c r="AW2044" s="13">
        <f t="shared" si="2446"/>
        <v>1.5979958761818184E-6</v>
      </c>
      <c r="AX2044" s="13">
        <f t="shared" si="2447"/>
        <v>1.333792937626615E-2</v>
      </c>
      <c r="AY2044" s="13">
        <f t="shared" si="2448"/>
        <v>8.8659450725898509E-3</v>
      </c>
      <c r="AZ2044" s="13">
        <f t="shared" si="2449"/>
        <v>2.9466710991157279E-3</v>
      </c>
      <c r="BA2044" s="13">
        <f t="shared" si="2450"/>
        <v>6.5290054587322335E-4</v>
      </c>
      <c r="BB2044" s="13">
        <f t="shared" si="2451"/>
        <v>1.0849848230333776E-4</v>
      </c>
      <c r="BC2044" s="13">
        <f t="shared" si="2452"/>
        <v>1.442415171686931E-5</v>
      </c>
      <c r="BD2044" s="13">
        <f t="shared" si="2453"/>
        <v>5.3173361353459768E-6</v>
      </c>
      <c r="BE2044" s="13">
        <f t="shared" si="2454"/>
        <v>1.3028561110242879E-5</v>
      </c>
      <c r="BF2044" s="13">
        <f t="shared" si="2455"/>
        <v>1.5961319755111618E-5</v>
      </c>
      <c r="BG2044" s="13">
        <f t="shared" si="2456"/>
        <v>1.3036166013483742E-5</v>
      </c>
      <c r="BH2044" s="13">
        <f t="shared" si="2457"/>
        <v>7.9853182696570931E-6</v>
      </c>
      <c r="BI2044" s="13">
        <f t="shared" si="2458"/>
        <v>3.9131326067351244E-6</v>
      </c>
      <c r="BJ2044" s="14">
        <f t="shared" si="2459"/>
        <v>0.75401927373241151</v>
      </c>
      <c r="BK2044" s="14">
        <f t="shared" si="2460"/>
        <v>0.16086863963872644</v>
      </c>
      <c r="BL2044" s="14">
        <f t="shared" si="2461"/>
        <v>7.8948556265766079E-2</v>
      </c>
      <c r="BM2044" s="14">
        <f t="shared" si="2462"/>
        <v>0.58920282602206864</v>
      </c>
      <c r="BN2044" s="14">
        <f t="shared" si="2463"/>
        <v>0.39794182508910503</v>
      </c>
    </row>
    <row r="2045" spans="1:66" x14ac:dyDescent="0.25">
      <c r="A2045" t="s">
        <v>40</v>
      </c>
      <c r="B2045" t="s">
        <v>339</v>
      </c>
      <c r="C2045" t="s">
        <v>237</v>
      </c>
      <c r="D2045" s="7" t="s">
        <v>568</v>
      </c>
      <c r="E2045" s="10">
        <f>VLOOKUP(A2045,home!$A$2:$E$405,3,FALSE)</f>
        <v>1.5047999999999999</v>
      </c>
      <c r="F2045" s="10">
        <f>VLOOKUP(B2045,home!$B$2:$E$405,3,FALSE)</f>
        <v>1.3955</v>
      </c>
      <c r="G2045" s="10">
        <f>VLOOKUP(C2045,away!$B$2:$E$405,4,FALSE)</f>
        <v>0.89710000000000001</v>
      </c>
      <c r="H2045" s="10">
        <f>VLOOKUP(A2045,away!$A$2:$E$405,3,FALSE)</f>
        <v>1.2</v>
      </c>
      <c r="I2045" s="10">
        <f>VLOOKUP(C2045,away!$B$2:$E$405,3,FALSE)</f>
        <v>0.625</v>
      </c>
      <c r="J2045" s="10">
        <f>VLOOKUP(B2045,home!$B$2:$E$405,4,FALSE)</f>
        <v>0.875</v>
      </c>
      <c r="K2045" s="12">
        <f t="shared" si="2408"/>
        <v>1.8838637096399997</v>
      </c>
      <c r="L2045" s="12">
        <f t="shared" si="2409"/>
        <v>0.65625</v>
      </c>
      <c r="M2045" s="13">
        <f t="shared" si="2410"/>
        <v>7.8857432430593968E-2</v>
      </c>
      <c r="N2045" s="13">
        <f t="shared" si="2411"/>
        <v>0.14855665519138439</v>
      </c>
      <c r="O2045" s="13">
        <f t="shared" si="2412"/>
        <v>5.1750190032577296E-2</v>
      </c>
      <c r="P2045" s="13">
        <f t="shared" si="2413"/>
        <v>9.7490304969346006E-2</v>
      </c>
      <c r="Q2045" s="13">
        <f t="shared" si="2414"/>
        <v>0.13993024577027585</v>
      </c>
      <c r="R2045" s="13">
        <f t="shared" si="2415"/>
        <v>1.6980531104439426E-2</v>
      </c>
      <c r="S2045" s="13">
        <f t="shared" si="2416"/>
        <v>3.0131464055025224E-2</v>
      </c>
      <c r="T2045" s="13">
        <f t="shared" si="2417"/>
        <v>9.1829223786743533E-2</v>
      </c>
      <c r="U2045" s="13">
        <f t="shared" si="2418"/>
        <v>3.1989006318066657E-2</v>
      </c>
      <c r="V2045" s="13">
        <f t="shared" si="2419"/>
        <v>4.1390104329280114E-3</v>
      </c>
      <c r="W2045" s="13">
        <f t="shared" si="2420"/>
        <v>8.7869837295876288E-2</v>
      </c>
      <c r="X2045" s="13">
        <f t="shared" si="2421"/>
        <v>5.7664580725418815E-2</v>
      </c>
      <c r="Y2045" s="13">
        <f t="shared" si="2422"/>
        <v>1.8921190550528051E-2</v>
      </c>
      <c r="Z2045" s="13">
        <f t="shared" si="2423"/>
        <v>3.7144911790961245E-3</v>
      </c>
      <c r="AA2045" s="13">
        <f t="shared" si="2424"/>
        <v>6.9975951320770825E-3</v>
      </c>
      <c r="AB2045" s="13">
        <f t="shared" si="2425"/>
        <v>6.5912577620367684E-3</v>
      </c>
      <c r="AC2045" s="13">
        <f t="shared" si="2426"/>
        <v>3.1981242679043502E-4</v>
      </c>
      <c r="AD2045" s="13">
        <f t="shared" si="2427"/>
        <v>4.1383699413418136E-2</v>
      </c>
      <c r="AE2045" s="13">
        <f t="shared" si="2428"/>
        <v>2.7158052740055654E-2</v>
      </c>
      <c r="AF2045" s="13">
        <f t="shared" si="2429"/>
        <v>8.911236055330762E-3</v>
      </c>
      <c r="AG2045" s="13">
        <f t="shared" si="2430"/>
        <v>1.9493328871036041E-3</v>
      </c>
      <c r="AH2045" s="13">
        <f t="shared" si="2431"/>
        <v>6.0940870907045782E-4</v>
      </c>
      <c r="AI2045" s="13">
        <f t="shared" si="2432"/>
        <v>1.1480429513563962E-3</v>
      </c>
      <c r="AJ2045" s="13">
        <f t="shared" si="2433"/>
        <v>1.0813782265841571E-3</v>
      </c>
      <c r="AK2045" s="13">
        <f t="shared" si="2434"/>
        <v>6.7905639915225165E-4</v>
      </c>
      <c r="AL2045" s="13">
        <f t="shared" si="2435"/>
        <v>1.5815179398963001E-5</v>
      </c>
      <c r="AM2045" s="13">
        <f t="shared" si="2436"/>
        <v>1.5592249899117717E-2</v>
      </c>
      <c r="AN2045" s="13">
        <f t="shared" si="2437"/>
        <v>1.0232413996296002E-2</v>
      </c>
      <c r="AO2045" s="13">
        <f t="shared" si="2438"/>
        <v>3.3575108425346256E-3</v>
      </c>
      <c r="AP2045" s="13">
        <f t="shared" si="2439"/>
        <v>7.3445549680444943E-4</v>
      </c>
      <c r="AQ2045" s="13">
        <f t="shared" si="2440"/>
        <v>1.2049660494447996E-4</v>
      </c>
      <c r="AR2045" s="13">
        <f t="shared" si="2441"/>
        <v>7.9984893065497624E-5</v>
      </c>
      <c r="AS2045" s="13">
        <f t="shared" si="2442"/>
        <v>1.5068063736552704E-4</v>
      </c>
      <c r="AT2045" s="13">
        <f t="shared" si="2443"/>
        <v>1.4193089223917067E-4</v>
      </c>
      <c r="AU2045" s="13">
        <f t="shared" si="2444"/>
        <v>8.9126152388733075E-5</v>
      </c>
      <c r="AV2045" s="13">
        <f t="shared" si="2445"/>
        <v>4.1975381016244614E-5</v>
      </c>
      <c r="AW2045" s="13">
        <f t="shared" si="2446"/>
        <v>5.431132753074679E-7</v>
      </c>
      <c r="AX2045" s="13">
        <f t="shared" si="2447"/>
        <v>4.8956122894309685E-3</v>
      </c>
      <c r="AY2045" s="13">
        <f t="shared" si="2448"/>
        <v>3.2127455649390729E-3</v>
      </c>
      <c r="AZ2045" s="13">
        <f t="shared" si="2449"/>
        <v>1.0541821384956334E-3</v>
      </c>
      <c r="BA2045" s="13">
        <f t="shared" si="2450"/>
        <v>2.306023427959198E-4</v>
      </c>
      <c r="BB2045" s="13">
        <f t="shared" si="2451"/>
        <v>3.7833196864955586E-5</v>
      </c>
      <c r="BC2045" s="13">
        <f t="shared" si="2452"/>
        <v>4.9656070885254228E-6</v>
      </c>
      <c r="BD2045" s="13">
        <f t="shared" si="2453"/>
        <v>8.7483476790387979E-6</v>
      </c>
      <c r="BE2045" s="13">
        <f t="shared" si="2454"/>
        <v>1.6480694711854515E-5</v>
      </c>
      <c r="BF2045" s="13">
        <f t="shared" si="2455"/>
        <v>1.5523691338659287E-5</v>
      </c>
      <c r="BG2045" s="13">
        <f t="shared" si="2456"/>
        <v>9.7481729175176752E-6</v>
      </c>
      <c r="BH2045" s="13">
        <f t="shared" si="2457"/>
        <v>4.5910572986517528E-6</v>
      </c>
      <c r="BI2045" s="13">
        <f t="shared" si="2458"/>
        <v>1.7297852467615775E-6</v>
      </c>
      <c r="BJ2045" s="14">
        <f t="shared" si="2459"/>
        <v>0.66364712239544743</v>
      </c>
      <c r="BK2045" s="14">
        <f t="shared" si="2460"/>
        <v>0.2141665850590217</v>
      </c>
      <c r="BL2045" s="14">
        <f t="shared" si="2461"/>
        <v>0.11838698634062816</v>
      </c>
      <c r="BM2045" s="14">
        <f t="shared" si="2462"/>
        <v>0.46313762302391259</v>
      </c>
      <c r="BN2045" s="14">
        <f t="shared" si="2463"/>
        <v>0.53356535949861694</v>
      </c>
    </row>
    <row r="2046" spans="1:66" s="10" customFormat="1" x14ac:dyDescent="0.25">
      <c r="A2046" s="10" t="s">
        <v>40</v>
      </c>
      <c r="B2046" s="10" t="s">
        <v>317</v>
      </c>
      <c r="C2046" s="10" t="s">
        <v>236</v>
      </c>
      <c r="D2046" s="25" t="s">
        <v>568</v>
      </c>
      <c r="E2046" s="10">
        <f>VLOOKUP(A2046,home!$A$2:$E$405,3,FALSE)</f>
        <v>1.5047999999999999</v>
      </c>
      <c r="F2046" s="10">
        <f>VLOOKUP(B2046,home!$B$2:$E$405,3,FALSE)</f>
        <v>1.1629</v>
      </c>
      <c r="G2046" s="10">
        <f>VLOOKUP(C2046,away!$B$2:$E$405,4,FALSE)</f>
        <v>0.89710000000000001</v>
      </c>
      <c r="H2046" s="10">
        <f>VLOOKUP(A2046,away!$A$2:$E$405,3,FALSE)</f>
        <v>1.2</v>
      </c>
      <c r="I2046" s="10">
        <f>VLOOKUP(C2046,away!$B$2:$E$405,3,FALSE)</f>
        <v>0.91669999999999996</v>
      </c>
      <c r="J2046" s="10">
        <f>VLOOKUP(B2046,home!$B$2:$E$405,4,FALSE)</f>
        <v>0.95830000000000004</v>
      </c>
      <c r="K2046" s="12">
        <f t="shared" si="2408"/>
        <v>1.5698639254319999</v>
      </c>
      <c r="L2046" s="12">
        <f t="shared" si="2409"/>
        <v>1.0541683319999999</v>
      </c>
      <c r="M2046" s="13">
        <f t="shared" si="2410"/>
        <v>7.2509894002540237E-2</v>
      </c>
      <c r="N2046" s="13">
        <f t="shared" si="2411"/>
        <v>0.11383066683148606</v>
      </c>
      <c r="O2046" s="13">
        <f t="shared" si="2412"/>
        <v>7.643763401415464E-2</v>
      </c>
      <c r="P2046" s="13">
        <f t="shared" si="2413"/>
        <v>0.11999668418419537</v>
      </c>
      <c r="Q2046" s="13">
        <f t="shared" si="2414"/>
        <v>8.9349328733309433E-2</v>
      </c>
      <c r="R2046" s="13">
        <f t="shared" si="2415"/>
        <v>4.0289066575363928E-2</v>
      </c>
      <c r="S2046" s="13">
        <f t="shared" si="2416"/>
        <v>4.9645653235602147E-2</v>
      </c>
      <c r="T2046" s="13">
        <f t="shared" si="2417"/>
        <v>9.4189232836112469E-2</v>
      </c>
      <c r="U2046" s="13">
        <f t="shared" si="2418"/>
        <v>6.3248352205991995E-2</v>
      </c>
      <c r="V2046" s="13">
        <f t="shared" si="2419"/>
        <v>9.1287370033819489E-3</v>
      </c>
      <c r="W2046" s="13">
        <f t="shared" si="2420"/>
        <v>4.67554293133291E-2</v>
      </c>
      <c r="X2046" s="13">
        <f t="shared" si="2421"/>
        <v>4.9288092931176038E-2</v>
      </c>
      <c r="Y2046" s="13">
        <f t="shared" si="2422"/>
        <v>2.5978973356359413E-2</v>
      </c>
      <c r="Z2046" s="13">
        <f t="shared" si="2423"/>
        <v>1.4157152703196115E-2</v>
      </c>
      <c r="AA2046" s="13">
        <f t="shared" si="2424"/>
        <v>2.2224803315579706E-2</v>
      </c>
      <c r="AB2046" s="13">
        <f t="shared" si="2425"/>
        <v>1.7444958487475043E-2</v>
      </c>
      <c r="AC2046" s="13">
        <f t="shared" si="2426"/>
        <v>9.4419715600900121E-4</v>
      </c>
      <c r="AD2046" s="13">
        <f t="shared" si="2427"/>
        <v>1.8349915449270313E-2</v>
      </c>
      <c r="AE2046" s="13">
        <f t="shared" si="2428"/>
        <v>1.9343899761498314E-2</v>
      </c>
      <c r="AF2046" s="13">
        <f t="shared" si="2429"/>
        <v>1.0195863272976937E-2</v>
      </c>
      <c r="AG2046" s="13">
        <f t="shared" si="2430"/>
        <v>3.5827187265913864E-3</v>
      </c>
      <c r="AH2046" s="13">
        <f t="shared" si="2431"/>
        <v>3.7310055127493841E-3</v>
      </c>
      <c r="AI2046" s="13">
        <f t="shared" si="2432"/>
        <v>5.8571709600531803E-3</v>
      </c>
      <c r="AJ2046" s="13">
        <f t="shared" si="2433"/>
        <v>4.5974806976377004E-3</v>
      </c>
      <c r="AK2046" s="13">
        <f t="shared" si="2434"/>
        <v>2.4058063650304563E-3</v>
      </c>
      <c r="AL2046" s="13">
        <f t="shared" si="2435"/>
        <v>6.2502106503290825E-5</v>
      </c>
      <c r="AM2046" s="13">
        <f t="shared" si="2436"/>
        <v>5.7613740597073516E-3</v>
      </c>
      <c r="AN2046" s="13">
        <f t="shared" si="2437"/>
        <v>6.0734580825497668E-3</v>
      </c>
      <c r="AO2046" s="13">
        <f t="shared" si="2438"/>
        <v>3.2012235881767027E-3</v>
      </c>
      <c r="AP2046" s="13">
        <f t="shared" si="2439"/>
        <v>1.1248761767690967E-3</v>
      </c>
      <c r="AQ2046" s="13">
        <f t="shared" si="2440"/>
        <v>2.9645221074280385E-4</v>
      </c>
      <c r="AR2046" s="13">
        <f t="shared" si="2441"/>
        <v>7.8662157161156477E-4</v>
      </c>
      <c r="AS2046" s="13">
        <f t="shared" si="2442"/>
        <v>1.2348888282396203E-3</v>
      </c>
      <c r="AT2046" s="13">
        <f t="shared" si="2443"/>
        <v>9.6930371168618646E-4</v>
      </c>
      <c r="AU2046" s="13">
        <f t="shared" si="2444"/>
        <v>5.0722497658782799E-4</v>
      </c>
      <c r="AV2046" s="13">
        <f t="shared" si="2445"/>
        <v>1.9906854820583056E-4</v>
      </c>
      <c r="AW2046" s="13">
        <f t="shared" si="2446"/>
        <v>2.8731885635495253E-6</v>
      </c>
      <c r="AX2046" s="13">
        <f t="shared" si="2447"/>
        <v>1.5074288828757138E-3</v>
      </c>
      <c r="AY2046" s="13">
        <f t="shared" si="2448"/>
        <v>1.5890837910697145E-3</v>
      </c>
      <c r="AZ2046" s="13">
        <f t="shared" si="2449"/>
        <v>8.3758090472009863E-4</v>
      </c>
      <c r="BA2046" s="13">
        <f t="shared" si="2450"/>
        <v>2.9431708841461243E-4</v>
      </c>
      <c r="BB2046" s="13">
        <f t="shared" si="2451"/>
        <v>7.7564938543282105E-5</v>
      </c>
      <c r="BC2046" s="13">
        <f t="shared" si="2452"/>
        <v>1.6353300377170847E-5</v>
      </c>
      <c r="BD2046" s="13">
        <f t="shared" si="2453"/>
        <v>1.382052583434969E-4</v>
      </c>
      <c r="BE2046" s="13">
        <f t="shared" si="2454"/>
        <v>2.169634493784657E-4</v>
      </c>
      <c r="BF2046" s="13">
        <f t="shared" si="2455"/>
        <v>1.7030154615827259E-4</v>
      </c>
      <c r="BG2046" s="13">
        <f t="shared" si="2456"/>
        <v>8.9116751253054901E-5</v>
      </c>
      <c r="BH2046" s="13">
        <f t="shared" si="2457"/>
        <v>3.4975293235966978E-5</v>
      </c>
      <c r="BI2046" s="13">
        <f t="shared" si="2458"/>
        <v>1.0981290226510066E-5</v>
      </c>
      <c r="BJ2046" s="14">
        <f t="shared" si="2459"/>
        <v>0.49164383423605573</v>
      </c>
      <c r="BK2046" s="14">
        <f t="shared" si="2460"/>
        <v>0.25387675147930172</v>
      </c>
      <c r="BL2046" s="14">
        <f t="shared" si="2461"/>
        <v>0.24059392935896284</v>
      </c>
      <c r="BM2046" s="14">
        <f t="shared" si="2462"/>
        <v>0.48627218283396079</v>
      </c>
      <c r="BN2046" s="14">
        <f t="shared" si="2463"/>
        <v>0.51241327434104966</v>
      </c>
    </row>
    <row r="2047" spans="1:66" x14ac:dyDescent="0.25">
      <c r="D2047" s="11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1:66" x14ac:dyDescent="0.25">
      <c r="D2048" s="11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11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11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11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11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11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11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11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11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11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11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11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11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11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11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11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11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11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11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11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11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11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11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11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11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11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11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11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11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11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11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11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11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11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11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11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11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11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11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11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11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11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11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11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11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11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11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11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11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11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11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11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11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11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11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11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11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11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11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11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11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11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11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11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11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11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11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11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11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11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11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11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11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11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11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11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11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11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11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11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11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11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11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11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11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11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11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11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11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11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11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11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11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11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11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11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11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11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11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11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11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11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11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11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11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11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11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11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11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11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11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11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11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11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11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11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11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11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11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11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11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11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11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11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11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11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11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11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11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11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11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11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11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11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11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11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11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11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11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11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11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11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11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11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11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11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11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11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11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11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11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11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11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</sheetData>
  <conditionalFormatting sqref="BJ2:BL2200"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2021-10-15T05:20:48Z</dcterms:modified>
</cp:coreProperties>
</file>