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84" i="3" l="1"/>
  <c r="F2384" i="3"/>
  <c r="G2384" i="3"/>
  <c r="H2384" i="3"/>
  <c r="L2384" i="3" s="1"/>
  <c r="I2384" i="3"/>
  <c r="J2384" i="3"/>
  <c r="K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K2386" i="3"/>
  <c r="L2386" i="3"/>
  <c r="T2386" i="3"/>
  <c r="AR2386" i="3"/>
  <c r="AZ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K2388" i="3"/>
  <c r="L2388" i="3"/>
  <c r="T2388" i="3"/>
  <c r="AB2388" i="3"/>
  <c r="AR2388" i="3"/>
  <c r="AZ2388" i="3"/>
  <c r="BH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K2390" i="3"/>
  <c r="L2390" i="3"/>
  <c r="AJ2390" i="3"/>
  <c r="AR2390" i="3"/>
  <c r="E2391" i="3"/>
  <c r="F2391" i="3"/>
  <c r="G2391" i="3"/>
  <c r="H2391" i="3"/>
  <c r="I2391" i="3"/>
  <c r="L2391" i="3" s="1"/>
  <c r="J2391" i="3"/>
  <c r="K2391" i="3"/>
  <c r="W2391" i="3"/>
  <c r="AE2391" i="3"/>
  <c r="BC2391" i="3"/>
  <c r="E2392" i="3"/>
  <c r="K2392" i="3" s="1"/>
  <c r="F2392" i="3"/>
  <c r="G2392" i="3"/>
  <c r="H2392" i="3"/>
  <c r="I2392" i="3"/>
  <c r="J2392" i="3"/>
  <c r="L2392" i="3"/>
  <c r="T2392" i="3"/>
  <c r="AR2392" i="3"/>
  <c r="AZ2392" i="3"/>
  <c r="E2393" i="3"/>
  <c r="F2393" i="3"/>
  <c r="G2393" i="3"/>
  <c r="H2393" i="3"/>
  <c r="I2393" i="3"/>
  <c r="L2393" i="3" s="1"/>
  <c r="J2393" i="3"/>
  <c r="K2393" i="3"/>
  <c r="N2393" i="3" s="1"/>
  <c r="O2393" i="3"/>
  <c r="V2393" i="3"/>
  <c r="AA2393" i="3"/>
  <c r="AG2393" i="3"/>
  <c r="AL2393" i="3"/>
  <c r="AQ2393" i="3"/>
  <c r="AW2393" i="3"/>
  <c r="BB2393" i="3"/>
  <c r="BG2393" i="3"/>
  <c r="E2394" i="3"/>
  <c r="F2394" i="3"/>
  <c r="G2394" i="3"/>
  <c r="H2394" i="3"/>
  <c r="I2394" i="3"/>
  <c r="L2394" i="3" s="1"/>
  <c r="AF2394" i="3" s="1"/>
  <c r="J2394" i="3"/>
  <c r="K2394" i="3"/>
  <c r="P2394" i="3" s="1"/>
  <c r="U2394" i="3"/>
  <c r="AA2394" i="3"/>
  <c r="AQ2394" i="3"/>
  <c r="AV2394" i="3"/>
  <c r="E2395" i="3"/>
  <c r="F2395" i="3"/>
  <c r="G2395" i="3"/>
  <c r="H2395" i="3"/>
  <c r="I2395" i="3"/>
  <c r="L2395" i="3" s="1"/>
  <c r="AM2395" i="3" s="1"/>
  <c r="J2395" i="3"/>
  <c r="K2395" i="3"/>
  <c r="AI2395" i="3"/>
  <c r="AY2395" i="3"/>
  <c r="E2396" i="3"/>
  <c r="F2396" i="3"/>
  <c r="G2396" i="3"/>
  <c r="K2396" i="3" s="1"/>
  <c r="H2396" i="3"/>
  <c r="I2396" i="3"/>
  <c r="L2396" i="3" s="1"/>
  <c r="J2396" i="3"/>
  <c r="E2397" i="3"/>
  <c r="K2397" i="3" s="1"/>
  <c r="F2397" i="3"/>
  <c r="G2397" i="3"/>
  <c r="H2397" i="3"/>
  <c r="I2397" i="3"/>
  <c r="L2397" i="3" s="1"/>
  <c r="J2397" i="3"/>
  <c r="S2384" i="3" l="1"/>
  <c r="AA2384" i="3"/>
  <c r="AI2384" i="3"/>
  <c r="AQ2384" i="3"/>
  <c r="AY2384" i="3"/>
  <c r="BG2384" i="3"/>
  <c r="T2384" i="3"/>
  <c r="AZ2384" i="3"/>
  <c r="AB2384" i="3"/>
  <c r="BH2384" i="3"/>
  <c r="AJ2384" i="3"/>
  <c r="AR2384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N2397" i="3"/>
  <c r="R2397" i="3"/>
  <c r="V2397" i="3"/>
  <c r="Z2397" i="3"/>
  <c r="AD2397" i="3"/>
  <c r="AH2397" i="3"/>
  <c r="AL2397" i="3"/>
  <c r="AP2397" i="3"/>
  <c r="AT2397" i="3"/>
  <c r="AX2397" i="3"/>
  <c r="S2397" i="3"/>
  <c r="AA2397" i="3"/>
  <c r="AI2397" i="3"/>
  <c r="AQ2397" i="3"/>
  <c r="AY2397" i="3"/>
  <c r="BE2397" i="3"/>
  <c r="Q2397" i="3"/>
  <c r="AG2397" i="3"/>
  <c r="AW2397" i="3"/>
  <c r="M2397" i="3"/>
  <c r="U2397" i="3"/>
  <c r="AC2397" i="3"/>
  <c r="AK2397" i="3"/>
  <c r="AS2397" i="3"/>
  <c r="BA2397" i="3"/>
  <c r="BF2397" i="3"/>
  <c r="O2397" i="3"/>
  <c r="W2397" i="3"/>
  <c r="AE2397" i="3"/>
  <c r="AM2397" i="3"/>
  <c r="AU2397" i="3"/>
  <c r="BB2397" i="3"/>
  <c r="BG2397" i="3"/>
  <c r="Y2397" i="3"/>
  <c r="BC2397" i="3"/>
  <c r="AO2397" i="3"/>
  <c r="BI2397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S2395" i="3"/>
  <c r="AU2395" i="3"/>
  <c r="P2392" i="3"/>
  <c r="X2392" i="3"/>
  <c r="AF2392" i="3"/>
  <c r="AN2392" i="3"/>
  <c r="AV2392" i="3"/>
  <c r="BD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O2395" i="3"/>
  <c r="BG2395" i="3"/>
  <c r="AQ2395" i="3"/>
  <c r="AA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BG2394" i="3"/>
  <c r="AK2394" i="3"/>
  <c r="S2393" i="3"/>
  <c r="Y2393" i="3"/>
  <c r="AD2393" i="3"/>
  <c r="AI2393" i="3"/>
  <c r="AO2393" i="3"/>
  <c r="AT2393" i="3"/>
  <c r="AY2393" i="3"/>
  <c r="BE2393" i="3"/>
  <c r="AJ2392" i="3"/>
  <c r="AU2391" i="3"/>
  <c r="O2391" i="3"/>
  <c r="BH2390" i="3"/>
  <c r="AB2390" i="3"/>
  <c r="BC2395" i="3"/>
  <c r="W2395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BH2392" i="3"/>
  <c r="AB2392" i="3"/>
  <c r="Q2392" i="3"/>
  <c r="AM2391" i="3"/>
  <c r="AZ2390" i="3"/>
  <c r="T2390" i="3"/>
  <c r="BF2393" i="3"/>
  <c r="BA2393" i="3"/>
  <c r="AU2393" i="3"/>
  <c r="AP2393" i="3"/>
  <c r="AK2393" i="3"/>
  <c r="AE2393" i="3"/>
  <c r="Z2393" i="3"/>
  <c r="U2393" i="3"/>
  <c r="BE2392" i="3"/>
  <c r="AW2392" i="3"/>
  <c r="AO2392" i="3"/>
  <c r="AG2392" i="3"/>
  <c r="Y2392" i="3"/>
  <c r="S2386" i="3"/>
  <c r="AA2386" i="3"/>
  <c r="AI2386" i="3"/>
  <c r="AQ2386" i="3"/>
  <c r="AY2386" i="3"/>
  <c r="BG2386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BJ2393" i="3" s="1"/>
  <c r="N2392" i="3"/>
  <c r="R2392" i="3"/>
  <c r="V2392" i="3"/>
  <c r="Z2392" i="3"/>
  <c r="AD2392" i="3"/>
  <c r="AH2392" i="3"/>
  <c r="AL2392" i="3"/>
  <c r="AP2392" i="3"/>
  <c r="AT2392" i="3"/>
  <c r="AX2392" i="3"/>
  <c r="BB2392" i="3"/>
  <c r="BF2392" i="3"/>
  <c r="O2392" i="3"/>
  <c r="S2392" i="3"/>
  <c r="W2392" i="3"/>
  <c r="AA2392" i="3"/>
  <c r="AE2392" i="3"/>
  <c r="AI2392" i="3"/>
  <c r="AM2392" i="3"/>
  <c r="AQ2392" i="3"/>
  <c r="AU2392" i="3"/>
  <c r="AY2392" i="3"/>
  <c r="BC2392" i="3"/>
  <c r="BG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BI2393" i="3"/>
  <c r="BC2393" i="3"/>
  <c r="AX2393" i="3"/>
  <c r="AS2393" i="3"/>
  <c r="AM2393" i="3"/>
  <c r="AH2393" i="3"/>
  <c r="AC2393" i="3"/>
  <c r="W2393" i="3"/>
  <c r="R2393" i="3"/>
  <c r="BL2393" i="3" s="1"/>
  <c r="BI2392" i="3"/>
  <c r="BA2392" i="3"/>
  <c r="AS2392" i="3"/>
  <c r="AK2392" i="3"/>
  <c r="AC2392" i="3"/>
  <c r="U2392" i="3"/>
  <c r="M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L2388" i="3" s="1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BL2384" i="3" s="1"/>
  <c r="E2358" i="3"/>
  <c r="F2358" i="3"/>
  <c r="G2358" i="3"/>
  <c r="H2358" i="3"/>
  <c r="L2358" i="3" s="1"/>
  <c r="I2358" i="3"/>
  <c r="J2358" i="3"/>
  <c r="K2358" i="3"/>
  <c r="E2359" i="3"/>
  <c r="F2359" i="3"/>
  <c r="K2359" i="3" s="1"/>
  <c r="G2359" i="3"/>
  <c r="H2359" i="3"/>
  <c r="I2359" i="3"/>
  <c r="J2359" i="3"/>
  <c r="L2359" i="3" s="1"/>
  <c r="N2359" i="3"/>
  <c r="Z2359" i="3"/>
  <c r="AD2359" i="3"/>
  <c r="AP2359" i="3"/>
  <c r="AT2359" i="3"/>
  <c r="BF2359" i="3"/>
  <c r="E2360" i="3"/>
  <c r="F2360" i="3"/>
  <c r="K2360" i="3" s="1"/>
  <c r="G2360" i="3"/>
  <c r="H2360" i="3"/>
  <c r="I2360" i="3"/>
  <c r="J2360" i="3"/>
  <c r="L2360" i="3"/>
  <c r="T2360" i="3"/>
  <c r="AJ2360" i="3"/>
  <c r="AR2360" i="3"/>
  <c r="AZ2360" i="3"/>
  <c r="E2361" i="3"/>
  <c r="F2361" i="3"/>
  <c r="K2361" i="3" s="1"/>
  <c r="T2361" i="3" s="1"/>
  <c r="G2361" i="3"/>
  <c r="H2361" i="3"/>
  <c r="L2361" i="3" s="1"/>
  <c r="I2361" i="3"/>
  <c r="J2361" i="3"/>
  <c r="P2361" i="3"/>
  <c r="X2361" i="3"/>
  <c r="AF2361" i="3"/>
  <c r="AN2361" i="3"/>
  <c r="AV2361" i="3"/>
  <c r="BD2361" i="3"/>
  <c r="E2362" i="3"/>
  <c r="F2362" i="3"/>
  <c r="G2362" i="3"/>
  <c r="H2362" i="3"/>
  <c r="I2362" i="3"/>
  <c r="J2362" i="3"/>
  <c r="L2362" i="3"/>
  <c r="E2363" i="3"/>
  <c r="F2363" i="3"/>
  <c r="K2363" i="3" s="1"/>
  <c r="G2363" i="3"/>
  <c r="H2363" i="3"/>
  <c r="L2363" i="3" s="1"/>
  <c r="I2363" i="3"/>
  <c r="J2363" i="3"/>
  <c r="P2363" i="3"/>
  <c r="X2363" i="3"/>
  <c r="AF2363" i="3"/>
  <c r="AV2363" i="3"/>
  <c r="BD2363" i="3"/>
  <c r="E2364" i="3"/>
  <c r="F2364" i="3"/>
  <c r="G2364" i="3"/>
  <c r="H2364" i="3"/>
  <c r="I2364" i="3"/>
  <c r="J2364" i="3"/>
  <c r="L2364" i="3"/>
  <c r="E2365" i="3"/>
  <c r="F2365" i="3"/>
  <c r="G2365" i="3"/>
  <c r="H2365" i="3"/>
  <c r="I2365" i="3"/>
  <c r="J2365" i="3"/>
  <c r="L2365" i="3" s="1"/>
  <c r="S2365" i="3" s="1"/>
  <c r="K2365" i="3"/>
  <c r="N2365" i="3"/>
  <c r="R2365" i="3"/>
  <c r="V2365" i="3"/>
  <c r="Z2365" i="3"/>
  <c r="AD2365" i="3"/>
  <c r="AH2365" i="3"/>
  <c r="AL2365" i="3"/>
  <c r="AP2365" i="3"/>
  <c r="AT2365" i="3"/>
  <c r="AX2365" i="3"/>
  <c r="BB2365" i="3"/>
  <c r="BF2365" i="3"/>
  <c r="E2366" i="3"/>
  <c r="K2366" i="3" s="1"/>
  <c r="F2366" i="3"/>
  <c r="G2366" i="3"/>
  <c r="H2366" i="3"/>
  <c r="L2366" i="3" s="1"/>
  <c r="I2366" i="3"/>
  <c r="J2366" i="3"/>
  <c r="U2366" i="3"/>
  <c r="Z2366" i="3"/>
  <c r="AF2366" i="3"/>
  <c r="AP2366" i="3"/>
  <c r="AV2366" i="3"/>
  <c r="BA2366" i="3"/>
  <c r="E2367" i="3"/>
  <c r="F2367" i="3"/>
  <c r="K2367" i="3" s="1"/>
  <c r="O2367" i="3" s="1"/>
  <c r="G2367" i="3"/>
  <c r="H2367" i="3"/>
  <c r="I2367" i="3"/>
  <c r="J2367" i="3"/>
  <c r="L2367" i="3" s="1"/>
  <c r="Z2367" i="3"/>
  <c r="AE2367" i="3"/>
  <c r="AT2367" i="3"/>
  <c r="AX2367" i="3"/>
  <c r="E2368" i="3"/>
  <c r="F2368" i="3"/>
  <c r="K2368" i="3" s="1"/>
  <c r="G2368" i="3"/>
  <c r="H2368" i="3"/>
  <c r="I2368" i="3"/>
  <c r="J2368" i="3"/>
  <c r="L2368" i="3"/>
  <c r="BH2368" i="3" s="1"/>
  <c r="E2369" i="3"/>
  <c r="F2369" i="3"/>
  <c r="G2369" i="3"/>
  <c r="H2369" i="3"/>
  <c r="I2369" i="3"/>
  <c r="J2369" i="3"/>
  <c r="L2369" i="3"/>
  <c r="E2370" i="3"/>
  <c r="F2370" i="3"/>
  <c r="K2370" i="3" s="1"/>
  <c r="G2370" i="3"/>
  <c r="H2370" i="3"/>
  <c r="L2370" i="3" s="1"/>
  <c r="P2370" i="3" s="1"/>
  <c r="I2370" i="3"/>
  <c r="J2370" i="3"/>
  <c r="X2370" i="3"/>
  <c r="BD2370" i="3"/>
  <c r="E2371" i="3"/>
  <c r="F2371" i="3"/>
  <c r="G2371" i="3"/>
  <c r="H2371" i="3"/>
  <c r="I2371" i="3"/>
  <c r="J2371" i="3"/>
  <c r="L2371" i="3"/>
  <c r="E2372" i="3"/>
  <c r="K2372" i="3" s="1"/>
  <c r="Y2372" i="3" s="1"/>
  <c r="F2372" i="3"/>
  <c r="G2372" i="3"/>
  <c r="H2372" i="3"/>
  <c r="I2372" i="3"/>
  <c r="L2372" i="3" s="1"/>
  <c r="J2372" i="3"/>
  <c r="Q2372" i="3"/>
  <c r="U2372" i="3"/>
  <c r="AG2372" i="3"/>
  <c r="AK2372" i="3"/>
  <c r="AW2372" i="3"/>
  <c r="BA2372" i="3"/>
  <c r="E2373" i="3"/>
  <c r="F2373" i="3"/>
  <c r="G2373" i="3"/>
  <c r="H2373" i="3"/>
  <c r="I2373" i="3"/>
  <c r="J2373" i="3"/>
  <c r="K2373" i="3"/>
  <c r="L2373" i="3"/>
  <c r="O2373" i="3"/>
  <c r="W2373" i="3"/>
  <c r="AA2373" i="3"/>
  <c r="AE2373" i="3"/>
  <c r="AM2373" i="3"/>
  <c r="AQ2373" i="3"/>
  <c r="AU2373" i="3"/>
  <c r="BC2373" i="3"/>
  <c r="BG2373" i="3"/>
  <c r="E2374" i="3"/>
  <c r="K2374" i="3" s="1"/>
  <c r="F2374" i="3"/>
  <c r="G2374" i="3"/>
  <c r="H2374" i="3"/>
  <c r="I2374" i="3"/>
  <c r="L2374" i="3" s="1"/>
  <c r="Y2374" i="3" s="1"/>
  <c r="J2374" i="3"/>
  <c r="M2374" i="3"/>
  <c r="Q2374" i="3"/>
  <c r="U2374" i="3"/>
  <c r="AC2374" i="3"/>
  <c r="AG2374" i="3"/>
  <c r="AK2374" i="3"/>
  <c r="AS2374" i="3"/>
  <c r="AW2374" i="3"/>
  <c r="BA2374" i="3"/>
  <c r="BI2374" i="3"/>
  <c r="E2375" i="3"/>
  <c r="F2375" i="3"/>
  <c r="G2375" i="3"/>
  <c r="K2375" i="3" s="1"/>
  <c r="H2375" i="3"/>
  <c r="I2375" i="3"/>
  <c r="J2375" i="3"/>
  <c r="L2375" i="3"/>
  <c r="E2376" i="3"/>
  <c r="K2376" i="3" s="1"/>
  <c r="F2376" i="3"/>
  <c r="G2376" i="3"/>
  <c r="H2376" i="3"/>
  <c r="I2376" i="3"/>
  <c r="L2376" i="3" s="1"/>
  <c r="J2376" i="3"/>
  <c r="M2376" i="3"/>
  <c r="U2376" i="3"/>
  <c r="Y2376" i="3"/>
  <c r="AC2376" i="3"/>
  <c r="AK2376" i="3"/>
  <c r="AO2376" i="3"/>
  <c r="AS2376" i="3"/>
  <c r="BA2376" i="3"/>
  <c r="BE2376" i="3"/>
  <c r="BI2376" i="3"/>
  <c r="E2377" i="3"/>
  <c r="F2377" i="3"/>
  <c r="G2377" i="3"/>
  <c r="H2377" i="3"/>
  <c r="I2377" i="3"/>
  <c r="J2377" i="3"/>
  <c r="L2377" i="3" s="1"/>
  <c r="AA2377" i="3" s="1"/>
  <c r="K2377" i="3"/>
  <c r="O2377" i="3" s="1"/>
  <c r="W2377" i="3"/>
  <c r="AM2377" i="3"/>
  <c r="BC2377" i="3"/>
  <c r="E2378" i="3"/>
  <c r="K2378" i="3" s="1"/>
  <c r="F2378" i="3"/>
  <c r="G2378" i="3"/>
  <c r="H2378" i="3"/>
  <c r="I2378" i="3"/>
  <c r="L2378" i="3" s="1"/>
  <c r="J2378" i="3"/>
  <c r="M2378" i="3"/>
  <c r="U2378" i="3"/>
  <c r="Y2378" i="3"/>
  <c r="AC2378" i="3"/>
  <c r="AK2378" i="3"/>
  <c r="AO2378" i="3"/>
  <c r="AS2378" i="3"/>
  <c r="BA2378" i="3"/>
  <c r="BE2378" i="3"/>
  <c r="BI2378" i="3"/>
  <c r="E2379" i="3"/>
  <c r="F2379" i="3"/>
  <c r="G2379" i="3"/>
  <c r="H2379" i="3"/>
  <c r="I2379" i="3"/>
  <c r="J2379" i="3"/>
  <c r="K2379" i="3"/>
  <c r="R2379" i="3" s="1"/>
  <c r="L2379" i="3"/>
  <c r="O2379" i="3"/>
  <c r="P2379" i="3"/>
  <c r="T2379" i="3"/>
  <c r="V2379" i="3"/>
  <c r="Z2379" i="3"/>
  <c r="AA2379" i="3"/>
  <c r="AE2379" i="3"/>
  <c r="AF2379" i="3"/>
  <c r="AJ2379" i="3"/>
  <c r="AL2379" i="3"/>
  <c r="AP2379" i="3"/>
  <c r="AQ2379" i="3"/>
  <c r="AU2379" i="3"/>
  <c r="AV2379" i="3"/>
  <c r="AZ2379" i="3"/>
  <c r="BB2379" i="3"/>
  <c r="BF2379" i="3"/>
  <c r="BG2379" i="3"/>
  <c r="E2380" i="3"/>
  <c r="F2380" i="3"/>
  <c r="G2380" i="3"/>
  <c r="H2380" i="3"/>
  <c r="I2380" i="3"/>
  <c r="L2380" i="3" s="1"/>
  <c r="J2380" i="3"/>
  <c r="E2381" i="3"/>
  <c r="F2381" i="3"/>
  <c r="K2381" i="3" s="1"/>
  <c r="G2381" i="3"/>
  <c r="H2381" i="3"/>
  <c r="I2381" i="3"/>
  <c r="J2381" i="3"/>
  <c r="L2381" i="3" s="1"/>
  <c r="E2382" i="3"/>
  <c r="K2382" i="3" s="1"/>
  <c r="F2382" i="3"/>
  <c r="G2382" i="3"/>
  <c r="H2382" i="3"/>
  <c r="L2382" i="3" s="1"/>
  <c r="I2382" i="3"/>
  <c r="J2382" i="3"/>
  <c r="E2383" i="3"/>
  <c r="F2383" i="3"/>
  <c r="G2383" i="3"/>
  <c r="K2383" i="3" s="1"/>
  <c r="H2383" i="3"/>
  <c r="I2383" i="3"/>
  <c r="J2383" i="3"/>
  <c r="L2383" i="3"/>
  <c r="O2387" i="3" l="1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M2392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L2392" i="3"/>
  <c r="BJ2392" i="3"/>
  <c r="BM2386" i="3"/>
  <c r="BJ2394" i="3"/>
  <c r="BN2395" i="3"/>
  <c r="BK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K2392" i="3"/>
  <c r="BL2394" i="3"/>
  <c r="BM2393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K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S2383" i="3"/>
  <c r="AA2383" i="3"/>
  <c r="AI2383" i="3"/>
  <c r="AM2383" i="3"/>
  <c r="AU2383" i="3"/>
  <c r="BC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N2383" i="3"/>
  <c r="R2383" i="3"/>
  <c r="V2383" i="3"/>
  <c r="Z2383" i="3"/>
  <c r="AH2383" i="3"/>
  <c r="AL2383" i="3"/>
  <c r="AT2383" i="3"/>
  <c r="BB2383" i="3"/>
  <c r="AD2383" i="3"/>
  <c r="AP2383" i="3"/>
  <c r="AX2383" i="3"/>
  <c r="BF2383" i="3"/>
  <c r="O2383" i="3"/>
  <c r="W2383" i="3"/>
  <c r="AE2383" i="3"/>
  <c r="AQ2383" i="3"/>
  <c r="AY2383" i="3"/>
  <c r="BG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M2381" i="3"/>
  <c r="Q2381" i="3"/>
  <c r="U2381" i="3"/>
  <c r="Y2381" i="3"/>
  <c r="AC2381" i="3"/>
  <c r="P2381" i="3"/>
  <c r="V2381" i="3"/>
  <c r="AA2381" i="3"/>
  <c r="AF2381" i="3"/>
  <c r="AJ2381" i="3"/>
  <c r="AN2381" i="3"/>
  <c r="AR2381" i="3"/>
  <c r="AV2381" i="3"/>
  <c r="AZ2381" i="3"/>
  <c r="BD2381" i="3"/>
  <c r="BH2381" i="3"/>
  <c r="O2381" i="3"/>
  <c r="T2381" i="3"/>
  <c r="Z2381" i="3"/>
  <c r="AE2381" i="3"/>
  <c r="AI2381" i="3"/>
  <c r="AM2381" i="3"/>
  <c r="AQ2381" i="3"/>
  <c r="AU2381" i="3"/>
  <c r="AY2381" i="3"/>
  <c r="BC2381" i="3"/>
  <c r="BG2381" i="3"/>
  <c r="R2381" i="3"/>
  <c r="W2381" i="3"/>
  <c r="AB2381" i="3"/>
  <c r="AG2381" i="3"/>
  <c r="AK2381" i="3"/>
  <c r="AO2381" i="3"/>
  <c r="AS2381" i="3"/>
  <c r="AW2381" i="3"/>
  <c r="BA2381" i="3"/>
  <c r="BE2381" i="3"/>
  <c r="BI2381" i="3"/>
  <c r="N2381" i="3"/>
  <c r="BJ2381" i="3" s="1"/>
  <c r="S2381" i="3"/>
  <c r="X2381" i="3"/>
  <c r="AD2381" i="3"/>
  <c r="AH2381" i="3"/>
  <c r="AL2381" i="3"/>
  <c r="AP2381" i="3"/>
  <c r="AT2381" i="3"/>
  <c r="AX2381" i="3"/>
  <c r="BB2381" i="3"/>
  <c r="BF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N2378" i="3"/>
  <c r="R2378" i="3"/>
  <c r="V2378" i="3"/>
  <c r="BK2378" i="3" s="1"/>
  <c r="Z2378" i="3"/>
  <c r="AD2378" i="3"/>
  <c r="AH2378" i="3"/>
  <c r="AL2378" i="3"/>
  <c r="AP2378" i="3"/>
  <c r="AT2378" i="3"/>
  <c r="AX2378" i="3"/>
  <c r="BB2378" i="3"/>
  <c r="BF2378" i="3"/>
  <c r="O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P2378" i="3"/>
  <c r="T2378" i="3"/>
  <c r="X2378" i="3"/>
  <c r="AB2378" i="3"/>
  <c r="AF2378" i="3"/>
  <c r="AJ2378" i="3"/>
  <c r="AN2378" i="3"/>
  <c r="AR2378" i="3"/>
  <c r="AV2378" i="3"/>
  <c r="AZ2378" i="3"/>
  <c r="BD2378" i="3"/>
  <c r="BH2378" i="3"/>
  <c r="AY2377" i="3"/>
  <c r="AI2377" i="3"/>
  <c r="S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P2376" i="3"/>
  <c r="T2376" i="3"/>
  <c r="X2376" i="3"/>
  <c r="AB2376" i="3"/>
  <c r="AF2376" i="3"/>
  <c r="AJ2376" i="3"/>
  <c r="AN2376" i="3"/>
  <c r="AR2376" i="3"/>
  <c r="AV2376" i="3"/>
  <c r="AZ2376" i="3"/>
  <c r="BD2376" i="3"/>
  <c r="BH2376" i="3"/>
  <c r="BE2374" i="3"/>
  <c r="AO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BI2372" i="3"/>
  <c r="AS2372" i="3"/>
  <c r="AC2372" i="3"/>
  <c r="M2372" i="3"/>
  <c r="AV2370" i="3"/>
  <c r="R2370" i="3"/>
  <c r="Z2370" i="3"/>
  <c r="AH2370" i="3"/>
  <c r="AP2370" i="3"/>
  <c r="AX2370" i="3"/>
  <c r="BF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G2378" i="3"/>
  <c r="Q2378" i="3"/>
  <c r="AU2377" i="3"/>
  <c r="AE2377" i="3"/>
  <c r="AW2376" i="3"/>
  <c r="AG2376" i="3"/>
  <c r="Q2376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P2374" i="3"/>
  <c r="BK2374" i="3" s="1"/>
  <c r="T2374" i="3"/>
  <c r="X2374" i="3"/>
  <c r="AB2374" i="3"/>
  <c r="AF2374" i="3"/>
  <c r="AJ2374" i="3"/>
  <c r="AN2374" i="3"/>
  <c r="AR2374" i="3"/>
  <c r="AV2374" i="3"/>
  <c r="AZ2374" i="3"/>
  <c r="BD2374" i="3"/>
  <c r="BH2374" i="3"/>
  <c r="AY2373" i="3"/>
  <c r="AI2373" i="3"/>
  <c r="S2373" i="3"/>
  <c r="BE2372" i="3"/>
  <c r="AO2372" i="3"/>
  <c r="AN2370" i="3"/>
  <c r="T2370" i="3"/>
  <c r="AR2368" i="3"/>
  <c r="M2379" i="3"/>
  <c r="Q2379" i="3"/>
  <c r="U2379" i="3"/>
  <c r="BL2379" i="3" s="1"/>
  <c r="Y2379" i="3"/>
  <c r="AC2379" i="3"/>
  <c r="AG2379" i="3"/>
  <c r="AK2379" i="3"/>
  <c r="AO2379" i="3"/>
  <c r="AS2379" i="3"/>
  <c r="AW2379" i="3"/>
  <c r="BA2379" i="3"/>
  <c r="BE2379" i="3"/>
  <c r="BI2379" i="3"/>
  <c r="BN2378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BL2377" i="3" s="1"/>
  <c r="V2377" i="3"/>
  <c r="Z2377" i="3"/>
  <c r="AD2377" i="3"/>
  <c r="AH2377" i="3"/>
  <c r="AL2377" i="3"/>
  <c r="AP2377" i="3"/>
  <c r="AT2377" i="3"/>
  <c r="AX2377" i="3"/>
  <c r="BB2377" i="3"/>
  <c r="BF2377" i="3"/>
  <c r="BN2376" i="3"/>
  <c r="BK2376" i="3"/>
  <c r="BL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AF2370" i="3"/>
  <c r="AB2368" i="3"/>
  <c r="BB2370" i="3"/>
  <c r="AT2370" i="3"/>
  <c r="AL2370" i="3"/>
  <c r="AD2370" i="3"/>
  <c r="V2370" i="3"/>
  <c r="N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R2366" i="3"/>
  <c r="X2366" i="3"/>
  <c r="AC2366" i="3"/>
  <c r="AH2366" i="3"/>
  <c r="AN2366" i="3"/>
  <c r="AS2366" i="3"/>
  <c r="AX2366" i="3"/>
  <c r="BD2366" i="3"/>
  <c r="BI2366" i="3"/>
  <c r="N2366" i="3"/>
  <c r="T2366" i="3"/>
  <c r="Y2366" i="3"/>
  <c r="AD2366" i="3"/>
  <c r="AJ2366" i="3"/>
  <c r="AO2366" i="3"/>
  <c r="AT2366" i="3"/>
  <c r="AZ2366" i="3"/>
  <c r="BE2366" i="3"/>
  <c r="K2371" i="3"/>
  <c r="BH2370" i="3"/>
  <c r="AZ2370" i="3"/>
  <c r="AR2370" i="3"/>
  <c r="AJ2370" i="3"/>
  <c r="AB2370" i="3"/>
  <c r="K2369" i="3"/>
  <c r="AZ2368" i="3"/>
  <c r="AJ2368" i="3"/>
  <c r="T2368" i="3"/>
  <c r="BB2367" i="3"/>
  <c r="AJ2367" i="3"/>
  <c r="BF2366" i="3"/>
  <c r="AK2366" i="3"/>
  <c r="P2366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BL2367" i="3" s="1"/>
  <c r="W2367" i="3"/>
  <c r="AB2367" i="3"/>
  <c r="AH2367" i="3"/>
  <c r="AM2367" i="3"/>
  <c r="AR2367" i="3"/>
  <c r="AV2367" i="3"/>
  <c r="AZ2367" i="3"/>
  <c r="BD2367" i="3"/>
  <c r="BH2367" i="3"/>
  <c r="N2367" i="3"/>
  <c r="BJ2367" i="3" s="1"/>
  <c r="S2367" i="3"/>
  <c r="X2367" i="3"/>
  <c r="AD2367" i="3"/>
  <c r="AI2367" i="3"/>
  <c r="AN2367" i="3"/>
  <c r="AS2367" i="3"/>
  <c r="AW2367" i="3"/>
  <c r="BA2367" i="3"/>
  <c r="BE2367" i="3"/>
  <c r="BI2367" i="3"/>
  <c r="O2366" i="3"/>
  <c r="S2366" i="3"/>
  <c r="W2366" i="3"/>
  <c r="AA2366" i="3"/>
  <c r="AE2366" i="3"/>
  <c r="AI2366" i="3"/>
  <c r="AM2366" i="3"/>
  <c r="AQ2366" i="3"/>
  <c r="AU2366" i="3"/>
  <c r="AY2366" i="3"/>
  <c r="BC2366" i="3"/>
  <c r="BG2366" i="3"/>
  <c r="BG2365" i="3"/>
  <c r="AY2365" i="3"/>
  <c r="AQ2365" i="3"/>
  <c r="AI2365" i="3"/>
  <c r="AA2365" i="3"/>
  <c r="P2365" i="3"/>
  <c r="T2365" i="3"/>
  <c r="BM2365" i="3" s="1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BH2366" i="3"/>
  <c r="BB2366" i="3"/>
  <c r="AW2366" i="3"/>
  <c r="AR2366" i="3"/>
  <c r="AL2366" i="3"/>
  <c r="AG2366" i="3"/>
  <c r="AB2366" i="3"/>
  <c r="V2366" i="3"/>
  <c r="Q2366" i="3"/>
  <c r="BC2365" i="3"/>
  <c r="AU2365" i="3"/>
  <c r="AM2365" i="3"/>
  <c r="AE2365" i="3"/>
  <c r="W2365" i="3"/>
  <c r="O2365" i="3"/>
  <c r="AN2363" i="3"/>
  <c r="T2363" i="3"/>
  <c r="R2361" i="3"/>
  <c r="Z2361" i="3"/>
  <c r="AH2361" i="3"/>
  <c r="AP2361" i="3"/>
  <c r="AX2361" i="3"/>
  <c r="BF2361" i="3"/>
  <c r="N2361" i="3"/>
  <c r="V2361" i="3"/>
  <c r="AD2361" i="3"/>
  <c r="AL2361" i="3"/>
  <c r="AT2361" i="3"/>
  <c r="BB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M2359" i="3"/>
  <c r="Q2359" i="3"/>
  <c r="U2359" i="3"/>
  <c r="Y2359" i="3"/>
  <c r="AC2359" i="3"/>
  <c r="AG2359" i="3"/>
  <c r="AK2359" i="3"/>
  <c r="AO2359" i="3"/>
  <c r="AS2359" i="3"/>
  <c r="AW2359" i="3"/>
  <c r="BA2359" i="3"/>
  <c r="BE2359" i="3"/>
  <c r="BI2359" i="3"/>
  <c r="K2364" i="3"/>
  <c r="BH2363" i="3"/>
  <c r="AZ2363" i="3"/>
  <c r="AR2363" i="3"/>
  <c r="AJ2363" i="3"/>
  <c r="AB2363" i="3"/>
  <c r="K2362" i="3"/>
  <c r="BH2361" i="3"/>
  <c r="AZ2361" i="3"/>
  <c r="AR2361" i="3"/>
  <c r="AJ2361" i="3"/>
  <c r="AB2361" i="3"/>
  <c r="BD2360" i="3"/>
  <c r="AV2360" i="3"/>
  <c r="AN2360" i="3"/>
  <c r="AF2360" i="3"/>
  <c r="X2360" i="3"/>
  <c r="P2360" i="3"/>
  <c r="BB2359" i="3"/>
  <c r="AL2359" i="3"/>
  <c r="V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M2361" i="3"/>
  <c r="Q2361" i="3"/>
  <c r="U2361" i="3"/>
  <c r="Y2361" i="3"/>
  <c r="AC2361" i="3"/>
  <c r="AG2361" i="3"/>
  <c r="AK2361" i="3"/>
  <c r="AO2361" i="3"/>
  <c r="AS2361" i="3"/>
  <c r="AW2361" i="3"/>
  <c r="BA2361" i="3"/>
  <c r="BE2361" i="3"/>
  <c r="BI2361" i="3"/>
  <c r="BB2360" i="3"/>
  <c r="AT2360" i="3"/>
  <c r="AL2360" i="3"/>
  <c r="AD2360" i="3"/>
  <c r="V2360" i="3"/>
  <c r="N2360" i="3"/>
  <c r="AX2359" i="3"/>
  <c r="AH2359" i="3"/>
  <c r="R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L2338" i="3" s="1"/>
  <c r="I2338" i="3"/>
  <c r="J2338" i="3"/>
  <c r="K2338" i="3"/>
  <c r="E2339" i="3"/>
  <c r="F2339" i="3"/>
  <c r="K2339" i="3" s="1"/>
  <c r="G2339" i="3"/>
  <c r="H2339" i="3"/>
  <c r="I2339" i="3"/>
  <c r="J2339" i="3"/>
  <c r="E2340" i="3"/>
  <c r="F2340" i="3"/>
  <c r="G2340" i="3"/>
  <c r="H2340" i="3"/>
  <c r="L2340" i="3" s="1"/>
  <c r="I2340" i="3"/>
  <c r="J2340" i="3"/>
  <c r="E2341" i="3"/>
  <c r="K2341" i="3" s="1"/>
  <c r="F2341" i="3"/>
  <c r="G2341" i="3"/>
  <c r="H2341" i="3"/>
  <c r="I2341" i="3"/>
  <c r="L2341" i="3" s="1"/>
  <c r="J2341" i="3"/>
  <c r="E2342" i="3"/>
  <c r="F2342" i="3"/>
  <c r="G2342" i="3"/>
  <c r="H2342" i="3"/>
  <c r="I2342" i="3"/>
  <c r="J2342" i="3"/>
  <c r="L2342" i="3" s="1"/>
  <c r="E2343" i="3"/>
  <c r="F2343" i="3"/>
  <c r="G2343" i="3"/>
  <c r="H2343" i="3"/>
  <c r="I2343" i="3"/>
  <c r="J2343" i="3"/>
  <c r="E2344" i="3"/>
  <c r="F2344" i="3"/>
  <c r="G2344" i="3"/>
  <c r="K2344" i="3" s="1"/>
  <c r="O2344" i="3" s="1"/>
  <c r="BL2344" i="3" s="1"/>
  <c r="H2344" i="3"/>
  <c r="I2344" i="3"/>
  <c r="J2344" i="3"/>
  <c r="L2344" i="3" s="1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L2346" i="3" s="1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/>
  <c r="E2357" i="3"/>
  <c r="F2357" i="3"/>
  <c r="G2357" i="3"/>
  <c r="H2357" i="3"/>
  <c r="I2357" i="3"/>
  <c r="J2357" i="3"/>
  <c r="BM2389" i="3" l="1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59" i="3"/>
  <c r="BL2360" i="3"/>
  <c r="BJ2363" i="3"/>
  <c r="BL2366" i="3"/>
  <c r="BK2367" i="3"/>
  <c r="BN2367" i="3"/>
  <c r="BJ2370" i="3"/>
  <c r="BL2374" i="3"/>
  <c r="BJ2373" i="3"/>
  <c r="BM2377" i="3"/>
  <c r="BJ2358" i="3"/>
  <c r="BK2361" i="3"/>
  <c r="BN2361" i="3"/>
  <c r="BL2361" i="3"/>
  <c r="BM2363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J2361" i="3"/>
  <c r="BK2370" i="3"/>
  <c r="BN2370" i="3"/>
  <c r="BJ2366" i="3"/>
  <c r="BM2368" i="3"/>
  <c r="BN2372" i="3"/>
  <c r="BK2372" i="3"/>
  <c r="BN2373" i="3"/>
  <c r="BK2373" i="3"/>
  <c r="BM2378" i="3"/>
  <c r="BL2375" i="3"/>
  <c r="BN2375" i="3"/>
  <c r="BK2375" i="3"/>
  <c r="BL2383" i="3"/>
  <c r="BJ2383" i="3"/>
  <c r="BN2358" i="3"/>
  <c r="BK2358" i="3"/>
  <c r="BM2361" i="3"/>
  <c r="BK2379" i="3"/>
  <c r="BN2379" i="3"/>
  <c r="BM2379" i="3"/>
  <c r="BJ2375" i="3"/>
  <c r="BL2382" i="3"/>
  <c r="BM2383" i="3"/>
  <c r="BL2358" i="3"/>
  <c r="BK2363" i="3"/>
  <c r="BN2363" i="3"/>
  <c r="BL2363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M2372" i="3"/>
  <c r="BJ2377" i="3"/>
  <c r="BM2373" i="3"/>
  <c r="BM2376" i="3"/>
  <c r="BL2378" i="3"/>
  <c r="BJ2378" i="3"/>
  <c r="BL2381" i="3"/>
  <c r="BK2381" i="3"/>
  <c r="BN2381" i="3"/>
  <c r="BK2383" i="3"/>
  <c r="BN2383" i="3"/>
  <c r="BK2359" i="3"/>
  <c r="BN2359" i="3"/>
  <c r="BL2370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BJ2374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J2359" i="3"/>
  <c r="BM2359" i="3"/>
  <c r="BM2360" i="3"/>
  <c r="BK2365" i="3"/>
  <c r="BN2365" i="3"/>
  <c r="BM2366" i="3"/>
  <c r="BM2367" i="3"/>
  <c r="BM2370" i="3"/>
  <c r="BK2366" i="3"/>
  <c r="BN2366" i="3"/>
  <c r="BN2368" i="3"/>
  <c r="BK2368" i="3"/>
  <c r="BL2372" i="3"/>
  <c r="BJ2372" i="3"/>
  <c r="BN2377" i="3"/>
  <c r="BK2377" i="3"/>
  <c r="BM2374" i="3"/>
  <c r="BN2374" i="3"/>
  <c r="BL2376" i="3"/>
  <c r="BJ2376" i="3"/>
  <c r="BJ2379" i="3"/>
  <c r="BM2375" i="3"/>
  <c r="BM2381" i="3"/>
  <c r="BM2382" i="3"/>
  <c r="BN2382" i="3"/>
  <c r="BK2382" i="3"/>
  <c r="BJ2382" i="3"/>
  <c r="BM2358" i="3"/>
  <c r="K2357" i="3"/>
  <c r="K2346" i="3"/>
  <c r="Z2346" i="3" s="1"/>
  <c r="K2342" i="3"/>
  <c r="R2342" i="3" s="1"/>
  <c r="AJ2338" i="3"/>
  <c r="K2354" i="3"/>
  <c r="L2355" i="3"/>
  <c r="K2355" i="3"/>
  <c r="BD2355" i="3" s="1"/>
  <c r="L2353" i="3"/>
  <c r="L2351" i="3"/>
  <c r="AZ2338" i="3"/>
  <c r="L2336" i="3"/>
  <c r="K2351" i="3"/>
  <c r="K2340" i="3"/>
  <c r="AB2338" i="3"/>
  <c r="K2336" i="3"/>
  <c r="U2336" i="3" s="1"/>
  <c r="AH2342" i="3"/>
  <c r="BC2342" i="3"/>
  <c r="BG2342" i="3"/>
  <c r="AI2342" i="3"/>
  <c r="BD2342" i="3"/>
  <c r="AL2342" i="3"/>
  <c r="T2342" i="3"/>
  <c r="AP2342" i="3"/>
  <c r="AP2355" i="3"/>
  <c r="R2351" i="3"/>
  <c r="S2351" i="3"/>
  <c r="AB2351" i="3"/>
  <c r="AJ2351" i="3"/>
  <c r="AR2351" i="3"/>
  <c r="AZ2351" i="3"/>
  <c r="BH2351" i="3"/>
  <c r="BD2351" i="3"/>
  <c r="P2351" i="3"/>
  <c r="Z2351" i="3"/>
  <c r="AH2351" i="3"/>
  <c r="AP2351" i="3"/>
  <c r="AX2351" i="3"/>
  <c r="V2351" i="3"/>
  <c r="AD2351" i="3"/>
  <c r="AL2351" i="3"/>
  <c r="AT2351" i="3"/>
  <c r="BB2351" i="3"/>
  <c r="AN2351" i="3"/>
  <c r="N2351" i="3"/>
  <c r="X2351" i="3"/>
  <c r="AF2351" i="3"/>
  <c r="AV2351" i="3"/>
  <c r="BF2351" i="3"/>
  <c r="M2340" i="3"/>
  <c r="P2340" i="3"/>
  <c r="AF2340" i="3"/>
  <c r="AV2340" i="3"/>
  <c r="T2340" i="3"/>
  <c r="AJ2340" i="3"/>
  <c r="AZ2340" i="3"/>
  <c r="AB2340" i="3"/>
  <c r="AR2340" i="3"/>
  <c r="BH2340" i="3"/>
  <c r="X2340" i="3"/>
  <c r="AN2340" i="3"/>
  <c r="BD2340" i="3"/>
  <c r="AU2344" i="3"/>
  <c r="AA2344" i="3"/>
  <c r="AR2338" i="3"/>
  <c r="X2338" i="3"/>
  <c r="L2357" i="3"/>
  <c r="Z2357" i="3" s="1"/>
  <c r="K2356" i="3"/>
  <c r="K2352" i="3"/>
  <c r="AC2352" i="3" s="1"/>
  <c r="K2350" i="3"/>
  <c r="K2348" i="3"/>
  <c r="L2345" i="3"/>
  <c r="K2345" i="3"/>
  <c r="X2345" i="3" s="1"/>
  <c r="AQ2344" i="3"/>
  <c r="S2344" i="3"/>
  <c r="BM2344" i="3" s="1"/>
  <c r="L2343" i="3"/>
  <c r="K2343" i="3"/>
  <c r="AC2343" i="3" s="1"/>
  <c r="BH2338" i="3"/>
  <c r="AN2338" i="3"/>
  <c r="T2338" i="3"/>
  <c r="P2356" i="3"/>
  <c r="AY2344" i="3"/>
  <c r="AE2344" i="3"/>
  <c r="K2353" i="3"/>
  <c r="L2350" i="3"/>
  <c r="K2349" i="3"/>
  <c r="BE2349" i="3" s="1"/>
  <c r="L2348" i="3"/>
  <c r="AF2348" i="3" s="1"/>
  <c r="K2347" i="3"/>
  <c r="BG2344" i="3"/>
  <c r="AI2344" i="3"/>
  <c r="BD2338" i="3"/>
  <c r="P2338" i="3"/>
  <c r="K2337" i="3"/>
  <c r="R2357" i="3"/>
  <c r="AX2357" i="3"/>
  <c r="BB2357" i="3"/>
  <c r="BD2357" i="3"/>
  <c r="AR2357" i="3"/>
  <c r="AD2357" i="3"/>
  <c r="BF2356" i="3"/>
  <c r="AP2356" i="3"/>
  <c r="AH2356" i="3"/>
  <c r="R2356" i="3"/>
  <c r="AF2355" i="3"/>
  <c r="L2354" i="3"/>
  <c r="BB2354" i="3" s="1"/>
  <c r="AV2353" i="3"/>
  <c r="AF2353" i="3"/>
  <c r="P2353" i="3"/>
  <c r="L2352" i="3"/>
  <c r="BB2352" i="3" s="1"/>
  <c r="P2348" i="3"/>
  <c r="AX2356" i="3"/>
  <c r="Z2356" i="3"/>
  <c r="BD2356" i="3"/>
  <c r="AV2356" i="3"/>
  <c r="AN2356" i="3"/>
  <c r="AF2356" i="3"/>
  <c r="X2356" i="3"/>
  <c r="O2356" i="3"/>
  <c r="S2356" i="3"/>
  <c r="W2356" i="3"/>
  <c r="AA2356" i="3"/>
  <c r="AE2356" i="3"/>
  <c r="AI2356" i="3"/>
  <c r="AM2356" i="3"/>
  <c r="AQ2356" i="3"/>
  <c r="AU2356" i="3"/>
  <c r="AY2356" i="3"/>
  <c r="BC2356" i="3"/>
  <c r="BG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AT2352" i="3"/>
  <c r="M2350" i="3"/>
  <c r="AS2350" i="3"/>
  <c r="P2346" i="3"/>
  <c r="V2346" i="3"/>
  <c r="AA2346" i="3"/>
  <c r="AF2346" i="3"/>
  <c r="AL2346" i="3"/>
  <c r="AQ2346" i="3"/>
  <c r="AV2346" i="3"/>
  <c r="BA2346" i="3"/>
  <c r="BE2346" i="3"/>
  <c r="BI2346" i="3"/>
  <c r="AE2346" i="3"/>
  <c r="AZ2346" i="3"/>
  <c r="O2346" i="3"/>
  <c r="AJ2346" i="3"/>
  <c r="BD2346" i="3"/>
  <c r="T2346" i="3"/>
  <c r="AP2346" i="3"/>
  <c r="BH2346" i="3"/>
  <c r="S2354" i="3"/>
  <c r="AI2354" i="3"/>
  <c r="AY2354" i="3"/>
  <c r="T2354" i="3"/>
  <c r="AJ2354" i="3"/>
  <c r="AZ2354" i="3"/>
  <c r="Q2354" i="3"/>
  <c r="AG2354" i="3"/>
  <c r="AW2354" i="3"/>
  <c r="T2348" i="3"/>
  <c r="AJ2348" i="3"/>
  <c r="AZ2348" i="3"/>
  <c r="X2348" i="3"/>
  <c r="AN2348" i="3"/>
  <c r="BD2348" i="3"/>
  <c r="U2357" i="3"/>
  <c r="AK2357" i="3"/>
  <c r="BA2357" i="3"/>
  <c r="S2357" i="3"/>
  <c r="AI2357" i="3"/>
  <c r="AY2357" i="3"/>
  <c r="BB2356" i="3"/>
  <c r="AT2356" i="3"/>
  <c r="AL2356" i="3"/>
  <c r="AD2356" i="3"/>
  <c r="V2356" i="3"/>
  <c r="N2356" i="3"/>
  <c r="M2355" i="3"/>
  <c r="AC2355" i="3"/>
  <c r="AS2355" i="3"/>
  <c r="BI2355" i="3"/>
  <c r="Z2355" i="3"/>
  <c r="AT2355" i="3"/>
  <c r="AA2355" i="3"/>
  <c r="AQ2355" i="3"/>
  <c r="BG2355" i="3"/>
  <c r="Z2354" i="3"/>
  <c r="BD2353" i="3"/>
  <c r="AN2353" i="3"/>
  <c r="M2353" i="3"/>
  <c r="Q2353" i="3"/>
  <c r="U2353" i="3"/>
  <c r="Y2353" i="3"/>
  <c r="AC2353" i="3"/>
  <c r="AG2353" i="3"/>
  <c r="AK2353" i="3"/>
  <c r="AO2353" i="3"/>
  <c r="AS2353" i="3"/>
  <c r="AW2353" i="3"/>
  <c r="BA2353" i="3"/>
  <c r="BE2353" i="3"/>
  <c r="BI2353" i="3"/>
  <c r="N2353" i="3"/>
  <c r="R2353" i="3"/>
  <c r="V2353" i="3"/>
  <c r="Z2353" i="3"/>
  <c r="AD2353" i="3"/>
  <c r="AL2353" i="3"/>
  <c r="AP2353" i="3"/>
  <c r="AT2353" i="3"/>
  <c r="BB2353" i="3"/>
  <c r="AH2353" i="3"/>
  <c r="AX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AV2348" i="3"/>
  <c r="AB2348" i="3"/>
  <c r="AU2346" i="3"/>
  <c r="Q2336" i="3"/>
  <c r="AG2336" i="3"/>
  <c r="AW2336" i="3"/>
  <c r="N2336" i="3"/>
  <c r="AD2336" i="3"/>
  <c r="AT2336" i="3"/>
  <c r="O2336" i="3"/>
  <c r="AE2336" i="3"/>
  <c r="AU2336" i="3"/>
  <c r="P2336" i="3"/>
  <c r="AJ2336" i="3"/>
  <c r="BD2336" i="3"/>
  <c r="BG2351" i="3"/>
  <c r="BC2351" i="3"/>
  <c r="AY2351" i="3"/>
  <c r="AU2351" i="3"/>
  <c r="AQ2351" i="3"/>
  <c r="AM2351" i="3"/>
  <c r="AI2351" i="3"/>
  <c r="AE2351" i="3"/>
  <c r="AA2351" i="3"/>
  <c r="W2351" i="3"/>
  <c r="Z2350" i="3"/>
  <c r="AP2350" i="3"/>
  <c r="AE2350" i="3"/>
  <c r="AU2350" i="3"/>
  <c r="BH2348" i="3"/>
  <c r="AR2348" i="3"/>
  <c r="O2341" i="3"/>
  <c r="S2341" i="3"/>
  <c r="W2341" i="3"/>
  <c r="AA2341" i="3"/>
  <c r="AE2341" i="3"/>
  <c r="AI2341" i="3"/>
  <c r="AM2341" i="3"/>
  <c r="AQ2341" i="3"/>
  <c r="AU2341" i="3"/>
  <c r="AY2341" i="3"/>
  <c r="BC2341" i="3"/>
  <c r="BG2341" i="3"/>
  <c r="P2341" i="3"/>
  <c r="T2341" i="3"/>
  <c r="X2341" i="3"/>
  <c r="AB2341" i="3"/>
  <c r="AF2341" i="3"/>
  <c r="AJ2341" i="3"/>
  <c r="AN2341" i="3"/>
  <c r="AR2341" i="3"/>
  <c r="AV2341" i="3"/>
  <c r="AZ2341" i="3"/>
  <c r="BD2341" i="3"/>
  <c r="BH2341" i="3"/>
  <c r="M2341" i="3"/>
  <c r="Q2341" i="3"/>
  <c r="U2341" i="3"/>
  <c r="Y2341" i="3"/>
  <c r="AC2341" i="3"/>
  <c r="AG2341" i="3"/>
  <c r="AK2341" i="3"/>
  <c r="AO2341" i="3"/>
  <c r="AS2341" i="3"/>
  <c r="AW2341" i="3"/>
  <c r="BA2341" i="3"/>
  <c r="BE2341" i="3"/>
  <c r="BI2341" i="3"/>
  <c r="Z2341" i="3"/>
  <c r="AP2341" i="3"/>
  <c r="BF2341" i="3"/>
  <c r="N2341" i="3"/>
  <c r="AD2341" i="3"/>
  <c r="AT2341" i="3"/>
  <c r="R2341" i="3"/>
  <c r="AH2341" i="3"/>
  <c r="AX2341" i="3"/>
  <c r="V2341" i="3"/>
  <c r="AL2341" i="3"/>
  <c r="M2351" i="3"/>
  <c r="Q2351" i="3"/>
  <c r="U2351" i="3"/>
  <c r="BB2339" i="3"/>
  <c r="BI2351" i="3"/>
  <c r="BE2351" i="3"/>
  <c r="BA2351" i="3"/>
  <c r="AW2351" i="3"/>
  <c r="AS2351" i="3"/>
  <c r="AO2351" i="3"/>
  <c r="AK2351" i="3"/>
  <c r="AG2351" i="3"/>
  <c r="AC2351" i="3"/>
  <c r="Y2351" i="3"/>
  <c r="T2351" i="3"/>
  <c r="O2351" i="3"/>
  <c r="AJ2350" i="3"/>
  <c r="L2349" i="3"/>
  <c r="BH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R2346" i="3"/>
  <c r="BB2341" i="3"/>
  <c r="BG2346" i="3"/>
  <c r="BC2346" i="3"/>
  <c r="AY2346" i="3"/>
  <c r="AT2346" i="3"/>
  <c r="AN2346" i="3"/>
  <c r="AI2346" i="3"/>
  <c r="AD2346" i="3"/>
  <c r="X2346" i="3"/>
  <c r="S2346" i="3"/>
  <c r="N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F2346" i="3"/>
  <c r="BB2346" i="3"/>
  <c r="AX2346" i="3"/>
  <c r="AR2346" i="3"/>
  <c r="AM2346" i="3"/>
  <c r="AH2346" i="3"/>
  <c r="AB2346" i="3"/>
  <c r="W2346" i="3"/>
  <c r="BC2344" i="3"/>
  <c r="AM2344" i="3"/>
  <c r="W2344" i="3"/>
  <c r="M2346" i="3"/>
  <c r="Q2346" i="3"/>
  <c r="U2346" i="3"/>
  <c r="Y2346" i="3"/>
  <c r="AC2346" i="3"/>
  <c r="AG2346" i="3"/>
  <c r="AK2346" i="3"/>
  <c r="AO2346" i="3"/>
  <c r="AS2346" i="3"/>
  <c r="AW2346" i="3"/>
  <c r="AM2345" i="3"/>
  <c r="AL2343" i="3"/>
  <c r="X2343" i="3"/>
  <c r="L2339" i="3"/>
  <c r="W2339" i="3" s="1"/>
  <c r="BE2342" i="3"/>
  <c r="AO2342" i="3"/>
  <c r="Y2342" i="3"/>
  <c r="Q2340" i="3"/>
  <c r="U2340" i="3"/>
  <c r="Y2340" i="3"/>
  <c r="AC2340" i="3"/>
  <c r="AG2340" i="3"/>
  <c r="AK2340" i="3"/>
  <c r="AO2340" i="3"/>
  <c r="AS2340" i="3"/>
  <c r="AW2340" i="3"/>
  <c r="BA2340" i="3"/>
  <c r="BE2340" i="3"/>
  <c r="BI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AV2338" i="3"/>
  <c r="AF2338" i="3"/>
  <c r="L2337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AL2340" i="3"/>
  <c r="AH2340" i="3"/>
  <c r="AD2340" i="3"/>
  <c r="Z2340" i="3"/>
  <c r="V2340" i="3"/>
  <c r="R2340" i="3"/>
  <c r="N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K2280" i="3" s="1"/>
  <c r="H2280" i="3"/>
  <c r="I2280" i="3"/>
  <c r="J2280" i="3"/>
  <c r="L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L2282" i="3" s="1"/>
  <c r="E2283" i="3"/>
  <c r="K2283" i="3" s="1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K2288" i="3" s="1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K2300" i="3" s="1"/>
  <c r="G2300" i="3"/>
  <c r="H2300" i="3"/>
  <c r="I2300" i="3"/>
  <c r="J2300" i="3"/>
  <c r="E2301" i="3"/>
  <c r="F2301" i="3"/>
  <c r="K2301" i="3" s="1"/>
  <c r="G2301" i="3"/>
  <c r="H2301" i="3"/>
  <c r="I2301" i="3"/>
  <c r="J2301" i="3"/>
  <c r="E2302" i="3"/>
  <c r="F2302" i="3"/>
  <c r="G2302" i="3"/>
  <c r="H2302" i="3"/>
  <c r="L2302" i="3" s="1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L2304" i="3" s="1"/>
  <c r="I2304" i="3"/>
  <c r="J2304" i="3"/>
  <c r="E2305" i="3"/>
  <c r="F2305" i="3"/>
  <c r="G2305" i="3"/>
  <c r="H2305" i="3"/>
  <c r="I2305" i="3"/>
  <c r="J2305" i="3"/>
  <c r="E2306" i="3"/>
  <c r="F2306" i="3"/>
  <c r="K2306" i="3" s="1"/>
  <c r="V2306" i="3" s="1"/>
  <c r="G2306" i="3"/>
  <c r="H2306" i="3"/>
  <c r="L2306" i="3" s="1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L2308" i="3" s="1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K2311" i="3" s="1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K2313" i="3"/>
  <c r="E2314" i="3"/>
  <c r="F2314" i="3"/>
  <c r="G2314" i="3"/>
  <c r="H2314" i="3"/>
  <c r="I2314" i="3"/>
  <c r="J2314" i="3"/>
  <c r="E2315" i="3"/>
  <c r="K2315" i="3" s="1"/>
  <c r="F2315" i="3"/>
  <c r="G2315" i="3"/>
  <c r="H2315" i="3"/>
  <c r="I2315" i="3"/>
  <c r="L2315" i="3" s="1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L2323" i="3" s="1"/>
  <c r="J2323" i="3"/>
  <c r="E2324" i="3"/>
  <c r="F2324" i="3"/>
  <c r="G2324" i="3"/>
  <c r="K2324" i="3" s="1"/>
  <c r="H2324" i="3"/>
  <c r="I2324" i="3"/>
  <c r="J2324" i="3"/>
  <c r="E2325" i="3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J2326" i="3"/>
  <c r="E2327" i="3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J2328" i="3"/>
  <c r="E2329" i="3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J2330" i="3"/>
  <c r="E2331" i="3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J2332" i="3"/>
  <c r="E2333" i="3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J2334" i="3"/>
  <c r="E2335" i="3"/>
  <c r="F2335" i="3"/>
  <c r="G2335" i="3"/>
  <c r="H2335" i="3"/>
  <c r="I2335" i="3"/>
  <c r="L2335" i="3" s="1"/>
  <c r="J2335" i="3"/>
  <c r="BK2362" i="3" l="1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AN2280" i="3"/>
  <c r="BD2280" i="3"/>
  <c r="K2335" i="3"/>
  <c r="K2333" i="3"/>
  <c r="K2329" i="3"/>
  <c r="K2327" i="3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BK2342" i="3" s="1"/>
  <c r="AD2342" i="3"/>
  <c r="AV2342" i="3"/>
  <c r="AX2342" i="3"/>
  <c r="AB2342" i="3"/>
  <c r="X2355" i="3"/>
  <c r="O2342" i="3"/>
  <c r="AR2349" i="3"/>
  <c r="P2352" i="3"/>
  <c r="K2331" i="3"/>
  <c r="L2316" i="3"/>
  <c r="Q2316" i="3" s="1"/>
  <c r="K2316" i="3"/>
  <c r="AL2306" i="3"/>
  <c r="AD230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BM2357" i="3" s="1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AP2299" i="3" s="1"/>
  <c r="K2299" i="3"/>
  <c r="L2297" i="3"/>
  <c r="L2295" i="3"/>
  <c r="L2294" i="3"/>
  <c r="L2286" i="3"/>
  <c r="L2284" i="3"/>
  <c r="L2283" i="3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O2317" i="3"/>
  <c r="AG2317" i="3"/>
  <c r="AY2317" i="3"/>
  <c r="AE2311" i="3"/>
  <c r="AA2311" i="3"/>
  <c r="BA2316" i="3"/>
  <c r="U2316" i="3"/>
  <c r="L2312" i="3"/>
  <c r="K2312" i="3"/>
  <c r="L2311" i="3"/>
  <c r="O2311" i="3" s="1"/>
  <c r="T2306" i="3"/>
  <c r="L2305" i="3"/>
  <c r="N2299" i="3"/>
  <c r="Z2299" i="3"/>
  <c r="BF2299" i="3"/>
  <c r="AH2299" i="3"/>
  <c r="T2278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BN2350" i="3" s="1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L2328" i="3"/>
  <c r="L2326" i="3"/>
  <c r="L2324" i="3"/>
  <c r="K2323" i="3"/>
  <c r="L2322" i="3"/>
  <c r="K2322" i="3"/>
  <c r="K2321" i="3"/>
  <c r="L2320" i="3"/>
  <c r="K2320" i="3"/>
  <c r="K2319" i="3"/>
  <c r="L2318" i="3"/>
  <c r="K2318" i="3"/>
  <c r="L2314" i="3"/>
  <c r="K2314" i="3"/>
  <c r="AQ2313" i="3"/>
  <c r="W2313" i="3"/>
  <c r="L2313" i="3"/>
  <c r="AE2313" i="3" s="1"/>
  <c r="K2310" i="3"/>
  <c r="L2309" i="3"/>
  <c r="K2308" i="3"/>
  <c r="BB2306" i="3"/>
  <c r="K2304" i="3"/>
  <c r="AX2299" i="3"/>
  <c r="R2293" i="3"/>
  <c r="AB2280" i="3"/>
  <c r="AR2280" i="3"/>
  <c r="BH2280" i="3"/>
  <c r="P2280" i="3"/>
  <c r="AF2280" i="3"/>
  <c r="AV2280" i="3"/>
  <c r="T2280" i="3"/>
  <c r="AJ2280" i="3"/>
  <c r="AZ2280" i="3"/>
  <c r="BD2343" i="3"/>
  <c r="AM2343" i="3"/>
  <c r="V2343" i="3"/>
  <c r="BC2345" i="3"/>
  <c r="AP2345" i="3"/>
  <c r="AS2345" i="3"/>
  <c r="O2350" i="3"/>
  <c r="BD2350" i="3"/>
  <c r="BG2313" i="3"/>
  <c r="AM2313" i="3"/>
  <c r="O2313" i="3"/>
  <c r="K2298" i="3"/>
  <c r="K2297" i="3"/>
  <c r="BJ2351" i="3"/>
  <c r="X2350" i="3"/>
  <c r="L2298" i="3"/>
  <c r="L2296" i="3"/>
  <c r="L2292" i="3"/>
  <c r="L2291" i="3"/>
  <c r="V2291" i="3" s="1"/>
  <c r="K2290" i="3"/>
  <c r="L2288" i="3"/>
  <c r="K2287" i="3"/>
  <c r="K2286" i="3"/>
  <c r="K2281" i="3"/>
  <c r="AA2337" i="3"/>
  <c r="BC2349" i="3"/>
  <c r="BM2351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L2300" i="3"/>
  <c r="L2290" i="3"/>
  <c r="K2289" i="3"/>
  <c r="K2284" i="3"/>
  <c r="K2282" i="3"/>
  <c r="Q2282" i="3" s="1"/>
  <c r="K2277" i="3"/>
  <c r="V2349" i="3"/>
  <c r="N2339" i="3"/>
  <c r="BJ2339" i="3" s="1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S2295" i="3" s="1"/>
  <c r="K2292" i="3"/>
  <c r="K2279" i="3"/>
  <c r="BL2338" i="3"/>
  <c r="AW2339" i="3"/>
  <c r="AJ2339" i="3"/>
  <c r="S2339" i="3"/>
  <c r="BM2339" i="3" s="1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J2338" i="3"/>
  <c r="BM2340" i="3"/>
  <c r="BI2337" i="3"/>
  <c r="M2337" i="3"/>
  <c r="AF2337" i="3"/>
  <c r="AE2337" i="3"/>
  <c r="BN2346" i="3"/>
  <c r="BK2346" i="3"/>
  <c r="Z2347" i="3"/>
  <c r="AP2347" i="3"/>
  <c r="BF2347" i="3"/>
  <c r="R2347" i="3"/>
  <c r="AH2347" i="3"/>
  <c r="AX2347" i="3"/>
  <c r="AK2347" i="3"/>
  <c r="BM2341" i="3"/>
  <c r="BK2356" i="3"/>
  <c r="BN2356" i="3"/>
  <c r="BN2338" i="3"/>
  <c r="BK2338" i="3"/>
  <c r="V2337" i="3"/>
  <c r="BL2340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L2351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BL2339" i="3" s="1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BN2351" i="3"/>
  <c r="BK2351" i="3"/>
  <c r="BJ2341" i="3"/>
  <c r="BK2341" i="3"/>
  <c r="BN2341" i="3"/>
  <c r="BL2341" i="3"/>
  <c r="AY2349" i="3"/>
  <c r="BN2353" i="3"/>
  <c r="BK2353" i="3"/>
  <c r="AP2354" i="3"/>
  <c r="BM2355" i="3"/>
  <c r="BK2357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BM2346" i="3"/>
  <c r="U2347" i="3"/>
  <c r="AN2347" i="3"/>
  <c r="AM2347" i="3"/>
  <c r="BN2336" i="3"/>
  <c r="R2337" i="3"/>
  <c r="BK2340" i="3"/>
  <c r="AL2337" i="3"/>
  <c r="BA2337" i="3"/>
  <c r="AK2337" i="3"/>
  <c r="U2337" i="3"/>
  <c r="BD2337" i="3"/>
  <c r="AN2337" i="3"/>
  <c r="X2337" i="3"/>
  <c r="BC2337" i="3"/>
  <c r="AM2337" i="3"/>
  <c r="W2337" i="3"/>
  <c r="AL2347" i="3"/>
  <c r="BM2348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N2348" i="3"/>
  <c r="BK2348" i="3"/>
  <c r="BA2347" i="3"/>
  <c r="BD2347" i="3"/>
  <c r="X2347" i="3"/>
  <c r="BC2347" i="3"/>
  <c r="W2347" i="3"/>
  <c r="BJ2340" i="3"/>
  <c r="AH2337" i="3"/>
  <c r="BM2338" i="3"/>
  <c r="BN2340" i="3"/>
  <c r="BB2337" i="3"/>
  <c r="BN2342" i="3"/>
  <c r="AW2337" i="3"/>
  <c r="AG2337" i="3"/>
  <c r="Q2337" i="3"/>
  <c r="AZ2337" i="3"/>
  <c r="AJ2337" i="3"/>
  <c r="T2337" i="3"/>
  <c r="AY2337" i="3"/>
  <c r="AI2337" i="3"/>
  <c r="S2337" i="3"/>
  <c r="BN2343" i="3"/>
  <c r="BK2343" i="3"/>
  <c r="BN2344" i="3"/>
  <c r="BK2344" i="3"/>
  <c r="BJ2346" i="3"/>
  <c r="BB2347" i="3"/>
  <c r="BL2348" i="3"/>
  <c r="BJ2348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K2355" i="3"/>
  <c r="BN2355" i="3"/>
  <c r="BJ2356" i="3"/>
  <c r="BA2354" i="3"/>
  <c r="AK2354" i="3"/>
  <c r="U2354" i="3"/>
  <c r="BD2354" i="3"/>
  <c r="AN2354" i="3"/>
  <c r="X2354" i="3"/>
  <c r="BC2354" i="3"/>
  <c r="AM2354" i="3"/>
  <c r="W2354" i="3"/>
  <c r="BL2346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AJ2334" i="3"/>
  <c r="AZ2334" i="3"/>
  <c r="M2334" i="3"/>
  <c r="AC2334" i="3"/>
  <c r="AS2334" i="3"/>
  <c r="S2334" i="3"/>
  <c r="AQ2334" i="3"/>
  <c r="R2334" i="3"/>
  <c r="AH2334" i="3"/>
  <c r="AX2334" i="3"/>
  <c r="AE2334" i="3"/>
  <c r="T2332" i="3"/>
  <c r="AJ2332" i="3"/>
  <c r="AZ2332" i="3"/>
  <c r="Q2332" i="3"/>
  <c r="AS2332" i="3"/>
  <c r="W2332" i="3"/>
  <c r="BC2332" i="3"/>
  <c r="AW2332" i="3"/>
  <c r="V2332" i="3"/>
  <c r="AL2332" i="3"/>
  <c r="BB2332" i="3"/>
  <c r="AI2332" i="3"/>
  <c r="P2330" i="3"/>
  <c r="T2330" i="3"/>
  <c r="X2330" i="3"/>
  <c r="AB2330" i="3"/>
  <c r="AF2330" i="3"/>
  <c r="AJ2330" i="3"/>
  <c r="AN2330" i="3"/>
  <c r="AR2330" i="3"/>
  <c r="AV2330" i="3"/>
  <c r="AZ2330" i="3"/>
  <c r="BD2330" i="3"/>
  <c r="BH2330" i="3"/>
  <c r="S2330" i="3"/>
  <c r="AA2330" i="3"/>
  <c r="AI2330" i="3"/>
  <c r="AQ2330" i="3"/>
  <c r="AY2330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30" i="3"/>
  <c r="W2330" i="3"/>
  <c r="AE2330" i="3"/>
  <c r="AM2330" i="3"/>
  <c r="AU2330" i="3"/>
  <c r="BG2330" i="3"/>
  <c r="N2330" i="3"/>
  <c r="R2330" i="3"/>
  <c r="V2330" i="3"/>
  <c r="Z2330" i="3"/>
  <c r="AD2330" i="3"/>
  <c r="AH2330" i="3"/>
  <c r="AL2330" i="3"/>
  <c r="AP2330" i="3"/>
  <c r="AT2330" i="3"/>
  <c r="AX2330" i="3"/>
  <c r="BB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R2327" i="3"/>
  <c r="AH2327" i="3"/>
  <c r="AX2327" i="3"/>
  <c r="S2327" i="3"/>
  <c r="AI2327" i="3"/>
  <c r="AY2327" i="3"/>
  <c r="Q2327" i="3"/>
  <c r="AG2327" i="3"/>
  <c r="AW2327" i="3"/>
  <c r="P2327" i="3"/>
  <c r="AF2327" i="3"/>
  <c r="AV2327" i="3"/>
  <c r="AB2326" i="3"/>
  <c r="AR2326" i="3"/>
  <c r="BH2326" i="3"/>
  <c r="AI2326" i="3"/>
  <c r="M2326" i="3"/>
  <c r="AC2326" i="3"/>
  <c r="AS2326" i="3"/>
  <c r="BI2326" i="3"/>
  <c r="Z2326" i="3"/>
  <c r="AP2326" i="3"/>
  <c r="BF2326" i="3"/>
  <c r="AY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AB2324" i="3"/>
  <c r="AR2324" i="3"/>
  <c r="BH2324" i="3"/>
  <c r="Y2324" i="3"/>
  <c r="AO2324" i="3"/>
  <c r="BE2324" i="3"/>
  <c r="W2324" i="3"/>
  <c r="AM2324" i="3"/>
  <c r="BC2324" i="3"/>
  <c r="V2324" i="3"/>
  <c r="AL2324" i="3"/>
  <c r="BB2324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R2323" i="3"/>
  <c r="W2323" i="3"/>
  <c r="AC2323" i="3"/>
  <c r="AH2323" i="3"/>
  <c r="AM2323" i="3"/>
  <c r="AS2323" i="3"/>
  <c r="AX2323" i="3"/>
  <c r="BC2323" i="3"/>
  <c r="BI2323" i="3"/>
  <c r="Q2323" i="3"/>
  <c r="AA2323" i="3"/>
  <c r="AL2323" i="3"/>
  <c r="AW2323" i="3"/>
  <c r="BG2323" i="3"/>
  <c r="N2323" i="3"/>
  <c r="S2323" i="3"/>
  <c r="Y2323" i="3"/>
  <c r="AD2323" i="3"/>
  <c r="AI2323" i="3"/>
  <c r="AO2323" i="3"/>
  <c r="AT2323" i="3"/>
  <c r="AY2323" i="3"/>
  <c r="BE2323" i="3"/>
  <c r="V2323" i="3"/>
  <c r="AG2323" i="3"/>
  <c r="AQ2323" i="3"/>
  <c r="BB2323" i="3"/>
  <c r="O2323" i="3"/>
  <c r="U2323" i="3"/>
  <c r="Z2323" i="3"/>
  <c r="AE2323" i="3"/>
  <c r="AK2323" i="3"/>
  <c r="AP2323" i="3"/>
  <c r="AU2323" i="3"/>
  <c r="BA2323" i="3"/>
  <c r="BF2323" i="3"/>
  <c r="Z2322" i="3"/>
  <c r="AP2322" i="3"/>
  <c r="BF2322" i="3"/>
  <c r="AB2322" i="3"/>
  <c r="AR2322" i="3"/>
  <c r="BH2322" i="3"/>
  <c r="AO2322" i="3"/>
  <c r="AA2322" i="3"/>
  <c r="BG2322" i="3"/>
  <c r="AK2322" i="3"/>
  <c r="O2322" i="3"/>
  <c r="AU2322" i="3"/>
  <c r="T2321" i="3"/>
  <c r="AJ2321" i="3"/>
  <c r="AZ2321" i="3"/>
  <c r="R2321" i="3"/>
  <c r="AH2321" i="3"/>
  <c r="AX2321" i="3"/>
  <c r="U2321" i="3"/>
  <c r="BA2321" i="3"/>
  <c r="AQ2321" i="3"/>
  <c r="AE2321" i="3"/>
  <c r="AI2321" i="3"/>
  <c r="AG2321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Q2320" i="3"/>
  <c r="Y2320" i="3"/>
  <c r="AG2320" i="3"/>
  <c r="AO2320" i="3"/>
  <c r="AW2320" i="3"/>
  <c r="BE2320" i="3"/>
  <c r="S2320" i="3"/>
  <c r="AA2320" i="3"/>
  <c r="AI2320" i="3"/>
  <c r="AQ2320" i="3"/>
  <c r="AY2320" i="3"/>
  <c r="BG2320" i="3"/>
  <c r="M2320" i="3"/>
  <c r="U2320" i="3"/>
  <c r="AC2320" i="3"/>
  <c r="AK2320" i="3"/>
  <c r="AS2320" i="3"/>
  <c r="BA2320" i="3"/>
  <c r="BI2320" i="3"/>
  <c r="O2320" i="3"/>
  <c r="W2320" i="3"/>
  <c r="AE2320" i="3"/>
  <c r="AM2320" i="3"/>
  <c r="AU2320" i="3"/>
  <c r="BC2320" i="3"/>
  <c r="P2319" i="3"/>
  <c r="AF2319" i="3"/>
  <c r="AV2319" i="3"/>
  <c r="N2319" i="3"/>
  <c r="AD2319" i="3"/>
  <c r="AT2319" i="3"/>
  <c r="M2319" i="3"/>
  <c r="AS2319" i="3"/>
  <c r="W2319" i="3"/>
  <c r="BC2319" i="3"/>
  <c r="AQ2319" i="3"/>
  <c r="Y2319" i="3"/>
  <c r="BE2319" i="3"/>
  <c r="V2318" i="3"/>
  <c r="Z2318" i="3"/>
  <c r="AL2318" i="3"/>
  <c r="AP2318" i="3"/>
  <c r="BB2318" i="3"/>
  <c r="BF2318" i="3"/>
  <c r="X2318" i="3"/>
  <c r="AB2318" i="3"/>
  <c r="AN2318" i="3"/>
  <c r="AR2318" i="3"/>
  <c r="BD2318" i="3"/>
  <c r="BH2318" i="3"/>
  <c r="AG2318" i="3"/>
  <c r="AO2318" i="3"/>
  <c r="S2318" i="3"/>
  <c r="AA2318" i="3"/>
  <c r="AY2318" i="3"/>
  <c r="BG2318" i="3"/>
  <c r="M2318" i="3"/>
  <c r="AC2318" i="3"/>
  <c r="AK2318" i="3"/>
  <c r="AS2318" i="3"/>
  <c r="BI2318" i="3"/>
  <c r="O2318" i="3"/>
  <c r="W2318" i="3"/>
  <c r="AM2318" i="3"/>
  <c r="AU2318" i="3"/>
  <c r="BC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M2333" i="3"/>
  <c r="Q2333" i="3"/>
  <c r="U2333" i="3"/>
  <c r="Y2333" i="3"/>
  <c r="AC2333" i="3"/>
  <c r="AG2333" i="3"/>
  <c r="AK2333" i="3"/>
  <c r="AO2333" i="3"/>
  <c r="AS2333" i="3"/>
  <c r="AW2333" i="3"/>
  <c r="BA2333" i="3"/>
  <c r="BE2333" i="3"/>
  <c r="BI2333" i="3"/>
  <c r="P2333" i="3"/>
  <c r="T2333" i="3"/>
  <c r="X2333" i="3"/>
  <c r="AB2333" i="3"/>
  <c r="AF2333" i="3"/>
  <c r="AJ2333" i="3"/>
  <c r="AN2333" i="3"/>
  <c r="AR2333" i="3"/>
  <c r="AV2333" i="3"/>
  <c r="AZ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AD2314" i="3"/>
  <c r="AH2314" i="3"/>
  <c r="AT2314" i="3"/>
  <c r="AX2314" i="3"/>
  <c r="O2314" i="3"/>
  <c r="S2314" i="3"/>
  <c r="AE2314" i="3"/>
  <c r="AI2314" i="3"/>
  <c r="AU2314" i="3"/>
  <c r="AY2314" i="3"/>
  <c r="P2314" i="3"/>
  <c r="T2314" i="3"/>
  <c r="AF2314" i="3"/>
  <c r="AJ2314" i="3"/>
  <c r="AV2314" i="3"/>
  <c r="AZ2314" i="3"/>
  <c r="AY2313" i="3"/>
  <c r="AI2313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X2310" i="3"/>
  <c r="AD2310" i="3"/>
  <c r="AT2310" i="3"/>
  <c r="AY2310" i="3"/>
  <c r="AL2308" i="3"/>
  <c r="T2308" i="3"/>
  <c r="R2306" i="3"/>
  <c r="Z2306" i="3"/>
  <c r="AH2306" i="3"/>
  <c r="AP2306" i="3"/>
  <c r="AX2306" i="3"/>
  <c r="BF2306" i="3"/>
  <c r="T2304" i="3"/>
  <c r="R2302" i="3"/>
  <c r="Z2302" i="3"/>
  <c r="AH2302" i="3"/>
  <c r="AP2302" i="3"/>
  <c r="AX2302" i="3"/>
  <c r="BF2302" i="3"/>
  <c r="AF2294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BI2312" i="3"/>
  <c r="AS2312" i="3"/>
  <c r="AC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R2300" i="3"/>
  <c r="Z2300" i="3"/>
  <c r="AH2300" i="3"/>
  <c r="AP2300" i="3"/>
  <c r="AX2300" i="3"/>
  <c r="BF2300" i="3"/>
  <c r="P2298" i="3"/>
  <c r="AB2296" i="3"/>
  <c r="P2292" i="3"/>
  <c r="BH2300" i="3"/>
  <c r="AZ2300" i="3"/>
  <c r="AR2300" i="3"/>
  <c r="AJ2300" i="3"/>
  <c r="AB2300" i="3"/>
  <c r="AT2299" i="3"/>
  <c r="AD2299" i="3"/>
  <c r="BH2298" i="3"/>
  <c r="AR2298" i="3"/>
  <c r="AT2297" i="3"/>
  <c r="AD2297" i="3"/>
  <c r="BH2296" i="3"/>
  <c r="AR2296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AE2295" i="3"/>
  <c r="AU2295" i="3"/>
  <c r="P2295" i="3"/>
  <c r="AF2295" i="3"/>
  <c r="AV2295" i="3"/>
  <c r="M2295" i="3"/>
  <c r="AC2295" i="3"/>
  <c r="AS2295" i="3"/>
  <c r="BI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AB2287" i="3"/>
  <c r="BD2300" i="3"/>
  <c r="AV2300" i="3"/>
  <c r="AN2300" i="3"/>
  <c r="AF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V2295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L2285" i="3"/>
  <c r="BC2285" i="3" s="1"/>
  <c r="N2283" i="3"/>
  <c r="R2283" i="3"/>
  <c r="V2283" i="3"/>
  <c r="Z2283" i="3"/>
  <c r="AD2283" i="3"/>
  <c r="AH2283" i="3"/>
  <c r="AL2283" i="3"/>
  <c r="AP2283" i="3"/>
  <c r="AT2283" i="3"/>
  <c r="AX2283" i="3"/>
  <c r="BB2283" i="3"/>
  <c r="BF2283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P2283" i="3"/>
  <c r="T2283" i="3"/>
  <c r="X2283" i="3"/>
  <c r="AB2283" i="3"/>
  <c r="AF2283" i="3"/>
  <c r="AJ2283" i="3"/>
  <c r="AN2283" i="3"/>
  <c r="AR2283" i="3"/>
  <c r="AV2283" i="3"/>
  <c r="AZ2283" i="3"/>
  <c r="BD2283" i="3"/>
  <c r="BH2283" i="3"/>
  <c r="AI2282" i="3"/>
  <c r="AW2283" i="3"/>
  <c r="AG2283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O2278" i="3"/>
  <c r="S2278" i="3"/>
  <c r="W2278" i="3"/>
  <c r="AA2278" i="3"/>
  <c r="AE2278" i="3"/>
  <c r="AI2278" i="3"/>
  <c r="AM2278" i="3"/>
  <c r="AQ2278" i="3"/>
  <c r="AU2278" i="3"/>
  <c r="AY2278" i="3"/>
  <c r="BC2278" i="3"/>
  <c r="BG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K2210" i="3" s="1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K2212" i="3" s="1"/>
  <c r="F2212" i="3"/>
  <c r="G2212" i="3"/>
  <c r="H2212" i="3"/>
  <c r="I2212" i="3"/>
  <c r="L2212" i="3" s="1"/>
  <c r="J2212" i="3"/>
  <c r="E2213" i="3"/>
  <c r="F2213" i="3"/>
  <c r="G2213" i="3"/>
  <c r="H2213" i="3"/>
  <c r="I2213" i="3"/>
  <c r="J2213" i="3"/>
  <c r="E2214" i="3"/>
  <c r="K2214" i="3" s="1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K2218" i="3" s="1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K2220" i="3" s="1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K2222" i="3" s="1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L2228" i="3" s="1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K2235" i="3" s="1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K2250" i="3" s="1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BL2343" i="3" l="1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N2213" i="3" s="1"/>
  <c r="S2285" i="3"/>
  <c r="AD2285" i="3"/>
  <c r="M2285" i="3"/>
  <c r="Z2285" i="3"/>
  <c r="BI2289" i="3"/>
  <c r="AV2289" i="3"/>
  <c r="AE2289" i="3"/>
  <c r="L2259" i="3"/>
  <c r="BJ2299" i="3"/>
  <c r="BL2311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BL2300" i="3"/>
  <c r="BL2317" i="3"/>
  <c r="AL2289" i="3"/>
  <c r="AC2289" i="3"/>
  <c r="P2289" i="3"/>
  <c r="BJ2349" i="3"/>
  <c r="T2300" i="3"/>
  <c r="BM2300" i="3" s="1"/>
  <c r="L2264" i="3"/>
  <c r="K2264" i="3"/>
  <c r="K2258" i="3"/>
  <c r="L2256" i="3"/>
  <c r="K2256" i="3"/>
  <c r="K2254" i="3"/>
  <c r="L2245" i="3"/>
  <c r="K2244" i="3"/>
  <c r="L2243" i="3"/>
  <c r="AT2212" i="3"/>
  <c r="BK228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BK2314" i="3" s="1"/>
  <c r="AA2313" i="3"/>
  <c r="BM2313" i="3" s="1"/>
  <c r="W2311" i="3"/>
  <c r="BM2311" i="3" s="1"/>
  <c r="AG2291" i="3"/>
  <c r="BK2312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BJ2286" i="3" s="1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L2321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BL2298" i="3" s="1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N2289" i="3"/>
  <c r="AW2289" i="3"/>
  <c r="AG2289" i="3"/>
  <c r="Q2289" i="3"/>
  <c r="AZ2289" i="3"/>
  <c r="AJ2289" i="3"/>
  <c r="T2289" i="3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K2227" i="3"/>
  <c r="L2225" i="3"/>
  <c r="L2220" i="3"/>
  <c r="AV2220" i="3" s="1"/>
  <c r="K2219" i="3"/>
  <c r="L2215" i="3"/>
  <c r="AL2214" i="3"/>
  <c r="L2211" i="3"/>
  <c r="AT2211" i="3" s="1"/>
  <c r="K2211" i="3"/>
  <c r="L2210" i="3"/>
  <c r="AT2210" i="3" s="1"/>
  <c r="L2208" i="3"/>
  <c r="K2208" i="3"/>
  <c r="AX2208" i="3" s="1"/>
  <c r="L2206" i="3"/>
  <c r="L2204" i="3"/>
  <c r="K2204" i="3"/>
  <c r="K2271" i="3"/>
  <c r="K2269" i="3"/>
  <c r="K2267" i="3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L2275" i="3"/>
  <c r="K2274" i="3"/>
  <c r="K2272" i="3"/>
  <c r="L2271" i="3"/>
  <c r="K2270" i="3"/>
  <c r="L2269" i="3"/>
  <c r="K2268" i="3"/>
  <c r="L2267" i="3"/>
  <c r="L2265" i="3"/>
  <c r="K2262" i="3"/>
  <c r="L2260" i="3"/>
  <c r="AU2260" i="3" s="1"/>
  <c r="K2260" i="3"/>
  <c r="L2254" i="3"/>
  <c r="W2254" i="3" s="1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Y2260" i="3"/>
  <c r="AM2254" i="3"/>
  <c r="BC2254" i="3"/>
  <c r="K2275" i="3"/>
  <c r="K2273" i="3"/>
  <c r="AA2260" i="3"/>
  <c r="AQ2252" i="3"/>
  <c r="O2252" i="3"/>
  <c r="BC2250" i="3"/>
  <c r="W2250" i="3"/>
  <c r="AW2245" i="3"/>
  <c r="BI2245" i="3"/>
  <c r="L2273" i="3"/>
  <c r="K2266" i="3"/>
  <c r="BA2259" i="3"/>
  <c r="L2258" i="3"/>
  <c r="AA2258" i="3" s="1"/>
  <c r="L2257" i="3"/>
  <c r="Y2257" i="3" s="1"/>
  <c r="AC2253" i="3"/>
  <c r="AQ2250" i="3"/>
  <c r="S2211" i="3"/>
  <c r="AN2211" i="3"/>
  <c r="AG2208" i="3"/>
  <c r="AC2208" i="3"/>
  <c r="Y2208" i="3"/>
  <c r="U2208" i="3"/>
  <c r="AB2204" i="3"/>
  <c r="L2272" i="3"/>
  <c r="L2270" i="3"/>
  <c r="L2268" i="3"/>
  <c r="L2266" i="3"/>
  <c r="Q2259" i="3"/>
  <c r="U2257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AW2257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K2231" i="3"/>
  <c r="N2231" i="3" s="1"/>
  <c r="AT2227" i="3"/>
  <c r="Z2227" i="3"/>
  <c r="L2226" i="3"/>
  <c r="AC2226" i="3" s="1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J2297" i="3" l="1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BM2245" i="3" s="1"/>
  <c r="AO2245" i="3"/>
  <c r="AG2245" i="3"/>
  <c r="AS2245" i="3"/>
  <c r="BK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BL2274" i="3" s="1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BJ2227" i="3" s="1"/>
  <c r="AM2252" i="3"/>
  <c r="AA2252" i="3"/>
  <c r="BG2252" i="3"/>
  <c r="AG2255" i="3"/>
  <c r="BJ2255" i="3" s="1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BJ2225" i="3" s="1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BJ2205" i="3" s="1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K2191" i="3"/>
  <c r="L2199" i="3"/>
  <c r="L2195" i="3"/>
  <c r="L2190" i="3"/>
  <c r="K2190" i="3"/>
  <c r="AB2193" i="3"/>
  <c r="L2197" i="3"/>
  <c r="K2197" i="3"/>
  <c r="L2196" i="3"/>
  <c r="K2196" i="3"/>
  <c r="AO2196" i="3" s="1"/>
  <c r="AQ2193" i="3"/>
  <c r="L2192" i="3"/>
  <c r="K2192" i="3"/>
  <c r="K2200" i="3"/>
  <c r="AJ2200" i="3" s="1"/>
  <c r="K2195" i="3"/>
  <c r="M2195" i="3" s="1"/>
  <c r="AA2193" i="3"/>
  <c r="K2198" i="3"/>
  <c r="AV2198" i="3" s="1"/>
  <c r="L2194" i="3"/>
  <c r="K2194" i="3"/>
  <c r="K2201" i="3"/>
  <c r="AK2198" i="3"/>
  <c r="BA2198" i="3"/>
  <c r="AA2198" i="3"/>
  <c r="AN2198" i="3"/>
  <c r="AP2198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J2258" i="3" l="1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J2138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P2149" i="3" l="1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BK2146" i="3" s="1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BJ2115" i="3" s="1"/>
  <c r="Z2115" i="3"/>
  <c r="AP2115" i="3"/>
  <c r="BF2115" i="3"/>
  <c r="AT2115" i="3"/>
  <c r="BM2115" i="3" s="1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N2144" i="3" s="1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BM2111" i="3" s="1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BK2148" i="3" s="1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BN2172" i="3" s="1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BM2150" i="3" s="1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BL2182" i="3" s="1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BE2086" i="3" s="1"/>
  <c r="K2086" i="3"/>
  <c r="L2084" i="3"/>
  <c r="T2084" i="3" s="1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AT2076" i="3" s="1"/>
  <c r="K2074" i="3"/>
  <c r="L2093" i="3"/>
  <c r="L2092" i="3"/>
  <c r="K2077" i="3"/>
  <c r="BF2077" i="3" s="1"/>
  <c r="L2074" i="3"/>
  <c r="K2073" i="3"/>
  <c r="AJ2077" i="3"/>
  <c r="AE2077" i="3"/>
  <c r="L2085" i="3"/>
  <c r="K2085" i="3"/>
  <c r="AI2085" i="3" s="1"/>
  <c r="L2083" i="3"/>
  <c r="AI2083" i="3" s="1"/>
  <c r="K2083" i="3"/>
  <c r="K2081" i="3"/>
  <c r="K2079" i="3"/>
  <c r="AO2079" i="3" s="1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J2093" i="3"/>
  <c r="T2088" i="3"/>
  <c r="AN2088" i="3"/>
  <c r="AQ2088" i="3"/>
  <c r="K2091" i="3"/>
  <c r="L2089" i="3"/>
  <c r="X2086" i="3"/>
  <c r="AN2090" i="3"/>
  <c r="AP2085" i="3"/>
  <c r="BG2079" i="3"/>
  <c r="P2077" i="3"/>
  <c r="AT2077" i="3"/>
  <c r="K2080" i="3"/>
  <c r="K2078" i="3"/>
  <c r="AV2077" i="3"/>
  <c r="L2075" i="3"/>
  <c r="M2074" i="3"/>
  <c r="AC2074" i="3"/>
  <c r="BI2074" i="3"/>
  <c r="Z2074" i="3"/>
  <c r="AP2074" i="3"/>
  <c r="AA2074" i="3"/>
  <c r="AQ2074" i="3"/>
  <c r="BG2074" i="3"/>
  <c r="L2073" i="3"/>
  <c r="AF2074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A2084" i="3" l="1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BN2085" i="3" s="1"/>
  <c r="AW2085" i="3"/>
  <c r="U2085" i="3"/>
  <c r="BA2085" i="3"/>
  <c r="AK2085" i="3"/>
  <c r="AG2085" i="3"/>
  <c r="L2066" i="3"/>
  <c r="L2064" i="3"/>
  <c r="K2064" i="3"/>
  <c r="K2046" i="3"/>
  <c r="BE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BG2052" i="3" s="1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AX1986" i="3" s="1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S2017" i="3" s="1"/>
  <c r="L2012" i="3"/>
  <c r="K2012" i="3"/>
  <c r="L2007" i="3"/>
  <c r="K2007" i="3"/>
  <c r="L2000" i="3"/>
  <c r="L1995" i="3"/>
  <c r="L1988" i="3"/>
  <c r="K1982" i="3"/>
  <c r="L1976" i="3"/>
  <c r="K1974" i="3"/>
  <c r="L1970" i="3"/>
  <c r="K1970" i="3"/>
  <c r="L2035" i="3"/>
  <c r="K2021" i="3"/>
  <c r="L2020" i="3"/>
  <c r="L2055" i="3"/>
  <c r="BE2055" i="3" s="1"/>
  <c r="K2054" i="3"/>
  <c r="L2053" i="3"/>
  <c r="Y2046" i="3"/>
  <c r="AO2046" i="3"/>
  <c r="L2041" i="3"/>
  <c r="L2031" i="3"/>
  <c r="L2029" i="3"/>
  <c r="L2015" i="3"/>
  <c r="AQ2015" i="3" s="1"/>
  <c r="K2015" i="3"/>
  <c r="BF1978" i="3"/>
  <c r="AT1978" i="3"/>
  <c r="AM1974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AF2054" i="3" s="1"/>
  <c r="L2069" i="3"/>
  <c r="V2069" i="3" s="1"/>
  <c r="L2067" i="3"/>
  <c r="L2065" i="3"/>
  <c r="K2063" i="3"/>
  <c r="K2062" i="3"/>
  <c r="K2061" i="3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W2033" i="3" s="1"/>
  <c r="K2027" i="3"/>
  <c r="L2026" i="3"/>
  <c r="K2026" i="3"/>
  <c r="L2024" i="3"/>
  <c r="L2023" i="3"/>
  <c r="L2014" i="3"/>
  <c r="L2011" i="3"/>
  <c r="AM2011" i="3" s="1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N2067" i="3"/>
  <c r="AD2067" i="3"/>
  <c r="AW2067" i="3"/>
  <c r="AA2067" i="3"/>
  <c r="AQ2067" i="3"/>
  <c r="AB2067" i="3"/>
  <c r="AR2067" i="3"/>
  <c r="BH2067" i="3"/>
  <c r="AO2067" i="3"/>
  <c r="BI2067" i="3"/>
  <c r="BG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R2061" i="3"/>
  <c r="AH2061" i="3"/>
  <c r="AX2061" i="3"/>
  <c r="Q2061" i="3"/>
  <c r="AG2061" i="3"/>
  <c r="AW2061" i="3"/>
  <c r="O2061" i="3"/>
  <c r="AE2061" i="3"/>
  <c r="AU2061" i="3"/>
  <c r="P2061" i="3"/>
  <c r="AF2061" i="3"/>
  <c r="AV2061" i="3"/>
  <c r="BE2051" i="3"/>
  <c r="V2057" i="3"/>
  <c r="AP2057" i="3"/>
  <c r="AX2057" i="3"/>
  <c r="Q2057" i="3"/>
  <c r="AR2057" i="3"/>
  <c r="AF2057" i="3"/>
  <c r="AU2057" i="3"/>
  <c r="S2057" i="3"/>
  <c r="AW2057" i="3"/>
  <c r="BA2057" i="3"/>
  <c r="BG2055" i="3"/>
  <c r="BE2054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N2052" i="3"/>
  <c r="V2052" i="3"/>
  <c r="AL2052" i="3"/>
  <c r="BF2052" i="3"/>
  <c r="P2052" i="3"/>
  <c r="AF2052" i="3"/>
  <c r="BD2052" i="3"/>
  <c r="BH2052" i="3"/>
  <c r="O2019" i="3"/>
  <c r="T2019" i="3"/>
  <c r="AJ2019" i="3"/>
  <c r="AP2019" i="3"/>
  <c r="BF2019" i="3"/>
  <c r="P2019" i="3"/>
  <c r="AF2019" i="3"/>
  <c r="AL2019" i="3"/>
  <c r="BB2019" i="3"/>
  <c r="BG2019" i="3"/>
  <c r="BH2019" i="3"/>
  <c r="W2019" i="3"/>
  <c r="AX2019" i="3"/>
  <c r="Q2052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AU2052" i="3"/>
  <c r="W2052" i="3"/>
  <c r="O2052" i="3"/>
  <c r="AN2049" i="3"/>
  <c r="BB2049" i="3"/>
  <c r="BG2047" i="3"/>
  <c r="AQ2047" i="3"/>
  <c r="AW2046" i="3"/>
  <c r="AG2046" i="3"/>
  <c r="Q2046" i="3"/>
  <c r="AP2044" i="3"/>
  <c r="N2041" i="3"/>
  <c r="Z2038" i="3"/>
  <c r="BC2019" i="3"/>
  <c r="M2033" i="3"/>
  <c r="AQ2033" i="3"/>
  <c r="BA2052" i="3"/>
  <c r="AS2052" i="3"/>
  <c r="M2052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BE2025" i="3"/>
  <c r="P2025" i="3"/>
  <c r="AH2019" i="3"/>
  <c r="AE2038" i="3"/>
  <c r="BG2038" i="3"/>
  <c r="R2036" i="3"/>
  <c r="R2034" i="3"/>
  <c r="AV2029" i="3"/>
  <c r="AF2029" i="3"/>
  <c r="Q2023" i="3"/>
  <c r="AG2023" i="3"/>
  <c r="BD2023" i="3"/>
  <c r="AE2023" i="3"/>
  <c r="AV2023" i="3"/>
  <c r="BH2021" i="3"/>
  <c r="W2015" i="3"/>
  <c r="BC2015" i="3"/>
  <c r="BG2015" i="3"/>
  <c r="AH2010" i="3"/>
  <c r="AP2010" i="3"/>
  <c r="AY2010" i="3"/>
  <c r="BG2010" i="3"/>
  <c r="AO2010" i="3"/>
  <c r="M2010" i="3"/>
  <c r="AK2039" i="3"/>
  <c r="Q2037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O2030" i="3"/>
  <c r="W2030" i="3"/>
  <c r="AM2030" i="3"/>
  <c r="AQ2030" i="3"/>
  <c r="BG2030" i="3"/>
  <c r="P2030" i="3"/>
  <c r="AF2030" i="3"/>
  <c r="AN2030" i="3"/>
  <c r="AR2030" i="3"/>
  <c r="BD2030" i="3"/>
  <c r="BH2030" i="3"/>
  <c r="M2030" i="3"/>
  <c r="U2030" i="3"/>
  <c r="Y2030" i="3"/>
  <c r="AC2030" i="3"/>
  <c r="AK2030" i="3"/>
  <c r="AO2030" i="3"/>
  <c r="AS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AY2017" i="3"/>
  <c r="AJ2015" i="3"/>
  <c r="AK2010" i="3"/>
  <c r="AF2007" i="3"/>
  <c r="AV2007" i="3"/>
  <c r="M2007" i="3"/>
  <c r="AS2007" i="3"/>
  <c r="BI2007" i="3"/>
  <c r="Z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BE2017" i="3"/>
  <c r="V2017" i="3"/>
  <c r="AL2017" i="3"/>
  <c r="L2016" i="3"/>
  <c r="K2016" i="3"/>
  <c r="M2015" i="3"/>
  <c r="U2015" i="3"/>
  <c r="Y2015" i="3"/>
  <c r="AC2015" i="3"/>
  <c r="AK2015" i="3"/>
  <c r="AO2015" i="3"/>
  <c r="AS2015" i="3"/>
  <c r="BA2015" i="3"/>
  <c r="BE2015" i="3"/>
  <c r="BI2015" i="3"/>
  <c r="R2015" i="3"/>
  <c r="V2015" i="3"/>
  <c r="Z2015" i="3"/>
  <c r="AH2015" i="3"/>
  <c r="AL2015" i="3"/>
  <c r="AP2015" i="3"/>
  <c r="AX2015" i="3"/>
  <c r="BB2015" i="3"/>
  <c r="BF2015" i="3"/>
  <c r="BE2014" i="3"/>
  <c r="AW2014" i="3"/>
  <c r="AO2014" i="3"/>
  <c r="P2013" i="3"/>
  <c r="BH2013" i="3"/>
  <c r="AC2013" i="3"/>
  <c r="AS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AN2005" i="3"/>
  <c r="BH2005" i="3"/>
  <c r="AC2005" i="3"/>
  <c r="BA2005" i="3"/>
  <c r="V2005" i="3"/>
  <c r="AP2005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N2019" i="3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AF2009" i="3"/>
  <c r="AV2009" i="3"/>
  <c r="AC2009" i="3"/>
  <c r="AS2009" i="3"/>
  <c r="BI2009" i="3"/>
  <c r="AP2009" i="3"/>
  <c r="BF2009" i="3"/>
  <c r="AC2008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BH1999" i="3"/>
  <c r="Y1999" i="3"/>
  <c r="AO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R1993" i="3"/>
  <c r="AX1993" i="3"/>
  <c r="AI1993" i="3"/>
  <c r="T1992" i="3"/>
  <c r="AZ1992" i="3"/>
  <c r="AG1992" i="3"/>
  <c r="AJ1990" i="3"/>
  <c r="BD1990" i="3"/>
  <c r="Y1990" i="3"/>
  <c r="AW1990" i="3"/>
  <c r="R1990" i="3"/>
  <c r="AH1990" i="3"/>
  <c r="AX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AY1994" i="3"/>
  <c r="AE1994" i="3"/>
  <c r="BF1992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S1990" i="3"/>
  <c r="AD1989" i="3"/>
  <c r="O1989" i="3"/>
  <c r="AU1989" i="3"/>
  <c r="AF1989" i="3"/>
  <c r="BB1977" i="3"/>
  <c r="L1983" i="3"/>
  <c r="AA1983" i="3" s="1"/>
  <c r="AK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Y2047" i="3" l="1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R1962" i="3"/>
  <c r="AV1962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J2019" i="3" l="1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AT1944" i="3" s="1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AW1944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BD1943" i="3" s="1"/>
  <c r="L1942" i="3"/>
  <c r="AR1942" i="3" s="1"/>
  <c r="AB1950" i="3"/>
  <c r="M1946" i="3"/>
  <c r="AF1949" i="3"/>
  <c r="AH1949" i="3"/>
  <c r="AC1951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E1944" i="3"/>
  <c r="AO1942" i="3"/>
  <c r="N1944" i="3"/>
  <c r="AD1944" i="3"/>
  <c r="AE1944" i="3"/>
  <c r="AU1944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A1942" i="3" l="1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AZ1862" i="3" s="1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O1929" i="3" l="1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N1842" i="3" s="1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BM1897" i="3" s="1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N1826" i="3" s="1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E1796" i="3"/>
  <c r="AA1796" i="3"/>
  <c r="O1796" i="3"/>
  <c r="AU1796" i="3"/>
  <c r="L1809" i="3"/>
  <c r="K1809" i="3"/>
  <c r="L1807" i="3"/>
  <c r="K1807" i="3"/>
  <c r="K1806" i="3"/>
  <c r="BG1806" i="3" s="1"/>
  <c r="K1804" i="3"/>
  <c r="L1801" i="3"/>
  <c r="K1801" i="3"/>
  <c r="L1800" i="3"/>
  <c r="AO1800" i="3" s="1"/>
  <c r="S1817" i="3"/>
  <c r="K1816" i="3"/>
  <c r="BG1816" i="3" s="1"/>
  <c r="L1802" i="3"/>
  <c r="T1802" i="3" s="1"/>
  <c r="K1799" i="3"/>
  <c r="M1799" i="3" s="1"/>
  <c r="L1798" i="3"/>
  <c r="L1822" i="3"/>
  <c r="BG1822" i="3" s="1"/>
  <c r="L1820" i="3"/>
  <c r="BE1820" i="3" s="1"/>
  <c r="L1815" i="3"/>
  <c r="AC1815" i="3" s="1"/>
  <c r="L1814" i="3"/>
  <c r="K1814" i="3"/>
  <c r="L1810" i="3"/>
  <c r="K1810" i="3"/>
  <c r="L1808" i="3"/>
  <c r="K1808" i="3"/>
  <c r="L1804" i="3"/>
  <c r="AE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Q1820" i="3"/>
  <c r="AR1820" i="3"/>
  <c r="S1820" i="3"/>
  <c r="X1820" i="3"/>
  <c r="AY1819" i="3"/>
  <c r="R1819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Z1809" i="3"/>
  <c r="BI1809" i="3"/>
  <c r="AS1808" i="3"/>
  <c r="AT1818" i="3"/>
  <c r="N1818" i="3"/>
  <c r="BB1817" i="3"/>
  <c r="AT1817" i="3"/>
  <c r="AL1817" i="3"/>
  <c r="AD1817" i="3"/>
  <c r="V1817" i="3"/>
  <c r="Q1816" i="3"/>
  <c r="AW1814" i="3"/>
  <c r="O1813" i="3"/>
  <c r="AW1812" i="3"/>
  <c r="AG1812" i="3"/>
  <c r="AI1808" i="3"/>
  <c r="AW1806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P1815" i="3"/>
  <c r="AS1814" i="3"/>
  <c r="M1814" i="3"/>
  <c r="AB1813" i="3"/>
  <c r="BH1813" i="3"/>
  <c r="AO1813" i="3"/>
  <c r="V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AZ1804" i="3"/>
  <c r="W1804" i="3"/>
  <c r="BC1804" i="3"/>
  <c r="O1804" i="3"/>
  <c r="AU1804" i="3"/>
  <c r="BF1804" i="3"/>
  <c r="AC1806" i="3"/>
  <c r="AN1806" i="3"/>
  <c r="AA1806" i="3"/>
  <c r="BC1806" i="3"/>
  <c r="L1805" i="3"/>
  <c r="BI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AU1802" i="3"/>
  <c r="AE1802" i="3"/>
  <c r="M1802" i="3"/>
  <c r="U1802" i="3"/>
  <c r="AC1802" i="3"/>
  <c r="AK1802" i="3"/>
  <c r="AS1802" i="3"/>
  <c r="BA1802" i="3"/>
  <c r="BI1802" i="3"/>
  <c r="R1802" i="3"/>
  <c r="Z1802" i="3"/>
  <c r="AH1802" i="3"/>
  <c r="AP1802" i="3"/>
  <c r="AX1802" i="3"/>
  <c r="BF1802" i="3"/>
  <c r="K1805" i="3"/>
  <c r="K1803" i="3"/>
  <c r="AY1802" i="3"/>
  <c r="AI1802" i="3"/>
  <c r="S1802" i="3"/>
  <c r="AS1800" i="3"/>
  <c r="BF1800" i="3"/>
  <c r="AS1799" i="3"/>
  <c r="AC1798" i="3"/>
  <c r="AP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C1796" i="3"/>
  <c r="AM1796" i="3"/>
  <c r="W1796" i="3"/>
  <c r="AM1801" i="3"/>
  <c r="AA1799" i="3"/>
  <c r="AR1799" i="3"/>
  <c r="BF1799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P1809" i="3" l="1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K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L1804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AA1738" i="3"/>
  <c r="S1738" i="3"/>
  <c r="AY1738" i="3"/>
  <c r="W1738" i="3"/>
  <c r="BC1738" i="3"/>
  <c r="AI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N178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N1813" i="3" l="1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P1667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C1667" i="3" l="1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BK1679" i="3" s="1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BK1674" i="3" s="1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BH1551" i="3" s="1"/>
  <c r="K1532" i="3"/>
  <c r="L1637" i="3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X1588" i="3"/>
  <c r="K1620" i="3"/>
  <c r="K1612" i="3"/>
  <c r="P1569" i="3"/>
  <c r="K1565" i="3"/>
  <c r="K1637" i="3"/>
  <c r="L1632" i="3"/>
  <c r="K1632" i="3"/>
  <c r="L1624" i="3"/>
  <c r="AA1624" i="3" s="1"/>
  <c r="K1605" i="3"/>
  <c r="L1596" i="3"/>
  <c r="K1596" i="3"/>
  <c r="S1595" i="3"/>
  <c r="AY1595" i="3"/>
  <c r="AQ1595" i="3"/>
  <c r="BG1595" i="3"/>
  <c r="AR1569" i="3"/>
  <c r="BC1562" i="3"/>
  <c r="AG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AO1600" i="3" s="1"/>
  <c r="L1599" i="3"/>
  <c r="K1599" i="3"/>
  <c r="L1598" i="3"/>
  <c r="K1598" i="3"/>
  <c r="AX1598" i="3" s="1"/>
  <c r="K1597" i="3"/>
  <c r="L1589" i="3"/>
  <c r="K1586" i="3"/>
  <c r="K1583" i="3"/>
  <c r="L1580" i="3"/>
  <c r="K1580" i="3"/>
  <c r="L1578" i="3"/>
  <c r="K1578" i="3"/>
  <c r="AB1578" i="3" s="1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AL1608" i="3" s="1"/>
  <c r="K1608" i="3"/>
  <c r="L1606" i="3"/>
  <c r="K1606" i="3"/>
  <c r="L1604" i="3"/>
  <c r="AP1604" i="3" s="1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BB1631" i="3"/>
  <c r="AB161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R1624" i="3"/>
  <c r="AP1624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BC1607" i="3"/>
  <c r="W1607" i="3"/>
  <c r="AK1600" i="3"/>
  <c r="AA1599" i="3"/>
  <c r="BI1599" i="3"/>
  <c r="AH1598" i="3"/>
  <c r="AL1598" i="3"/>
  <c r="Y1598" i="3"/>
  <c r="AO1598" i="3"/>
  <c r="AK1598" i="3"/>
  <c r="B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W1578" i="3"/>
  <c r="AH1616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AV1594" i="3"/>
  <c r="T1592" i="3"/>
  <c r="AJ1592" i="3"/>
  <c r="AR1594" i="3"/>
  <c r="AB1594" i="3"/>
  <c r="BH1592" i="3"/>
  <c r="BH1588" i="3"/>
  <c r="N1581" i="3"/>
  <c r="AT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BH1591" i="3"/>
  <c r="BH1589" i="3"/>
  <c r="BD1588" i="3"/>
  <c r="AN1588" i="3"/>
  <c r="O1587" i="3"/>
  <c r="AU1587" i="3"/>
  <c r="AS1587" i="3"/>
  <c r="BD1586" i="3"/>
  <c r="AB1585" i="3"/>
  <c r="BH1585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K1590" i="3"/>
  <c r="R1590" i="3"/>
  <c r="AX1590" i="3"/>
  <c r="AI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E1555" i="3" l="1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BK1602" i="3" s="1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BN1550" i="3" s="1"/>
  <c r="AD1550" i="3"/>
  <c r="AT1550" i="3"/>
  <c r="S1550" i="3"/>
  <c r="AI1550" i="3"/>
  <c r="BL1550" i="3" s="1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M1608" i="3" s="1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BJ1640" i="3" s="1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M1556" i="3" s="1"/>
  <c r="BN1677" i="3"/>
  <c r="AB1539" i="3"/>
  <c r="AR1539" i="3"/>
  <c r="BH1539" i="3"/>
  <c r="BM1539" i="3" s="1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BJ1575" i="3" s="1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BK1610" i="3" s="1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BM1567" i="3" s="1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BN1633" i="3" s="1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BJ1566" i="3" s="1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BL1563" i="3" s="1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L1532" i="3" s="1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BL1642" i="3" s="1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K1620" i="3" s="1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A1521" i="3" s="1"/>
  <c r="L1519" i="3"/>
  <c r="L1501" i="3"/>
  <c r="K1501" i="3"/>
  <c r="L1490" i="3"/>
  <c r="Y1490" i="3" s="1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BC1496" i="3" s="1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BN1583" i="3" s="1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BK1616" i="3" s="1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J1644" i="3" s="1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BN1584" i="3" s="1"/>
  <c r="AY1617" i="3"/>
  <c r="BG1617" i="3"/>
  <c r="Z1634" i="3"/>
  <c r="Y1634" i="3"/>
  <c r="BE1634" i="3"/>
  <c r="AG1634" i="3"/>
  <c r="Q1634" i="3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BJ1624" i="3" s="1"/>
  <c r="AW1624" i="3"/>
  <c r="Z1632" i="3"/>
  <c r="Q1632" i="3"/>
  <c r="AW1632" i="3"/>
  <c r="Y1632" i="3"/>
  <c r="BE1632" i="3"/>
  <c r="AG1632" i="3"/>
  <c r="AO1632" i="3"/>
  <c r="BB1612" i="3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J1554" i="3"/>
  <c r="BN1575" i="3"/>
  <c r="BK1575" i="3"/>
  <c r="BN1573" i="3"/>
  <c r="BK1573" i="3"/>
  <c r="BN1588" i="3"/>
  <c r="BK1588" i="3"/>
  <c r="BJ1590" i="3"/>
  <c r="BJ1607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N1556" i="3"/>
  <c r="BK1556" i="3"/>
  <c r="BM1562" i="3"/>
  <c r="BJ1562" i="3"/>
  <c r="BL1548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M1586" i="3"/>
  <c r="BN1590" i="3"/>
  <c r="BK1590" i="3"/>
  <c r="BL1592" i="3"/>
  <c r="BM1594" i="3"/>
  <c r="BN1577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N1548" i="3"/>
  <c r="BK1548" i="3"/>
  <c r="BM1569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M1579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J1602" i="3"/>
  <c r="BM1602" i="3"/>
  <c r="BL1612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L1627" i="3"/>
  <c r="BJ1627" i="3"/>
  <c r="BN1640" i="3"/>
  <c r="BK1640" i="3"/>
  <c r="BK1524" i="3"/>
  <c r="BN1524" i="3"/>
  <c r="BJ1537" i="3"/>
  <c r="BL1537" i="3"/>
  <c r="BN1531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L1600" i="3"/>
  <c r="BL1602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N1603" i="3"/>
  <c r="BK1603" i="3"/>
  <c r="BJ1605" i="3"/>
  <c r="BM1615" i="3"/>
  <c r="BN1621" i="3"/>
  <c r="BK1621" i="3"/>
  <c r="Z1641" i="3"/>
  <c r="BF1641" i="3"/>
  <c r="BN163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AY1497" i="3"/>
  <c r="K1507" i="3"/>
  <c r="L1505" i="3"/>
  <c r="M1505" i="3" s="1"/>
  <c r="L1500" i="3"/>
  <c r="L1489" i="3"/>
  <c r="K1489" i="3"/>
  <c r="AW1489" i="3" s="1"/>
  <c r="L1517" i="3"/>
  <c r="K1517" i="3"/>
  <c r="L1515" i="3"/>
  <c r="K1515" i="3"/>
  <c r="K1500" i="3"/>
  <c r="K1495" i="3"/>
  <c r="BG1495" i="3" s="1"/>
  <c r="K1493" i="3"/>
  <c r="O1491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S1521" i="3"/>
  <c r="AY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V1492" i="3" s="1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AA1516" i="3"/>
  <c r="K1513" i="3"/>
  <c r="K1509" i="3"/>
  <c r="BA1501" i="3"/>
  <c r="K1498" i="3"/>
  <c r="AU1491" i="3"/>
  <c r="L1512" i="3"/>
  <c r="R1521" i="3"/>
  <c r="V1521" i="3"/>
  <c r="AH1521" i="3"/>
  <c r="AX1521" i="3"/>
  <c r="BB1521" i="3"/>
  <c r="T1521" i="3"/>
  <c r="AJ1521" i="3"/>
  <c r="AN1521" i="3"/>
  <c r="AZ1521" i="3"/>
  <c r="AO1521" i="3"/>
  <c r="Y1521" i="3"/>
  <c r="AM1521" i="3"/>
  <c r="AU1516" i="3"/>
  <c r="O1516" i="3"/>
  <c r="Q1521" i="3"/>
  <c r="AE1516" i="3"/>
  <c r="AS1521" i="3"/>
  <c r="AK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Y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W1495" i="3"/>
  <c r="BE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Q1496" i="3"/>
  <c r="AY1495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BC1491" i="3"/>
  <c r="AM1491" i="3"/>
  <c r="W1491" i="3"/>
  <c r="BE1490" i="3"/>
  <c r="AO1490" i="3"/>
  <c r="AI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L1616" i="3" l="1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R1431" i="3" l="1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Z1328" i="3" l="1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BC1323" i="3" s="1"/>
  <c r="K1323" i="3"/>
  <c r="L1321" i="3"/>
  <c r="K1321" i="3"/>
  <c r="L1320" i="3"/>
  <c r="AW1320" i="3" s="1"/>
  <c r="K1319" i="3"/>
  <c r="L1318" i="3"/>
  <c r="AD1340" i="3"/>
  <c r="AY1348" i="3"/>
  <c r="AK1343" i="3"/>
  <c r="AG1343" i="3"/>
  <c r="L1325" i="3"/>
  <c r="L1327" i="3"/>
  <c r="V1327" i="3" s="1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BE1322" i="3" s="1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AH1326" i="3" s="1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Z1326" i="3"/>
  <c r="AS1326" i="3"/>
  <c r="BD1327" i="3"/>
  <c r="AE1327" i="3"/>
  <c r="AA1327" i="3"/>
  <c r="AJ1325" i="3"/>
  <c r="AZ1325" i="3"/>
  <c r="AW1325" i="3"/>
  <c r="N1325" i="3"/>
  <c r="W1323" i="3"/>
  <c r="AJ1321" i="3"/>
  <c r="AW1321" i="3"/>
  <c r="BB1321" i="3"/>
  <c r="AG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O1320" i="3" l="1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BD1099" i="3" s="1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P1142" i="3" s="1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AD1162" i="3" s="1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BI1131" i="3" s="1"/>
  <c r="K1128" i="3"/>
  <c r="K1122" i="3"/>
  <c r="L1100" i="3"/>
  <c r="K1100" i="3"/>
  <c r="Y1100" i="3" s="1"/>
  <c r="L1094" i="3"/>
  <c r="K1094" i="3"/>
  <c r="K1080" i="3"/>
  <c r="K1073" i="3"/>
  <c r="M1073" i="3" s="1"/>
  <c r="L1128" i="3"/>
  <c r="L1122" i="3"/>
  <c r="BH1122" i="3" s="1"/>
  <c r="L1102" i="3"/>
  <c r="K1102" i="3"/>
  <c r="AP1102" i="3" s="1"/>
  <c r="L1098" i="3"/>
  <c r="K1098" i="3"/>
  <c r="Q1098" i="3" s="1"/>
  <c r="K1086" i="3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AX1107" i="3" s="1"/>
  <c r="K1092" i="3"/>
  <c r="K1088" i="3"/>
  <c r="P1088" i="3" s="1"/>
  <c r="L1083" i="3"/>
  <c r="K1083" i="3"/>
  <c r="AL1083" i="3" s="1"/>
  <c r="L1108" i="3"/>
  <c r="K1108" i="3"/>
  <c r="BH1108" i="3" s="1"/>
  <c r="L1106" i="3"/>
  <c r="K1106" i="3"/>
  <c r="P1106" i="3" s="1"/>
  <c r="L1097" i="3"/>
  <c r="L1096" i="3"/>
  <c r="AS1096" i="3" s="1"/>
  <c r="K1096" i="3"/>
  <c r="L1095" i="3"/>
  <c r="L1081" i="3"/>
  <c r="L1080" i="3"/>
  <c r="U1080" i="3" s="1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V1148" i="3"/>
  <c r="BB1148" i="3"/>
  <c r="AM1148" i="3"/>
  <c r="X1148" i="3"/>
  <c r="AN1148" i="3"/>
  <c r="AZ1146" i="3"/>
  <c r="AW1148" i="3"/>
  <c r="BE1093" i="3"/>
  <c r="AP1128" i="3"/>
  <c r="AA1128" i="3"/>
  <c r="S1126" i="3"/>
  <c r="BD1111" i="3"/>
  <c r="AB1105" i="3"/>
  <c r="AR1105" i="3"/>
  <c r="AO1105" i="3"/>
  <c r="BB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B1099" i="3"/>
  <c r="BC1092" i="3"/>
  <c r="AX1092" i="3"/>
  <c r="AH1092" i="3"/>
  <c r="AB1092" i="3"/>
  <c r="W1092" i="3"/>
  <c r="Z1078" i="3"/>
  <c r="AP1078" i="3"/>
  <c r="BF1078" i="3"/>
  <c r="M1092" i="3"/>
  <c r="Q1092" i="3"/>
  <c r="Y1092" i="3"/>
  <c r="AG1092" i="3"/>
  <c r="AO1092" i="3"/>
  <c r="AS1092" i="3"/>
  <c r="BE1092" i="3"/>
  <c r="BI1092" i="3"/>
  <c r="AR1086" i="3"/>
  <c r="BH1086" i="3"/>
  <c r="Y1086" i="3"/>
  <c r="BE1086" i="3"/>
  <c r="V1086" i="3"/>
  <c r="AL1086" i="3"/>
  <c r="AU1092" i="3"/>
  <c r="AP1092" i="3"/>
  <c r="AE1092" i="3"/>
  <c r="T1092" i="3"/>
  <c r="W1086" i="3"/>
  <c r="BB1078" i="3"/>
  <c r="N1078" i="3"/>
  <c r="AX1078" i="3"/>
  <c r="AH1078" i="3"/>
  <c r="R1078" i="3"/>
  <c r="L1076" i="3"/>
  <c r="AT1078" i="3"/>
  <c r="L1074" i="3"/>
  <c r="S1078" i="3"/>
  <c r="W1078" i="3"/>
  <c r="AE1078" i="3"/>
  <c r="AM1078" i="3"/>
  <c r="AU1078" i="3"/>
  <c r="AY1078" i="3"/>
  <c r="P1078" i="3"/>
  <c r="T1078" i="3"/>
  <c r="X1078" i="3"/>
  <c r="AJ1078" i="3"/>
  <c r="AN1078" i="3"/>
  <c r="AV1078" i="3"/>
  <c r="BD1078" i="3"/>
  <c r="M1078" i="3"/>
  <c r="Q1078" i="3"/>
  <c r="AC1078" i="3"/>
  <c r="AG1078" i="3"/>
  <c r="AK1078" i="3"/>
  <c r="AW1078" i="3"/>
  <c r="BA1078" i="3"/>
  <c r="BI1078" i="3"/>
  <c r="AS1075" i="3"/>
  <c r="AZ1140" i="3" l="1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AU1060" i="3" s="1"/>
  <c r="K1048" i="3"/>
  <c r="L1046" i="3"/>
  <c r="K1046" i="3"/>
  <c r="AX1046" i="3" s="1"/>
  <c r="L1045" i="3"/>
  <c r="K1071" i="3"/>
  <c r="L1069" i="3"/>
  <c r="K1069" i="3"/>
  <c r="Z1069" i="3" s="1"/>
  <c r="K1068" i="3"/>
  <c r="T1068" i="3" s="1"/>
  <c r="L1067" i="3"/>
  <c r="K1066" i="3"/>
  <c r="L1057" i="3"/>
  <c r="L1055" i="3"/>
  <c r="X1055" i="3" s="1"/>
  <c r="K1072" i="3"/>
  <c r="K1067" i="3"/>
  <c r="K1062" i="3"/>
  <c r="O1062" i="3" s="1"/>
  <c r="K1057" i="3"/>
  <c r="Z1057" i="3" s="1"/>
  <c r="K1055" i="3"/>
  <c r="K1053" i="3"/>
  <c r="K1070" i="3"/>
  <c r="L1058" i="3"/>
  <c r="BA1058" i="3" s="1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X1063" i="3" s="1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BH1052" i="3" l="1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AB1020" i="3" s="1"/>
  <c r="K1006" i="3"/>
  <c r="V1006" i="3" s="1"/>
  <c r="K991" i="3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AB1029" i="3"/>
  <c r="BH1029" i="3"/>
  <c r="BB1029" i="3"/>
  <c r="W1029" i="3"/>
  <c r="AF1021" i="3"/>
  <c r="AF1040" i="3"/>
  <c r="AN1035" i="3"/>
  <c r="BB1035" i="3"/>
  <c r="AG1035" i="3"/>
  <c r="S1027" i="3"/>
  <c r="AW1023" i="3"/>
  <c r="AF1019" i="3"/>
  <c r="L1039" i="3"/>
  <c r="BF1043" i="3"/>
  <c r="AX1043" i="3"/>
  <c r="AP1043" i="3"/>
  <c r="AD1043" i="3"/>
  <c r="T1028" i="3"/>
  <c r="AI1026" i="3"/>
  <c r="AZ1026" i="3"/>
  <c r="S1024" i="3"/>
  <c r="AQ1024" i="3"/>
  <c r="AR1024" i="3"/>
  <c r="BH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D1034" i="3"/>
  <c r="AF1034" i="3"/>
  <c r="AV1034" i="3"/>
  <c r="AT1008" i="3"/>
  <c r="AQ1008" i="3"/>
  <c r="AF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AG1024" i="3"/>
  <c r="Q1016" i="3"/>
  <c r="AZ1013" i="3"/>
  <c r="AL1017" i="3"/>
  <c r="BH1015" i="3"/>
  <c r="V1015" i="3"/>
  <c r="BD1010" i="3"/>
  <c r="AC1010" i="3"/>
  <c r="AM1009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AA1001" i="3"/>
  <c r="BG1001" i="3"/>
  <c r="AQ999" i="3"/>
  <c r="BE999" i="3"/>
  <c r="BA997" i="3"/>
  <c r="BF997" i="3"/>
  <c r="BG995" i="3"/>
  <c r="BC995" i="3"/>
  <c r="AW1009" i="3"/>
  <c r="AU1005" i="3"/>
  <c r="AU1003" i="3"/>
  <c r="AE1001" i="3"/>
  <c r="R991" i="3"/>
  <c r="Z991" i="3"/>
  <c r="AP991" i="3"/>
  <c r="AX991" i="3"/>
  <c r="BF991" i="3"/>
  <c r="AZ985" i="3"/>
  <c r="AG985" i="3"/>
  <c r="P981" i="3"/>
  <c r="AC981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I985" i="3" l="1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M926" i="3" s="1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D926" i="3" l="1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P880" i="3" s="1"/>
  <c r="L876" i="3"/>
  <c r="K876" i="3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N884" i="3"/>
  <c r="T884" i="3"/>
  <c r="X884" i="3"/>
  <c r="AD884" i="3"/>
  <c r="AJ884" i="3"/>
  <c r="AN884" i="3"/>
  <c r="AT884" i="3"/>
  <c r="AZ884" i="3"/>
  <c r="BD884" i="3"/>
  <c r="O884" i="3"/>
  <c r="AA884" i="3"/>
  <c r="AI884" i="3"/>
  <c r="AU884" i="3"/>
  <c r="BG884" i="3"/>
  <c r="Q884" i="3"/>
  <c r="AC884" i="3"/>
  <c r="AO884" i="3"/>
  <c r="AW884" i="3"/>
  <c r="BI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BA868" i="3"/>
  <c r="L867" i="3"/>
  <c r="AC864" i="3"/>
  <c r="L863" i="3"/>
  <c r="K863" i="3"/>
  <c r="AT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P876" i="3" l="1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N850" i="3" l="1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B783" i="3" l="1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B687" i="3" l="1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A627" i="3" l="1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T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Q532" i="3" l="1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N410" i="3" s="1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BF406" i="3" s="1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BD441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E370" i="3" l="1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BK222" i="3" s="1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75" i="3" l="1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AU138" i="3" s="1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R196" i="3" l="1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<sst xmlns="http://schemas.openxmlformats.org/spreadsheetml/2006/main" count="10122" uniqueCount="468">
  <si>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</si>
  <si>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</si>
  <si>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</si>
  <si>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</si>
  <si>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</si>
  <si>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</si>
  <si>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</si>
  <si>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</si>
  <si>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</si>
  <si>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</si>
  <si>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</si>
  <si>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</si>
  <si>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</si>
  <si>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</si>
  <si>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</si>
  <si>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</si>
  <si>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</si>
  <si>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</si>
  <si>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</si>
  <si>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</si>
  <si>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</si>
  <si>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</si>
  <si>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</si>
  <si>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</si>
  <si>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</si>
  <si>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</si>
  <si>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</si>
  <si>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</si>
  <si>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</si>
  <si>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</si>
  <si>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</si>
  <si>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</si>
  <si>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</si>
  <si>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</si>
  <si>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</si>
  <si>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</si>
  <si>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</si>
  <si>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</si>
  <si>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</si>
  <si>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</si>
  <si>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</si>
  <si>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</si>
  <si>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</si>
  <si>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</si>
  <si>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</si>
  <si>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</si>
  <si>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</si>
  <si>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</si>
  <si>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</si>
  <si>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</si>
  <si>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</si>
  <si>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</si>
  <si>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</si>
  <si>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</si>
  <si>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</si>
  <si>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</si>
  <si>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</si>
  <si>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</si>
  <si>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</si>
  <si>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</si>
  <si>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</si>
  <si>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</si>
  <si>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</si>
  <si>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</si>
  <si>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</si>
  <si>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</si>
  <si>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</si>
  <si>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</si>
  <si>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</si>
  <si>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</si>
  <si>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</si>
  <si>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</si>
  <si>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</si>
  <si>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</si>
  <si>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</si>
  <si>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</si>
  <si>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</si>
  <si>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</si>
  <si>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</si>
  <si>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</si>
  <si>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</si>
  <si>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</si>
  <si>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</si>
  <si>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</si>
  <si>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</si>
  <si>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</si>
  <si>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</si>
  <si>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</si>
  <si>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</si>
  <si>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</si>
  <si>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</si>
  <si>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</si>
  <si>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</si>
  <si>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</si>
  <si>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</si>
  <si>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</si>
  <si>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</si>
  <si>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</si>
  <si>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</si>
  <si>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</si>
  <si>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</si>
  <si>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</si>
  <si>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</si>
  <si>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</si>
  <si>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</si>
  <si>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</si>
  <si>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</si>
  <si>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</si>
  <si>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</si>
  <si>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</si>
  <si>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</si>
  <si>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</si>
  <si>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</si>
  <si>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</si>
  <si>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</si>
  <si>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</si>
  <si>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</si>
  <si>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</si>
  <si>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</si>
  <si>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</si>
  <si>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</si>
  <si>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</si>
  <si>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</si>
  <si>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</si>
  <si>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</si>
  <si>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</si>
  <si>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</si>
  <si>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</si>
  <si>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</si>
  <si>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</si>
  <si>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</si>
  <si>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</si>
  <si>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</si>
  <si>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</si>
  <si>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</si>
  <si>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</si>
  <si>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</si>
  <si>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</si>
  <si>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</si>
  <si>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</si>
  <si>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</si>
  <si>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</si>
  <si>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</si>
  <si>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</si>
  <si>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</si>
  <si>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</si>
  <si>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</si>
  <si>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</si>
  <si>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</si>
  <si>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</si>
  <si>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</si>
  <si>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</si>
  <si>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</si>
  <si>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</si>
  <si>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</si>
  <si>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</si>
  <si>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</si>
  <si>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</si>
  <si>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</si>
  <si>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</si>
  <si>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</si>
  <si>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</si>
  <si>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</si>
  <si>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</si>
  <si>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</si>
  <si>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</si>
  <si>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</si>
  <si>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</si>
  <si>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</si>
  <si>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</si>
  <si>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</si>
  <si>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</si>
  <si>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</si>
  <si>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</si>
  <si>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</si>
  <si>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</si>
  <si>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</si>
  <si>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</si>
  <si>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</si>
  <si>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</si>
  <si>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</si>
  <si>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</si>
  <si>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</si>
  <si>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</si>
  <si>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</si>
  <si>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</si>
  <si>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</si>
  <si>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</si>
  <si>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</si>
  <si>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</si>
  <si>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</si>
  <si>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</si>
  <si>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</si>
  <si>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</si>
  <si>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</si>
  <si>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</si>
  <si>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</si>
  <si>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</si>
  <si>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</si>
  <si>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</si>
  <si>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</si>
  <si>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</si>
  <si>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</si>
  <si>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</si>
  <si>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</si>
  <si>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</si>
  <si>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</si>
  <si>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</si>
  <si>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</si>
  <si>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</si>
  <si>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</si>
  <si>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</si>
  <si>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</si>
  <si>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</si>
  <si>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</si>
  <si>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</si>
  <si>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</si>
  <si>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</si>
  <si>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</si>
  <si>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</si>
  <si>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</si>
  <si>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</si>
  <si>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</si>
  <si>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</si>
  <si>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</si>
  <si>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</si>
  <si>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</si>
  <si>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</si>
  <si>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</si>
  <si>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</si>
  <si>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</si>
  <si>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</si>
  <si>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</si>
  <si>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</si>
  <si>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</si>
  <si>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</si>
  <si>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</si>
  <si>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</si>
  <si>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</si>
  <si>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</si>
  <si>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</si>
  <si>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</si>
  <si>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</si>
  <si>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</si>
  <si>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</si>
  <si>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</si>
  <si>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</si>
  <si>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</si>
  <si>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</si>
  <si>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</si>
  <si>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</si>
  <si>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</si>
  <si>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</si>
  <si>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</si>
  <si>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</si>
  <si>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</si>
  <si>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</si>
  <si>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</si>
  <si>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</si>
  <si>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</si>
  <si>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</si>
  <si>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</si>
  <si>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</si>
  <si>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</si>
  <si>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</si>
  <si>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</si>
  <si>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</si>
  <si>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</si>
  <si>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</si>
  <si>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</si>
  <si>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</si>
  <si>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</si>
  <si>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</si>
  <si>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</si>
  <si>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</si>
  <si>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</si>
  <si>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</si>
  <si>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</si>
  <si>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</si>
  <si>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</si>
  <si>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</si>
  <si>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</si>
  <si>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</si>
  <si>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</si>
  <si>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</si>
  <si>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</si>
  <si>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</si>
  <si>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</si>
  <si>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</si>
  <si>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</si>
  <si>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</si>
  <si>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</si>
  <si>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</si>
  <si>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</si>
  <si>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</si>
  <si>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</si>
  <si>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</si>
  <si>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</si>
  <si>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</si>
  <si>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</si>
  <si>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</si>
  <si>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</si>
  <si>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</si>
  <si>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</si>
  <si>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</si>
  <si>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</si>
  <si>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</si>
  <si>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</si>
  <si>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</si>
  <si>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</si>
  <si>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</si>
  <si>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</si>
  <si>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</si>
  <si>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</si>
  <si>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</si>
  <si>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</si>
  <si>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</si>
  <si>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</si>
  <si>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</si>
  <si>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</si>
  <si>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</si>
  <si>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</si>
  <si>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</si>
  <si>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</si>
  <si>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</si>
  <si>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</si>
  <si>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</si>
  <si>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</si>
  <si>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</si>
  <si>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</si>
  <si>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</si>
  <si>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</si>
  <si>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</si>
  <si>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</si>
  <si>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</si>
  <si>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</si>
  <si>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</si>
  <si>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</si>
  <si>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</si>
  <si>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</si>
  <si>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</si>
  <si>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</si>
  <si>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</si>
  <si>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</si>
  <si>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</si>
  <si>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</si>
  <si>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</si>
  <si>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</si>
  <si>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</si>
  <si>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</si>
  <si>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</si>
  <si>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</si>
  <si>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</si>
  <si>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</si>
  <si>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</si>
  <si>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</si>
  <si>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</si>
  <si>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</si>
  <si>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</si>
  <si>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</si>
  <si>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</si>
  <si>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</si>
  <si>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</si>
  <si>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</si>
  <si>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</si>
  <si>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</si>
  <si>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</si>
  <si>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</si>
  <si>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</si>
  <si>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</si>
  <si>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</si>
  <si>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</si>
  <si>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</si>
  <si>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</si>
  <si>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</si>
  <si>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</si>
  <si>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</si>
  <si>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</si>
  <si>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</si>
  <si>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</si>
  <si>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</si>
  <si>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</si>
  <si>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</si>
  <si>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</si>
  <si>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</si>
  <si>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</si>
  <si>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</si>
  <si>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</si>
  <si>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</si>
  <si>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</si>
  <si>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</si>
  <si>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</si>
  <si>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</si>
  <si>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</si>
  <si>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</si>
  <si>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</si>
  <si>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</si>
  <si>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</si>
  <si>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</si>
  <si>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</si>
  <si>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</si>
  <si>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</si>
  <si>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</si>
  <si>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</si>
  <si>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</si>
  <si>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</si>
  <si>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</si>
  <si>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</si>
  <si>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</si>
  <si>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</si>
  <si>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</si>
  <si>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</si>
  <si>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</si>
  <si>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</si>
  <si>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</si>
  <si>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</si>
  <si>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</si>
  <si>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</si>
  <si>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</si>
  <si>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</si>
  <si>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</si>
  <si>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</si>
  <si>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</si>
  <si>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</si>
  <si>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</si>
  <si>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</si>
  <si>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</si>
  <si>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</si>
  <si>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</si>
  <si>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</si>
  <si>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</si>
  <si>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</si>
  <si>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</si>
  <si>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</si>
  <si>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</si>
  <si>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</si>
  <si>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</si>
  <si>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</si>
  <si>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</si>
  <si>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</si>
  <si>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</si>
  <si>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</si>
  <si>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</si>
  <si>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</si>
  <si>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</si>
  <si>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</si>
  <si>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</si>
  <si>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</si>
  <si>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</si>
  <si>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</si>
  <si>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</si>
  <si>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</si>
  <si>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</si>
  <si>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</si>
  <si>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</si>
  <si>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</si>
  <si>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</si>
  <si>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</si>
  <si>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</si>
  <si>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Inf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</si>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</sst>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topLeftCell="A247"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1.45</v>
      </c>
      <c r="D61">
        <v>1.2069000000000001</v>
      </c>
      <c r="E61">
        <v>0.59599999999999997</v>
      </c>
    </row>
    <row r="62" spans="1:5" x14ac:dyDescent="0.25">
      <c r="A62" t="s">
        <v>340</v>
      </c>
      <c r="B62" t="s">
        <v>130</v>
      </c>
      <c r="C62">
        <v>1.45</v>
      </c>
      <c r="D62">
        <v>0.49259999999999998</v>
      </c>
      <c r="E62">
        <v>0.9083</v>
      </c>
    </row>
    <row r="63" spans="1:5" x14ac:dyDescent="0.25">
      <c r="A63" t="s">
        <v>340</v>
      </c>
      <c r="B63" t="s">
        <v>131</v>
      </c>
      <c r="C63">
        <v>1.45</v>
      </c>
      <c r="D63">
        <v>1.0837000000000001</v>
      </c>
      <c r="E63">
        <v>0.2271</v>
      </c>
    </row>
    <row r="64" spans="1:5" x14ac:dyDescent="0.25">
      <c r="A64" t="s">
        <v>340</v>
      </c>
      <c r="B64" t="s">
        <v>132</v>
      </c>
      <c r="C64">
        <v>1.45</v>
      </c>
      <c r="D64">
        <v>1.0837000000000001</v>
      </c>
      <c r="E64">
        <v>1.5893999999999999</v>
      </c>
    </row>
    <row r="65" spans="1:5" x14ac:dyDescent="0.25">
      <c r="A65" t="s">
        <v>340</v>
      </c>
      <c r="B65" t="s">
        <v>133</v>
      </c>
      <c r="C65">
        <v>1.45</v>
      </c>
      <c r="D65">
        <v>0.51719999999999999</v>
      </c>
      <c r="E65">
        <v>1.3908</v>
      </c>
    </row>
    <row r="66" spans="1:5" x14ac:dyDescent="0.25">
      <c r="A66" t="s">
        <v>340</v>
      </c>
      <c r="B66" t="s">
        <v>134</v>
      </c>
      <c r="C66">
        <v>1.45</v>
      </c>
      <c r="D66">
        <v>1.2069000000000001</v>
      </c>
      <c r="E66">
        <v>1.5893999999999999</v>
      </c>
    </row>
    <row r="67" spans="1:5" x14ac:dyDescent="0.25">
      <c r="A67" t="s">
        <v>340</v>
      </c>
      <c r="B67" t="s">
        <v>135</v>
      </c>
      <c r="C67">
        <v>1.45</v>
      </c>
      <c r="D67">
        <v>2.069</v>
      </c>
      <c r="E67">
        <v>0.68120000000000003</v>
      </c>
    </row>
    <row r="68" spans="1:5" x14ac:dyDescent="0.25">
      <c r="A68" t="s">
        <v>340</v>
      </c>
      <c r="B68" t="s">
        <v>136</v>
      </c>
      <c r="C68">
        <v>1.45</v>
      </c>
      <c r="D68">
        <v>0.68969999999999998</v>
      </c>
      <c r="E68">
        <v>0.89410000000000001</v>
      </c>
    </row>
    <row r="69" spans="1:5" x14ac:dyDescent="0.25">
      <c r="A69" t="s">
        <v>340</v>
      </c>
      <c r="B69" t="s">
        <v>137</v>
      </c>
      <c r="C69">
        <v>1.45</v>
      </c>
      <c r="D69">
        <v>0.88670000000000004</v>
      </c>
      <c r="E69">
        <v>0.68120000000000003</v>
      </c>
    </row>
    <row r="70" spans="1:5" x14ac:dyDescent="0.25">
      <c r="A70" t="s">
        <v>340</v>
      </c>
      <c r="B70" t="s">
        <v>138</v>
      </c>
      <c r="C70">
        <v>1.45</v>
      </c>
      <c r="D70">
        <v>0.39410000000000001</v>
      </c>
      <c r="E70">
        <v>2.0436000000000001</v>
      </c>
    </row>
    <row r="71" spans="1:5" x14ac:dyDescent="0.25">
      <c r="A71" t="s">
        <v>340</v>
      </c>
      <c r="B71" t="s">
        <v>139</v>
      </c>
      <c r="C71">
        <v>1.45</v>
      </c>
      <c r="D71">
        <v>1.3793</v>
      </c>
      <c r="E71">
        <v>0.4541</v>
      </c>
    </row>
    <row r="72" spans="1:5" x14ac:dyDescent="0.25">
      <c r="A72" t="s">
        <v>340</v>
      </c>
      <c r="B72" t="s">
        <v>140</v>
      </c>
      <c r="C72">
        <v>1.45</v>
      </c>
      <c r="D72">
        <v>1.5764</v>
      </c>
      <c r="E72">
        <v>0.1135</v>
      </c>
    </row>
    <row r="73" spans="1:5" x14ac:dyDescent="0.25">
      <c r="A73" t="s">
        <v>340</v>
      </c>
      <c r="B73" t="s">
        <v>141</v>
      </c>
      <c r="C73">
        <v>1.45</v>
      </c>
      <c r="D73">
        <v>0.94830000000000003</v>
      </c>
      <c r="E73">
        <v>0.59599999999999997</v>
      </c>
    </row>
    <row r="74" spans="1:5" x14ac:dyDescent="0.25">
      <c r="A74" t="s">
        <v>340</v>
      </c>
      <c r="B74" t="s">
        <v>142</v>
      </c>
      <c r="C74">
        <v>1.45</v>
      </c>
      <c r="D74">
        <v>0.77590000000000003</v>
      </c>
      <c r="E74">
        <v>0.89410000000000001</v>
      </c>
    </row>
    <row r="75" spans="1:5" x14ac:dyDescent="0.25">
      <c r="A75" t="s">
        <v>340</v>
      </c>
      <c r="B75" t="s">
        <v>143</v>
      </c>
      <c r="C75">
        <v>1.45</v>
      </c>
      <c r="D75">
        <v>0.86209999999999998</v>
      </c>
      <c r="E75">
        <v>1.9867999999999999</v>
      </c>
    </row>
    <row r="76" spans="1:5" x14ac:dyDescent="0.25">
      <c r="A76" t="s">
        <v>340</v>
      </c>
      <c r="B76" t="s">
        <v>144</v>
      </c>
      <c r="C76">
        <v>1.45</v>
      </c>
      <c r="D76">
        <v>0.94830000000000003</v>
      </c>
      <c r="E76">
        <v>1.1920999999999999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1.5759000000000001</v>
      </c>
      <c r="D170">
        <v>0.91659999999999997</v>
      </c>
      <c r="E170">
        <v>1.1387</v>
      </c>
    </row>
    <row r="171" spans="1:5" x14ac:dyDescent="0.25">
      <c r="A171" t="s">
        <v>346</v>
      </c>
      <c r="B171" t="s">
        <v>232</v>
      </c>
      <c r="C171">
        <v>1.5759000000000001</v>
      </c>
      <c r="D171">
        <v>0.95179999999999998</v>
      </c>
      <c r="E171">
        <v>1.0248999999999999</v>
      </c>
    </row>
    <row r="172" spans="1:5" x14ac:dyDescent="0.25">
      <c r="A172" t="s">
        <v>346</v>
      </c>
      <c r="B172" t="s">
        <v>233</v>
      </c>
      <c r="C172">
        <v>1.5759000000000001</v>
      </c>
      <c r="D172">
        <v>1.0153000000000001</v>
      </c>
      <c r="E172">
        <v>1.0248999999999999</v>
      </c>
    </row>
    <row r="173" spans="1:5" x14ac:dyDescent="0.25">
      <c r="A173" t="s">
        <v>346</v>
      </c>
      <c r="B173" t="s">
        <v>234</v>
      </c>
      <c r="C173">
        <v>1.5759000000000001</v>
      </c>
      <c r="D173">
        <v>1.4805999999999999</v>
      </c>
      <c r="E173">
        <v>0.1898</v>
      </c>
    </row>
    <row r="174" spans="1:5" x14ac:dyDescent="0.25">
      <c r="A174" t="s">
        <v>346</v>
      </c>
      <c r="B174" t="s">
        <v>235</v>
      </c>
      <c r="C174">
        <v>1.5759000000000001</v>
      </c>
      <c r="D174">
        <v>1.1986000000000001</v>
      </c>
      <c r="E174">
        <v>0.75919999999999999</v>
      </c>
    </row>
    <row r="175" spans="1:5" x14ac:dyDescent="0.25">
      <c r="A175" t="s">
        <v>346</v>
      </c>
      <c r="B175" t="s">
        <v>322</v>
      </c>
      <c r="C175">
        <v>1.5759000000000001</v>
      </c>
      <c r="D175">
        <v>0.56410000000000005</v>
      </c>
      <c r="E175">
        <v>1.7081</v>
      </c>
    </row>
    <row r="176" spans="1:5" x14ac:dyDescent="0.25">
      <c r="A176" t="s">
        <v>346</v>
      </c>
      <c r="B176" t="s">
        <v>236</v>
      </c>
      <c r="C176">
        <v>1.5759000000000001</v>
      </c>
      <c r="D176">
        <v>0.72519999999999996</v>
      </c>
      <c r="E176">
        <v>1.2201</v>
      </c>
    </row>
    <row r="177" spans="1:5" x14ac:dyDescent="0.25">
      <c r="A177" t="s">
        <v>346</v>
      </c>
      <c r="B177" t="s">
        <v>237</v>
      </c>
      <c r="C177">
        <v>1.5759000000000001</v>
      </c>
      <c r="D177">
        <v>1.1281000000000001</v>
      </c>
      <c r="E177">
        <v>1.4234</v>
      </c>
    </row>
    <row r="178" spans="1:5" x14ac:dyDescent="0.25">
      <c r="A178" t="s">
        <v>346</v>
      </c>
      <c r="B178" t="s">
        <v>238</v>
      </c>
      <c r="C178">
        <v>1.5759000000000001</v>
      </c>
      <c r="D178">
        <v>1.8244</v>
      </c>
      <c r="E178">
        <v>0.64049999999999996</v>
      </c>
    </row>
    <row r="179" spans="1:5" x14ac:dyDescent="0.25">
      <c r="A179" t="s">
        <v>346</v>
      </c>
      <c r="B179" t="s">
        <v>321</v>
      </c>
      <c r="C179">
        <v>1.5759000000000001</v>
      </c>
      <c r="D179">
        <v>1.0311999999999999</v>
      </c>
      <c r="E179">
        <v>0.64049999999999996</v>
      </c>
    </row>
    <row r="180" spans="1:5" x14ac:dyDescent="0.25">
      <c r="A180" t="s">
        <v>346</v>
      </c>
      <c r="B180" t="s">
        <v>239</v>
      </c>
      <c r="C180">
        <v>1.5759000000000001</v>
      </c>
      <c r="D180">
        <v>1.3597999999999999</v>
      </c>
      <c r="E180">
        <v>0.73199999999999998</v>
      </c>
    </row>
    <row r="181" spans="1:5" x14ac:dyDescent="0.25">
      <c r="A181" t="s">
        <v>346</v>
      </c>
      <c r="B181" t="s">
        <v>240</v>
      </c>
      <c r="C181">
        <v>1.5759000000000001</v>
      </c>
      <c r="D181">
        <v>0.95179999999999998</v>
      </c>
      <c r="E181">
        <v>0.96079999999999999</v>
      </c>
    </row>
    <row r="182" spans="1:5" x14ac:dyDescent="0.25">
      <c r="A182" t="s">
        <v>346</v>
      </c>
      <c r="B182" t="s">
        <v>241</v>
      </c>
      <c r="C182">
        <v>1.5759000000000001</v>
      </c>
      <c r="D182">
        <v>0.95179999999999998</v>
      </c>
      <c r="E182">
        <v>1.0248999999999999</v>
      </c>
    </row>
    <row r="183" spans="1:5" x14ac:dyDescent="0.25">
      <c r="A183" t="s">
        <v>346</v>
      </c>
      <c r="B183" t="s">
        <v>320</v>
      </c>
      <c r="C183">
        <v>1.5759000000000001</v>
      </c>
      <c r="D183">
        <v>0.98709999999999998</v>
      </c>
      <c r="E183">
        <v>1.7081</v>
      </c>
    </row>
    <row r="184" spans="1:5" x14ac:dyDescent="0.25">
      <c r="A184" t="s">
        <v>346</v>
      </c>
      <c r="B184" t="s">
        <v>242</v>
      </c>
      <c r="C184">
        <v>1.5759000000000001</v>
      </c>
      <c r="D184">
        <v>0.38069999999999998</v>
      </c>
      <c r="E184">
        <v>1.0248999999999999</v>
      </c>
    </row>
    <row r="185" spans="1:5" x14ac:dyDescent="0.25">
      <c r="A185" t="s">
        <v>346</v>
      </c>
      <c r="B185" t="s">
        <v>243</v>
      </c>
      <c r="C185">
        <v>1.5759000000000001</v>
      </c>
      <c r="D185">
        <v>0.63460000000000005</v>
      </c>
      <c r="E185">
        <v>1.1742999999999999</v>
      </c>
    </row>
    <row r="186" spans="1:5" x14ac:dyDescent="0.25">
      <c r="A186" t="s">
        <v>346</v>
      </c>
      <c r="B186" t="s">
        <v>244</v>
      </c>
      <c r="C186">
        <v>1.5759000000000001</v>
      </c>
      <c r="D186">
        <v>1.1281000000000001</v>
      </c>
      <c r="E186">
        <v>0.28470000000000001</v>
      </c>
    </row>
    <row r="187" spans="1:5" x14ac:dyDescent="0.25">
      <c r="A187" t="s">
        <v>346</v>
      </c>
      <c r="B187" t="s">
        <v>245</v>
      </c>
      <c r="C187">
        <v>1.5759000000000001</v>
      </c>
      <c r="D187">
        <v>0.91659999999999997</v>
      </c>
      <c r="E187">
        <v>1.2336</v>
      </c>
    </row>
    <row r="188" spans="1:5" x14ac:dyDescent="0.25">
      <c r="A188" t="s">
        <v>347</v>
      </c>
      <c r="B188" t="s">
        <v>246</v>
      </c>
      <c r="C188">
        <v>1.1974</v>
      </c>
      <c r="D188">
        <v>0.64959999999999996</v>
      </c>
      <c r="E188">
        <v>1.8628</v>
      </c>
    </row>
    <row r="189" spans="1:5" x14ac:dyDescent="0.25">
      <c r="A189" t="s">
        <v>347</v>
      </c>
      <c r="B189" t="s">
        <v>247</v>
      </c>
      <c r="C189">
        <v>1.1974</v>
      </c>
      <c r="D189">
        <v>1.5033000000000001</v>
      </c>
      <c r="E189">
        <v>0.4471</v>
      </c>
    </row>
    <row r="190" spans="1:5" x14ac:dyDescent="0.25">
      <c r="A190" t="s">
        <v>347</v>
      </c>
      <c r="B190" t="s">
        <v>248</v>
      </c>
      <c r="C190">
        <v>1.1974</v>
      </c>
      <c r="D190">
        <v>0.74229999999999996</v>
      </c>
      <c r="E190">
        <v>1.1176999999999999</v>
      </c>
    </row>
    <row r="191" spans="1:5" x14ac:dyDescent="0.25">
      <c r="A191" t="s">
        <v>347</v>
      </c>
      <c r="B191" t="s">
        <v>249</v>
      </c>
      <c r="C191">
        <v>1.1974</v>
      </c>
      <c r="D191">
        <v>0.91869999999999996</v>
      </c>
      <c r="E191">
        <v>1.5648</v>
      </c>
    </row>
    <row r="192" spans="1:5" x14ac:dyDescent="0.25">
      <c r="A192" t="s">
        <v>347</v>
      </c>
      <c r="B192" t="s">
        <v>324</v>
      </c>
      <c r="C192">
        <v>1.1974</v>
      </c>
      <c r="D192">
        <v>1.4846999999999999</v>
      </c>
      <c r="E192">
        <v>0.24840000000000001</v>
      </c>
    </row>
    <row r="193" spans="1:5" x14ac:dyDescent="0.25">
      <c r="A193" t="s">
        <v>347</v>
      </c>
      <c r="B193" t="s">
        <v>250</v>
      </c>
      <c r="C193">
        <v>1.1974</v>
      </c>
      <c r="D193">
        <v>0.64959999999999996</v>
      </c>
      <c r="E193">
        <v>1.1176999999999999</v>
      </c>
    </row>
    <row r="194" spans="1:5" x14ac:dyDescent="0.25">
      <c r="A194" t="s">
        <v>347</v>
      </c>
      <c r="B194" t="s">
        <v>251</v>
      </c>
      <c r="C194">
        <v>1.1974</v>
      </c>
      <c r="D194">
        <v>0.64959999999999996</v>
      </c>
      <c r="E194">
        <v>1.1176999999999999</v>
      </c>
    </row>
    <row r="195" spans="1:5" x14ac:dyDescent="0.25">
      <c r="A195" t="s">
        <v>347</v>
      </c>
      <c r="B195" t="s">
        <v>323</v>
      </c>
      <c r="C195">
        <v>1.1974</v>
      </c>
      <c r="D195">
        <v>0.75160000000000005</v>
      </c>
      <c r="E195">
        <v>0.67059999999999997</v>
      </c>
    </row>
    <row r="196" spans="1:5" x14ac:dyDescent="0.25">
      <c r="A196" t="s">
        <v>347</v>
      </c>
      <c r="B196" t="s">
        <v>252</v>
      </c>
      <c r="C196">
        <v>1.1974</v>
      </c>
      <c r="D196">
        <v>2.4125999999999999</v>
      </c>
      <c r="E196">
        <v>0.99350000000000005</v>
      </c>
    </row>
    <row r="197" spans="1:5" x14ac:dyDescent="0.25">
      <c r="A197" t="s">
        <v>347</v>
      </c>
      <c r="B197" t="s">
        <v>253</v>
      </c>
      <c r="C197">
        <v>1.1974</v>
      </c>
      <c r="D197">
        <v>1.0857000000000001</v>
      </c>
      <c r="E197">
        <v>0.78239999999999998</v>
      </c>
    </row>
    <row r="198" spans="1:5" x14ac:dyDescent="0.25">
      <c r="A198" t="s">
        <v>347</v>
      </c>
      <c r="B198" t="s">
        <v>255</v>
      </c>
      <c r="C198">
        <v>1.1974</v>
      </c>
      <c r="D198">
        <v>0.66810000000000003</v>
      </c>
      <c r="E198">
        <v>1.1176999999999999</v>
      </c>
    </row>
    <row r="199" spans="1:5" x14ac:dyDescent="0.25">
      <c r="A199" t="s">
        <v>347</v>
      </c>
      <c r="B199" t="s">
        <v>256</v>
      </c>
      <c r="C199">
        <v>1.1974</v>
      </c>
      <c r="D199">
        <v>0.27839999999999998</v>
      </c>
      <c r="E199">
        <v>0.86929999999999996</v>
      </c>
    </row>
    <row r="200" spans="1:5" x14ac:dyDescent="0.25">
      <c r="A200" t="s">
        <v>347</v>
      </c>
      <c r="B200" t="s">
        <v>257</v>
      </c>
      <c r="C200">
        <v>1.1974</v>
      </c>
      <c r="D200">
        <v>1.0022</v>
      </c>
      <c r="E200">
        <v>1.1176999999999999</v>
      </c>
    </row>
    <row r="201" spans="1:5" x14ac:dyDescent="0.25">
      <c r="A201" t="s">
        <v>347</v>
      </c>
      <c r="B201" t="s">
        <v>325</v>
      </c>
      <c r="C201">
        <v>1.1974</v>
      </c>
      <c r="D201">
        <v>0.50109999999999999</v>
      </c>
      <c r="E201">
        <v>1.2295</v>
      </c>
    </row>
    <row r="202" spans="1:5" x14ac:dyDescent="0.25">
      <c r="A202" t="s">
        <v>347</v>
      </c>
      <c r="B202" t="s">
        <v>258</v>
      </c>
      <c r="C202">
        <v>1.1974</v>
      </c>
      <c r="D202">
        <v>2.2269999999999999</v>
      </c>
      <c r="E202">
        <v>0.99350000000000005</v>
      </c>
    </row>
    <row r="203" spans="1:5" x14ac:dyDescent="0.25">
      <c r="A203" t="s">
        <v>347</v>
      </c>
      <c r="B203" t="s">
        <v>259</v>
      </c>
      <c r="C203">
        <v>1.1974</v>
      </c>
      <c r="D203">
        <v>0.58460000000000001</v>
      </c>
      <c r="E203">
        <v>0.78239999999999998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1.5145</v>
      </c>
      <c r="D220">
        <v>1.2765</v>
      </c>
      <c r="E220">
        <v>0.46910000000000002</v>
      </c>
    </row>
    <row r="221" spans="1:5" x14ac:dyDescent="0.25">
      <c r="A221" t="s">
        <v>349</v>
      </c>
      <c r="B221" t="s">
        <v>275</v>
      </c>
      <c r="C221">
        <v>1.5145</v>
      </c>
      <c r="D221">
        <v>1.0124</v>
      </c>
      <c r="E221">
        <v>1.2901</v>
      </c>
    </row>
    <row r="222" spans="1:5" x14ac:dyDescent="0.25">
      <c r="A222" t="s">
        <v>349</v>
      </c>
      <c r="B222" t="s">
        <v>276</v>
      </c>
      <c r="C222">
        <v>1.5145</v>
      </c>
      <c r="D222">
        <v>1.3206</v>
      </c>
      <c r="E222">
        <v>1.0555000000000001</v>
      </c>
    </row>
    <row r="223" spans="1:5" x14ac:dyDescent="0.25">
      <c r="A223" t="s">
        <v>349</v>
      </c>
      <c r="B223" t="s">
        <v>277</v>
      </c>
      <c r="C223">
        <v>1.5145</v>
      </c>
      <c r="D223">
        <v>1.1445000000000001</v>
      </c>
      <c r="E223">
        <v>0.99690000000000001</v>
      </c>
    </row>
    <row r="224" spans="1:5" x14ac:dyDescent="0.25">
      <c r="A224" t="s">
        <v>349</v>
      </c>
      <c r="B224" t="s">
        <v>278</v>
      </c>
      <c r="C224">
        <v>1.5145</v>
      </c>
      <c r="D224">
        <v>1.0124</v>
      </c>
      <c r="E224">
        <v>0.99690000000000001</v>
      </c>
    </row>
    <row r="225" spans="1:5" x14ac:dyDescent="0.25">
      <c r="A225" t="s">
        <v>349</v>
      </c>
      <c r="B225" t="s">
        <v>279</v>
      </c>
      <c r="C225">
        <v>1.5145</v>
      </c>
      <c r="D225">
        <v>1.2765</v>
      </c>
      <c r="E225">
        <v>1.2314000000000001</v>
      </c>
    </row>
    <row r="226" spans="1:5" x14ac:dyDescent="0.25">
      <c r="A226" t="s">
        <v>349</v>
      </c>
      <c r="B226" t="s">
        <v>280</v>
      </c>
      <c r="C226">
        <v>1.5145</v>
      </c>
      <c r="D226">
        <v>0.44019999999999998</v>
      </c>
      <c r="E226">
        <v>0.52780000000000005</v>
      </c>
    </row>
    <row r="227" spans="1:5" x14ac:dyDescent="0.25">
      <c r="A227" t="s">
        <v>349</v>
      </c>
      <c r="B227" t="s">
        <v>281</v>
      </c>
      <c r="C227">
        <v>1.5145</v>
      </c>
      <c r="D227">
        <v>1.5407</v>
      </c>
      <c r="E227">
        <v>1.1141000000000001</v>
      </c>
    </row>
    <row r="228" spans="1:5" x14ac:dyDescent="0.25">
      <c r="A228" t="s">
        <v>349</v>
      </c>
      <c r="B228" t="s">
        <v>450</v>
      </c>
      <c r="C228">
        <v>1.5145</v>
      </c>
      <c r="D228">
        <v>0</v>
      </c>
      <c r="E228">
        <v>0.87960000000000005</v>
      </c>
    </row>
    <row r="229" spans="1:5" x14ac:dyDescent="0.25">
      <c r="A229" t="s">
        <v>349</v>
      </c>
      <c r="B229" t="s">
        <v>282</v>
      </c>
      <c r="C229">
        <v>1.5145</v>
      </c>
      <c r="D229">
        <v>0.7923</v>
      </c>
      <c r="E229">
        <v>0.87960000000000005</v>
      </c>
    </row>
    <row r="230" spans="1:5" x14ac:dyDescent="0.25">
      <c r="A230" t="s">
        <v>349</v>
      </c>
      <c r="B230" t="s">
        <v>283</v>
      </c>
      <c r="C230">
        <v>1.5145</v>
      </c>
      <c r="D230">
        <v>1.3646</v>
      </c>
      <c r="E230">
        <v>0.93820000000000003</v>
      </c>
    </row>
    <row r="231" spans="1:5" x14ac:dyDescent="0.25">
      <c r="A231" t="s">
        <v>349</v>
      </c>
      <c r="B231" t="s">
        <v>284</v>
      </c>
      <c r="C231">
        <v>1.5145</v>
      </c>
      <c r="D231">
        <v>0.70430000000000004</v>
      </c>
      <c r="E231">
        <v>0.64500000000000002</v>
      </c>
    </row>
    <row r="232" spans="1:5" x14ac:dyDescent="0.25">
      <c r="A232" t="s">
        <v>349</v>
      </c>
      <c r="B232" t="s">
        <v>285</v>
      </c>
      <c r="C232">
        <v>1.5145</v>
      </c>
      <c r="D232">
        <v>1.2324999999999999</v>
      </c>
      <c r="E232">
        <v>0.99690000000000001</v>
      </c>
    </row>
    <row r="233" spans="1:5" x14ac:dyDescent="0.25">
      <c r="A233" t="s">
        <v>349</v>
      </c>
      <c r="B233" t="s">
        <v>286</v>
      </c>
      <c r="C233">
        <v>1.5145</v>
      </c>
      <c r="D233">
        <v>0.57220000000000004</v>
      </c>
      <c r="E233">
        <v>1.4073</v>
      </c>
    </row>
    <row r="234" spans="1:5" x14ac:dyDescent="0.25">
      <c r="A234" t="s">
        <v>349</v>
      </c>
      <c r="B234" t="s">
        <v>287</v>
      </c>
      <c r="C234">
        <v>1.5145</v>
      </c>
      <c r="D234">
        <v>0.7923</v>
      </c>
      <c r="E234">
        <v>1.3487</v>
      </c>
    </row>
    <row r="235" spans="1:5" x14ac:dyDescent="0.25">
      <c r="A235" t="s">
        <v>349</v>
      </c>
      <c r="B235" t="s">
        <v>288</v>
      </c>
      <c r="C235">
        <v>1.5145</v>
      </c>
      <c r="D235">
        <v>0.9244</v>
      </c>
      <c r="E235">
        <v>1.1141000000000001</v>
      </c>
    </row>
    <row r="236" spans="1:5" x14ac:dyDescent="0.25">
      <c r="A236" t="s">
        <v>349</v>
      </c>
      <c r="B236" t="s">
        <v>289</v>
      </c>
      <c r="C236">
        <v>1.5145</v>
      </c>
      <c r="D236">
        <v>0.6603</v>
      </c>
      <c r="E236">
        <v>0.99690000000000001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1.7738</v>
      </c>
      <c r="D264">
        <v>1.3389</v>
      </c>
      <c r="E264">
        <v>0.56979999999999997</v>
      </c>
    </row>
    <row r="265" spans="1:5" x14ac:dyDescent="0.25">
      <c r="A265" t="s">
        <v>357</v>
      </c>
      <c r="B265" t="s">
        <v>334</v>
      </c>
      <c r="C265">
        <v>1.7738</v>
      </c>
      <c r="D265">
        <v>1.0649</v>
      </c>
      <c r="E265">
        <v>0.94059999999999999</v>
      </c>
    </row>
    <row r="266" spans="1:5" x14ac:dyDescent="0.25">
      <c r="A266" t="s">
        <v>357</v>
      </c>
      <c r="B266" t="s">
        <v>330</v>
      </c>
      <c r="C266">
        <v>1.7738</v>
      </c>
      <c r="D266">
        <v>0.62639999999999996</v>
      </c>
      <c r="E266">
        <v>1.5194000000000001</v>
      </c>
    </row>
    <row r="267" spans="1:5" x14ac:dyDescent="0.25">
      <c r="A267" t="s">
        <v>357</v>
      </c>
      <c r="B267" t="s">
        <v>332</v>
      </c>
      <c r="C267">
        <v>1.7738</v>
      </c>
      <c r="D267">
        <v>0.91610000000000003</v>
      </c>
      <c r="E267">
        <v>0.56979999999999997</v>
      </c>
    </row>
    <row r="268" spans="1:5" x14ac:dyDescent="0.25">
      <c r="A268" t="s">
        <v>357</v>
      </c>
      <c r="B268" t="s">
        <v>328</v>
      </c>
      <c r="C268">
        <v>1.7738</v>
      </c>
      <c r="D268">
        <v>0.7752</v>
      </c>
      <c r="E268">
        <v>1.3023</v>
      </c>
    </row>
    <row r="269" spans="1:5" x14ac:dyDescent="0.25">
      <c r="A269" t="s">
        <v>357</v>
      </c>
      <c r="B269" t="s">
        <v>337</v>
      </c>
      <c r="C269">
        <v>1.7738</v>
      </c>
      <c r="D269">
        <v>1.0649</v>
      </c>
      <c r="E269">
        <v>1.3747</v>
      </c>
    </row>
    <row r="270" spans="1:5" x14ac:dyDescent="0.25">
      <c r="A270" t="s">
        <v>357</v>
      </c>
      <c r="B270" t="s">
        <v>336</v>
      </c>
      <c r="C270">
        <v>1.7738</v>
      </c>
      <c r="D270">
        <v>0.70469999999999999</v>
      </c>
      <c r="E270">
        <v>0.89539999999999997</v>
      </c>
    </row>
    <row r="271" spans="1:5" x14ac:dyDescent="0.25">
      <c r="A271" t="s">
        <v>357</v>
      </c>
      <c r="B271" t="s">
        <v>331</v>
      </c>
      <c r="C271">
        <v>1.7738</v>
      </c>
      <c r="D271">
        <v>0.75170000000000003</v>
      </c>
      <c r="E271">
        <v>1.1576</v>
      </c>
    </row>
    <row r="272" spans="1:5" x14ac:dyDescent="0.25">
      <c r="A272" t="s">
        <v>357</v>
      </c>
      <c r="B272" t="s">
        <v>329</v>
      </c>
      <c r="C272">
        <v>1.7738</v>
      </c>
      <c r="D272">
        <v>1.2685</v>
      </c>
      <c r="E272">
        <v>0.81399999999999995</v>
      </c>
    </row>
    <row r="273" spans="1:5" x14ac:dyDescent="0.25">
      <c r="A273" t="s">
        <v>357</v>
      </c>
      <c r="B273" t="s">
        <v>333</v>
      </c>
      <c r="C273">
        <v>1.7738</v>
      </c>
      <c r="D273">
        <v>1.5503</v>
      </c>
      <c r="E273">
        <v>0.73260000000000003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1.2583</v>
      </c>
      <c r="D61">
        <v>0.68120000000000003</v>
      </c>
      <c r="E61">
        <v>0.98519999999999996</v>
      </c>
    </row>
    <row r="62" spans="1:5" x14ac:dyDescent="0.25">
      <c r="A62" t="s">
        <v>340</v>
      </c>
      <c r="B62" t="s">
        <v>130</v>
      </c>
      <c r="C62">
        <v>1.2583</v>
      </c>
      <c r="D62">
        <v>0.99339999999999995</v>
      </c>
      <c r="E62">
        <v>1.6378999999999999</v>
      </c>
    </row>
    <row r="63" spans="1:5" x14ac:dyDescent="0.25">
      <c r="A63" t="s">
        <v>340</v>
      </c>
      <c r="B63" t="s">
        <v>131</v>
      </c>
      <c r="C63">
        <v>1.2583</v>
      </c>
      <c r="D63">
        <v>1.3908</v>
      </c>
      <c r="E63">
        <v>0.77590000000000003</v>
      </c>
    </row>
    <row r="64" spans="1:5" x14ac:dyDescent="0.25">
      <c r="A64" t="s">
        <v>340</v>
      </c>
      <c r="B64" t="s">
        <v>132</v>
      </c>
      <c r="C64">
        <v>1.2583</v>
      </c>
      <c r="D64">
        <v>0.59599999999999997</v>
      </c>
      <c r="E64">
        <v>1.2930999999999999</v>
      </c>
    </row>
    <row r="65" spans="1:5" x14ac:dyDescent="0.25">
      <c r="A65" t="s">
        <v>340</v>
      </c>
      <c r="B65" t="s">
        <v>133</v>
      </c>
      <c r="C65">
        <v>1.2583</v>
      </c>
      <c r="D65">
        <v>0.79469999999999996</v>
      </c>
      <c r="E65">
        <v>1.4778</v>
      </c>
    </row>
    <row r="66" spans="1:5" x14ac:dyDescent="0.25">
      <c r="A66" t="s">
        <v>340</v>
      </c>
      <c r="B66" t="s">
        <v>134</v>
      </c>
      <c r="C66">
        <v>1.2583</v>
      </c>
      <c r="D66">
        <v>0.79469999999999996</v>
      </c>
      <c r="E66">
        <v>0.68969999999999998</v>
      </c>
    </row>
    <row r="67" spans="1:5" x14ac:dyDescent="0.25">
      <c r="A67" t="s">
        <v>340</v>
      </c>
      <c r="B67" t="s">
        <v>135</v>
      </c>
      <c r="C67">
        <v>1.2583</v>
      </c>
      <c r="D67">
        <v>1.7881</v>
      </c>
      <c r="E67">
        <v>0.77590000000000003</v>
      </c>
    </row>
    <row r="68" spans="1:5" x14ac:dyDescent="0.25">
      <c r="A68" t="s">
        <v>340</v>
      </c>
      <c r="B68" t="s">
        <v>136</v>
      </c>
      <c r="C68">
        <v>1.2583</v>
      </c>
      <c r="D68">
        <v>0.4541</v>
      </c>
      <c r="E68">
        <v>0.68969999999999998</v>
      </c>
    </row>
    <row r="69" spans="1:5" x14ac:dyDescent="0.25">
      <c r="A69" t="s">
        <v>340</v>
      </c>
      <c r="B69" t="s">
        <v>137</v>
      </c>
      <c r="C69">
        <v>1.2583</v>
      </c>
      <c r="D69">
        <v>0.39739999999999998</v>
      </c>
      <c r="E69">
        <v>0.77590000000000003</v>
      </c>
    </row>
    <row r="70" spans="1:5" x14ac:dyDescent="0.25">
      <c r="A70" t="s">
        <v>340</v>
      </c>
      <c r="B70" t="s">
        <v>138</v>
      </c>
      <c r="C70">
        <v>1.2583</v>
      </c>
      <c r="D70">
        <v>0.19869999999999999</v>
      </c>
      <c r="E70">
        <v>1.6378999999999999</v>
      </c>
    </row>
    <row r="71" spans="1:5" x14ac:dyDescent="0.25">
      <c r="A71" t="s">
        <v>340</v>
      </c>
      <c r="B71" t="s">
        <v>139</v>
      </c>
      <c r="C71">
        <v>1.2583</v>
      </c>
      <c r="D71">
        <v>2.0861000000000001</v>
      </c>
      <c r="E71">
        <v>0.51719999999999999</v>
      </c>
    </row>
    <row r="72" spans="1:5" x14ac:dyDescent="0.25">
      <c r="A72" t="s">
        <v>340</v>
      </c>
      <c r="B72" t="s">
        <v>140</v>
      </c>
      <c r="C72">
        <v>1.2583</v>
      </c>
      <c r="D72">
        <v>1.6888000000000001</v>
      </c>
      <c r="E72">
        <v>0.60340000000000005</v>
      </c>
    </row>
    <row r="73" spans="1:5" x14ac:dyDescent="0.25">
      <c r="A73" t="s">
        <v>340</v>
      </c>
      <c r="B73" t="s">
        <v>141</v>
      </c>
      <c r="C73">
        <v>1.2583</v>
      </c>
      <c r="D73">
        <v>1.4759</v>
      </c>
      <c r="E73">
        <v>1.0837000000000001</v>
      </c>
    </row>
    <row r="74" spans="1:5" x14ac:dyDescent="0.25">
      <c r="A74" t="s">
        <v>340</v>
      </c>
      <c r="B74" t="s">
        <v>142</v>
      </c>
      <c r="C74">
        <v>1.2583</v>
      </c>
      <c r="D74">
        <v>1.8165</v>
      </c>
      <c r="E74">
        <v>1.1822999999999999</v>
      </c>
    </row>
    <row r="75" spans="1:5" x14ac:dyDescent="0.25">
      <c r="A75" t="s">
        <v>340</v>
      </c>
      <c r="B75" t="s">
        <v>143</v>
      </c>
      <c r="C75">
        <v>1.2583</v>
      </c>
      <c r="D75">
        <v>0.2271</v>
      </c>
      <c r="E75">
        <v>0.98519999999999996</v>
      </c>
    </row>
    <row r="76" spans="1:5" x14ac:dyDescent="0.25">
      <c r="A76" t="s">
        <v>340</v>
      </c>
      <c r="B76" t="s">
        <v>144</v>
      </c>
      <c r="C76">
        <v>1.2583</v>
      </c>
      <c r="D76">
        <v>0.4541</v>
      </c>
      <c r="E76">
        <v>0.88670000000000004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1.1709000000000001</v>
      </c>
      <c r="D170">
        <v>0.94889999999999997</v>
      </c>
      <c r="E170">
        <v>0.98709999999999998</v>
      </c>
    </row>
    <row r="171" spans="1:5" x14ac:dyDescent="0.25">
      <c r="A171" t="s">
        <v>346</v>
      </c>
      <c r="B171" t="s">
        <v>232</v>
      </c>
      <c r="C171">
        <v>1.1709000000000001</v>
      </c>
      <c r="D171">
        <v>1.0981000000000001</v>
      </c>
      <c r="E171">
        <v>0.99719999999999998</v>
      </c>
    </row>
    <row r="172" spans="1:5" x14ac:dyDescent="0.25">
      <c r="A172" t="s">
        <v>346</v>
      </c>
      <c r="B172" t="s">
        <v>233</v>
      </c>
      <c r="C172">
        <v>1.1709000000000001</v>
      </c>
      <c r="D172">
        <v>0.85399999999999998</v>
      </c>
      <c r="E172">
        <v>1.1105</v>
      </c>
    </row>
    <row r="173" spans="1:5" x14ac:dyDescent="0.25">
      <c r="A173" t="s">
        <v>346</v>
      </c>
      <c r="B173" t="s">
        <v>234</v>
      </c>
      <c r="C173">
        <v>1.1709000000000001</v>
      </c>
      <c r="D173">
        <v>1.3285</v>
      </c>
      <c r="E173">
        <v>0.70509999999999995</v>
      </c>
    </row>
    <row r="174" spans="1:5" x14ac:dyDescent="0.25">
      <c r="A174" t="s">
        <v>346</v>
      </c>
      <c r="B174" t="s">
        <v>235</v>
      </c>
      <c r="C174">
        <v>1.1709000000000001</v>
      </c>
      <c r="D174">
        <v>1.5183</v>
      </c>
      <c r="E174">
        <v>0.98709999999999998</v>
      </c>
    </row>
    <row r="175" spans="1:5" x14ac:dyDescent="0.25">
      <c r="A175" t="s">
        <v>346</v>
      </c>
      <c r="B175" t="s">
        <v>322</v>
      </c>
      <c r="C175">
        <v>1.1709000000000001</v>
      </c>
      <c r="D175">
        <v>0.85399999999999998</v>
      </c>
      <c r="E175">
        <v>1.1986000000000001</v>
      </c>
    </row>
    <row r="176" spans="1:5" x14ac:dyDescent="0.25">
      <c r="A176" t="s">
        <v>346</v>
      </c>
      <c r="B176" t="s">
        <v>236</v>
      </c>
      <c r="C176">
        <v>1.1709000000000001</v>
      </c>
      <c r="D176">
        <v>0.6643</v>
      </c>
      <c r="E176">
        <v>1.1986000000000001</v>
      </c>
    </row>
    <row r="177" spans="1:5" x14ac:dyDescent="0.25">
      <c r="A177" t="s">
        <v>346</v>
      </c>
      <c r="B177" t="s">
        <v>237</v>
      </c>
      <c r="C177">
        <v>1.1709000000000001</v>
      </c>
      <c r="D177">
        <v>0.74729999999999996</v>
      </c>
      <c r="E177">
        <v>0.63460000000000005</v>
      </c>
    </row>
    <row r="178" spans="1:5" x14ac:dyDescent="0.25">
      <c r="A178" t="s">
        <v>346</v>
      </c>
      <c r="B178" t="s">
        <v>238</v>
      </c>
      <c r="C178">
        <v>1.1709000000000001</v>
      </c>
      <c r="D178">
        <v>0.93940000000000001</v>
      </c>
      <c r="E178">
        <v>0.57110000000000005</v>
      </c>
    </row>
    <row r="179" spans="1:5" x14ac:dyDescent="0.25">
      <c r="A179" t="s">
        <v>346</v>
      </c>
      <c r="B179" t="s">
        <v>321</v>
      </c>
      <c r="C179">
        <v>1.1709000000000001</v>
      </c>
      <c r="D179">
        <v>0.94889999999999997</v>
      </c>
      <c r="E179">
        <v>0.56410000000000005</v>
      </c>
    </row>
    <row r="180" spans="1:5" x14ac:dyDescent="0.25">
      <c r="A180" t="s">
        <v>346</v>
      </c>
      <c r="B180" t="s">
        <v>239</v>
      </c>
      <c r="C180">
        <v>1.1709000000000001</v>
      </c>
      <c r="D180">
        <v>1.2810999999999999</v>
      </c>
      <c r="E180">
        <v>0.88839999999999997</v>
      </c>
    </row>
    <row r="181" spans="1:5" x14ac:dyDescent="0.25">
      <c r="A181" t="s">
        <v>346</v>
      </c>
      <c r="B181" t="s">
        <v>240</v>
      </c>
      <c r="C181">
        <v>1.1709000000000001</v>
      </c>
      <c r="D181">
        <v>1.5373000000000001</v>
      </c>
      <c r="E181">
        <v>1.2057</v>
      </c>
    </row>
    <row r="182" spans="1:5" x14ac:dyDescent="0.25">
      <c r="A182" t="s">
        <v>346</v>
      </c>
      <c r="B182" t="s">
        <v>241</v>
      </c>
      <c r="C182">
        <v>1.1709000000000001</v>
      </c>
      <c r="D182">
        <v>1.0676000000000001</v>
      </c>
      <c r="E182">
        <v>1.0311999999999999</v>
      </c>
    </row>
    <row r="183" spans="1:5" x14ac:dyDescent="0.25">
      <c r="A183" t="s">
        <v>346</v>
      </c>
      <c r="B183" t="s">
        <v>320</v>
      </c>
      <c r="C183">
        <v>1.1709000000000001</v>
      </c>
      <c r="D183">
        <v>0.64049999999999996</v>
      </c>
      <c r="E183">
        <v>0.87250000000000005</v>
      </c>
    </row>
    <row r="184" spans="1:5" x14ac:dyDescent="0.25">
      <c r="A184" t="s">
        <v>346</v>
      </c>
      <c r="B184" t="s">
        <v>242</v>
      </c>
      <c r="C184">
        <v>1.1709000000000001</v>
      </c>
      <c r="D184">
        <v>0.74729999999999996</v>
      </c>
      <c r="E184">
        <v>0.87250000000000005</v>
      </c>
    </row>
    <row r="185" spans="1:5" x14ac:dyDescent="0.25">
      <c r="A185" t="s">
        <v>346</v>
      </c>
      <c r="B185" t="s">
        <v>243</v>
      </c>
      <c r="C185">
        <v>1.1709000000000001</v>
      </c>
      <c r="D185">
        <v>0.85399999999999998</v>
      </c>
      <c r="E185">
        <v>1.2057</v>
      </c>
    </row>
    <row r="186" spans="1:5" x14ac:dyDescent="0.25">
      <c r="A186" t="s">
        <v>346</v>
      </c>
      <c r="B186" t="s">
        <v>244</v>
      </c>
      <c r="C186">
        <v>1.1709000000000001</v>
      </c>
      <c r="D186">
        <v>1.1387</v>
      </c>
      <c r="E186">
        <v>1.6215999999999999</v>
      </c>
    </row>
    <row r="187" spans="1:5" x14ac:dyDescent="0.25">
      <c r="A187" t="s">
        <v>346</v>
      </c>
      <c r="B187" t="s">
        <v>245</v>
      </c>
      <c r="C187">
        <v>1.1709000000000001</v>
      </c>
      <c r="D187">
        <v>0.64049999999999996</v>
      </c>
      <c r="E187">
        <v>1.3484</v>
      </c>
    </row>
    <row r="188" spans="1:5" x14ac:dyDescent="0.25">
      <c r="A188" t="s">
        <v>347</v>
      </c>
      <c r="B188" t="s">
        <v>246</v>
      </c>
      <c r="C188">
        <v>0.89470000000000005</v>
      </c>
      <c r="D188">
        <v>0.89419999999999999</v>
      </c>
      <c r="E188">
        <v>2.0878999999999999</v>
      </c>
    </row>
    <row r="189" spans="1:5" x14ac:dyDescent="0.25">
      <c r="A189" t="s">
        <v>347</v>
      </c>
      <c r="B189" t="s">
        <v>247</v>
      </c>
      <c r="C189">
        <v>0.89470000000000005</v>
      </c>
      <c r="D189">
        <v>1.3661000000000001</v>
      </c>
      <c r="E189">
        <v>0.37119999999999997</v>
      </c>
    </row>
    <row r="190" spans="1:5" x14ac:dyDescent="0.25">
      <c r="A190" t="s">
        <v>347</v>
      </c>
      <c r="B190" t="s">
        <v>248</v>
      </c>
      <c r="C190">
        <v>0.89470000000000005</v>
      </c>
      <c r="D190">
        <v>0.4471</v>
      </c>
      <c r="E190">
        <v>0.41760000000000003</v>
      </c>
    </row>
    <row r="191" spans="1:5" x14ac:dyDescent="0.25">
      <c r="A191" t="s">
        <v>347</v>
      </c>
      <c r="B191" t="s">
        <v>249</v>
      </c>
      <c r="C191">
        <v>0.89470000000000005</v>
      </c>
      <c r="D191">
        <v>0.37259999999999999</v>
      </c>
      <c r="E191">
        <v>2.3197999999999999</v>
      </c>
    </row>
    <row r="192" spans="1:5" x14ac:dyDescent="0.25">
      <c r="A192" t="s">
        <v>347</v>
      </c>
      <c r="B192" t="s">
        <v>324</v>
      </c>
      <c r="C192">
        <v>0.89470000000000005</v>
      </c>
      <c r="D192">
        <v>0.55879999999999996</v>
      </c>
      <c r="E192">
        <v>0.75160000000000005</v>
      </c>
    </row>
    <row r="193" spans="1:5" x14ac:dyDescent="0.25">
      <c r="A193" t="s">
        <v>347</v>
      </c>
      <c r="B193" t="s">
        <v>250</v>
      </c>
      <c r="C193">
        <v>0.89470000000000005</v>
      </c>
      <c r="D193">
        <v>1.2295</v>
      </c>
      <c r="E193">
        <v>0.58460000000000001</v>
      </c>
    </row>
    <row r="194" spans="1:5" x14ac:dyDescent="0.25">
      <c r="A194" t="s">
        <v>347</v>
      </c>
      <c r="B194" t="s">
        <v>251</v>
      </c>
      <c r="C194">
        <v>0.89470000000000005</v>
      </c>
      <c r="D194">
        <v>1.2295</v>
      </c>
      <c r="E194">
        <v>0.66810000000000003</v>
      </c>
    </row>
    <row r="195" spans="1:5" x14ac:dyDescent="0.25">
      <c r="A195" t="s">
        <v>347</v>
      </c>
      <c r="B195" t="s">
        <v>323</v>
      </c>
      <c r="C195">
        <v>0.89470000000000005</v>
      </c>
      <c r="D195">
        <v>1.8628</v>
      </c>
      <c r="E195">
        <v>1.0206999999999999</v>
      </c>
    </row>
    <row r="196" spans="1:5" x14ac:dyDescent="0.25">
      <c r="A196" t="s">
        <v>347</v>
      </c>
      <c r="B196" t="s">
        <v>252</v>
      </c>
      <c r="C196">
        <v>0.89470000000000005</v>
      </c>
      <c r="D196">
        <v>1.0059</v>
      </c>
      <c r="E196">
        <v>0.66810000000000003</v>
      </c>
    </row>
    <row r="197" spans="1:5" x14ac:dyDescent="0.25">
      <c r="A197" t="s">
        <v>347</v>
      </c>
      <c r="B197" t="s">
        <v>253</v>
      </c>
      <c r="C197">
        <v>0.89470000000000005</v>
      </c>
      <c r="D197">
        <v>1.2419</v>
      </c>
      <c r="E197">
        <v>1.1134999999999999</v>
      </c>
    </row>
    <row r="198" spans="1:5" x14ac:dyDescent="0.25">
      <c r="A198" t="s">
        <v>347</v>
      </c>
      <c r="B198" t="s">
        <v>255</v>
      </c>
      <c r="C198">
        <v>0.89470000000000005</v>
      </c>
      <c r="D198">
        <v>0.86929999999999996</v>
      </c>
      <c r="E198">
        <v>1.1134999999999999</v>
      </c>
    </row>
    <row r="199" spans="1:5" x14ac:dyDescent="0.25">
      <c r="A199" t="s">
        <v>347</v>
      </c>
      <c r="B199" t="s">
        <v>256</v>
      </c>
      <c r="C199">
        <v>0.89470000000000005</v>
      </c>
      <c r="D199">
        <v>0.89419999999999999</v>
      </c>
      <c r="E199">
        <v>1.5868</v>
      </c>
    </row>
    <row r="200" spans="1:5" x14ac:dyDescent="0.25">
      <c r="A200" t="s">
        <v>347</v>
      </c>
      <c r="B200" t="s">
        <v>257</v>
      </c>
      <c r="C200">
        <v>0.89470000000000005</v>
      </c>
      <c r="D200">
        <v>0.99350000000000005</v>
      </c>
      <c r="E200">
        <v>0.64959999999999996</v>
      </c>
    </row>
    <row r="201" spans="1:5" x14ac:dyDescent="0.25">
      <c r="A201" t="s">
        <v>347</v>
      </c>
      <c r="B201" t="s">
        <v>325</v>
      </c>
      <c r="C201">
        <v>0.89470000000000005</v>
      </c>
      <c r="D201">
        <v>0.74509999999999998</v>
      </c>
      <c r="E201">
        <v>0.92789999999999995</v>
      </c>
    </row>
    <row r="202" spans="1:5" x14ac:dyDescent="0.25">
      <c r="A202" t="s">
        <v>347</v>
      </c>
      <c r="B202" t="s">
        <v>258</v>
      </c>
      <c r="C202">
        <v>0.89470000000000005</v>
      </c>
      <c r="D202">
        <v>1.2295</v>
      </c>
      <c r="E202">
        <v>1.1692</v>
      </c>
    </row>
    <row r="203" spans="1:5" x14ac:dyDescent="0.25">
      <c r="A203" t="s">
        <v>347</v>
      </c>
      <c r="B203" t="s">
        <v>259</v>
      </c>
      <c r="C203">
        <v>0.89470000000000005</v>
      </c>
      <c r="D203">
        <v>1.1176999999999999</v>
      </c>
      <c r="E203">
        <v>0.55679999999999996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1.1369</v>
      </c>
      <c r="D220">
        <v>0.93820000000000003</v>
      </c>
      <c r="E220">
        <v>0.74829999999999997</v>
      </c>
    </row>
    <row r="221" spans="1:5" x14ac:dyDescent="0.25">
      <c r="A221" t="s">
        <v>349</v>
      </c>
      <c r="B221" t="s">
        <v>275</v>
      </c>
      <c r="C221">
        <v>1.1369</v>
      </c>
      <c r="D221">
        <v>0.64500000000000002</v>
      </c>
      <c r="E221">
        <v>1.2765</v>
      </c>
    </row>
    <row r="222" spans="1:5" x14ac:dyDescent="0.25">
      <c r="A222" t="s">
        <v>349</v>
      </c>
      <c r="B222" t="s">
        <v>276</v>
      </c>
      <c r="C222">
        <v>1.1369</v>
      </c>
      <c r="D222">
        <v>0.93820000000000003</v>
      </c>
      <c r="E222">
        <v>0.5282</v>
      </c>
    </row>
    <row r="223" spans="1:5" x14ac:dyDescent="0.25">
      <c r="A223" t="s">
        <v>349</v>
      </c>
      <c r="B223" t="s">
        <v>277</v>
      </c>
      <c r="C223">
        <v>1.1369</v>
      </c>
      <c r="D223">
        <v>1.466</v>
      </c>
      <c r="E223">
        <v>0.7923</v>
      </c>
    </row>
    <row r="224" spans="1:5" x14ac:dyDescent="0.25">
      <c r="A224" t="s">
        <v>349</v>
      </c>
      <c r="B224" t="s">
        <v>278</v>
      </c>
      <c r="C224">
        <v>1.1369</v>
      </c>
      <c r="D224">
        <v>1.1141000000000001</v>
      </c>
      <c r="E224">
        <v>0.96840000000000004</v>
      </c>
    </row>
    <row r="225" spans="1:5" x14ac:dyDescent="0.25">
      <c r="A225" t="s">
        <v>349</v>
      </c>
      <c r="B225" t="s">
        <v>279</v>
      </c>
      <c r="C225">
        <v>1.1369</v>
      </c>
      <c r="D225">
        <v>0.99690000000000001</v>
      </c>
      <c r="E225">
        <v>1.1005</v>
      </c>
    </row>
    <row r="226" spans="1:5" x14ac:dyDescent="0.25">
      <c r="A226" t="s">
        <v>349</v>
      </c>
      <c r="B226" t="s">
        <v>280</v>
      </c>
      <c r="C226">
        <v>1.1369</v>
      </c>
      <c r="D226">
        <v>0.65969999999999995</v>
      </c>
      <c r="E226">
        <v>0.7016</v>
      </c>
    </row>
    <row r="227" spans="1:5" x14ac:dyDescent="0.25">
      <c r="A227" t="s">
        <v>349</v>
      </c>
      <c r="B227" t="s">
        <v>281</v>
      </c>
      <c r="C227">
        <v>1.1369</v>
      </c>
      <c r="D227">
        <v>1.1141000000000001</v>
      </c>
      <c r="E227">
        <v>0.96840000000000004</v>
      </c>
    </row>
    <row r="228" spans="1:5" x14ac:dyDescent="0.25">
      <c r="A228" t="s">
        <v>349</v>
      </c>
      <c r="B228" t="s">
        <v>450</v>
      </c>
      <c r="C228">
        <v>1.1369</v>
      </c>
      <c r="D228" t="s">
        <v>459</v>
      </c>
      <c r="E228" t="s">
        <v>459</v>
      </c>
    </row>
    <row r="229" spans="1:5" x14ac:dyDescent="0.25">
      <c r="A229" t="s">
        <v>349</v>
      </c>
      <c r="B229" t="s">
        <v>282</v>
      </c>
      <c r="C229">
        <v>1.1369</v>
      </c>
      <c r="D229">
        <v>1.5832999999999999</v>
      </c>
      <c r="E229">
        <v>0.61629999999999996</v>
      </c>
    </row>
    <row r="230" spans="1:5" x14ac:dyDescent="0.25">
      <c r="A230" t="s">
        <v>349</v>
      </c>
      <c r="B230" t="s">
        <v>283</v>
      </c>
      <c r="C230">
        <v>1.1369</v>
      </c>
      <c r="D230">
        <v>1.0555000000000001</v>
      </c>
      <c r="E230">
        <v>0.70430000000000004</v>
      </c>
    </row>
    <row r="231" spans="1:5" x14ac:dyDescent="0.25">
      <c r="A231" t="s">
        <v>349</v>
      </c>
      <c r="B231" t="s">
        <v>284</v>
      </c>
      <c r="C231">
        <v>1.1369</v>
      </c>
      <c r="D231">
        <v>0.99690000000000001</v>
      </c>
      <c r="E231">
        <v>1.0565</v>
      </c>
    </row>
    <row r="232" spans="1:5" x14ac:dyDescent="0.25">
      <c r="A232" t="s">
        <v>349</v>
      </c>
      <c r="B232" t="s">
        <v>285</v>
      </c>
      <c r="C232">
        <v>1.1369</v>
      </c>
      <c r="D232">
        <v>0.58640000000000003</v>
      </c>
      <c r="E232">
        <v>1.4965999999999999</v>
      </c>
    </row>
    <row r="233" spans="1:5" x14ac:dyDescent="0.25">
      <c r="A233" t="s">
        <v>349</v>
      </c>
      <c r="B233" t="s">
        <v>286</v>
      </c>
      <c r="C233">
        <v>1.1369</v>
      </c>
      <c r="D233">
        <v>0.3518</v>
      </c>
      <c r="E233">
        <v>1.5847</v>
      </c>
    </row>
    <row r="234" spans="1:5" x14ac:dyDescent="0.25">
      <c r="A234" t="s">
        <v>349</v>
      </c>
      <c r="B234" t="s">
        <v>287</v>
      </c>
      <c r="C234">
        <v>1.1369</v>
      </c>
      <c r="D234">
        <v>1.0555000000000001</v>
      </c>
      <c r="E234">
        <v>1.4965999999999999</v>
      </c>
    </row>
    <row r="235" spans="1:5" x14ac:dyDescent="0.25">
      <c r="A235" t="s">
        <v>349</v>
      </c>
      <c r="B235" t="s">
        <v>288</v>
      </c>
      <c r="C235">
        <v>1.1369</v>
      </c>
      <c r="D235">
        <v>1.1728000000000001</v>
      </c>
      <c r="E235">
        <v>0.9244</v>
      </c>
    </row>
    <row r="236" spans="1:5" x14ac:dyDescent="0.25">
      <c r="A236" t="s">
        <v>349</v>
      </c>
      <c r="B236" t="s">
        <v>289</v>
      </c>
      <c r="C236">
        <v>1.1369</v>
      </c>
      <c r="D236">
        <v>0.93820000000000003</v>
      </c>
      <c r="E236">
        <v>0.74829999999999997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1.5357000000000001</v>
      </c>
      <c r="D264">
        <v>1.3023</v>
      </c>
      <c r="E264">
        <v>0.63419999999999999</v>
      </c>
    </row>
    <row r="265" spans="1:5" x14ac:dyDescent="0.25">
      <c r="A265" t="s">
        <v>357</v>
      </c>
      <c r="B265" t="s">
        <v>334</v>
      </c>
      <c r="C265">
        <v>1.5357000000000001</v>
      </c>
      <c r="D265">
        <v>1.0581</v>
      </c>
      <c r="E265">
        <v>0.7752</v>
      </c>
    </row>
    <row r="266" spans="1:5" x14ac:dyDescent="0.25">
      <c r="A266" t="s">
        <v>357</v>
      </c>
      <c r="B266" t="s">
        <v>330</v>
      </c>
      <c r="C266">
        <v>1.5357000000000001</v>
      </c>
      <c r="D266">
        <v>0.6512</v>
      </c>
      <c r="E266">
        <v>0.98660000000000003</v>
      </c>
    </row>
    <row r="267" spans="1:5" x14ac:dyDescent="0.25">
      <c r="A267" t="s">
        <v>357</v>
      </c>
      <c r="B267" t="s">
        <v>332</v>
      </c>
      <c r="C267">
        <v>1.5357000000000001</v>
      </c>
      <c r="D267">
        <v>0.86819999999999997</v>
      </c>
      <c r="E267">
        <v>0.75170000000000003</v>
      </c>
    </row>
    <row r="268" spans="1:5" x14ac:dyDescent="0.25">
      <c r="A268" t="s">
        <v>357</v>
      </c>
      <c r="B268" t="s">
        <v>328</v>
      </c>
      <c r="C268">
        <v>1.5357000000000001</v>
      </c>
      <c r="D268">
        <v>0.6512</v>
      </c>
      <c r="E268">
        <v>1.1274999999999999</v>
      </c>
    </row>
    <row r="269" spans="1:5" x14ac:dyDescent="0.25">
      <c r="A269" t="s">
        <v>357</v>
      </c>
      <c r="B269" t="s">
        <v>337</v>
      </c>
      <c r="C269">
        <v>1.5357000000000001</v>
      </c>
      <c r="D269">
        <v>1.0581</v>
      </c>
      <c r="E269">
        <v>0.98660000000000003</v>
      </c>
    </row>
    <row r="270" spans="1:5" x14ac:dyDescent="0.25">
      <c r="A270" t="s">
        <v>357</v>
      </c>
      <c r="B270" t="s">
        <v>336</v>
      </c>
      <c r="C270">
        <v>1.5357000000000001</v>
      </c>
      <c r="D270">
        <v>0.86819999999999997</v>
      </c>
      <c r="E270">
        <v>1.5034000000000001</v>
      </c>
    </row>
    <row r="271" spans="1:5" x14ac:dyDescent="0.25">
      <c r="A271" t="s">
        <v>357</v>
      </c>
      <c r="B271" t="s">
        <v>331</v>
      </c>
      <c r="C271">
        <v>1.5357000000000001</v>
      </c>
      <c r="D271">
        <v>0.73260000000000003</v>
      </c>
      <c r="E271">
        <v>1.4094</v>
      </c>
    </row>
    <row r="272" spans="1:5" x14ac:dyDescent="0.25">
      <c r="A272" t="s">
        <v>357</v>
      </c>
      <c r="B272" t="s">
        <v>329</v>
      </c>
      <c r="C272">
        <v>1.5357000000000001</v>
      </c>
      <c r="D272">
        <v>1.5465</v>
      </c>
      <c r="E272">
        <v>0.7752</v>
      </c>
    </row>
    <row r="273" spans="1:5" x14ac:dyDescent="0.25">
      <c r="A273" t="s">
        <v>357</v>
      </c>
      <c r="B273" t="s">
        <v>333</v>
      </c>
      <c r="C273">
        <v>1.5357000000000001</v>
      </c>
      <c r="D273">
        <v>1.3023</v>
      </c>
      <c r="E273">
        <v>1.0022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397"/>
  <sheetViews>
    <sheetView tabSelected="1" zoomScale="80" zoomScaleNormal="80" workbookViewId="0">
      <pane xSplit="12" ySplit="1" topLeftCell="BI2373" activePane="bottomRight" state="frozen"/>
      <selection pane="topRight" activeCell="M1" sqref="M1"/>
      <selection pane="bottomLeft" activeCell="A2" sqref="A2"/>
      <selection pane="bottomRight" activeCell="BM2358" sqref="BM2358:BN239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1.5759000000000001</v>
      </c>
      <c r="F5">
        <f>VLOOKUP(B5,home!$B$2:$E$405,3,FALSE)</f>
        <v>0.98709999999999998</v>
      </c>
      <c r="G5">
        <f>VLOOKUP(C5,away!$B$2:$E$405,4,FALSE)</f>
        <v>1.0311999999999999</v>
      </c>
      <c r="H5">
        <f>VLOOKUP(A5,away!$A$2:$E$405,3,FALSE)</f>
        <v>1.1709000000000001</v>
      </c>
      <c r="I5">
        <f>VLOOKUP(C5,away!$B$2:$E$405,3,FALSE)</f>
        <v>1.0676000000000001</v>
      </c>
      <c r="J5">
        <f>VLOOKUP(B5,home!$B$2:$E$405,4,FALSE)</f>
        <v>1.7081</v>
      </c>
      <c r="K5" s="3">
        <f t="shared" si="0"/>
        <v>1.6041047017679999</v>
      </c>
      <c r="L5" s="3">
        <f t="shared" si="1"/>
        <v>2.1352152560040003</v>
      </c>
      <c r="M5" s="5">
        <f t="shared" si="2"/>
        <v>2.3770262418398601E-2</v>
      </c>
      <c r="N5" s="5">
        <f t="shared" si="3"/>
        <v>3.8129989707612381E-2</v>
      </c>
      <c r="O5" s="5">
        <f t="shared" si="4"/>
        <v>5.0754626954983229E-2</v>
      </c>
      <c r="P5" s="5">
        <f t="shared" si="5"/>
        <v>8.1415735734969463E-2</v>
      </c>
      <c r="Q5" s="5">
        <f t="shared" si="6"/>
        <v>3.0582247884173238E-2</v>
      </c>
      <c r="R5" s="5">
        <f t="shared" si="7"/>
        <v>5.4186026893536042E-2</v>
      </c>
      <c r="S5" s="5">
        <f t="shared" si="8"/>
        <v>6.9714438871063905E-2</v>
      </c>
      <c r="T5" s="5">
        <f t="shared" si="9"/>
        <v>6.5299682245182761E-2</v>
      </c>
      <c r="U5" s="5">
        <f t="shared" si="10"/>
        <v>8.6920060510048455E-2</v>
      </c>
      <c r="V5" s="5">
        <f t="shared" si="11"/>
        <v>2.6531060028484304E-2</v>
      </c>
      <c r="W5" s="5">
        <f t="shared" si="12"/>
        <v>1.6352375873878916E-2</v>
      </c>
      <c r="X5" s="5">
        <f t="shared" si="13"/>
        <v>3.4915842437818007E-2</v>
      </c>
      <c r="Y5" s="5">
        <f t="shared" si="14"/>
        <v>3.7276419724730468E-2</v>
      </c>
      <c r="Z5" s="5">
        <f t="shared" si="15"/>
        <v>3.8566277095107064E-2</v>
      </c>
      <c r="AA5" s="5">
        <f t="shared" si="16"/>
        <v>6.186434641794876E-2</v>
      </c>
      <c r="AB5" s="5">
        <f t="shared" si="17"/>
        <v>4.9618444480417974E-2</v>
      </c>
      <c r="AC5" s="5">
        <f t="shared" si="18"/>
        <v>5.6794855006937631E-3</v>
      </c>
      <c r="AD5" s="5">
        <f t="shared" si="19"/>
        <v>6.5577307560916965E-3</v>
      </c>
      <c r="AE5" s="5">
        <f t="shared" si="20"/>
        <v>1.4002166755173637E-2</v>
      </c>
      <c r="AF5" s="5">
        <f t="shared" si="21"/>
        <v>1.4948820036379394E-2</v>
      </c>
      <c r="AG5" s="5">
        <f t="shared" si="22"/>
        <v>1.0639649533645185E-2</v>
      </c>
      <c r="AH5" s="5">
        <f t="shared" si="23"/>
        <v>2.0586825805187565E-2</v>
      </c>
      <c r="AI5" s="5">
        <f t="shared" si="24"/>
        <v>3.3023424068580165E-2</v>
      </c>
      <c r="AJ5" s="5">
        <f t="shared" si="25"/>
        <v>2.6486514908443993E-2</v>
      </c>
      <c r="AK5" s="5">
        <f t="shared" si="26"/>
        <v>1.4162381032694408E-2</v>
      </c>
      <c r="AL5" s="5">
        <f t="shared" si="27"/>
        <v>7.7811423785909667E-4</v>
      </c>
      <c r="AM5" s="5">
        <f t="shared" si="28"/>
        <v>2.1038573477550619E-3</v>
      </c>
      <c r="AN5" s="5">
        <f t="shared" si="29"/>
        <v>4.492188305382722E-3</v>
      </c>
      <c r="AO5" s="5">
        <f t="shared" si="30"/>
        <v>4.7958945012479739E-3</v>
      </c>
      <c r="AP5" s="5">
        <f t="shared" si="31"/>
        <v>3.413422368416789E-3</v>
      </c>
      <c r="AQ5" s="5">
        <f t="shared" si="32"/>
        <v>1.8220978790572096E-3</v>
      </c>
      <c r="AR5" s="5">
        <f t="shared" si="33"/>
        <v>8.7914609063866611E-3</v>
      </c>
      <c r="AS5" s="5">
        <f t="shared" si="34"/>
        <v>1.4102423775344404E-2</v>
      </c>
      <c r="AT5" s="5">
        <f t="shared" si="35"/>
        <v>1.1310882142177396E-2</v>
      </c>
      <c r="AU5" s="5">
        <f t="shared" si="36"/>
        <v>6.0479464084701546E-3</v>
      </c>
      <c r="AV5" s="5">
        <f t="shared" si="37"/>
        <v>2.425384817466967E-3</v>
      </c>
      <c r="AW5" s="5">
        <f t="shared" si="38"/>
        <v>7.4031276332293348E-5</v>
      </c>
      <c r="AX5" s="5">
        <f t="shared" si="39"/>
        <v>5.6246791056384132E-4</v>
      </c>
      <c r="AY5" s="5">
        <f t="shared" si="40"/>
        <v>1.2009900636486075E-3</v>
      </c>
      <c r="AZ5" s="5">
        <f t="shared" si="41"/>
        <v>1.2821861531058614E-3</v>
      </c>
      <c r="BA5" s="5">
        <f t="shared" si="42"/>
        <v>9.1258114504957184E-4</v>
      </c>
      <c r="BB5" s="5">
        <f t="shared" si="43"/>
        <v>4.871392958128615E-4</v>
      </c>
      <c r="BC5" s="5">
        <f t="shared" si="44"/>
        <v>2.0802945124373339E-4</v>
      </c>
      <c r="BD5" s="5">
        <f t="shared" si="45"/>
        <v>3.1286102416465942E-3</v>
      </c>
      <c r="BE5" s="5">
        <f t="shared" si="46"/>
        <v>5.0186183986248205E-3</v>
      </c>
      <c r="BF5" s="5">
        <f t="shared" si="47"/>
        <v>4.0251946848067332E-3</v>
      </c>
      <c r="BG5" s="5">
        <f t="shared" si="48"/>
        <v>2.1522779064766804E-3</v>
      </c>
      <c r="BH5" s="5">
        <f t="shared" si="49"/>
        <v>8.6311977732265804E-4</v>
      </c>
      <c r="BI5" s="5">
        <f t="shared" si="50"/>
        <v>2.7690689859844494E-4</v>
      </c>
      <c r="BJ5" s="8">
        <f t="shared" si="51"/>
        <v>0.28998577937596987</v>
      </c>
      <c r="BK5" s="8">
        <f t="shared" si="52"/>
        <v>0.20909008685511773</v>
      </c>
      <c r="BL5" s="8">
        <f t="shared" si="53"/>
        <v>0.45574547702916213</v>
      </c>
      <c r="BM5" s="8">
        <f t="shared" si="54"/>
        <v>0.71342177197436762</v>
      </c>
      <c r="BN5" s="8">
        <f t="shared" si="55"/>
        <v>0.27883888959367292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1.5759000000000001</v>
      </c>
      <c r="F6">
        <f>VLOOKUP(B6,home!$B$2:$E$405,3,FALSE)</f>
        <v>1.4805999999999999</v>
      </c>
      <c r="G6">
        <f>VLOOKUP(C6,away!$B$2:$E$405,4,FALSE)</f>
        <v>0.56410000000000005</v>
      </c>
      <c r="H6">
        <f>VLOOKUP(A6,away!$A$2:$E$405,3,FALSE)</f>
        <v>1.1709000000000001</v>
      </c>
      <c r="I6">
        <f>VLOOKUP(C6,away!$B$2:$E$405,3,FALSE)</f>
        <v>0.94889999999999997</v>
      </c>
      <c r="J6">
        <f>VLOOKUP(B6,home!$B$2:$E$405,4,FALSE)</f>
        <v>0.1898</v>
      </c>
      <c r="K6" s="3">
        <f t="shared" si="0"/>
        <v>1.3162018603140002</v>
      </c>
      <c r="L6" s="3">
        <f t="shared" si="1"/>
        <v>0.21088051849799999</v>
      </c>
      <c r="M6" s="5">
        <f t="shared" si="2"/>
        <v>0.21716835889528827</v>
      </c>
      <c r="N6" s="5">
        <f t="shared" si="3"/>
        <v>0.2858373979793169</v>
      </c>
      <c r="O6" s="5">
        <f t="shared" si="4"/>
        <v>4.5796576125198142E-2</v>
      </c>
      <c r="P6" s="5">
        <f t="shared" si="5"/>
        <v>6.027753869199752E-2</v>
      </c>
      <c r="Q6" s="5">
        <f t="shared" si="6"/>
        <v>0.18810985748384509</v>
      </c>
      <c r="R6" s="5">
        <f t="shared" si="7"/>
        <v>4.8288028593574551E-3</v>
      </c>
      <c r="S6" s="5">
        <f t="shared" si="8"/>
        <v>4.1826784634371623E-3</v>
      </c>
      <c r="T6" s="5">
        <f t="shared" si="9"/>
        <v>3.9668704280778136E-2</v>
      </c>
      <c r="U6" s="5">
        <f t="shared" si="10"/>
        <v>6.3556793065758458E-3</v>
      </c>
      <c r="V6" s="5">
        <f t="shared" si="11"/>
        <v>1.2899442226837438E-4</v>
      </c>
      <c r="W6" s="5">
        <f t="shared" si="12"/>
        <v>8.2530181454546145E-2</v>
      </c>
      <c r="X6" s="5">
        <f t="shared" si="13"/>
        <v>1.7404007456868716E-2</v>
      </c>
      <c r="Y6" s="5">
        <f t="shared" si="14"/>
        <v>1.835083058223766E-3</v>
      </c>
      <c r="Z6" s="5">
        <f t="shared" si="15"/>
        <v>3.3943348356864155E-4</v>
      </c>
      <c r="AA6" s="5">
        <f t="shared" si="16"/>
        <v>4.4676298252590765E-4</v>
      </c>
      <c r="AB6" s="5">
        <f t="shared" si="17"/>
        <v>2.9401513436001547E-4</v>
      </c>
      <c r="AC6" s="5">
        <f t="shared" si="18"/>
        <v>2.2377414690170437E-6</v>
      </c>
      <c r="AD6" s="5">
        <f t="shared" si="19"/>
        <v>2.7156594590631411E-2</v>
      </c>
      <c r="AE6" s="5">
        <f t="shared" si="20"/>
        <v>5.7267967479123338E-3</v>
      </c>
      <c r="AF6" s="5">
        <f t="shared" si="21"/>
        <v>6.0383493376620643E-4</v>
      </c>
      <c r="AG6" s="5">
        <f t="shared" si="22"/>
        <v>4.2445674639941016E-5</v>
      </c>
      <c r="AH6" s="5">
        <f t="shared" si="23"/>
        <v>1.7894977252634381E-5</v>
      </c>
      <c r="AI6" s="5">
        <f t="shared" si="24"/>
        <v>2.3553402350194086E-5</v>
      </c>
      <c r="AJ6" s="5">
        <f t="shared" si="25"/>
        <v>1.5500515995024805E-5</v>
      </c>
      <c r="AK6" s="5">
        <f t="shared" si="26"/>
        <v>6.8006026628261894E-6</v>
      </c>
      <c r="AL6" s="5">
        <f t="shared" si="27"/>
        <v>2.4844420000687082E-8</v>
      </c>
      <c r="AM6" s="5">
        <f t="shared" si="28"/>
        <v>7.1487120639964329E-3</v>
      </c>
      <c r="AN6" s="5">
        <f t="shared" si="29"/>
        <v>1.5075241066484755E-3</v>
      </c>
      <c r="AO6" s="5">
        <f t="shared" si="30"/>
        <v>1.5895373262913234E-4</v>
      </c>
      <c r="AP6" s="5">
        <f t="shared" si="31"/>
        <v>1.1173415184674626E-5</v>
      </c>
      <c r="AQ6" s="5">
        <f t="shared" si="32"/>
        <v>5.8906389688440309E-7</v>
      </c>
      <c r="AR6" s="5">
        <f t="shared" si="33"/>
        <v>7.5474041630909124E-7</v>
      </c>
      <c r="AS6" s="5">
        <f t="shared" si="34"/>
        <v>9.9339074000018885E-7</v>
      </c>
      <c r="AT6" s="5">
        <f t="shared" si="35"/>
        <v>6.5375137000347504E-7</v>
      </c>
      <c r="AU6" s="5">
        <f t="shared" si="36"/>
        <v>2.8682292312713344E-7</v>
      </c>
      <c r="AV6" s="5">
        <f t="shared" si="37"/>
        <v>9.4379216250158135E-8</v>
      </c>
      <c r="AW6" s="5">
        <f t="shared" si="38"/>
        <v>1.9155139658690737E-10</v>
      </c>
      <c r="AX6" s="5">
        <f t="shared" si="39"/>
        <v>1.5681913529135411E-3</v>
      </c>
      <c r="AY6" s="5">
        <f t="shared" si="40"/>
        <v>3.3070100560648764E-4</v>
      </c>
      <c r="AZ6" s="5">
        <f t="shared" si="41"/>
        <v>3.4869199765053052E-5</v>
      </c>
      <c r="BA6" s="5">
        <f t="shared" si="42"/>
        <v>2.4510783086882416E-6</v>
      </c>
      <c r="BB6" s="5">
        <f t="shared" si="43"/>
        <v>1.2922116615384438E-7</v>
      </c>
      <c r="BC6" s="5">
        <f t="shared" si="44"/>
        <v>5.4500453038877857E-9</v>
      </c>
      <c r="BD6" s="5">
        <f t="shared" si="45"/>
        <v>2.6526675053776212E-8</v>
      </c>
      <c r="BE6" s="5">
        <f t="shared" si="46"/>
        <v>3.491445905372523E-8</v>
      </c>
      <c r="BF6" s="5">
        <f t="shared" si="47"/>
        <v>2.297723797918507E-8</v>
      </c>
      <c r="BG6" s="5">
        <f t="shared" si="48"/>
        <v>1.0080894457693633E-8</v>
      </c>
      <c r="BH6" s="5">
        <f t="shared" si="49"/>
        <v>3.3171230097113634E-9</v>
      </c>
      <c r="BI6" s="5">
        <f t="shared" si="50"/>
        <v>8.7320069525449415E-10</v>
      </c>
      <c r="BJ6" s="8">
        <f t="shared" si="51"/>
        <v>0.65967820335068938</v>
      </c>
      <c r="BK6" s="8">
        <f t="shared" si="52"/>
        <v>0.28209053406448686</v>
      </c>
      <c r="BL6" s="8">
        <f t="shared" si="53"/>
        <v>5.7788467680533979E-2</v>
      </c>
      <c r="BM6" s="8">
        <f t="shared" si="54"/>
        <v>0.19754740573022037</v>
      </c>
      <c r="BN6" s="8">
        <f t="shared" si="55"/>
        <v>0.8020185320350034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1.1974</v>
      </c>
      <c r="F7">
        <f>VLOOKUP(B7,home!$B$2:$E$405,3,FALSE)</f>
        <v>0.64959999999999996</v>
      </c>
      <c r="G7">
        <f>VLOOKUP(C7,away!$B$2:$E$405,4,FALSE)</f>
        <v>0.55679999999999996</v>
      </c>
      <c r="H7">
        <f>VLOOKUP(A7,away!$A$2:$E$405,3,FALSE)</f>
        <v>0.89470000000000005</v>
      </c>
      <c r="I7">
        <f>VLOOKUP(C7,away!$B$2:$E$405,3,FALSE)</f>
        <v>1.1176999999999999</v>
      </c>
      <c r="J7">
        <f>VLOOKUP(B7,home!$B$2:$E$405,4,FALSE)</f>
        <v>1.1176999999999999</v>
      </c>
      <c r="K7" s="3">
        <f t="shared" si="0"/>
        <v>0.43309632307199991</v>
      </c>
      <c r="L7" s="3">
        <f t="shared" si="1"/>
        <v>1.1177069185629998</v>
      </c>
      <c r="M7" s="5">
        <f t="shared" si="2"/>
        <v>0.21207755586978305</v>
      </c>
      <c r="N7" s="5">
        <f t="shared" si="3"/>
        <v>9.1850009653299661E-2</v>
      </c>
      <c r="O7" s="5">
        <f t="shared" si="4"/>
        <v>0.2370405514675876</v>
      </c>
      <c r="P7" s="5">
        <f t="shared" si="5"/>
        <v>0.10266139125957134</v>
      </c>
      <c r="Q7" s="5">
        <f t="shared" si="6"/>
        <v>1.9889950727485891E-2</v>
      </c>
      <c r="R7" s="5">
        <f t="shared" si="7"/>
        <v>0.13247093217765576</v>
      </c>
      <c r="S7" s="5">
        <f t="shared" si="8"/>
        <v>1.2423946999160567E-2</v>
      </c>
      <c r="T7" s="5">
        <f t="shared" si="9"/>
        <v>2.2231135537988146E-2</v>
      </c>
      <c r="U7" s="5">
        <f t="shared" si="10"/>
        <v>5.7372673640062988E-2</v>
      </c>
      <c r="V7" s="5">
        <f t="shared" si="11"/>
        <v>6.6823545787714927E-4</v>
      </c>
      <c r="W7" s="5">
        <f t="shared" si="12"/>
        <v>2.8714215087191301E-3</v>
      </c>
      <c r="X7" s="5">
        <f t="shared" si="13"/>
        <v>3.2094076864059781E-3</v>
      </c>
      <c r="Y7" s="5">
        <f t="shared" si="14"/>
        <v>1.7935885877926165E-3</v>
      </c>
      <c r="Z7" s="5">
        <f t="shared" si="15"/>
        <v>4.9354559134485262E-2</v>
      </c>
      <c r="AA7" s="5">
        <f t="shared" si="16"/>
        <v>2.1375278087985151E-2</v>
      </c>
      <c r="AB7" s="5">
        <f t="shared" si="17"/>
        <v>4.6287771722739283E-3</v>
      </c>
      <c r="AC7" s="5">
        <f t="shared" si="18"/>
        <v>2.0217244793211065E-5</v>
      </c>
      <c r="AD7" s="5">
        <f t="shared" si="19"/>
        <v>3.1090052435402734E-4</v>
      </c>
      <c r="AE7" s="5">
        <f t="shared" si="20"/>
        <v>3.4749566705536073E-4</v>
      </c>
      <c r="AF7" s="5">
        <f t="shared" si="21"/>
        <v>1.941991556192207E-4</v>
      </c>
      <c r="AG7" s="5">
        <f t="shared" si="22"/>
        <v>7.2352579938231892E-5</v>
      </c>
      <c r="AH7" s="5">
        <f t="shared" si="23"/>
        <v>1.3790983051810216E-2</v>
      </c>
      <c r="AI7" s="5">
        <f t="shared" si="24"/>
        <v>5.972824051287272E-3</v>
      </c>
      <c r="AJ7" s="5">
        <f t="shared" si="25"/>
        <v>1.2934040674842616E-3</v>
      </c>
      <c r="AK7" s="5">
        <f t="shared" si="26"/>
        <v>1.8672284862460088E-4</v>
      </c>
      <c r="AL7" s="5">
        <f t="shared" si="27"/>
        <v>3.9146631417815127E-7</v>
      </c>
      <c r="AM7" s="5">
        <f t="shared" si="28"/>
        <v>2.6929974787777216E-5</v>
      </c>
      <c r="AN7" s="5">
        <f t="shared" si="29"/>
        <v>3.0099819137025744E-5</v>
      </c>
      <c r="AO7" s="5">
        <f t="shared" si="30"/>
        <v>1.6821388048474329E-5</v>
      </c>
      <c r="AP7" s="5">
        <f t="shared" si="31"/>
        <v>6.2671272672042396E-6</v>
      </c>
      <c r="AQ7" s="5">
        <f t="shared" si="32"/>
        <v>1.7512028765172505E-6</v>
      </c>
      <c r="AR7" s="5">
        <f t="shared" si="33"/>
        <v>3.0828554341586684E-3</v>
      </c>
      <c r="AS7" s="5">
        <f t="shared" si="34"/>
        <v>1.3351733530966531E-3</v>
      </c>
      <c r="AT7" s="5">
        <f t="shared" si="35"/>
        <v>2.8912933494493675E-4</v>
      </c>
      <c r="AU7" s="5">
        <f t="shared" si="36"/>
        <v>4.1740283952301603E-5</v>
      </c>
      <c r="AV7" s="5">
        <f t="shared" si="37"/>
        <v>4.5193908759307557E-6</v>
      </c>
      <c r="AW7" s="5">
        <f t="shared" si="38"/>
        <v>5.2638600220201981E-9</v>
      </c>
      <c r="AX7" s="5">
        <f t="shared" si="39"/>
        <v>1.943878843501328E-6</v>
      </c>
      <c r="AY7" s="5">
        <f t="shared" si="40"/>
        <v>2.1726868322296769E-6</v>
      </c>
      <c r="AZ7" s="5">
        <f t="shared" si="41"/>
        <v>1.214213552126919E-6</v>
      </c>
      <c r="BA7" s="5">
        <f t="shared" si="42"/>
        <v>4.5237829594173768E-7</v>
      </c>
      <c r="BB7" s="5">
        <f t="shared" si="43"/>
        <v>1.2640658779545506E-7</v>
      </c>
      <c r="BC7" s="5">
        <f t="shared" si="44"/>
        <v>2.8257103546184261E-8</v>
      </c>
      <c r="BD7" s="5">
        <f t="shared" si="45"/>
        <v>5.7428814128144667E-4</v>
      </c>
      <c r="BE7" s="5">
        <f t="shared" si="46"/>
        <v>2.4872208237284774E-4</v>
      </c>
      <c r="BF7" s="5">
        <f t="shared" si="47"/>
        <v>5.3860309671245721E-5</v>
      </c>
      <c r="BG7" s="5">
        <f t="shared" si="48"/>
        <v>7.7755673593786004E-6</v>
      </c>
      <c r="BH7" s="5">
        <f t="shared" si="49"/>
        <v>8.4189240828638261E-7</v>
      </c>
      <c r="BI7" s="5">
        <f t="shared" si="50"/>
        <v>7.2924101290212686E-8</v>
      </c>
      <c r="BJ7" s="8">
        <f t="shared" si="51"/>
        <v>0.14285826896199041</v>
      </c>
      <c r="BK7" s="8">
        <f t="shared" si="52"/>
        <v>0.32785391098433175</v>
      </c>
      <c r="BL7" s="8">
        <f t="shared" si="53"/>
        <v>0.47977112527899479</v>
      </c>
      <c r="BM7" s="8">
        <f t="shared" si="54"/>
        <v>0.20384530578144655</v>
      </c>
      <c r="BN7" s="8">
        <f t="shared" si="55"/>
        <v>0.79599039115538317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1.1974</v>
      </c>
      <c r="F8">
        <f>VLOOKUP(B8,home!$B$2:$E$405,3,FALSE)</f>
        <v>0.27839999999999998</v>
      </c>
      <c r="G8">
        <f>VLOOKUP(C8,away!$B$2:$E$405,4,FALSE)</f>
        <v>1.0206999999999999</v>
      </c>
      <c r="H8">
        <f>VLOOKUP(A8,away!$A$2:$E$405,3,FALSE)</f>
        <v>0.89470000000000005</v>
      </c>
      <c r="I8">
        <f>VLOOKUP(C8,away!$B$2:$E$405,3,FALSE)</f>
        <v>1.8628</v>
      </c>
      <c r="J8">
        <f>VLOOKUP(B8,home!$B$2:$E$405,4,FALSE)</f>
        <v>0.86929999999999996</v>
      </c>
      <c r="K8" s="3">
        <f t="shared" si="0"/>
        <v>0.34025663251199995</v>
      </c>
      <c r="L8" s="3">
        <f t="shared" si="1"/>
        <v>1.448816376188</v>
      </c>
      <c r="M8" s="5">
        <f t="shared" si="2"/>
        <v>0.16711501204945112</v>
      </c>
      <c r="N8" s="5">
        <f t="shared" si="3"/>
        <v>5.6861991242148531E-2</v>
      </c>
      <c r="O8" s="5">
        <f t="shared" si="4"/>
        <v>0.2421189661640997</v>
      </c>
      <c r="P8" s="5">
        <f t="shared" si="5"/>
        <v>8.2382584094283423E-2</v>
      </c>
      <c r="Q8" s="5">
        <f t="shared" si="6"/>
        <v>9.6738348289901466E-3</v>
      </c>
      <c r="R8" s="5">
        <f t="shared" si="7"/>
        <v>0.17539296158212797</v>
      </c>
      <c r="S8" s="5">
        <f t="shared" si="8"/>
        <v>1.0153022877506912E-2</v>
      </c>
      <c r="T8" s="5">
        <f t="shared" si="9"/>
        <v>1.4015610320778764E-2</v>
      </c>
      <c r="U8" s="5">
        <f t="shared" si="10"/>
        <v>5.9678618474241441E-2</v>
      </c>
      <c r="V8" s="5">
        <f t="shared" si="11"/>
        <v>5.5612548957194102E-4</v>
      </c>
      <c r="W8" s="5">
        <f t="shared" si="12"/>
        <v>1.0971954874631621E-3</v>
      </c>
      <c r="X8" s="5">
        <f t="shared" si="13"/>
        <v>1.5896347901162048E-3</v>
      </c>
      <c r="Y8" s="5">
        <f t="shared" si="14"/>
        <v>1.1515444580392658E-3</v>
      </c>
      <c r="Z8" s="5">
        <f t="shared" si="15"/>
        <v>8.4704065002766546E-2</v>
      </c>
      <c r="AA8" s="5">
        <f t="shared" si="16"/>
        <v>2.8821119917918889E-2</v>
      </c>
      <c r="AB8" s="5">
        <f t="shared" si="17"/>
        <v>4.9032886042478059E-3</v>
      </c>
      <c r="AC8" s="5">
        <f t="shared" si="18"/>
        <v>1.7134552407116278E-5</v>
      </c>
      <c r="AD8" s="5">
        <f t="shared" si="19"/>
        <v>9.3332010442894454E-5</v>
      </c>
      <c r="AE8" s="5">
        <f t="shared" si="20"/>
        <v>1.352209451522149E-4</v>
      </c>
      <c r="AF8" s="5">
        <f t="shared" si="21"/>
        <v>9.7955159870074163E-5</v>
      </c>
      <c r="AG8" s="5">
        <f t="shared" si="22"/>
        <v>4.7306346583958992E-5</v>
      </c>
      <c r="AH8" s="5">
        <f t="shared" si="23"/>
        <v>3.0680159126425282E-2</v>
      </c>
      <c r="AI8" s="5">
        <f t="shared" si="24"/>
        <v>1.0439127629289769E-2</v>
      </c>
      <c r="AJ8" s="5">
        <f t="shared" si="25"/>
        <v>1.7759912067525571E-3</v>
      </c>
      <c r="AK8" s="5">
        <f t="shared" si="26"/>
        <v>2.0143092912684941E-4</v>
      </c>
      <c r="AL8" s="5">
        <f t="shared" si="27"/>
        <v>3.3787238795266576E-7</v>
      </c>
      <c r="AM8" s="5">
        <f t="shared" si="28"/>
        <v>6.3513671157748184E-6</v>
      </c>
      <c r="AN8" s="5">
        <f t="shared" si="29"/>
        <v>9.201964688516502E-6</v>
      </c>
      <c r="AO8" s="5">
        <f t="shared" si="30"/>
        <v>6.665978566913208E-6</v>
      </c>
      <c r="AP8" s="5">
        <f t="shared" si="31"/>
        <v>3.219259637020689E-6</v>
      </c>
      <c r="AQ8" s="5">
        <f t="shared" si="32"/>
        <v>1.1660290203291538E-6</v>
      </c>
      <c r="AR8" s="5">
        <f t="shared" si="33"/>
        <v>8.889983393283736E-3</v>
      </c>
      <c r="AS8" s="5">
        <f t="shared" si="34"/>
        <v>3.0248758124863267E-3</v>
      </c>
      <c r="AT8" s="5">
        <f t="shared" si="35"/>
        <v>5.1461702886179868E-4</v>
      </c>
      <c r="AU8" s="5">
        <f t="shared" si="36"/>
        <v>5.8367285757948776E-5</v>
      </c>
      <c r="AV8" s="5">
        <f t="shared" si="37"/>
        <v>4.9649640252163163E-6</v>
      </c>
      <c r="AW8" s="5">
        <f t="shared" si="38"/>
        <v>4.6266872789997076E-9</v>
      </c>
      <c r="AX8" s="5">
        <f t="shared" si="39"/>
        <v>3.6018246444349875E-7</v>
      </c>
      <c r="AY8" s="5">
        <f t="shared" si="40"/>
        <v>5.2183825290149301E-7</v>
      </c>
      <c r="AZ8" s="5">
        <f t="shared" si="41"/>
        <v>3.7802390326250913E-7</v>
      </c>
      <c r="BA8" s="5">
        <f t="shared" si="42"/>
        <v>1.8256240721241044E-7</v>
      </c>
      <c r="BB8" s="5">
        <f t="shared" si="43"/>
        <v>6.6124851311410677E-8</v>
      </c>
      <c r="BC8" s="5">
        <f t="shared" si="44"/>
        <v>1.9160553490593673E-8</v>
      </c>
      <c r="BD8" s="5">
        <f t="shared" si="45"/>
        <v>2.1466589207048063E-3</v>
      </c>
      <c r="BE8" s="5">
        <f t="shared" si="46"/>
        <v>7.3041493551086168E-4</v>
      </c>
      <c r="BF8" s="5">
        <f t="shared" si="47"/>
        <v>1.2426426314669773E-4</v>
      </c>
      <c r="BG8" s="5">
        <f t="shared" si="48"/>
        <v>1.4093913239960129E-5</v>
      </c>
      <c r="BH8" s="5">
        <f t="shared" si="49"/>
        <v>1.198886864486281E-6</v>
      </c>
      <c r="BI8" s="5">
        <f t="shared" si="50"/>
        <v>8.1585841454594515E-8</v>
      </c>
      <c r="BJ8" s="8">
        <f t="shared" si="51"/>
        <v>8.4791758081046345E-2</v>
      </c>
      <c r="BK8" s="8">
        <f t="shared" si="52"/>
        <v>0.26022473877386132</v>
      </c>
      <c r="BL8" s="8">
        <f t="shared" si="53"/>
        <v>0.5695211846239534</v>
      </c>
      <c r="BM8" s="8">
        <f t="shared" si="54"/>
        <v>0.26569587930896138</v>
      </c>
      <c r="BN8" s="8">
        <f t="shared" si="55"/>
        <v>0.73354534996110088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</v>
      </c>
      <c r="F19">
        <f>VLOOKUP(B19,home!$B$2:$E$405,3,FALSE)</f>
        <v>1.3793</v>
      </c>
      <c r="G19">
        <f>VLOOKUP(C19,away!$B$2:$E$405,4,FALSE)</f>
        <v>1.2930999999999999</v>
      </c>
      <c r="H19">
        <f>VLOOKUP(A19,away!$A$2:$E$405,3,FALSE)</f>
        <v>1.2583</v>
      </c>
      <c r="I19">
        <f>VLOOKUP(C19,away!$B$2:$E$405,3,FALSE)</f>
        <v>0.59599999999999997</v>
      </c>
      <c r="J19">
        <f>VLOOKUP(B19,home!$B$2:$E$405,4,FALSE)</f>
        <v>0.4541</v>
      </c>
      <c r="K19" s="3">
        <f t="shared" si="112"/>
        <v>2.5861806034999999</v>
      </c>
      <c r="L19" s="3">
        <f t="shared" si="113"/>
        <v>0.34055084187999995</v>
      </c>
      <c r="M19" s="5">
        <f t="shared" si="58"/>
        <v>5.357185482421576E-2</v>
      </c>
      <c r="N19" s="5">
        <f t="shared" si="59"/>
        <v>0.1385464918399047</v>
      </c>
      <c r="O19" s="5">
        <f t="shared" si="60"/>
        <v>1.8243940261459812E-2</v>
      </c>
      <c r="P19" s="5">
        <f t="shared" si="61"/>
        <v>4.718212443560009E-2</v>
      </c>
      <c r="Q19" s="5">
        <f t="shared" si="62"/>
        <v>0.17915312493966631</v>
      </c>
      <c r="R19" s="5">
        <f t="shared" si="63"/>
        <v>3.1064946076242825E-3</v>
      </c>
      <c r="S19" s="5">
        <f t="shared" si="64"/>
        <v>1.0388630716451209E-2</v>
      </c>
      <c r="T19" s="5">
        <f t="shared" si="65"/>
        <v>6.1010747523636173E-2</v>
      </c>
      <c r="U19" s="5">
        <f t="shared" si="66"/>
        <v>8.033956099115263E-3</v>
      </c>
      <c r="V19" s="5">
        <f t="shared" si="67"/>
        <v>1.0166152207834642E-3</v>
      </c>
      <c r="W19" s="5">
        <f t="shared" si="68"/>
        <v>0.1544407789251257</v>
      </c>
      <c r="X19" s="5">
        <f t="shared" si="69"/>
        <v>5.2594937283554501E-2</v>
      </c>
      <c r="Y19" s="5">
        <f t="shared" si="70"/>
        <v>8.95562508527014E-3</v>
      </c>
      <c r="Z19" s="5">
        <f t="shared" si="71"/>
        <v>3.526397846407098E-4</v>
      </c>
      <c r="AA19" s="5">
        <f t="shared" si="72"/>
        <v>9.11990171060221E-4</v>
      </c>
      <c r="AB19" s="5">
        <f t="shared" si="73"/>
        <v>1.1792856454892954E-3</v>
      </c>
      <c r="AC19" s="5">
        <f t="shared" si="74"/>
        <v>5.5959964900786682E-5</v>
      </c>
      <c r="AD19" s="5">
        <f t="shared" si="75"/>
        <v>9.9852936711397902E-2</v>
      </c>
      <c r="AE19" s="5">
        <f t="shared" si="76"/>
        <v>3.400500166125691E-2</v>
      </c>
      <c r="AF19" s="5">
        <f t="shared" si="77"/>
        <v>5.7902159719359176E-3</v>
      </c>
      <c r="AG19" s="5">
        <f t="shared" si="78"/>
        <v>6.5728764130326624E-4</v>
      </c>
      <c r="AH19" s="5">
        <f t="shared" si="79"/>
        <v>3.0022943884943897E-5</v>
      </c>
      <c r="AI19" s="5">
        <f t="shared" si="80"/>
        <v>7.7644755135210849E-5</v>
      </c>
      <c r="AJ19" s="5">
        <f t="shared" si="81"/>
        <v>1.0040167984709467E-4</v>
      </c>
      <c r="AK19" s="5">
        <f t="shared" si="82"/>
        <v>8.6552292326457685E-5</v>
      </c>
      <c r="AL19" s="5">
        <f t="shared" si="83"/>
        <v>1.9714158010950556E-6</v>
      </c>
      <c r="AM19" s="5">
        <f t="shared" si="84"/>
        <v>5.1647545625106081E-2</v>
      </c>
      <c r="AN19" s="5">
        <f t="shared" si="85"/>
        <v>1.7588615143665585E-2</v>
      </c>
      <c r="AO19" s="5">
        <f t="shared" si="86"/>
        <v>2.9949088473393152E-3</v>
      </c>
      <c r="AP19" s="5">
        <f t="shared" si="87"/>
        <v>3.3997290977175464E-4</v>
      </c>
      <c r="AQ19" s="5">
        <f t="shared" si="88"/>
        <v>2.8944515159791073E-5</v>
      </c>
      <c r="AR19" s="5">
        <f t="shared" si="89"/>
        <v>2.0448677631467296E-6</v>
      </c>
      <c r="AS19" s="5">
        <f t="shared" si="90"/>
        <v>5.2883973457725043E-6</v>
      </c>
      <c r="AT19" s="5">
        <f t="shared" si="91"/>
        <v>6.8383753196188681E-6</v>
      </c>
      <c r="AU19" s="5">
        <f t="shared" si="92"/>
        <v>5.8950912036838089E-6</v>
      </c>
      <c r="AV19" s="5">
        <f t="shared" si="93"/>
        <v>3.8114426317076336E-6</v>
      </c>
      <c r="AW19" s="5">
        <f t="shared" si="94"/>
        <v>4.8229919914096503E-8</v>
      </c>
      <c r="AX19" s="5">
        <f t="shared" si="95"/>
        <v>2.2261646785671781E-2</v>
      </c>
      <c r="AY19" s="5">
        <f t="shared" si="96"/>
        <v>7.5812225544957187E-3</v>
      </c>
      <c r="AZ19" s="5">
        <f t="shared" si="97"/>
        <v>1.2908958617065802E-3</v>
      </c>
      <c r="BA19" s="5">
        <f t="shared" si="98"/>
        <v>1.4653855749452796E-4</v>
      </c>
      <c r="BB19" s="5">
        <f t="shared" si="99"/>
        <v>1.2475957280660565E-5</v>
      </c>
      <c r="BC19" s="5">
        <f t="shared" si="100"/>
        <v>8.497395510375748E-7</v>
      </c>
      <c r="BD19" s="5">
        <f t="shared" si="101"/>
        <v>1.1606357304548175E-7</v>
      </c>
      <c r="BE19" s="5">
        <f t="shared" si="102"/>
        <v>3.0016136138313034E-7</v>
      </c>
      <c r="BF19" s="5">
        <f t="shared" si="103"/>
        <v>3.8813574536460285E-7</v>
      </c>
      <c r="BG19" s="5">
        <f t="shared" si="104"/>
        <v>3.3459637872898359E-7</v>
      </c>
      <c r="BH19" s="5">
        <f t="shared" si="105"/>
        <v>2.1633166616755933E-7</v>
      </c>
      <c r="BI19" s="5">
        <f t="shared" si="106"/>
        <v>1.1189455179307586E-7</v>
      </c>
      <c r="BJ19" s="8">
        <f t="shared" si="107"/>
        <v>0.83890076408029446</v>
      </c>
      <c r="BK19" s="8">
        <f t="shared" si="108"/>
        <v>0.11979837913224814</v>
      </c>
      <c r="BL19" s="8">
        <f t="shared" si="109"/>
        <v>3.1795633813482993E-2</v>
      </c>
      <c r="BM19" s="8">
        <f t="shared" si="110"/>
        <v>0.54346221157761954</v>
      </c>
      <c r="BN19" s="8">
        <f t="shared" si="111"/>
        <v>0.43980403090847092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</v>
      </c>
      <c r="F20">
        <f>VLOOKUP(B20,home!$B$2:$E$405,3,FALSE)</f>
        <v>0.77590000000000003</v>
      </c>
      <c r="G20">
        <f>VLOOKUP(C20,away!$B$2:$E$405,4,FALSE)</f>
        <v>0.77590000000000003</v>
      </c>
      <c r="H20">
        <f>VLOOKUP(A20,away!$A$2:$E$405,3,FALSE)</f>
        <v>1.2583</v>
      </c>
      <c r="I20">
        <f>VLOOKUP(C20,away!$B$2:$E$405,3,FALSE)</f>
        <v>0.39739999999999998</v>
      </c>
      <c r="J20">
        <f>VLOOKUP(B20,home!$B$2:$E$405,4,FALSE)</f>
        <v>0.89410000000000001</v>
      </c>
      <c r="K20" s="3">
        <f t="shared" si="112"/>
        <v>0.87293017449999999</v>
      </c>
      <c r="L20" s="3">
        <f t="shared" si="113"/>
        <v>0.44709329232199996</v>
      </c>
      <c r="M20" s="5">
        <f t="shared" ref="M20:M29" si="114">_xlfn.POISSON.DIST(0,K20,FALSE) * _xlfn.POISSON.DIST(0,L20,FALSE)</f>
        <v>0.26712903322282328</v>
      </c>
      <c r="N20" s="5">
        <f t="shared" ref="N20:N29" si="115">_xlfn.POISSON.DIST(1,K20,FALSE) * _xlfn.POISSON.DIST(0,L20,FALSE)</f>
        <v>0.23318499358521538</v>
      </c>
      <c r="O20" s="5">
        <f t="shared" ref="O20:O29" si="116">_xlfn.POISSON.DIST(0,K20,FALSE) * _xlfn.POISSON.DIST(1,L20,FALSE)</f>
        <v>0.11943159893838497</v>
      </c>
      <c r="P20" s="5">
        <f t="shared" ref="P20:P29" si="117">_xlfn.POISSON.DIST(1,K20,FALSE) * _xlfn.POISSON.DIST(1,L20,FALSE)</f>
        <v>0.10425544650209838</v>
      </c>
      <c r="Q20" s="5">
        <f t="shared" ref="Q20:Q29" si="118">_xlfn.POISSON.DIST(2,K20,FALSE) * _xlfn.POISSON.DIST(0,L20,FALSE)</f>
        <v>0.10177710857056171</v>
      </c>
      <c r="R20" s="5">
        <f t="shared" ref="R20:R29" si="119">_xlfn.POISSON.DIST(0,K20,FALSE) * _xlfn.POISSON.DIST(2,L20,FALSE)</f>
        <v>2.6698533388321604E-2</v>
      </c>
      <c r="S20" s="5">
        <f t="shared" ref="S20:S29" si="120">_xlfn.POISSON.DIST(2,K20,FALSE) * _xlfn.POISSON.DIST(2,L20,FALSE)</f>
        <v>1.0172235861278934E-2</v>
      </c>
      <c r="T20" s="5">
        <f t="shared" ref="T20:T29" si="121">_xlfn.POISSON.DIST(2,K20,FALSE) * _xlfn.POISSON.DIST(1,L20,FALSE)</f>
        <v>4.5503862553826074E-2</v>
      </c>
      <c r="U20" s="5">
        <f t="shared" ref="U20:U29" si="122">_xlfn.POISSON.DIST(1,K20,FALSE) * _xlfn.POISSON.DIST(2,L20,FALSE)</f>
        <v>2.3305955409561652E-2</v>
      </c>
      <c r="V20" s="5">
        <f t="shared" ref="V20:V29" si="123">_xlfn.POISSON.DIST(3,K20,FALSE) * _xlfn.POISSON.DIST(3,L20,FALSE)</f>
        <v>4.4111474221010944E-4</v>
      </c>
      <c r="W20" s="5">
        <f t="shared" ref="W20:W29" si="124">_xlfn.POISSON.DIST(3,K20,FALSE) * _xlfn.POISSON.DIST(0,L20,FALSE)</f>
        <v>2.9614769714868636E-2</v>
      </c>
      <c r="X20" s="5">
        <f t="shared" ref="X20:X29" si="125">_xlfn.POISSON.DIST(3,K20,FALSE) * _xlfn.POISSON.DIST(1,L20,FALSE)</f>
        <v>1.3240564893178472E-2</v>
      </c>
      <c r="Y20" s="5">
        <f t="shared" ref="Y20:Y29" si="126">_xlfn.POISSON.DIST(3,K20,FALSE) * _xlfn.POISSON.DIST(2,L20,FALSE)</f>
        <v>2.9598838751471266E-3</v>
      </c>
      <c r="Z20" s="5">
        <f t="shared" ref="Z20:Z29" si="127">_xlfn.POISSON.DIST(0,K20,FALSE) * _xlfn.POISSON.DIST(3,L20,FALSE)</f>
        <v>3.9789117309178487E-3</v>
      </c>
      <c r="AA20" s="5">
        <f t="shared" ref="AA20:AA29" si="128">_xlfn.POISSON.DIST(1,K20,FALSE) * _xlfn.POISSON.DIST(3,L20,FALSE)</f>
        <v>3.4733121115902146E-3</v>
      </c>
      <c r="AB20" s="5">
        <f t="shared" ref="AB20:AB29" si="129">_xlfn.POISSON.DIST(2,K20,FALSE) * _xlfn.POISSON.DIST(3,L20,FALSE)</f>
        <v>1.5159794738317045E-3</v>
      </c>
      <c r="AC20" s="5">
        <f t="shared" ref="AC20:AC29" si="130">_xlfn.POISSON.DIST(4,K20,FALSE) * _xlfn.POISSON.DIST(4,L20,FALSE)</f>
        <v>1.0759925141076856E-5</v>
      </c>
      <c r="AD20" s="5">
        <f t="shared" ref="AD20:AD29" si="131">_xlfn.POISSON.DIST(4,K20,FALSE) * _xlfn.POISSON.DIST(0,L20,FALSE)</f>
        <v>6.4629065237443968E-3</v>
      </c>
      <c r="AE20" s="5">
        <f t="shared" ref="AE20:AE29" si="132">_xlfn.POISSON.DIST(4,K20,FALSE) * _xlfn.POISSON.DIST(1,L20,FALSE)</f>
        <v>2.889522155670214E-3</v>
      </c>
      <c r="AF20" s="5">
        <f t="shared" ref="AF20:AF29" si="133">_xlfn.POISSON.DIST(4,K20,FALSE) * _xlfn.POISSON.DIST(2,L20,FALSE)</f>
        <v>6.4594298690797921E-4</v>
      </c>
      <c r="AG20" s="5">
        <f t="shared" ref="AG20:AG29" si="134">_xlfn.POISSON.DIST(4,K20,FALSE) * _xlfn.POISSON.DIST(3,L20,FALSE)</f>
        <v>9.6265592222998317E-5</v>
      </c>
      <c r="AH20" s="5">
        <f t="shared" ref="AH20:AH29" si="135">_xlfn.POISSON.DIST(0,K20,FALSE) * _xlfn.POISSON.DIST(4,L20,FALSE)</f>
        <v>4.4473618640867207E-4</v>
      </c>
      <c r="AI20" s="5">
        <f t="shared" ref="AI20:AI29" si="136">_xlfn.POISSON.DIST(1,K20,FALSE) * _xlfn.POISSON.DIST(4,L20,FALSE)</f>
        <v>3.8822363680818657E-4</v>
      </c>
      <c r="AJ20" s="5">
        <f t="shared" ref="AJ20:AJ29" si="137">_xlfn.POISSON.DIST(2,K20,FALSE) * _xlfn.POISSON.DIST(4,L20,FALSE)</f>
        <v>1.6944606351199744E-4</v>
      </c>
      <c r="AK20" s="5">
        <f t="shared" ref="AK20:AK29" si="138">_xlfn.POISSON.DIST(3,K20,FALSE) * _xlfn.POISSON.DIST(4,L20,FALSE)</f>
        <v>4.9304860596622015E-5</v>
      </c>
      <c r="AL20" s="5">
        <f t="shared" ref="AL20:AL29" si="139">_xlfn.POISSON.DIST(5,K20,FALSE) * _xlfn.POISSON.DIST(5,L20,FALSE)</f>
        <v>1.6797587089328465E-7</v>
      </c>
      <c r="AM20" s="5">
        <f t="shared" ref="AM20:AM29" si="140">_xlfn.POISSON.DIST(5,K20,FALSE) * _xlfn.POISSON.DIST(0,L20,FALSE)</f>
        <v>1.1283332239098772E-3</v>
      </c>
      <c r="AN20" s="5">
        <f t="shared" ref="AN20:AN29" si="141">_xlfn.POISSON.DIST(5,K20,FALSE) * _xlfn.POISSON.DIST(1,L20,FALSE)</f>
        <v>5.0447021591416331E-4</v>
      </c>
      <c r="AO20" s="5">
        <f t="shared" ref="AO20:AO29" si="142">_xlfn.POISSON.DIST(5,K20,FALSE) * _xlfn.POISSON.DIST(2,L20,FALSE)</f>
        <v>1.1277262485572673E-4</v>
      </c>
      <c r="AP20" s="5">
        <f t="shared" ref="AP20:AP29" si="143">_xlfn.POISSON.DIST(5,K20,FALSE) * _xlfn.POISSON.DIST(3,L20,FALSE)</f>
        <v>1.6806628043513556E-5</v>
      </c>
      <c r="AQ20" s="5">
        <f t="shared" ref="AQ20:AQ29" si="144">_xlfn.POISSON.DIST(5,K20,FALSE) * _xlfn.POISSON.DIST(4,L20,FALSE)</f>
        <v>1.8785326662014319E-6</v>
      </c>
      <c r="AR20" s="5">
        <f t="shared" ref="AR20:AR29" si="145">_xlfn.POISSON.DIST(0,K20,FALSE) * _xlfn.POISSON.DIST(5,L20,FALSE)</f>
        <v>3.9767713159236798E-5</v>
      </c>
      <c r="AS20" s="5">
        <f t="shared" ref="AS20:AS29" si="146">_xlfn.POISSON.DIST(1,K20,FALSE) * _xlfn.POISSON.DIST(5,L20,FALSE)</f>
        <v>3.4714436787558521E-5</v>
      </c>
      <c r="AT20" s="5">
        <f t="shared" ref="AT20:AT29" si="147">_xlfn.POISSON.DIST(2,K20,FALSE) * _xlfn.POISSON.DIST(5,L20,FALSE)</f>
        <v>1.5151639681316337E-5</v>
      </c>
      <c r="AU20" s="5">
        <f t="shared" ref="AU20:AU29" si="148">_xlfn.POISSON.DIST(3,K20,FALSE) * _xlfn.POISSON.DIST(5,L20,FALSE)</f>
        <v>4.4087744903241989E-6</v>
      </c>
      <c r="AV20" s="5">
        <f t="shared" ref="AV20:AV29" si="149">_xlfn.POISSON.DIST(4,K20,FALSE) * _xlfn.POISSON.DIST(5,L20,FALSE)</f>
        <v>9.621380712924629E-7</v>
      </c>
      <c r="AW20" s="5">
        <f t="shared" ref="AW20:AW29" si="150">_xlfn.POISSON.DIST(6,K20,FALSE) * _xlfn.POISSON.DIST(6,L20,FALSE)</f>
        <v>1.8210507993788731E-9</v>
      </c>
      <c r="AX20" s="5">
        <f t="shared" ref="AX20:AX29" si="151">_xlfn.POISSON.DIST(6,K20,FALSE) * _xlfn.POISSON.DIST(0,L20,FALSE)</f>
        <v>1.6415935300696606E-4</v>
      </c>
      <c r="AY20" s="5">
        <f t="shared" ref="AY20:AY29" si="152">_xlfn.POISSON.DIST(6,K20,FALSE) * _xlfn.POISSON.DIST(1,L20,FALSE)</f>
        <v>7.3394545601333856E-5</v>
      </c>
      <c r="AZ20" s="5">
        <f t="shared" ref="AZ20:AZ29" si="153">_xlfn.POISSON.DIST(6,K20,FALSE) * _xlfn.POISSON.DIST(2,L20,FALSE)</f>
        <v>1.6407104515688754E-5</v>
      </c>
      <c r="BA20" s="5">
        <f t="shared" ref="BA20:BA29" si="154">_xlfn.POISSON.DIST(6,K20,FALSE) * _xlfn.POISSON.DIST(3,L20,FALSE)</f>
        <v>2.4451687917968127E-6</v>
      </c>
      <c r="BB20" s="5">
        <f t="shared" ref="BB20:BB29" si="155">_xlfn.POISSON.DIST(6,K20,FALSE) * _xlfn.POISSON.DIST(4,L20,FALSE)</f>
        <v>2.7330464135186092E-7</v>
      </c>
      <c r="BC20" s="5">
        <f t="shared" ref="BC20:BC29" si="156">_xlfn.POISSON.DIST(6,K20,FALSE) * _xlfn.POISSON.DIST(5,L20,FALSE)</f>
        <v>2.4438534381777395E-8</v>
      </c>
      <c r="BD20" s="5">
        <f t="shared" ref="BD20:BD29" si="157">_xlfn.POISSON.DIST(0,K20,FALSE) * _xlfn.POISSON.DIST(6,L20,FALSE)</f>
        <v>2.963312967413348E-6</v>
      </c>
      <c r="BE20" s="5">
        <f t="shared" ref="BE20:BE29" si="158">_xlfn.POISSON.DIST(1,K20,FALSE) * _xlfn.POISSON.DIST(6,L20,FALSE)</f>
        <v>2.5867653057422463E-6</v>
      </c>
      <c r="BF20" s="5">
        <f t="shared" ref="BF20:BF29" si="159">_xlfn.POISSON.DIST(2,K20,FALSE) * _xlfn.POISSON.DIST(6,L20,FALSE)</f>
        <v>1.1290327448660623E-6</v>
      </c>
      <c r="BG20" s="5">
        <f t="shared" ref="BG20:BG29" si="160">_xlfn.POISSON.DIST(3,K20,FALSE) * _xlfn.POISSON.DIST(6,L20,FALSE)</f>
        <v>3.2852225033071532E-7</v>
      </c>
      <c r="BH20" s="5">
        <f t="shared" ref="BH20:BH29" si="161">_xlfn.POISSON.DIST(4,K20,FALSE) * _xlfn.POISSON.DIST(6,L20,FALSE)</f>
        <v>7.1694246327080991E-8</v>
      </c>
      <c r="BI20" s="5">
        <f t="shared" ref="BI20:BI29" si="162">_xlfn.POISSON.DIST(5,K20,FALSE) * _xlfn.POISSON.DIST(6,L20,FALSE)</f>
        <v>1.2516814191388961E-8</v>
      </c>
      <c r="BJ20" s="8">
        <f t="shared" ref="BJ20:BJ29" si="163">SUM(N20,Q20,T20,W20,X20,Y20,AD20,AE20,AF20,AG20,AM20,AN20,AO20,AP20,AQ20,AX20,AY20,AZ20,BA20,BB20,BC20)</f>
        <v>0.43839678559182382</v>
      </c>
      <c r="BK20" s="8">
        <f t="shared" ref="BK20:BK29" si="164">SUM(M20,P20,S20,V20,AC20,AL20,AY20)</f>
        <v>0.382082152775024</v>
      </c>
      <c r="BL20" s="8">
        <f t="shared" ref="BL20:BL29" si="165">SUM(O20,R20,U20,AA20,AB20,AH20,AI20,AJ20,AK20,AR20,AS20,AT20,AU20,AV20,BD20,BE20,BF20,BG20,BH20,BI20)</f>
        <v>0.17557918661553423</v>
      </c>
      <c r="BM20" s="8">
        <f t="shared" ref="BM20:BM29" si="166">SUM(S20:BI20)</f>
        <v>0.14748692978134426</v>
      </c>
      <c r="BN20" s="8">
        <f t="shared" ref="BN20:BN29" si="167">SUM(M20:R20)</f>
        <v>0.85247671420740523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</v>
      </c>
      <c r="F21">
        <f>VLOOKUP(B21,home!$B$2:$E$405,3,FALSE)</f>
        <v>0.49259999999999998</v>
      </c>
      <c r="G21">
        <f>VLOOKUP(C21,away!$B$2:$E$405,4,FALSE)</f>
        <v>1.6378999999999999</v>
      </c>
      <c r="H21">
        <f>VLOOKUP(A21,away!$A$2:$E$405,3,FALSE)</f>
        <v>1.2583</v>
      </c>
      <c r="I21">
        <f>VLOOKUP(C21,away!$B$2:$E$405,3,FALSE)</f>
        <v>0.19869999999999999</v>
      </c>
      <c r="J21">
        <f>VLOOKUP(B21,home!$B$2:$E$405,4,FALSE)</f>
        <v>0.9083</v>
      </c>
      <c r="K21" s="3">
        <f t="shared" si="112"/>
        <v>1.1699028329999999</v>
      </c>
      <c r="L21" s="3">
        <f t="shared" si="113"/>
        <v>0.22709698994299998</v>
      </c>
      <c r="M21" s="5">
        <f t="shared" si="114"/>
        <v>0.2473379094231925</v>
      </c>
      <c r="N21" s="5">
        <f t="shared" si="115"/>
        <v>0.28936132094249029</v>
      </c>
      <c r="O21" s="5">
        <f t="shared" si="116"/>
        <v>5.6169694728801386E-2</v>
      </c>
      <c r="P21" s="5">
        <f t="shared" si="117"/>
        <v>6.57130849919699E-2</v>
      </c>
      <c r="Q21" s="5">
        <f t="shared" si="118"/>
        <v>0.16926231456562085</v>
      </c>
      <c r="R21" s="5">
        <f t="shared" si="119"/>
        <v>6.3779842994639933E-3</v>
      </c>
      <c r="S21" s="5">
        <f t="shared" si="120"/>
        <v>4.3646863002442656E-3</v>
      </c>
      <c r="T21" s="5">
        <f t="shared" si="121"/>
        <v>3.8438962148637693E-2</v>
      </c>
      <c r="U21" s="5">
        <f t="shared" si="122"/>
        <v>7.4616219007724452E-3</v>
      </c>
      <c r="V21" s="5">
        <f t="shared" si="123"/>
        <v>1.2884622430554084E-4</v>
      </c>
      <c r="W21" s="5">
        <f t="shared" si="124"/>
        <v>6.6006820443485617E-2</v>
      </c>
      <c r="X21" s="5">
        <f t="shared" si="125"/>
        <v>1.4989950238423659E-2</v>
      </c>
      <c r="Y21" s="5">
        <f t="shared" si="126"/>
        <v>1.7020862892706838E-3</v>
      </c>
      <c r="Z21" s="5">
        <f t="shared" si="127"/>
        <v>4.8280701210399524E-4</v>
      </c>
      <c r="AA21" s="5">
        <f t="shared" si="128"/>
        <v>5.6483729125272918E-4</v>
      </c>
      <c r="AB21" s="5">
        <f t="shared" si="129"/>
        <v>3.3040237361030712E-4</v>
      </c>
      <c r="AC21" s="5">
        <f t="shared" si="130"/>
        <v>2.1395029244682225E-6</v>
      </c>
      <c r="AD21" s="5">
        <f t="shared" si="131"/>
        <v>1.930539155853904E-2</v>
      </c>
      <c r="AE21" s="5">
        <f t="shared" si="132"/>
        <v>4.3841963126152166E-3</v>
      </c>
      <c r="AF21" s="5">
        <f t="shared" si="133"/>
        <v>4.9781889295705771E-4</v>
      </c>
      <c r="AG21" s="5">
        <f t="shared" si="134"/>
        <v>3.7684390709101425E-5</v>
      </c>
      <c r="AH21" s="5">
        <f t="shared" si="135"/>
        <v>2.7411004793047726E-5</v>
      </c>
      <c r="AI21" s="5">
        <f t="shared" si="136"/>
        <v>3.2068212162763105E-5</v>
      </c>
      <c r="AJ21" s="5">
        <f t="shared" si="137"/>
        <v>1.8758346129230813E-5</v>
      </c>
      <c r="AK21" s="5">
        <f t="shared" si="138"/>
        <v>7.3151474263272329E-6</v>
      </c>
      <c r="AL21" s="5">
        <f t="shared" si="139"/>
        <v>2.2737046309483411E-8</v>
      </c>
      <c r="AM21" s="5">
        <f t="shared" si="140"/>
        <v>4.5170864553018197E-3</v>
      </c>
      <c r="AN21" s="5">
        <f t="shared" si="141"/>
        <v>1.0258167373113386E-3</v>
      </c>
      <c r="AO21" s="5">
        <f t="shared" si="142"/>
        <v>1.1647994663827705E-4</v>
      </c>
      <c r="AP21" s="5">
        <f t="shared" si="143"/>
        <v>8.8174150900913228E-6</v>
      </c>
      <c r="AQ21" s="5">
        <f t="shared" si="144"/>
        <v>5.0060210650943149E-7</v>
      </c>
      <c r="AR21" s="5">
        <f t="shared" si="145"/>
        <v>1.2449913359628577E-6</v>
      </c>
      <c r="AS21" s="5">
        <f t="shared" si="146"/>
        <v>1.4565188910034019E-6</v>
      </c>
      <c r="AT21" s="5">
        <f t="shared" si="147"/>
        <v>8.5199278845144923E-7</v>
      </c>
      <c r="AU21" s="5">
        <f t="shared" si="148"/>
        <v>3.3224959230163984E-7</v>
      </c>
      <c r="AV21" s="5">
        <f t="shared" si="149"/>
        <v>9.7174934824195874E-8</v>
      </c>
      <c r="AW21" s="5">
        <f t="shared" si="150"/>
        <v>1.6780029349836759E-10</v>
      </c>
      <c r="AX21" s="5">
        <f t="shared" si="151"/>
        <v>8.8075870682725486E-4</v>
      </c>
      <c r="AY21" s="5">
        <f t="shared" si="152"/>
        <v>2.0001765118655873E-4</v>
      </c>
      <c r="AZ21" s="5">
        <f t="shared" si="153"/>
        <v>2.2711703259968204E-5</v>
      </c>
      <c r="BA21" s="5">
        <f t="shared" si="154"/>
        <v>1.7192531489391322E-6</v>
      </c>
      <c r="BB21" s="5">
        <f t="shared" si="155"/>
        <v>9.7609303768525313E-8</v>
      </c>
      <c r="BC21" s="5">
        <f t="shared" si="156"/>
        <v>4.4333558152528085E-9</v>
      </c>
      <c r="BD21" s="5">
        <f t="shared" si="157"/>
        <v>4.7122297483713115E-8</v>
      </c>
      <c r="BE21" s="5">
        <f t="shared" si="158"/>
        <v>5.5128509323664732E-8</v>
      </c>
      <c r="BF21" s="5">
        <f t="shared" si="159"/>
        <v>3.2247499618411152E-8</v>
      </c>
      <c r="BG21" s="5">
        <f t="shared" si="160"/>
        <v>1.2575480386915202E-8</v>
      </c>
      <c r="BH21" s="5">
        <f t="shared" si="161"/>
        <v>3.6780225327470081E-9</v>
      </c>
      <c r="BI21" s="5">
        <f t="shared" si="162"/>
        <v>8.6058579617971155E-10</v>
      </c>
      <c r="BJ21" s="8">
        <f t="shared" si="163"/>
        <v>0.61076055629627968</v>
      </c>
      <c r="BK21" s="8">
        <f t="shared" si="164"/>
        <v>0.31774670683086953</v>
      </c>
      <c r="BL21" s="8">
        <f t="shared" si="165"/>
        <v>7.0994227844349916E-2</v>
      </c>
      <c r="BM21" s="8">
        <f t="shared" si="166"/>
        <v>0.1655619715486778</v>
      </c>
      <c r="BN21" s="8">
        <f t="shared" si="167"/>
        <v>0.83422230895153904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</v>
      </c>
      <c r="F22">
        <f>VLOOKUP(B22,home!$B$2:$E$405,3,FALSE)</f>
        <v>1.2069000000000001</v>
      </c>
      <c r="G22">
        <f>VLOOKUP(C22,away!$B$2:$E$405,4,FALSE)</f>
        <v>0.77590000000000003</v>
      </c>
      <c r="H22">
        <f>VLOOKUP(A22,away!$A$2:$E$405,3,FALSE)</f>
        <v>1.2583</v>
      </c>
      <c r="I22">
        <f>VLOOKUP(C22,away!$B$2:$E$405,3,FALSE)</f>
        <v>1.7881</v>
      </c>
      <c r="J22">
        <f>VLOOKUP(B22,home!$B$2:$E$405,4,FALSE)</f>
        <v>1.5893999999999999</v>
      </c>
      <c r="K22" s="3">
        <f t="shared" si="112"/>
        <v>1.3578288795</v>
      </c>
      <c r="L22" s="3">
        <f t="shared" si="113"/>
        <v>3.5760963259619998</v>
      </c>
      <c r="M22" s="5">
        <f t="shared" si="114"/>
        <v>7.1981933686853248E-3</v>
      </c>
      <c r="N22" s="5">
        <f t="shared" si="115"/>
        <v>9.7739148362263259E-3</v>
      </c>
      <c r="O22" s="5">
        <f t="shared" si="116"/>
        <v>2.5741432859319621E-2</v>
      </c>
      <c r="P22" s="5">
        <f t="shared" si="117"/>
        <v>3.4952460936094443E-2</v>
      </c>
      <c r="Q22" s="5">
        <f t="shared" si="118"/>
        <v>6.6356519152008095E-3</v>
      </c>
      <c r="R22" s="5">
        <f t="shared" si="119"/>
        <v>4.6026921736605206E-2</v>
      </c>
      <c r="S22" s="5">
        <f t="shared" si="120"/>
        <v>4.2429900911106481E-2</v>
      </c>
      <c r="T22" s="5">
        <f t="shared" si="121"/>
        <v>2.3729730434312323E-2</v>
      </c>
      <c r="U22" s="5">
        <f t="shared" si="122"/>
        <v>6.2496683568448841E-2</v>
      </c>
      <c r="V22" s="5">
        <f t="shared" si="123"/>
        <v>2.289200109216151E-2</v>
      </c>
      <c r="W22" s="5">
        <f t="shared" si="124"/>
        <v>3.0033599349230493E-3</v>
      </c>
      <c r="X22" s="5">
        <f t="shared" si="125"/>
        <v>1.0740304428819788E-2</v>
      </c>
      <c r="Y22" s="5">
        <f t="shared" si="126"/>
        <v>1.9204181603807921E-2</v>
      </c>
      <c r="Z22" s="5">
        <f t="shared" si="127"/>
        <v>5.4865568572538118E-2</v>
      </c>
      <c r="AA22" s="5">
        <f t="shared" si="128"/>
        <v>7.449805349797986E-2</v>
      </c>
      <c r="AB22" s="5">
        <f t="shared" si="129"/>
        <v>5.0577804253046525E-2</v>
      </c>
      <c r="AC22" s="5">
        <f t="shared" si="130"/>
        <v>6.9473315467918437E-3</v>
      </c>
      <c r="AD22" s="5">
        <f t="shared" si="131"/>
        <v>1.0195122137929393E-3</v>
      </c>
      <c r="AE22" s="5">
        <f t="shared" si="132"/>
        <v>3.6458738820183152E-3</v>
      </c>
      <c r="AF22" s="5">
        <f t="shared" si="133"/>
        <v>6.5189980972032565E-3</v>
      </c>
      <c r="AG22" s="5">
        <f t="shared" si="134"/>
        <v>7.7708550481206101E-3</v>
      </c>
      <c r="AH22" s="5">
        <f t="shared" si="135"/>
        <v>4.905113954851744E-2</v>
      </c>
      <c r="AI22" s="5">
        <f t="shared" si="136"/>
        <v>6.6603053851361574E-2</v>
      </c>
      <c r="AJ22" s="5">
        <f t="shared" si="137"/>
        <v>4.5217774991136224E-2</v>
      </c>
      <c r="AK22" s="5">
        <f t="shared" si="138"/>
        <v>2.0466000249899217E-2</v>
      </c>
      <c r="AL22" s="5">
        <f t="shared" si="139"/>
        <v>1.349373777902206E-3</v>
      </c>
      <c r="AM22" s="5">
        <f t="shared" si="140"/>
        <v>2.7686462537820596E-4</v>
      </c>
      <c r="AN22" s="5">
        <f t="shared" si="141"/>
        <v>9.9009456960384777E-4</v>
      </c>
      <c r="AO22" s="5">
        <f t="shared" si="142"/>
        <v>1.770336776357624E-3</v>
      </c>
      <c r="AP22" s="5">
        <f t="shared" si="143"/>
        <v>2.110298280549303E-3</v>
      </c>
      <c r="AQ22" s="5">
        <f t="shared" si="144"/>
        <v>1.8866574819390721E-3</v>
      </c>
      <c r="AR22" s="5">
        <f t="shared" si="145"/>
        <v>3.5082319984740491E-2</v>
      </c>
      <c r="AS22" s="5">
        <f t="shared" si="146"/>
        <v>4.7635787235140649E-2</v>
      </c>
      <c r="AT22" s="5">
        <f t="shared" si="147"/>
        <v>3.2340623802795711E-2</v>
      </c>
      <c r="AU22" s="5">
        <f t="shared" si="148"/>
        <v>1.4637677660160385E-2</v>
      </c>
      <c r="AV22" s="5">
        <f t="shared" si="149"/>
        <v>4.9688653639444391E-3</v>
      </c>
      <c r="AW22" s="5">
        <f t="shared" si="150"/>
        <v>1.8200529187063037E-4</v>
      </c>
      <c r="AX22" s="5">
        <f t="shared" si="151"/>
        <v>6.2655797341746206E-5</v>
      </c>
      <c r="AY22" s="5">
        <f t="shared" si="152"/>
        <v>2.2406316667403824E-4</v>
      </c>
      <c r="AZ22" s="5">
        <f t="shared" si="153"/>
        <v>4.0063573356321976E-4</v>
      </c>
      <c r="BA22" s="5">
        <f t="shared" si="154"/>
        <v>4.7757065828150686E-4</v>
      </c>
      <c r="BB22" s="5">
        <f t="shared" si="155"/>
        <v>4.2695966911693767E-4</v>
      </c>
      <c r="BC22" s="5">
        <f t="shared" si="156"/>
        <v>3.0536978081260625E-4</v>
      </c>
      <c r="BD22" s="5">
        <f t="shared" si="157"/>
        <v>2.0909625933942286E-2</v>
      </c>
      <c r="BE22" s="5">
        <f t="shared" si="158"/>
        <v>2.8391693952648997E-2</v>
      </c>
      <c r="BF22" s="5">
        <f t="shared" si="159"/>
        <v>1.9275530993416157E-2</v>
      </c>
      <c r="BG22" s="5">
        <f t="shared" si="160"/>
        <v>8.7242908835192638E-3</v>
      </c>
      <c r="BH22" s="5">
        <f t="shared" si="161"/>
        <v>2.9615235287002574E-3</v>
      </c>
      <c r="BI22" s="5">
        <f t="shared" si="162"/>
        <v>8.0424843491759036E-4</v>
      </c>
      <c r="BJ22" s="8">
        <f t="shared" si="163"/>
        <v>0.10097388893404345</v>
      </c>
      <c r="BK22" s="8">
        <f t="shared" si="164"/>
        <v>0.11599332479941585</v>
      </c>
      <c r="BL22" s="8">
        <f t="shared" si="165"/>
        <v>0.65641105233024055</v>
      </c>
      <c r="BM22" s="8">
        <f t="shared" si="166"/>
        <v>0.79787320110930282</v>
      </c>
      <c r="BN22" s="8">
        <f t="shared" si="167"/>
        <v>0.13032857565213174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1.5759000000000001</v>
      </c>
      <c r="F31">
        <f>VLOOKUP(B31,home!$B$2:$E$405,3,FALSE)</f>
        <v>0.56410000000000005</v>
      </c>
      <c r="G31">
        <f>VLOOKUP(C31,away!$B$2:$E$405,4,FALSE)</f>
        <v>0.98709999999999998</v>
      </c>
      <c r="H31">
        <f>VLOOKUP(A31,away!$A$2:$E$405,3,FALSE)</f>
        <v>1.1709000000000001</v>
      </c>
      <c r="I31">
        <f>VLOOKUP(C31,away!$B$2:$E$405,3,FALSE)</f>
        <v>0.94889999999999997</v>
      </c>
      <c r="J31">
        <f>VLOOKUP(B31,home!$B$2:$E$405,4,FALSE)</f>
        <v>1.7081</v>
      </c>
      <c r="K31" s="3">
        <f t="shared" si="168"/>
        <v>0.87749753904900007</v>
      </c>
      <c r="L31" s="3">
        <f t="shared" si="169"/>
        <v>1.897813559781</v>
      </c>
      <c r="M31" s="5">
        <f t="shared" si="170"/>
        <v>6.2330082857279853E-2</v>
      </c>
      <c r="N31" s="5">
        <f t="shared" si="171"/>
        <v>5.4694494315983333E-2</v>
      </c>
      <c r="O31" s="5">
        <f t="shared" si="172"/>
        <v>0.11829087642881897</v>
      </c>
      <c r="P31" s="5">
        <f t="shared" si="173"/>
        <v>0.103799952958238</v>
      </c>
      <c r="Q31" s="5">
        <f t="shared" si="174"/>
        <v>2.3997142080902444E-2</v>
      </c>
      <c r="R31" s="5">
        <f t="shared" si="175"/>
        <v>0.11224701464249565</v>
      </c>
      <c r="S31" s="5">
        <f t="shared" si="176"/>
        <v>4.3215209013932908E-2</v>
      </c>
      <c r="T31" s="5">
        <f t="shared" si="177"/>
        <v>4.5542101637127901E-2</v>
      </c>
      <c r="U31" s="5">
        <f t="shared" si="178"/>
        <v>9.8496479114386998E-2</v>
      </c>
      <c r="V31" s="5">
        <f t="shared" si="179"/>
        <v>7.9963825154645094E-3</v>
      </c>
      <c r="W31" s="5">
        <f t="shared" si="180"/>
        <v>7.0191443734003676E-3</v>
      </c>
      <c r="X31" s="5">
        <f t="shared" si="181"/>
        <v>1.332102736989973E-2</v>
      </c>
      <c r="Y31" s="5">
        <f t="shared" si="182"/>
        <v>1.2640413186404768E-2</v>
      </c>
      <c r="Z31" s="5">
        <f t="shared" si="183"/>
        <v>7.1007968811154912E-2</v>
      </c>
      <c r="AA31" s="5">
        <f t="shared" si="184"/>
        <v>6.230931788465658E-2</v>
      </c>
      <c r="AB31" s="5">
        <f t="shared" si="185"/>
        <v>2.733813655180399E-2</v>
      </c>
      <c r="AC31" s="5">
        <f t="shared" si="186"/>
        <v>8.3228684578544397E-4</v>
      </c>
      <c r="AD31" s="5">
        <f t="shared" si="187"/>
        <v>1.5398204784721143E-3</v>
      </c>
      <c r="AE31" s="5">
        <f t="shared" si="188"/>
        <v>2.922292183672846E-3</v>
      </c>
      <c r="AF31" s="5">
        <f t="shared" si="189"/>
        <v>2.7729828659081779E-3</v>
      </c>
      <c r="AG31" s="5">
        <f t="shared" si="190"/>
        <v>1.7542014946536396E-3</v>
      </c>
      <c r="AH31" s="5">
        <f t="shared" si="191"/>
        <v>3.3689971515579044E-2</v>
      </c>
      <c r="AI31" s="5">
        <f t="shared" si="192"/>
        <v>2.9562867095551518E-2</v>
      </c>
      <c r="AJ31" s="5">
        <f t="shared" si="193"/>
        <v>1.2970671561789557E-2</v>
      </c>
      <c r="AK31" s="5">
        <f t="shared" si="194"/>
        <v>3.7939107917610636E-3</v>
      </c>
      <c r="AL31" s="5">
        <f t="shared" si="195"/>
        <v>5.5441181195349028E-5</v>
      </c>
      <c r="AM31" s="5">
        <f t="shared" si="196"/>
        <v>2.7023773608730688E-4</v>
      </c>
      <c r="AN31" s="5">
        <f t="shared" si="197"/>
        <v>5.1286083991101028E-4</v>
      </c>
      <c r="AO31" s="5">
        <f t="shared" si="198"/>
        <v>4.8665712813189397E-4</v>
      </c>
      <c r="AP31" s="5">
        <f t="shared" si="199"/>
        <v>3.0786149891092937E-4</v>
      </c>
      <c r="AQ31" s="5">
        <f t="shared" si="200"/>
        <v>1.4606593179191638E-4</v>
      </c>
      <c r="AR31" s="5">
        <f t="shared" si="201"/>
        <v>1.2787456954180291E-2</v>
      </c>
      <c r="AS31" s="5">
        <f t="shared" si="202"/>
        <v>1.1220962007988226E-2</v>
      </c>
      <c r="AT31" s="5">
        <f t="shared" si="203"/>
        <v>4.9231832738859966E-3</v>
      </c>
      <c r="AU31" s="5">
        <f t="shared" si="204"/>
        <v>1.440027069040721E-3</v>
      </c>
      <c r="AV31" s="5">
        <f t="shared" si="205"/>
        <v>3.1590505231179422E-4</v>
      </c>
      <c r="AW31" s="5">
        <f t="shared" si="206"/>
        <v>2.5646578025589124E-6</v>
      </c>
      <c r="AX31" s="5">
        <f t="shared" si="207"/>
        <v>3.9522158062464137E-5</v>
      </c>
      <c r="AY31" s="5">
        <f t="shared" si="208"/>
        <v>7.5005687482752412E-5</v>
      </c>
      <c r="AZ31" s="5">
        <f t="shared" si="209"/>
        <v>7.1173405382731782E-5</v>
      </c>
      <c r="BA31" s="5">
        <f t="shared" si="210"/>
        <v>4.5024617943712796E-5</v>
      </c>
      <c r="BB31" s="5">
        <f t="shared" si="211"/>
        <v>2.1362082614384277E-5</v>
      </c>
      <c r="BC31" s="5">
        <f t="shared" si="212"/>
        <v>8.1082500101480746E-6</v>
      </c>
      <c r="BD31" s="5">
        <f t="shared" si="213"/>
        <v>4.0447015337932079E-3</v>
      </c>
      <c r="BE31" s="5">
        <f t="shared" si="214"/>
        <v>3.5492156420912553E-3</v>
      </c>
      <c r="BF31" s="5">
        <f t="shared" si="215"/>
        <v>1.5572139957446462E-3</v>
      </c>
      <c r="BG31" s="5">
        <f t="shared" si="216"/>
        <v>4.554838163461959E-4</v>
      </c>
      <c r="BH31" s="5">
        <f t="shared" si="217"/>
        <v>9.9921481980108379E-5</v>
      </c>
      <c r="BI31" s="5">
        <f t="shared" si="218"/>
        <v>1.7536170907134829E-5</v>
      </c>
      <c r="BJ31" s="8">
        <f t="shared" si="219"/>
        <v>0.16818749932275462</v>
      </c>
      <c r="BK31" s="8">
        <f t="shared" si="220"/>
        <v>0.21830436105937884</v>
      </c>
      <c r="BL31" s="8">
        <f t="shared" si="221"/>
        <v>0.53911085258511293</v>
      </c>
      <c r="BM31" s="8">
        <f t="shared" si="222"/>
        <v>0.5211786774650029</v>
      </c>
      <c r="BN31" s="8">
        <f t="shared" si="223"/>
        <v>0.47535956328371826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1.5759000000000001</v>
      </c>
      <c r="F32">
        <f>VLOOKUP(B32,home!$B$2:$E$405,3,FALSE)</f>
        <v>1.0153000000000001</v>
      </c>
      <c r="G32">
        <f>VLOOKUP(C32,away!$B$2:$E$405,4,FALSE)</f>
        <v>0.98709999999999998</v>
      </c>
      <c r="H32">
        <f>VLOOKUP(A32,away!$A$2:$E$405,3,FALSE)</f>
        <v>1.1709000000000001</v>
      </c>
      <c r="I32">
        <f>VLOOKUP(C32,away!$B$2:$E$405,3,FALSE)</f>
        <v>1.5183</v>
      </c>
      <c r="J32">
        <f>VLOOKUP(B32,home!$B$2:$E$405,4,FALSE)</f>
        <v>1.0248999999999999</v>
      </c>
      <c r="K32" s="3">
        <f t="shared" si="168"/>
        <v>1.5793711246170001</v>
      </c>
      <c r="L32" s="3">
        <f t="shared" si="169"/>
        <v>1.8220441290029998</v>
      </c>
      <c r="M32" s="5">
        <f t="shared" si="170"/>
        <v>3.3326071725817558E-2</v>
      </c>
      <c r="N32" s="5">
        <f t="shared" si="171"/>
        <v>5.2634235380671288E-2</v>
      </c>
      <c r="O32" s="5">
        <f t="shared" si="172"/>
        <v>6.0721573330758769E-2</v>
      </c>
      <c r="P32" s="5">
        <f t="shared" si="173"/>
        <v>9.5901899559914114E-2</v>
      </c>
      <c r="Q32" s="5">
        <f t="shared" si="174"/>
        <v>4.1564495763263362E-2</v>
      </c>
      <c r="R32" s="5">
        <f t="shared" si="175"/>
        <v>5.5318693095567077E-2</v>
      </c>
      <c r="S32" s="5">
        <f t="shared" si="176"/>
        <v>6.8993837729116797E-2</v>
      </c>
      <c r="T32" s="5">
        <f t="shared" si="177"/>
        <v>7.5732345480424082E-2</v>
      </c>
      <c r="U32" s="5">
        <f t="shared" si="178"/>
        <v>8.7368746526688454E-2</v>
      </c>
      <c r="V32" s="5">
        <f t="shared" si="179"/>
        <v>2.2060272778447472E-2</v>
      </c>
      <c r="W32" s="5">
        <f t="shared" si="180"/>
        <v>2.1881921472587929E-2</v>
      </c>
      <c r="X32" s="5">
        <f t="shared" si="181"/>
        <v>3.9869826550433522E-2</v>
      </c>
      <c r="Y32" s="5">
        <f t="shared" si="182"/>
        <v>3.6322291695292663E-2</v>
      </c>
      <c r="Z32" s="5">
        <f t="shared" si="183"/>
        <v>3.3597699992965593E-2</v>
      </c>
      <c r="AA32" s="5">
        <f t="shared" si="184"/>
        <v>5.3063237222434646E-2</v>
      </c>
      <c r="AB32" s="5">
        <f t="shared" si="185"/>
        <v>4.1903272323907642E-2</v>
      </c>
      <c r="AC32" s="5">
        <f t="shared" si="186"/>
        <v>3.9676557172503724E-3</v>
      </c>
      <c r="AD32" s="5">
        <f t="shared" si="187"/>
        <v>8.6399187312355182E-3</v>
      </c>
      <c r="AE32" s="5">
        <f t="shared" si="188"/>
        <v>1.5742313199310725E-2</v>
      </c>
      <c r="AF32" s="5">
        <f t="shared" si="189"/>
        <v>1.434159467086527E-2</v>
      </c>
      <c r="AG32" s="5">
        <f t="shared" si="190"/>
        <v>8.7103394568635931E-3</v>
      </c>
      <c r="AH32" s="5">
        <f t="shared" si="191"/>
        <v>1.5304123005046775E-2</v>
      </c>
      <c r="AI32" s="5">
        <f t="shared" si="192"/>
        <v>2.4170889961757629E-2</v>
      </c>
      <c r="AJ32" s="5">
        <f t="shared" si="193"/>
        <v>1.9087402830947453E-2</v>
      </c>
      <c r="AK32" s="5">
        <f t="shared" si="194"/>
        <v>1.0048697625043729E-2</v>
      </c>
      <c r="AL32" s="5">
        <f t="shared" si="195"/>
        <v>4.5670635677026202E-4</v>
      </c>
      <c r="AM32" s="5">
        <f t="shared" si="196"/>
        <v>2.7291276326301857E-3</v>
      </c>
      <c r="AN32" s="5">
        <f t="shared" si="197"/>
        <v>4.9725909803336864E-3</v>
      </c>
      <c r="AO32" s="5">
        <f t="shared" si="198"/>
        <v>4.5301401008251323E-3</v>
      </c>
      <c r="AP32" s="5">
        <f t="shared" si="199"/>
        <v>2.7513717247564973E-3</v>
      </c>
      <c r="AQ32" s="5">
        <f t="shared" si="200"/>
        <v>1.2532801744493585E-3</v>
      </c>
      <c r="AR32" s="5">
        <f t="shared" si="201"/>
        <v>5.5769574941770469E-3</v>
      </c>
      <c r="AS32" s="5">
        <f t="shared" si="202"/>
        <v>8.8080856295196103E-3</v>
      </c>
      <c r="AT32" s="5">
        <f t="shared" si="203"/>
        <v>6.9556180532086131E-3</v>
      </c>
      <c r="AU32" s="5">
        <f t="shared" si="204"/>
        <v>3.6618341023674649E-3</v>
      </c>
      <c r="AV32" s="5">
        <f t="shared" si="205"/>
        <v>1.4458487611042463E-3</v>
      </c>
      <c r="AW32" s="5">
        <f t="shared" si="206"/>
        <v>3.650712564200147E-5</v>
      </c>
      <c r="AX32" s="5">
        <f t="shared" si="207"/>
        <v>7.1838422972841064E-4</v>
      </c>
      <c r="AY32" s="5">
        <f t="shared" si="208"/>
        <v>1.3089277681449932E-3</v>
      </c>
      <c r="AZ32" s="5">
        <f t="shared" si="209"/>
        <v>1.1924620776187925E-3</v>
      </c>
      <c r="BA32" s="5">
        <f t="shared" si="210"/>
        <v>7.2423950919468013E-4</v>
      </c>
      <c r="BB32" s="5">
        <f t="shared" si="211"/>
        <v>3.2989908643004528E-4</v>
      </c>
      <c r="BC32" s="5">
        <f t="shared" si="212"/>
        <v>1.202181387186635E-4</v>
      </c>
      <c r="BD32" s="5">
        <f t="shared" si="213"/>
        <v>1.6935771099940932E-3</v>
      </c>
      <c r="BE32" s="5">
        <f t="shared" si="214"/>
        <v>2.6747867848369799E-3</v>
      </c>
      <c r="BF32" s="5">
        <f t="shared" si="215"/>
        <v>2.1122405062393356E-3</v>
      </c>
      <c r="BG32" s="5">
        <f t="shared" si="216"/>
        <v>1.1120038879336002E-3</v>
      </c>
      <c r="BH32" s="5">
        <f t="shared" si="217"/>
        <v>4.3906670776604158E-4</v>
      </c>
      <c r="BI32" s="5">
        <f t="shared" si="218"/>
        <v>1.386898560052674E-4</v>
      </c>
      <c r="BJ32" s="8">
        <f t="shared" si="219"/>
        <v>0.33606992382377854</v>
      </c>
      <c r="BK32" s="8">
        <f t="shared" si="220"/>
        <v>0.22601537163546154</v>
      </c>
      <c r="BL32" s="8">
        <f t="shared" si="221"/>
        <v>0.40160534481530452</v>
      </c>
      <c r="BM32" s="8">
        <f t="shared" si="222"/>
        <v>0.65654895076901487</v>
      </c>
      <c r="BN32" s="8">
        <f t="shared" si="223"/>
        <v>0.3394669688559922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1.5759000000000001</v>
      </c>
      <c r="F33">
        <f>VLOOKUP(B33,home!$B$2:$E$405,3,FALSE)</f>
        <v>0.72519999999999996</v>
      </c>
      <c r="G33">
        <f>VLOOKUP(C33,away!$B$2:$E$405,4,FALSE)</f>
        <v>1.6215999999999999</v>
      </c>
      <c r="H33">
        <f>VLOOKUP(A33,away!$A$2:$E$405,3,FALSE)</f>
        <v>1.1709000000000001</v>
      </c>
      <c r="I33">
        <f>VLOOKUP(C33,away!$B$2:$E$405,3,FALSE)</f>
        <v>1.1387</v>
      </c>
      <c r="J33">
        <f>VLOOKUP(B33,home!$B$2:$E$405,4,FALSE)</f>
        <v>1.2201</v>
      </c>
      <c r="K33" s="3">
        <f t="shared" si="168"/>
        <v>1.853233689888</v>
      </c>
      <c r="L33" s="3">
        <f t="shared" si="169"/>
        <v>1.6267640029830002</v>
      </c>
      <c r="M33" s="5">
        <f t="shared" si="170"/>
        <v>3.0807482109504469E-2</v>
      </c>
      <c r="N33" s="5">
        <f t="shared" si="171"/>
        <v>5.7093463745955517E-2</v>
      </c>
      <c r="O33" s="5">
        <f t="shared" si="172"/>
        <v>5.011650291828465E-2</v>
      </c>
      <c r="P33" s="5">
        <f t="shared" si="173"/>
        <v>9.2877591627535394E-2</v>
      </c>
      <c r="Q33" s="5">
        <f t="shared" si="174"/>
        <v>5.2903765243201957E-2</v>
      </c>
      <c r="R33" s="5">
        <f t="shared" si="175"/>
        <v>4.0763861451428983E-2</v>
      </c>
      <c r="S33" s="5">
        <f t="shared" si="176"/>
        <v>7.0001233757674863E-2</v>
      </c>
      <c r="T33" s="5">
        <f t="shared" si="177"/>
        <v>8.6061940919904129E-2</v>
      </c>
      <c r="U33" s="5">
        <f t="shared" si="178"/>
        <v>7.5544961371714944E-2</v>
      </c>
      <c r="V33" s="5">
        <f t="shared" si="179"/>
        <v>2.344865437868263E-2</v>
      </c>
      <c r="W33" s="5">
        <f t="shared" si="180"/>
        <v>3.2681013356875885E-2</v>
      </c>
      <c r="X33" s="5">
        <f t="shared" si="181"/>
        <v>5.3164296109972316E-2</v>
      </c>
      <c r="Y33" s="5">
        <f t="shared" si="182"/>
        <v>4.3242881577816063E-2</v>
      </c>
      <c r="Z33" s="5">
        <f t="shared" si="183"/>
        <v>2.2104394143923671E-2</v>
      </c>
      <c r="AA33" s="5">
        <f t="shared" si="184"/>
        <v>4.0964607922082369E-2</v>
      </c>
      <c r="AB33" s="5">
        <f t="shared" si="185"/>
        <v>3.7958495747127959E-2</v>
      </c>
      <c r="AC33" s="5">
        <f t="shared" si="186"/>
        <v>4.4182743859457838E-3</v>
      </c>
      <c r="AD33" s="5">
        <f t="shared" si="187"/>
        <v>1.5141388743160528E-2</v>
      </c>
      <c r="AE33" s="5">
        <f t="shared" si="188"/>
        <v>2.4631466162545558E-2</v>
      </c>
      <c r="AF33" s="5">
        <f t="shared" si="189"/>
        <v>2.0034791246961468E-2</v>
      </c>
      <c r="AG33" s="5">
        <f t="shared" si="190"/>
        <v>1.0863959069278603E-2</v>
      </c>
      <c r="AH33" s="5">
        <f t="shared" si="191"/>
        <v>8.9896581752708163E-3</v>
      </c>
      <c r="AI33" s="5">
        <f t="shared" si="192"/>
        <v>1.6659937390988963E-2</v>
      </c>
      <c r="AJ33" s="5">
        <f t="shared" si="193"/>
        <v>1.543737862220277E-2</v>
      </c>
      <c r="AK33" s="5">
        <f t="shared" si="194"/>
        <v>9.5363567154076543E-3</v>
      </c>
      <c r="AL33" s="5">
        <f t="shared" si="195"/>
        <v>5.328039242644524E-4</v>
      </c>
      <c r="AM33" s="5">
        <f t="shared" si="196"/>
        <v>5.6121063461032046E-3</v>
      </c>
      <c r="AN33" s="5">
        <f t="shared" si="197"/>
        <v>9.1295725847531477E-3</v>
      </c>
      <c r="AO33" s="5">
        <f t="shared" si="198"/>
        <v>7.4258300217484446E-3</v>
      </c>
      <c r="AP33" s="5">
        <f t="shared" si="199"/>
        <v>4.0266909905502793E-3</v>
      </c>
      <c r="AQ33" s="5">
        <f t="shared" si="200"/>
        <v>1.637618988640789E-3</v>
      </c>
      <c r="AR33" s="5">
        <f t="shared" si="201"/>
        <v>2.9248104637304814E-3</v>
      </c>
      <c r="AS33" s="5">
        <f t="shared" si="202"/>
        <v>5.4203572879222726E-3</v>
      </c>
      <c r="AT33" s="5">
        <f t="shared" si="203"/>
        <v>5.0225943686037534E-3</v>
      </c>
      <c r="AU33" s="5">
        <f t="shared" si="204"/>
        <v>3.1026803648460739E-3</v>
      </c>
      <c r="AV33" s="5">
        <f t="shared" si="205"/>
        <v>1.4374979452716839E-3</v>
      </c>
      <c r="AW33" s="5">
        <f t="shared" si="206"/>
        <v>4.4618981698708868E-5</v>
      </c>
      <c r="AX33" s="5">
        <f t="shared" si="207"/>
        <v>1.733424091972116E-3</v>
      </c>
      <c r="AY33" s="5">
        <f t="shared" si="208"/>
        <v>2.8198719147237319E-3</v>
      </c>
      <c r="AZ33" s="5">
        <f t="shared" si="209"/>
        <v>2.2936330619476582E-3</v>
      </c>
      <c r="BA33" s="5">
        <f t="shared" si="210"/>
        <v>1.2437332337427091E-3</v>
      </c>
      <c r="BB33" s="5">
        <f t="shared" si="211"/>
        <v>5.0581511349157037E-4</v>
      </c>
      <c r="BC33" s="5">
        <f t="shared" si="212"/>
        <v>1.6456836375856949E-4</v>
      </c>
      <c r="BD33" s="5">
        <f t="shared" si="213"/>
        <v>7.9299606299079446E-4</v>
      </c>
      <c r="BE33" s="5">
        <f t="shared" si="214"/>
        <v>1.4696070198830871E-3</v>
      </c>
      <c r="BF33" s="5">
        <f t="shared" si="215"/>
        <v>1.3617626200716204E-3</v>
      </c>
      <c r="BG33" s="5">
        <f t="shared" si="216"/>
        <v>8.4122145504895985E-4</v>
      </c>
      <c r="BH33" s="5">
        <f t="shared" si="217"/>
        <v>3.8974498528833402E-4</v>
      </c>
      <c r="BI33" s="5">
        <f t="shared" si="218"/>
        <v>1.4445770744024876E-4</v>
      </c>
      <c r="BJ33" s="8">
        <f t="shared" si="219"/>
        <v>0.43241183088710422</v>
      </c>
      <c r="BK33" s="8">
        <f t="shared" si="220"/>
        <v>0.2249059120983313</v>
      </c>
      <c r="BL33" s="8">
        <f t="shared" si="221"/>
        <v>0.31887949059560644</v>
      </c>
      <c r="BM33" s="8">
        <f t="shared" si="222"/>
        <v>0.67096370769602953</v>
      </c>
      <c r="BN33" s="8">
        <f t="shared" si="223"/>
        <v>0.32456266709591097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1.1974</v>
      </c>
      <c r="F34">
        <f>VLOOKUP(B34,home!$B$2:$E$405,3,FALSE)</f>
        <v>1.0857000000000001</v>
      </c>
      <c r="G34">
        <f>VLOOKUP(C34,away!$B$2:$E$405,4,FALSE)</f>
        <v>0.66810000000000003</v>
      </c>
      <c r="H34">
        <f>VLOOKUP(A34,away!$A$2:$E$405,3,FALSE)</f>
        <v>0.89470000000000005</v>
      </c>
      <c r="I34">
        <f>VLOOKUP(C34,away!$B$2:$E$405,3,FALSE)</f>
        <v>1.2295</v>
      </c>
      <c r="J34">
        <f>VLOOKUP(B34,home!$B$2:$E$405,4,FALSE)</f>
        <v>0.78239999999999998</v>
      </c>
      <c r="K34" s="3">
        <f t="shared" si="168"/>
        <v>0.86854147795800019</v>
      </c>
      <c r="L34" s="3">
        <f t="shared" si="169"/>
        <v>0.86066632776000007</v>
      </c>
      <c r="M34" s="5">
        <f t="shared" si="170"/>
        <v>0.17742490930978272</v>
      </c>
      <c r="N34" s="5">
        <f t="shared" si="171"/>
        <v>0.15410089295848281</v>
      </c>
      <c r="O34" s="5">
        <f t="shared" si="172"/>
        <v>0.15270364514880172</v>
      </c>
      <c r="P34" s="5">
        <f t="shared" si="173"/>
        <v>0.13262944964711423</v>
      </c>
      <c r="Q34" s="5">
        <f t="shared" si="174"/>
        <v>6.6921508662404122E-2</v>
      </c>
      <c r="R34" s="5">
        <f t="shared" si="175"/>
        <v>6.5713442752892662E-2</v>
      </c>
      <c r="S34" s="5">
        <f t="shared" si="176"/>
        <v>2.4785937586395204E-2</v>
      </c>
      <c r="T34" s="5">
        <f t="shared" si="177"/>
        <v>5.759708910863038E-2</v>
      </c>
      <c r="U34" s="5">
        <f t="shared" si="178"/>
        <v>5.7074850690305823E-2</v>
      </c>
      <c r="V34" s="5">
        <f t="shared" si="179"/>
        <v>2.0586770255902318E-3</v>
      </c>
      <c r="W34" s="5">
        <f t="shared" si="180"/>
        <v>1.9374702013607865E-2</v>
      </c>
      <c r="X34" s="5">
        <f t="shared" si="181"/>
        <v>1.667515363349616E-2</v>
      </c>
      <c r="Y34" s="5">
        <f t="shared" si="182"/>
        <v>7.175871621287481E-3</v>
      </c>
      <c r="Z34" s="5">
        <f t="shared" si="183"/>
        <v>1.8852449152866376E-2</v>
      </c>
      <c r="AA34" s="5">
        <f t="shared" si="184"/>
        <v>1.6374134050358612E-2</v>
      </c>
      <c r="AB34" s="5">
        <f t="shared" si="185"/>
        <v>7.1108072941904413E-3</v>
      </c>
      <c r="AC34" s="5">
        <f t="shared" si="186"/>
        <v>9.6181957330348098E-5</v>
      </c>
      <c r="AD34" s="5">
        <f t="shared" si="187"/>
        <v>4.2069330804737036E-3</v>
      </c>
      <c r="AE34" s="5">
        <f t="shared" si="188"/>
        <v>3.6207656455033671E-3</v>
      </c>
      <c r="AF34" s="5">
        <f t="shared" si="189"/>
        <v>1.5581355358974746E-3</v>
      </c>
      <c r="AG34" s="5">
        <f t="shared" si="190"/>
        <v>4.4701159661107985E-4</v>
      </c>
      <c r="AH34" s="5">
        <f t="shared" si="191"/>
        <v>4.0564170454199053E-3</v>
      </c>
      <c r="AI34" s="5">
        <f t="shared" si="192"/>
        <v>3.5231664558430286E-3</v>
      </c>
      <c r="AJ34" s="5">
        <f t="shared" si="193"/>
        <v>1.5300081003249766E-3</v>
      </c>
      <c r="AK34" s="5">
        <f t="shared" si="194"/>
        <v>4.4295849891465592E-4</v>
      </c>
      <c r="AL34" s="5">
        <f t="shared" si="195"/>
        <v>2.8759344144701659E-6</v>
      </c>
      <c r="AM34" s="5">
        <f t="shared" si="196"/>
        <v>7.3077917507700691E-4</v>
      </c>
      <c r="AN34" s="5">
        <f t="shared" si="197"/>
        <v>6.2895702901700958E-4</v>
      </c>
      <c r="AO34" s="5">
        <f t="shared" si="198"/>
        <v>2.7066106824145475E-4</v>
      </c>
      <c r="AP34" s="5">
        <f t="shared" si="199"/>
        <v>7.7649622556990566E-5</v>
      </c>
      <c r="AQ34" s="5">
        <f t="shared" si="200"/>
        <v>1.6707603874518777E-5</v>
      </c>
      <c r="AR34" s="5">
        <f t="shared" si="201"/>
        <v>6.9824431246892421E-4</v>
      </c>
      <c r="AS34" s="5">
        <f t="shared" si="202"/>
        <v>6.0645414712752704E-4</v>
      </c>
      <c r="AT34" s="5">
        <f t="shared" si="203"/>
        <v>2.6336529062995039E-4</v>
      </c>
      <c r="AU34" s="5">
        <f t="shared" si="204"/>
        <v>7.6247892922191811E-5</v>
      </c>
      <c r="AV34" s="5">
        <f t="shared" si="205"/>
        <v>1.6556114402455952E-5</v>
      </c>
      <c r="AW34" s="5">
        <f t="shared" si="206"/>
        <v>5.9717532225044785E-8</v>
      </c>
      <c r="AX34" s="5">
        <f t="shared" si="207"/>
        <v>1.0578533746371855E-4</v>
      </c>
      <c r="AY34" s="5">
        <f t="shared" si="208"/>
        <v>9.1045877925750998E-5</v>
      </c>
      <c r="AZ34" s="5">
        <f t="shared" si="209"/>
        <v>3.9180060706020683E-5</v>
      </c>
      <c r="BA34" s="5">
        <f t="shared" si="210"/>
        <v>1.1240319656421569E-5</v>
      </c>
      <c r="BB34" s="5">
        <f t="shared" si="211"/>
        <v>2.418541160385223E-6</v>
      </c>
      <c r="BC34" s="5">
        <f t="shared" si="212"/>
        <v>4.1631138780903203E-7</v>
      </c>
      <c r="BD34" s="5">
        <f t="shared" si="213"/>
        <v>1.0015922804865579E-4</v>
      </c>
      <c r="BE34" s="5">
        <f t="shared" si="214"/>
        <v>8.6992443960511877E-5</v>
      </c>
      <c r="BF34" s="5">
        <f t="shared" si="215"/>
        <v>3.7778272924320747E-5</v>
      </c>
      <c r="BG34" s="5">
        <f t="shared" si="216"/>
        <v>1.0937332333463416E-5</v>
      </c>
      <c r="BH34" s="5">
        <f t="shared" si="217"/>
        <v>2.3748816974560344E-6</v>
      </c>
      <c r="BI34" s="5">
        <f t="shared" si="218"/>
        <v>4.1253665189677378E-7</v>
      </c>
      <c r="BJ34" s="8">
        <f t="shared" si="219"/>
        <v>0.33365290480346144</v>
      </c>
      <c r="BK34" s="8">
        <f t="shared" si="220"/>
        <v>0.33708907733855287</v>
      </c>
      <c r="BL34" s="8">
        <f t="shared" si="221"/>
        <v>0.31042895249021923</v>
      </c>
      <c r="BM34" s="8">
        <f t="shared" si="222"/>
        <v>0.25043854914522834</v>
      </c>
      <c r="BN34" s="8">
        <f t="shared" si="223"/>
        <v>0.74949384847947831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1.1974</v>
      </c>
      <c r="F35">
        <f>VLOOKUP(B35,home!$B$2:$E$405,3,FALSE)</f>
        <v>0.64959999999999996</v>
      </c>
      <c r="G35">
        <f>VLOOKUP(C35,away!$B$2:$E$405,4,FALSE)</f>
        <v>0.37119999999999997</v>
      </c>
      <c r="H35">
        <f>VLOOKUP(A35,away!$A$2:$E$405,3,FALSE)</f>
        <v>0.89470000000000005</v>
      </c>
      <c r="I35">
        <f>VLOOKUP(C35,away!$B$2:$E$405,3,FALSE)</f>
        <v>1.3661000000000001</v>
      </c>
      <c r="J35">
        <f>VLOOKUP(B35,home!$B$2:$E$405,4,FALSE)</f>
        <v>1.8628</v>
      </c>
      <c r="K35" s="3">
        <f t="shared" si="168"/>
        <v>0.28873088204799996</v>
      </c>
      <c r="L35" s="3">
        <f t="shared" si="169"/>
        <v>2.2768066852760001</v>
      </c>
      <c r="M35" s="5">
        <f t="shared" si="170"/>
        <v>7.6877843315311042E-2</v>
      </c>
      <c r="N35" s="5">
        <f t="shared" si="171"/>
        <v>2.21970075103777E-2</v>
      </c>
      <c r="O35" s="5">
        <f t="shared" si="172"/>
        <v>0.17503598760990105</v>
      </c>
      <c r="P35" s="5">
        <f t="shared" si="173"/>
        <v>5.0538295092749527E-2</v>
      </c>
      <c r="Q35" s="5">
        <f t="shared" si="174"/>
        <v>3.2044807786487163E-3</v>
      </c>
      <c r="R35" s="5">
        <f t="shared" si="175"/>
        <v>0.19926155337705495</v>
      </c>
      <c r="S35" s="5">
        <f t="shared" si="176"/>
        <v>8.3057717306344852E-3</v>
      </c>
      <c r="T35" s="5">
        <f t="shared" si="177"/>
        <v>7.295983259665839E-3</v>
      </c>
      <c r="U35" s="5">
        <f t="shared" si="178"/>
        <v>5.753296406481171E-2</v>
      </c>
      <c r="V35" s="5">
        <f t="shared" si="179"/>
        <v>6.066760873758262E-4</v>
      </c>
      <c r="W35" s="5">
        <f t="shared" si="180"/>
        <v>3.0841085390836856E-4</v>
      </c>
      <c r="X35" s="5">
        <f t="shared" si="181"/>
        <v>7.0219189399025326E-4</v>
      </c>
      <c r="Y35" s="5">
        <f t="shared" si="182"/>
        <v>7.9937759929181267E-4</v>
      </c>
      <c r="Z35" s="5">
        <f t="shared" si="183"/>
        <v>0.15122667894911973</v>
      </c>
      <c r="AA35" s="5">
        <f t="shared" si="184"/>
        <v>4.3663812402169051E-2</v>
      </c>
      <c r="AB35" s="5">
        <f t="shared" si="185"/>
        <v>6.303545534228335E-3</v>
      </c>
      <c r="AC35" s="5">
        <f t="shared" si="186"/>
        <v>2.4926212325378679E-5</v>
      </c>
      <c r="AD35" s="5">
        <f t="shared" si="187"/>
        <v>2.2261934470535023E-5</v>
      </c>
      <c r="AE35" s="5">
        <f t="shared" si="188"/>
        <v>5.0686121229690371E-5</v>
      </c>
      <c r="AF35" s="5">
        <f t="shared" si="189"/>
        <v>5.7701249833234425E-5</v>
      </c>
      <c r="AG35" s="5">
        <f t="shared" si="190"/>
        <v>4.3791530456362939E-5</v>
      </c>
      <c r="AH35" s="5">
        <f t="shared" si="191"/>
        <v>8.6078478405860803E-2</v>
      </c>
      <c r="AI35" s="5">
        <f t="shared" si="192"/>
        <v>2.4853514995473912E-2</v>
      </c>
      <c r="AJ35" s="5">
        <f t="shared" si="193"/>
        <v>3.587988653318188E-3</v>
      </c>
      <c r="AK35" s="5">
        <f t="shared" si="194"/>
        <v>3.4532104288359202E-4</v>
      </c>
      <c r="AL35" s="5">
        <f t="shared" si="195"/>
        <v>6.5544412783683296E-7</v>
      </c>
      <c r="AM35" s="5">
        <f t="shared" si="196"/>
        <v>1.2855415951544717E-6</v>
      </c>
      <c r="AN35" s="5">
        <f t="shared" si="197"/>
        <v>2.9269296980480744E-6</v>
      </c>
      <c r="AO35" s="5">
        <f t="shared" si="198"/>
        <v>3.3320265519243606E-6</v>
      </c>
      <c r="AP35" s="5">
        <f t="shared" si="199"/>
        <v>2.5287934429795076E-6</v>
      </c>
      <c r="AQ35" s="5">
        <f t="shared" si="200"/>
        <v>1.4393934541644643E-6</v>
      </c>
      <c r="AR35" s="5">
        <f t="shared" si="201"/>
        <v>3.9196811018569921E-2</v>
      </c>
      <c r="AS35" s="5">
        <f t="shared" si="202"/>
        <v>1.1317329818860458E-2</v>
      </c>
      <c r="AT35" s="5">
        <f t="shared" si="203"/>
        <v>1.6338313105138558E-3</v>
      </c>
      <c r="AU35" s="5">
        <f t="shared" si="204"/>
        <v>1.5724585180076843E-4</v>
      </c>
      <c r="AV35" s="5">
        <f t="shared" si="205"/>
        <v>1.1350433372206236E-5</v>
      </c>
      <c r="AW35" s="5">
        <f t="shared" si="206"/>
        <v>1.1968854065145793E-8</v>
      </c>
      <c r="AX35" s="5">
        <f t="shared" si="207"/>
        <v>6.1862593113057189E-8</v>
      </c>
      <c r="AY35" s="5">
        <f t="shared" si="208"/>
        <v>1.4084916556831764E-7</v>
      </c>
      <c r="AZ35" s="5">
        <f t="shared" si="209"/>
        <v>1.6034316089074593E-7</v>
      </c>
      <c r="BA35" s="5">
        <f t="shared" si="210"/>
        <v>1.2169012688477852E-7</v>
      </c>
      <c r="BB35" s="5">
        <f t="shared" si="211"/>
        <v>6.9266223605837121E-8</v>
      </c>
      <c r="BC35" s="5">
        <f t="shared" si="212"/>
        <v>3.1541160193918435E-8</v>
      </c>
      <c r="BD35" s="5">
        <f t="shared" si="213"/>
        <v>1.487392689476333E-2</v>
      </c>
      <c r="BE35" s="5">
        <f t="shared" si="214"/>
        <v>4.2945620318424861E-3</v>
      </c>
      <c r="BF35" s="5">
        <f t="shared" si="215"/>
        <v>6.1998634173186589E-4</v>
      </c>
      <c r="BG35" s="5">
        <f t="shared" si="216"/>
        <v>5.9669734435318131E-5</v>
      </c>
      <c r="BH35" s="5">
        <f t="shared" si="217"/>
        <v>4.307123763769829E-6</v>
      </c>
      <c r="BI35" s="5">
        <f t="shared" si="218"/>
        <v>2.4871992868063308E-7</v>
      </c>
      <c r="BJ35" s="8">
        <f t="shared" si="219"/>
        <v>3.4693990969045033E-2</v>
      </c>
      <c r="BK35" s="8">
        <f t="shared" si="220"/>
        <v>0.13635430873168969</v>
      </c>
      <c r="BL35" s="8">
        <f t="shared" si="221"/>
        <v>0.66883243536528436</v>
      </c>
      <c r="BM35" s="8">
        <f t="shared" si="222"/>
        <v>0.46399211745078428</v>
      </c>
      <c r="BN35" s="8">
        <f t="shared" si="223"/>
        <v>0.52711516768404298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1.5145</v>
      </c>
      <c r="F39">
        <f>VLOOKUP(B39,home!$B$2:$E$405,3,FALSE)</f>
        <v>0.70430000000000004</v>
      </c>
      <c r="G39">
        <f>VLOOKUP(C39,away!$B$2:$E$405,4,FALSE)</f>
        <v>0.70430000000000004</v>
      </c>
      <c r="H39">
        <f>VLOOKUP(A39,away!$A$2:$E$405,3,FALSE)</f>
        <v>1.1369</v>
      </c>
      <c r="I39">
        <f>VLOOKUP(C39,away!$B$2:$E$405,3,FALSE)</f>
        <v>1.0555000000000001</v>
      </c>
      <c r="J39">
        <f>VLOOKUP(B39,home!$B$2:$E$405,4,FALSE)</f>
        <v>0.64500000000000002</v>
      </c>
      <c r="K39" s="3">
        <f t="shared" si="168"/>
        <v>0.75125029310500013</v>
      </c>
      <c r="L39" s="3">
        <f t="shared" si="169"/>
        <v>0.7739986777500002</v>
      </c>
      <c r="M39" s="5">
        <f t="shared" si="170"/>
        <v>0.21756688230886173</v>
      </c>
      <c r="N39" s="5">
        <f t="shared" si="171"/>
        <v>0.16344718410447343</v>
      </c>
      <c r="O39" s="5">
        <f t="shared" si="172"/>
        <v>0.16839647922924886</v>
      </c>
      <c r="P39" s="5">
        <f t="shared" si="173"/>
        <v>0.12650790437882328</v>
      </c>
      <c r="Q39" s="5">
        <f t="shared" si="174"/>
        <v>6.1394872482836281E-2</v>
      </c>
      <c r="R39" s="5">
        <f t="shared" si="175"/>
        <v>6.5169326130596991E-2</v>
      </c>
      <c r="S39" s="5">
        <f t="shared" si="176"/>
        <v>1.8390034480985001E-2</v>
      </c>
      <c r="T39" s="5">
        <f t="shared" si="177"/>
        <v>4.7519550122345149E-2</v>
      </c>
      <c r="U39" s="5">
        <f t="shared" si="178"/>
        <v>4.8958475357066336E-2</v>
      </c>
      <c r="V39" s="5">
        <f t="shared" si="179"/>
        <v>1.1881325865584207E-3</v>
      </c>
      <c r="W39" s="5">
        <f t="shared" si="180"/>
        <v>1.5374305315958289E-2</v>
      </c>
      <c r="X39" s="5">
        <f t="shared" si="181"/>
        <v>1.1899691985876513E-2</v>
      </c>
      <c r="Y39" s="5">
        <f t="shared" si="182"/>
        <v>4.6051729313503478E-3</v>
      </c>
      <c r="Z39" s="5">
        <f t="shared" si="183"/>
        <v>1.6813657418313539E-2</v>
      </c>
      <c r="AA39" s="5">
        <f t="shared" si="184"/>
        <v>1.2631265063675106E-2</v>
      </c>
      <c r="AB39" s="5">
        <f t="shared" si="185"/>
        <v>4.7446207906864345E-3</v>
      </c>
      <c r="AC39" s="5">
        <f t="shared" si="186"/>
        <v>4.3178723381115444E-5</v>
      </c>
      <c r="AD39" s="5">
        <f t="shared" si="187"/>
        <v>2.8874878437248567E-3</v>
      </c>
      <c r="AE39" s="5">
        <f t="shared" si="188"/>
        <v>2.2349117730622379E-3</v>
      </c>
      <c r="AF39" s="5">
        <f t="shared" si="189"/>
        <v>8.6490937861904039E-4</v>
      </c>
      <c r="AG39" s="5">
        <f t="shared" si="190"/>
        <v>2.2314623847490388E-4</v>
      </c>
      <c r="AH39" s="5">
        <f t="shared" si="191"/>
        <v>3.2534371524790395E-3</v>
      </c>
      <c r="AI39" s="5">
        <f t="shared" si="192"/>
        <v>2.4441456143985754E-3</v>
      </c>
      <c r="AJ39" s="5">
        <f t="shared" si="193"/>
        <v>9.1808255460411499E-4</v>
      </c>
      <c r="AK39" s="5">
        <f t="shared" si="194"/>
        <v>2.2990326274697627E-4</v>
      </c>
      <c r="AL39" s="5">
        <f t="shared" si="195"/>
        <v>1.0042796496836738E-6</v>
      </c>
      <c r="AM39" s="5">
        <f t="shared" si="196"/>
        <v>4.3384521778708478E-4</v>
      </c>
      <c r="AN39" s="5">
        <f t="shared" si="197"/>
        <v>3.3579562491536447E-4</v>
      </c>
      <c r="AO39" s="5">
        <f t="shared" si="198"/>
        <v>1.2995268483936357E-4</v>
      </c>
      <c r="AP39" s="5">
        <f t="shared" si="199"/>
        <v>3.3527735411909971E-5</v>
      </c>
      <c r="AQ39" s="5">
        <f t="shared" si="200"/>
        <v>6.4876057191925421E-6</v>
      </c>
      <c r="AR39" s="5">
        <f t="shared" si="201"/>
        <v>5.0363121083230077E-4</v>
      </c>
      <c r="AS39" s="5">
        <f t="shared" si="202"/>
        <v>3.7835309475459203E-4</v>
      </c>
      <c r="AT39" s="5">
        <f t="shared" si="203"/>
        <v>1.4211893666578554E-4</v>
      </c>
      <c r="AU39" s="5">
        <f t="shared" si="204"/>
        <v>3.5588964275314116E-5</v>
      </c>
      <c r="AV39" s="5">
        <f t="shared" si="205"/>
        <v>6.6840549607832778E-6</v>
      </c>
      <c r="AW39" s="5">
        <f t="shared" si="206"/>
        <v>1.6220977984576565E-8</v>
      </c>
      <c r="AX39" s="5">
        <f t="shared" si="207"/>
        <v>5.4321057837458324E-5</v>
      </c>
      <c r="AY39" s="5">
        <f t="shared" si="208"/>
        <v>4.2044426940174023E-5</v>
      </c>
      <c r="AZ39" s="5">
        <f t="shared" si="209"/>
        <v>1.6271165429225589E-5</v>
      </c>
      <c r="BA39" s="5">
        <f t="shared" si="210"/>
        <v>4.1979535092240412E-6</v>
      </c>
      <c r="BB39" s="5">
        <f t="shared" si="211"/>
        <v>8.1230261634884512E-7</v>
      </c>
      <c r="BC39" s="5">
        <f t="shared" si="212"/>
        <v>1.257442301973744E-7</v>
      </c>
      <c r="BD39" s="5">
        <f t="shared" si="213"/>
        <v>6.4968315209638683E-5</v>
      </c>
      <c r="BE39" s="5">
        <f t="shared" si="214"/>
        <v>4.8807465843779101E-5</v>
      </c>
      <c r="BF39" s="5">
        <f t="shared" si="215"/>
        <v>1.8333311510425662E-5</v>
      </c>
      <c r="BG39" s="5">
        <f t="shared" si="216"/>
        <v>4.5909685485975178E-6</v>
      </c>
      <c r="BH39" s="5">
        <f t="shared" si="217"/>
        <v>8.6224161694243062E-7</v>
      </c>
      <c r="BI39" s="5">
        <f t="shared" si="218"/>
        <v>1.2955185349106607E-7</v>
      </c>
      <c r="BJ39" s="8">
        <f t="shared" si="219"/>
        <v>0.31150861369595662</v>
      </c>
      <c r="BK39" s="8">
        <f t="shared" si="220"/>
        <v>0.36373918118519932</v>
      </c>
      <c r="BL39" s="8">
        <f t="shared" si="221"/>
        <v>0.30794980327157406</v>
      </c>
      <c r="BM39" s="8">
        <f t="shared" si="222"/>
        <v>0.19748657873024086</v>
      </c>
      <c r="BN39" s="8">
        <f t="shared" si="223"/>
        <v>0.80248264863484053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1.5145</v>
      </c>
      <c r="F40">
        <f>VLOOKUP(B40,home!$B$2:$E$405,3,FALSE)</f>
        <v>0.9244</v>
      </c>
      <c r="G40">
        <f>VLOOKUP(C40,away!$B$2:$E$405,4,FALSE)</f>
        <v>1.2765</v>
      </c>
      <c r="H40">
        <f>VLOOKUP(A40,away!$A$2:$E$405,3,FALSE)</f>
        <v>1.1369</v>
      </c>
      <c r="I40">
        <f>VLOOKUP(C40,away!$B$2:$E$405,3,FALSE)</f>
        <v>0.64500000000000002</v>
      </c>
      <c r="J40">
        <f>VLOOKUP(B40,home!$B$2:$E$405,4,FALSE)</f>
        <v>1.1141000000000001</v>
      </c>
      <c r="K40" s="3">
        <f t="shared" si="168"/>
        <v>1.7871048506999998</v>
      </c>
      <c r="L40" s="3">
        <f t="shared" si="169"/>
        <v>0.81697008705000007</v>
      </c>
      <c r="M40" s="5">
        <f t="shared" si="170"/>
        <v>7.3971533830628156E-2</v>
      </c>
      <c r="N40" s="5">
        <f t="shared" si="171"/>
        <v>0.1321948869224347</v>
      </c>
      <c r="O40" s="5">
        <f t="shared" si="172"/>
        <v>6.0432530432830305E-2</v>
      </c>
      <c r="P40" s="5">
        <f t="shared" si="173"/>
        <v>0.10799926827658639</v>
      </c>
      <c r="Q40" s="5">
        <f t="shared" si="174"/>
        <v>0.11812306182841056</v>
      </c>
      <c r="R40" s="5">
        <f t="shared" si="175"/>
        <v>2.4685784824180577E-2</v>
      </c>
      <c r="S40" s="5">
        <f t="shared" si="176"/>
        <v>3.9420035465888348E-2</v>
      </c>
      <c r="T40" s="5">
        <f t="shared" si="177"/>
        <v>9.6503008104569118E-2</v>
      </c>
      <c r="U40" s="5">
        <f t="shared" si="178"/>
        <v>4.4116085802629545E-2</v>
      </c>
      <c r="V40" s="5">
        <f t="shared" si="179"/>
        <v>6.3948548332434657E-3</v>
      </c>
      <c r="W40" s="5">
        <f t="shared" si="180"/>
        <v>7.0366098924362824E-2</v>
      </c>
      <c r="X40" s="5">
        <f t="shared" si="181"/>
        <v>5.748699796360561E-2</v>
      </c>
      <c r="Y40" s="5">
        <f t="shared" si="182"/>
        <v>2.3482578865285028E-2</v>
      </c>
      <c r="Z40" s="5">
        <f t="shared" si="183"/>
        <v>6.722515925569458E-3</v>
      </c>
      <c r="AA40" s="5">
        <f t="shared" si="184"/>
        <v>1.2013840819493176E-2</v>
      </c>
      <c r="AB40" s="5">
        <f t="shared" si="185"/>
        <v>1.0734996602026963E-2</v>
      </c>
      <c r="AC40" s="5">
        <f t="shared" si="186"/>
        <v>5.8353498210764166E-4</v>
      </c>
      <c r="AD40" s="5">
        <f t="shared" si="187"/>
        <v>3.1437899178141229E-2</v>
      </c>
      <c r="AE40" s="5">
        <f t="shared" si="188"/>
        <v>2.5683823228235165E-2</v>
      </c>
      <c r="AF40" s="5">
        <f t="shared" si="189"/>
        <v>1.0491457649274049E-2</v>
      </c>
      <c r="AG40" s="5">
        <f t="shared" si="190"/>
        <v>2.8570690230029358E-3</v>
      </c>
      <c r="AH40" s="5">
        <f t="shared" si="191"/>
        <v>1.3730236052268729E-3</v>
      </c>
      <c r="AI40" s="5">
        <f t="shared" si="192"/>
        <v>2.4537371450265456E-3</v>
      </c>
      <c r="AJ40" s="5">
        <f t="shared" si="193"/>
        <v>2.1925427771098552E-3</v>
      </c>
      <c r="AK40" s="5">
        <f t="shared" si="194"/>
        <v>1.3061012774467568E-3</v>
      </c>
      <c r="AL40" s="5">
        <f t="shared" si="195"/>
        <v>3.4078704505825464E-5</v>
      </c>
      <c r="AM40" s="5">
        <f t="shared" si="196"/>
        <v>1.1236564423414735E-2</v>
      </c>
      <c r="AN40" s="5">
        <f t="shared" si="197"/>
        <v>9.1799370151400689E-3</v>
      </c>
      <c r="AO40" s="5">
        <f t="shared" si="198"/>
        <v>3.7498669711862505E-3</v>
      </c>
      <c r="AP40" s="5">
        <f t="shared" si="199"/>
        <v>1.0211763819586502E-3</v>
      </c>
      <c r="AQ40" s="5">
        <f t="shared" si="200"/>
        <v>2.0856763941554061E-4</v>
      </c>
      <c r="AR40" s="5">
        <f t="shared" si="201"/>
        <v>2.2434384285678074E-4</v>
      </c>
      <c r="AS40" s="5">
        <f t="shared" si="202"/>
        <v>4.0092596979403127E-4</v>
      </c>
      <c r="AT40" s="5">
        <f t="shared" si="203"/>
        <v>3.5824837269525761E-4</v>
      </c>
      <c r="AU40" s="5">
        <f t="shared" si="204"/>
        <v>2.1340913486635871E-4</v>
      </c>
      <c r="AV40" s="5">
        <f t="shared" si="205"/>
        <v>9.5346125025840082E-5</v>
      </c>
      <c r="AW40" s="5">
        <f t="shared" si="206"/>
        <v>1.3820914012643102E-6</v>
      </c>
      <c r="AX40" s="5">
        <f t="shared" si="207"/>
        <v>3.3468197977145854E-3</v>
      </c>
      <c r="AY40" s="5">
        <f t="shared" si="208"/>
        <v>2.7342516614795483E-3</v>
      </c>
      <c r="AZ40" s="5">
        <f t="shared" si="209"/>
        <v>1.116900908947777E-3</v>
      </c>
      <c r="BA40" s="5">
        <f t="shared" si="210"/>
        <v>3.0415821093642985E-4</v>
      </c>
      <c r="BB40" s="5">
        <f t="shared" si="211"/>
        <v>6.212204001642683E-5</v>
      </c>
      <c r="BC40" s="5">
        <f t="shared" si="212"/>
        <v>1.0150369687988766E-5</v>
      </c>
      <c r="BD40" s="5">
        <f t="shared" si="213"/>
        <v>3.0547034804639271E-5</v>
      </c>
      <c r="BE40" s="5">
        <f t="shared" si="214"/>
        <v>5.4590754073872549E-5</v>
      </c>
      <c r="BF40" s="5">
        <f t="shared" si="215"/>
        <v>4.8779700704394228E-5</v>
      </c>
      <c r="BG40" s="5">
        <f t="shared" si="216"/>
        <v>2.9058146581505704E-5</v>
      </c>
      <c r="BH40" s="5">
        <f t="shared" si="217"/>
        <v>1.2982488677040122E-5</v>
      </c>
      <c r="BI40" s="5">
        <f t="shared" si="218"/>
        <v>4.6402136977792408E-6</v>
      </c>
      <c r="BJ40" s="8">
        <f t="shared" si="219"/>
        <v>0.60159739710721938</v>
      </c>
      <c r="BK40" s="8">
        <f t="shared" si="220"/>
        <v>0.23113755775443942</v>
      </c>
      <c r="BL40" s="8">
        <f t="shared" si="221"/>
        <v>0.16078151506974811</v>
      </c>
      <c r="BM40" s="8">
        <f t="shared" si="222"/>
        <v>0.48009905017182719</v>
      </c>
      <c r="BN40" s="8">
        <f t="shared" si="223"/>
        <v>0.5174070661150707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1.7738</v>
      </c>
      <c r="F41">
        <f>VLOOKUP(B41,home!$B$2:$E$405,3,FALSE)</f>
        <v>0.7752</v>
      </c>
      <c r="G41">
        <f>VLOOKUP(C41,away!$B$2:$E$405,4,FALSE)</f>
        <v>0.7752</v>
      </c>
      <c r="H41">
        <f>VLOOKUP(A41,away!$A$2:$E$405,3,FALSE)</f>
        <v>1.5357000000000001</v>
      </c>
      <c r="I41">
        <f>VLOOKUP(C41,away!$B$2:$E$405,3,FALSE)</f>
        <v>1.5465</v>
      </c>
      <c r="J41">
        <f>VLOOKUP(B41,home!$B$2:$E$405,4,FALSE)</f>
        <v>1.3023</v>
      </c>
      <c r="K41" s="3">
        <f t="shared" si="168"/>
        <v>1.065938573952</v>
      </c>
      <c r="L41" s="3">
        <f t="shared" si="169"/>
        <v>3.0929104731149999</v>
      </c>
      <c r="M41" s="5">
        <f t="shared" si="170"/>
        <v>1.5625531826123643E-2</v>
      </c>
      <c r="N41" s="5">
        <f t="shared" si="171"/>
        <v>1.6655857111979824E-2</v>
      </c>
      <c r="O41" s="5">
        <f t="shared" si="172"/>
        <v>4.8328371033009562E-2</v>
      </c>
      <c r="P41" s="5">
        <f t="shared" si="173"/>
        <v>5.1515074900349352E-2</v>
      </c>
      <c r="Q41" s="5">
        <f t="shared" si="174"/>
        <v>8.8770602889460259E-3</v>
      </c>
      <c r="R41" s="5">
        <f t="shared" si="175"/>
        <v>7.4737662458291443E-2</v>
      </c>
      <c r="S41" s="5">
        <f t="shared" si="176"/>
        <v>4.2459401886594153E-2</v>
      </c>
      <c r="T41" s="5">
        <f t="shared" si="177"/>
        <v>2.7455952738154425E-2</v>
      </c>
      <c r="U41" s="5">
        <f t="shared" si="178"/>
        <v>7.9665757341297105E-2</v>
      </c>
      <c r="V41" s="5">
        <f t="shared" si="179"/>
        <v>1.5553598735081367E-2</v>
      </c>
      <c r="W41" s="5">
        <f t="shared" si="180"/>
        <v>3.1541336617616862E-3</v>
      </c>
      <c r="X41" s="5">
        <f t="shared" si="181"/>
        <v>9.7554530360672836E-3</v>
      </c>
      <c r="Y41" s="5">
        <f t="shared" si="182"/>
        <v>1.5086371432617015E-2</v>
      </c>
      <c r="Z41" s="5">
        <f t="shared" si="183"/>
        <v>7.7052299651127781E-2</v>
      </c>
      <c r="AA41" s="5">
        <f t="shared" si="184"/>
        <v>8.2133018409845326E-2</v>
      </c>
      <c r="AB41" s="5">
        <f t="shared" si="185"/>
        <v>4.377437625908194E-2</v>
      </c>
      <c r="AC41" s="5">
        <f t="shared" si="186"/>
        <v>3.2048701314766194E-3</v>
      </c>
      <c r="AD41" s="5">
        <f t="shared" si="187"/>
        <v>8.405281843680627E-4</v>
      </c>
      <c r="AE41" s="5">
        <f t="shared" si="188"/>
        <v>2.5996784243803163E-3</v>
      </c>
      <c r="AF41" s="5">
        <f t="shared" si="189"/>
        <v>4.0202863127484917E-3</v>
      </c>
      <c r="AG41" s="5">
        <f t="shared" si="190"/>
        <v>4.1447952138735653E-3</v>
      </c>
      <c r="AH41" s="5">
        <f t="shared" si="191"/>
        <v>5.9578966142142101E-2</v>
      </c>
      <c r="AI41" s="5">
        <f t="shared" si="192"/>
        <v>6.3507518207089442E-2</v>
      </c>
      <c r="AJ41" s="5">
        <f t="shared" si="193"/>
        <v>3.3847556696447789E-2</v>
      </c>
      <c r="AK41" s="5">
        <f t="shared" si="194"/>
        <v>1.2026472105590347E-2</v>
      </c>
      <c r="AL41" s="5">
        <f t="shared" si="195"/>
        <v>4.2263937434216088E-4</v>
      </c>
      <c r="AM41" s="5">
        <f t="shared" si="196"/>
        <v>1.7919028284235132E-4</v>
      </c>
      <c r="AN41" s="5">
        <f t="shared" si="197"/>
        <v>5.5421950248354739E-4</v>
      </c>
      <c r="AO41" s="5">
        <f t="shared" si="198"/>
        <v>8.5707565181797438E-4</v>
      </c>
      <c r="AP41" s="5">
        <f t="shared" si="199"/>
        <v>8.8361941991989257E-4</v>
      </c>
      <c r="AQ41" s="5">
        <f t="shared" si="200"/>
        <v>6.8323893952950928E-4</v>
      </c>
      <c r="AR41" s="5">
        <f t="shared" si="201"/>
        <v>3.685448167167904E-2</v>
      </c>
      <c r="AS41" s="5">
        <f t="shared" si="202"/>
        <v>3.9284613636849673E-2</v>
      </c>
      <c r="AT41" s="5">
        <f t="shared" si="203"/>
        <v>2.0937492519159415E-2</v>
      </c>
      <c r="AU41" s="5">
        <f t="shared" si="204"/>
        <v>7.439360306001154E-3</v>
      </c>
      <c r="AV41" s="5">
        <f t="shared" si="205"/>
        <v>1.9824752789234954E-3</v>
      </c>
      <c r="AW41" s="5">
        <f t="shared" si="206"/>
        <v>3.8704991981053453E-5</v>
      </c>
      <c r="AX41" s="5">
        <f t="shared" si="207"/>
        <v>3.1834305759838571E-5</v>
      </c>
      <c r="AY41" s="5">
        <f t="shared" si="208"/>
        <v>9.8460657688949853E-5</v>
      </c>
      <c r="AZ41" s="5">
        <f t="shared" si="209"/>
        <v>1.5226499967797201E-4</v>
      </c>
      <c r="BA41" s="5">
        <f t="shared" si="210"/>
        <v>1.5698067073095058E-4</v>
      </c>
      <c r="BB41" s="5">
        <f t="shared" si="211"/>
        <v>1.213817901450936E-4</v>
      </c>
      <c r="BC41" s="5">
        <f t="shared" si="212"/>
        <v>7.5084601997041383E-5</v>
      </c>
      <c r="BD41" s="5">
        <f t="shared" si="213"/>
        <v>1.8997935390593485E-2</v>
      </c>
      <c r="BE41" s="5">
        <f t="shared" si="214"/>
        <v>2.0250632158281451E-2</v>
      </c>
      <c r="BF41" s="5">
        <f t="shared" si="215"/>
        <v>1.079296498221252E-2</v>
      </c>
      <c r="BG41" s="5">
        <f t="shared" si="216"/>
        <v>3.8348792339511634E-3</v>
      </c>
      <c r="BH41" s="5">
        <f t="shared" si="217"/>
        <v>1.0219364254790101E-3</v>
      </c>
      <c r="BI41" s="5">
        <f t="shared" si="218"/>
        <v>2.1786429120894009E-4</v>
      </c>
      <c r="BJ41" s="8">
        <f t="shared" si="219"/>
        <v>9.6383467227489833E-2</v>
      </c>
      <c r="BK41" s="8">
        <f t="shared" si="220"/>
        <v>0.12887957751165624</v>
      </c>
      <c r="BL41" s="8">
        <f t="shared" si="221"/>
        <v>0.6592143345471343</v>
      </c>
      <c r="BM41" s="8">
        <f t="shared" si="222"/>
        <v>0.74573036565300055</v>
      </c>
      <c r="BN41" s="8">
        <f t="shared" si="223"/>
        <v>0.21573955761869984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1.7738</v>
      </c>
      <c r="F42">
        <f>VLOOKUP(B42,home!$B$2:$E$405,3,FALSE)</f>
        <v>0.62639999999999996</v>
      </c>
      <c r="G42">
        <f>VLOOKUP(C42,away!$B$2:$E$405,4,FALSE)</f>
        <v>1.4094</v>
      </c>
      <c r="H42">
        <f>VLOOKUP(A42,away!$A$2:$E$405,3,FALSE)</f>
        <v>1.5357000000000001</v>
      </c>
      <c r="I42">
        <f>VLOOKUP(C42,away!$B$2:$E$405,3,FALSE)</f>
        <v>0.73260000000000003</v>
      </c>
      <c r="J42">
        <f>VLOOKUP(B42,home!$B$2:$E$405,4,FALSE)</f>
        <v>1.5194000000000001</v>
      </c>
      <c r="K42" s="3">
        <f t="shared" si="168"/>
        <v>1.5659960662080001</v>
      </c>
      <c r="L42" s="3">
        <f t="shared" si="169"/>
        <v>1.7094067741080001</v>
      </c>
      <c r="M42" s="5">
        <f t="shared" si="170"/>
        <v>3.7801638137829434E-2</v>
      </c>
      <c r="N42" s="5">
        <f t="shared" si="171"/>
        <v>5.9197216620059202E-2</v>
      </c>
      <c r="O42" s="5">
        <f t="shared" si="172"/>
        <v>6.4618376305184966E-2</v>
      </c>
      <c r="P42" s="5">
        <f t="shared" si="173"/>
        <v>0.1011921230986679</v>
      </c>
      <c r="Q42" s="5">
        <f t="shared" si="174"/>
        <v>4.6351304178737784E-2</v>
      </c>
      <c r="R42" s="5">
        <f t="shared" si="175"/>
        <v>5.522954509397153E-2</v>
      </c>
      <c r="S42" s="5">
        <f t="shared" si="176"/>
        <v>6.7720912913087378E-2</v>
      </c>
      <c r="T42" s="5">
        <f t="shared" si="177"/>
        <v>7.9233233351874835E-2</v>
      </c>
      <c r="U42" s="5">
        <f t="shared" si="178"/>
        <v>8.6489250355616762E-2</v>
      </c>
      <c r="V42" s="5">
        <f t="shared" si="179"/>
        <v>2.0142639588701505E-2</v>
      </c>
      <c r="W42" s="5">
        <f t="shared" si="180"/>
        <v>2.4195320002504607E-2</v>
      </c>
      <c r="X42" s="5">
        <f t="shared" si="181"/>
        <v>4.1359643913992175E-2</v>
      </c>
      <c r="Y42" s="5">
        <f t="shared" si="182"/>
        <v>3.5350227740636474E-2</v>
      </c>
      <c r="Z42" s="5">
        <f t="shared" si="183"/>
        <v>3.146991950484606E-2</v>
      </c>
      <c r="AA42" s="5">
        <f t="shared" si="184"/>
        <v>4.9281770148471342E-2</v>
      </c>
      <c r="AB42" s="5">
        <f t="shared" si="185"/>
        <v>3.8587529094136493E-2</v>
      </c>
      <c r="AC42" s="5">
        <f t="shared" si="186"/>
        <v>3.3700200659297088E-3</v>
      </c>
      <c r="AD42" s="5">
        <f t="shared" si="187"/>
        <v>9.472443986141485E-3</v>
      </c>
      <c r="AE42" s="5">
        <f t="shared" si="188"/>
        <v>1.6192259917268845E-2</v>
      </c>
      <c r="AF42" s="5">
        <f t="shared" si="189"/>
        <v>1.3839579395348403E-2</v>
      </c>
      <c r="AG42" s="5">
        <f t="shared" si="190"/>
        <v>7.885823589738019E-3</v>
      </c>
      <c r="AH42" s="5">
        <f t="shared" si="191"/>
        <v>1.3448723395554333E-2</v>
      </c>
      <c r="AI42" s="5">
        <f t="shared" si="192"/>
        <v>2.1060647932957584E-2</v>
      </c>
      <c r="AJ42" s="5">
        <f t="shared" si="193"/>
        <v>1.6490445907401615E-2</v>
      </c>
      <c r="AK42" s="5">
        <f t="shared" si="194"/>
        <v>8.6079911403355823E-3</v>
      </c>
      <c r="AL42" s="5">
        <f t="shared" si="195"/>
        <v>3.6085154205554902E-4</v>
      </c>
      <c r="AM42" s="5">
        <f t="shared" si="196"/>
        <v>2.9667620039346395E-3</v>
      </c>
      <c r="AN42" s="5">
        <f t="shared" si="197"/>
        <v>5.0714030666920993E-3</v>
      </c>
      <c r="AO42" s="5">
        <f t="shared" si="198"/>
        <v>4.3345453782177796E-3</v>
      </c>
      <c r="AP42" s="5">
        <f t="shared" si="199"/>
        <v>2.469833744067998E-3</v>
      </c>
      <c r="AQ42" s="5">
        <f t="shared" si="200"/>
        <v>1.0554876332575902E-3</v>
      </c>
      <c r="AR42" s="5">
        <f t="shared" si="201"/>
        <v>4.5978677750930647E-3</v>
      </c>
      <c r="AS42" s="5">
        <f t="shared" si="202"/>
        <v>7.200242848740269E-3</v>
      </c>
      <c r="AT42" s="5">
        <f t="shared" si="203"/>
        <v>5.6377759884347735E-3</v>
      </c>
      <c r="AU42" s="5">
        <f t="shared" si="204"/>
        <v>2.9429116733502591E-3</v>
      </c>
      <c r="AV42" s="5">
        <f t="shared" si="205"/>
        <v>1.1521470259160268E-3</v>
      </c>
      <c r="AW42" s="5">
        <f t="shared" si="206"/>
        <v>2.6832562660445965E-5</v>
      </c>
      <c r="AX42" s="5">
        <f t="shared" si="207"/>
        <v>7.7432293792283535E-4</v>
      </c>
      <c r="AY42" s="5">
        <f t="shared" si="208"/>
        <v>1.3236328754325033E-3</v>
      </c>
      <c r="AZ42" s="5">
        <f t="shared" si="209"/>
        <v>1.1313135018481857E-3</v>
      </c>
      <c r="BA42" s="5">
        <f t="shared" si="210"/>
        <v>6.446249878997106E-4</v>
      </c>
      <c r="BB42" s="5">
        <f t="shared" si="211"/>
        <v>2.7548158026876327E-4</v>
      </c>
      <c r="BC42" s="5">
        <f t="shared" si="212"/>
        <v>9.4182015890680143E-5</v>
      </c>
      <c r="BD42" s="5">
        <f t="shared" si="213"/>
        <v>1.3099377201994927E-3</v>
      </c>
      <c r="BE42" s="5">
        <f t="shared" si="214"/>
        <v>2.0513573168098815E-3</v>
      </c>
      <c r="BF42" s="5">
        <f t="shared" si="215"/>
        <v>1.6062087442556365E-3</v>
      </c>
      <c r="BG42" s="5">
        <f t="shared" si="216"/>
        <v>8.384388583377397E-4</v>
      </c>
      <c r="BH42" s="5">
        <f t="shared" si="217"/>
        <v>3.2824798847820667E-4</v>
      </c>
      <c r="BI42" s="5">
        <f t="shared" si="218"/>
        <v>1.0280701173951213E-4</v>
      </c>
      <c r="BJ42" s="8">
        <f t="shared" si="219"/>
        <v>0.35321864242173462</v>
      </c>
      <c r="BK42" s="8">
        <f t="shared" si="220"/>
        <v>0.23191181822170398</v>
      </c>
      <c r="BL42" s="8">
        <f t="shared" si="221"/>
        <v>0.38158222232498507</v>
      </c>
      <c r="BM42" s="8">
        <f t="shared" si="222"/>
        <v>0.63249559872604677</v>
      </c>
      <c r="BN42" s="8">
        <f t="shared" si="223"/>
        <v>0.36439020343445083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</v>
      </c>
      <c r="F56">
        <f>VLOOKUP(B56,home!$B$2:$E$405,3,FALSE)</f>
        <v>1.0837000000000001</v>
      </c>
      <c r="G56">
        <f>VLOOKUP(C56,away!$B$2:$E$405,4,FALSE)</f>
        <v>1.4778</v>
      </c>
      <c r="H56">
        <f>VLOOKUP(A56,away!$A$2:$E$405,3,FALSE)</f>
        <v>1.2583</v>
      </c>
      <c r="I56">
        <f>VLOOKUP(C56,away!$B$2:$E$405,3,FALSE)</f>
        <v>0.79469999999999996</v>
      </c>
      <c r="J56">
        <f>VLOOKUP(B56,home!$B$2:$E$405,4,FALSE)</f>
        <v>0.2271</v>
      </c>
      <c r="K56" s="3">
        <f t="shared" si="168"/>
        <v>2.3221631970000001</v>
      </c>
      <c r="L56" s="3">
        <f t="shared" si="169"/>
        <v>0.22709341637099997</v>
      </c>
      <c r="M56" s="5">
        <f t="shared" si="170"/>
        <v>7.8139732447864416E-2</v>
      </c>
      <c r="N56" s="5">
        <f t="shared" si="171"/>
        <v>0.18145321091385747</v>
      </c>
      <c r="O56" s="5">
        <f t="shared" si="172"/>
        <v>1.7745018795901409E-2</v>
      </c>
      <c r="P56" s="5">
        <f t="shared" si="173"/>
        <v>4.1206829577915501E-2</v>
      </c>
      <c r="Q56" s="5">
        <f t="shared" si="174"/>
        <v>0.21068198418081932</v>
      </c>
      <c r="R56" s="5">
        <f t="shared" si="175"/>
        <v>2.0148884709644292E-3</v>
      </c>
      <c r="S56" s="5">
        <f t="shared" si="176"/>
        <v>5.4325845209295285E-3</v>
      </c>
      <c r="T56" s="5">
        <f t="shared" si="177"/>
        <v>4.7844491555443215E-2</v>
      </c>
      <c r="U56" s="5">
        <f t="shared" si="178"/>
        <v>4.6788998533332004E-3</v>
      </c>
      <c r="V56" s="5">
        <f t="shared" si="179"/>
        <v>3.1831804883205168E-4</v>
      </c>
      <c r="W56" s="5">
        <f t="shared" si="180"/>
        <v>0.16307931664521161</v>
      </c>
      <c r="X56" s="5">
        <f t="shared" si="181"/>
        <v>3.7034239156409181E-2</v>
      </c>
      <c r="Y56" s="5">
        <f t="shared" si="182"/>
        <v>4.2051159463648092E-3</v>
      </c>
      <c r="Z56" s="5">
        <f t="shared" si="183"/>
        <v>1.525226354926175E-4</v>
      </c>
      <c r="AA56" s="5">
        <f t="shared" si="184"/>
        <v>3.5418245085040229E-4</v>
      </c>
      <c r="AB56" s="5">
        <f t="shared" si="185"/>
        <v>4.1123472619403287E-4</v>
      </c>
      <c r="AC56" s="5">
        <f t="shared" si="186"/>
        <v>1.0491523629279004E-5</v>
      </c>
      <c r="AD56" s="5">
        <f t="shared" si="187"/>
        <v>9.4674196826354973E-2</v>
      </c>
      <c r="AE56" s="5">
        <f t="shared" si="188"/>
        <v>2.1499886799477431E-2</v>
      </c>
      <c r="AF56" s="5">
        <f t="shared" si="189"/>
        <v>2.4412413724415466E-3</v>
      </c>
      <c r="AG56" s="5">
        <f t="shared" si="190"/>
        <v>1.8479661448465981E-4</v>
      </c>
      <c r="AH56" s="5">
        <f t="shared" si="191"/>
        <v>8.6592215919818104E-6</v>
      </c>
      <c r="AI56" s="5">
        <f t="shared" si="192"/>
        <v>2.0108125695567911E-5</v>
      </c>
      <c r="AJ56" s="5">
        <f t="shared" si="193"/>
        <v>2.3347174725448918E-5</v>
      </c>
      <c r="AK56" s="5">
        <f t="shared" si="194"/>
        <v>1.8071983300455352E-5</v>
      </c>
      <c r="AL56" s="5">
        <f t="shared" si="195"/>
        <v>2.2130734910965986E-7</v>
      </c>
      <c r="AM56" s="5">
        <f t="shared" si="196"/>
        <v>4.3969787115139145E-2</v>
      </c>
      <c r="AN56" s="5">
        <f t="shared" si="197"/>
        <v>9.9852491730825204E-3</v>
      </c>
      <c r="AO56" s="5">
        <f t="shared" si="198"/>
        <v>1.133792174015506E-3</v>
      </c>
      <c r="AP56" s="5">
        <f t="shared" si="199"/>
        <v>8.5825579417294823E-5</v>
      </c>
      <c r="AQ56" s="5">
        <f t="shared" si="200"/>
        <v>4.8726060104735144E-6</v>
      </c>
      <c r="AR56" s="5">
        <f t="shared" si="201"/>
        <v>3.932904428873359E-7</v>
      </c>
      <c r="AS56" s="5">
        <f t="shared" si="202"/>
        <v>9.1328459220480178E-7</v>
      </c>
      <c r="AT56" s="5">
        <f t="shared" si="203"/>
        <v>1.0603979342025721E-6</v>
      </c>
      <c r="AU56" s="5">
        <f t="shared" si="204"/>
        <v>8.2080568566001349E-7</v>
      </c>
      <c r="AV56" s="5">
        <f t="shared" si="205"/>
        <v>4.765111887820085E-7</v>
      </c>
      <c r="AW56" s="5">
        <f t="shared" si="206"/>
        <v>3.2418328370861239E-9</v>
      </c>
      <c r="AX56" s="5">
        <f t="shared" si="207"/>
        <v>1.7017503569783484E-2</v>
      </c>
      <c r="AY56" s="5">
        <f t="shared" si="208"/>
        <v>3.8645630237678181E-3</v>
      </c>
      <c r="AZ56" s="5">
        <f t="shared" si="209"/>
        <v>4.3880840992423784E-4</v>
      </c>
      <c r="BA56" s="5">
        <f t="shared" si="210"/>
        <v>3.3216833647340451E-5</v>
      </c>
      <c r="BB56" s="5">
        <f t="shared" si="211"/>
        <v>1.8858310585004317E-6</v>
      </c>
      <c r="BC56" s="5">
        <f t="shared" si="212"/>
        <v>8.5651963554680468E-8</v>
      </c>
      <c r="BD56" s="5">
        <f t="shared" si="213"/>
        <v>1.4885611716891442E-8</v>
      </c>
      <c r="BE56" s="5">
        <f t="shared" si="214"/>
        <v>3.4566819693797288E-8</v>
      </c>
      <c r="BF56" s="5">
        <f t="shared" si="215"/>
        <v>4.0134898265135443E-8</v>
      </c>
      <c r="BG56" s="5">
        <f t="shared" si="216"/>
        <v>3.1066594555545563E-8</v>
      </c>
      <c r="BH56" s="5">
        <f t="shared" si="217"/>
        <v>1.8035425633252117E-8</v>
      </c>
      <c r="BI56" s="5">
        <f t="shared" si="218"/>
        <v>8.376240329553698E-9</v>
      </c>
      <c r="BJ56" s="8">
        <f t="shared" si="219"/>
        <v>0.83963406997867407</v>
      </c>
      <c r="BK56" s="8">
        <f t="shared" si="220"/>
        <v>0.1289727404502877</v>
      </c>
      <c r="BL56" s="8">
        <f t="shared" si="221"/>
        <v>2.5278222157990856E-2</v>
      </c>
      <c r="BM56" s="8">
        <f t="shared" si="222"/>
        <v>0.45893133105318767</v>
      </c>
      <c r="BN56" s="8">
        <f t="shared" si="223"/>
        <v>0.53124166438732257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</v>
      </c>
      <c r="F57">
        <f>VLOOKUP(B57,home!$B$2:$E$405,3,FALSE)</f>
        <v>0.94830000000000003</v>
      </c>
      <c r="G57">
        <f>VLOOKUP(C57,away!$B$2:$E$405,4,FALSE)</f>
        <v>0.68969999999999998</v>
      </c>
      <c r="H57">
        <f>VLOOKUP(A57,away!$A$2:$E$405,3,FALSE)</f>
        <v>1.2583</v>
      </c>
      <c r="I57">
        <f>VLOOKUP(C57,away!$B$2:$E$405,3,FALSE)</f>
        <v>0.4541</v>
      </c>
      <c r="J57">
        <f>VLOOKUP(B57,home!$B$2:$E$405,4,FALSE)</f>
        <v>1.1920999999999999</v>
      </c>
      <c r="K57" s="3">
        <f t="shared" si="168"/>
        <v>0.94836163949999996</v>
      </c>
      <c r="L57" s="3">
        <f t="shared" si="169"/>
        <v>0.68115882316299992</v>
      </c>
      <c r="M57" s="5">
        <f t="shared" si="170"/>
        <v>0.19602355220432333</v>
      </c>
      <c r="N57" s="5">
        <f t="shared" si="171"/>
        <v>0.18590121734910589</v>
      </c>
      <c r="O57" s="5">
        <f t="shared" si="172"/>
        <v>0.13352317213172774</v>
      </c>
      <c r="P57" s="5">
        <f t="shared" si="173"/>
        <v>0.12662825443408601</v>
      </c>
      <c r="Q57" s="5">
        <f t="shared" si="174"/>
        <v>8.8150791635121947E-2</v>
      </c>
      <c r="R57" s="5">
        <f t="shared" si="175"/>
        <v>4.5475243397119162E-2</v>
      </c>
      <c r="S57" s="5">
        <f t="shared" si="176"/>
        <v>2.0449985015461289E-2</v>
      </c>
      <c r="T57" s="5">
        <f t="shared" si="177"/>
        <v>6.0044689491066471E-2</v>
      </c>
      <c r="U57" s="5">
        <f t="shared" si="178"/>
        <v>4.312697638475347E-2</v>
      </c>
      <c r="V57" s="5">
        <f t="shared" si="179"/>
        <v>1.4678201655935552E-3</v>
      </c>
      <c r="W57" s="5">
        <f t="shared" si="180"/>
        <v>2.7866276426102388E-2</v>
      </c>
      <c r="X57" s="5">
        <f t="shared" si="181"/>
        <v>1.8981360056338745E-2</v>
      </c>
      <c r="Y57" s="5">
        <f t="shared" si="182"/>
        <v>6.4646604390044366E-3</v>
      </c>
      <c r="Z57" s="5">
        <f t="shared" si="183"/>
        <v>1.0325287758477559E-2</v>
      </c>
      <c r="AA57" s="5">
        <f t="shared" si="184"/>
        <v>9.7921068269390572E-3</v>
      </c>
      <c r="AB57" s="5">
        <f t="shared" si="185"/>
        <v>4.6432292422775327E-3</v>
      </c>
      <c r="AC57" s="5">
        <f t="shared" si="186"/>
        <v>5.926185377412126E-5</v>
      </c>
      <c r="AD57" s="5">
        <f t="shared" si="187"/>
        <v>6.6068268995546639E-3</v>
      </c>
      <c r="AE57" s="5">
        <f t="shared" si="188"/>
        <v>4.5002984357423058E-3</v>
      </c>
      <c r="AF57" s="5">
        <f t="shared" si="189"/>
        <v>1.532708993186259E-3</v>
      </c>
      <c r="AG57" s="5">
        <f t="shared" si="190"/>
        <v>3.4800608468336632E-4</v>
      </c>
      <c r="AH57" s="5">
        <f t="shared" si="191"/>
        <v>1.7582902145959756E-3</v>
      </c>
      <c r="AI57" s="5">
        <f t="shared" si="192"/>
        <v>1.667494990631046E-3</v>
      </c>
      <c r="AJ57" s="5">
        <f t="shared" si="193"/>
        <v>7.9069414158644785E-4</v>
      </c>
      <c r="AK57" s="5">
        <f t="shared" si="194"/>
        <v>2.4995466415265636E-4</v>
      </c>
      <c r="AL57" s="5">
        <f t="shared" si="195"/>
        <v>1.5312905033213711E-6</v>
      </c>
      <c r="AM57" s="5">
        <f t="shared" si="196"/>
        <v>1.253132238070873E-3</v>
      </c>
      <c r="AN57" s="5">
        <f t="shared" si="197"/>
        <v>8.5358208055197197E-4</v>
      </c>
      <c r="AO57" s="5">
        <f t="shared" si="198"/>
        <v>2.9071248273090304E-4</v>
      </c>
      <c r="AP57" s="5">
        <f t="shared" si="199"/>
        <v>6.6007124205258647E-5</v>
      </c>
      <c r="AQ57" s="5">
        <f t="shared" si="200"/>
        <v>1.1240333761006984E-5</v>
      </c>
      <c r="AR57" s="5">
        <f t="shared" si="201"/>
        <v>2.3953497867064272E-4</v>
      </c>
      <c r="AS57" s="5">
        <f t="shared" si="202"/>
        <v>2.2716578508968826E-4</v>
      </c>
      <c r="AT57" s="5">
        <f t="shared" si="203"/>
        <v>1.0771765819298068E-4</v>
      </c>
      <c r="AU57" s="5">
        <f t="shared" si="204"/>
        <v>3.4051764975665268E-5</v>
      </c>
      <c r="AV57" s="5">
        <f t="shared" si="205"/>
        <v>8.0733469150476468E-6</v>
      </c>
      <c r="AW57" s="5">
        <f t="shared" si="206"/>
        <v>2.7477515001327126E-8</v>
      </c>
      <c r="AX57" s="5">
        <f t="shared" si="207"/>
        <v>1.9807042396786614E-4</v>
      </c>
      <c r="AY57" s="5">
        <f t="shared" si="208"/>
        <v>1.3491741689334813E-4</v>
      </c>
      <c r="AZ57" s="5">
        <f t="shared" si="209"/>
        <v>4.5950094457632422E-5</v>
      </c>
      <c r="BA57" s="5">
        <f t="shared" si="210"/>
        <v>1.0433104088329864E-5</v>
      </c>
      <c r="BB57" s="5">
        <f t="shared" si="211"/>
        <v>1.7766502256859631E-6</v>
      </c>
      <c r="BC57" s="5">
        <f t="shared" si="212"/>
        <v>2.4203619538010585E-7</v>
      </c>
      <c r="BD57" s="5">
        <f t="shared" si="213"/>
        <v>2.7193560696278207E-5</v>
      </c>
      <c r="BE57" s="5">
        <f t="shared" si="214"/>
        <v>2.578932980576516E-5</v>
      </c>
      <c r="BF57" s="5">
        <f t="shared" si="215"/>
        <v>1.222880554810083E-5</v>
      </c>
      <c r="BG57" s="5">
        <f t="shared" si="216"/>
        <v>3.8657766929078678E-6</v>
      </c>
      <c r="BH57" s="5">
        <f t="shared" si="217"/>
        <v>9.1653858060674824E-7</v>
      </c>
      <c r="BI57" s="5">
        <f t="shared" si="218"/>
        <v>1.7384200619384378E-7</v>
      </c>
      <c r="BJ57" s="8">
        <f t="shared" si="219"/>
        <v>0.40326289979505464</v>
      </c>
      <c r="BK57" s="8">
        <f t="shared" si="220"/>
        <v>0.34476532238063501</v>
      </c>
      <c r="BL57" s="8">
        <f t="shared" si="221"/>
        <v>0.24171387338095696</v>
      </c>
      <c r="BM57" s="8">
        <f t="shared" si="222"/>
        <v>0.22423026222426176</v>
      </c>
      <c r="BN57" s="8">
        <f t="shared" si="223"/>
        <v>0.77570223115148407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</v>
      </c>
      <c r="F58">
        <f>VLOOKUP(B58,home!$B$2:$E$405,3,FALSE)</f>
        <v>1.5764</v>
      </c>
      <c r="G58">
        <f>VLOOKUP(C58,away!$B$2:$E$405,4,FALSE)</f>
        <v>0.98519999999999996</v>
      </c>
      <c r="H58">
        <f>VLOOKUP(A58,away!$A$2:$E$405,3,FALSE)</f>
        <v>1.2583</v>
      </c>
      <c r="I58">
        <f>VLOOKUP(C58,away!$B$2:$E$405,3,FALSE)</f>
        <v>0.2271</v>
      </c>
      <c r="J58">
        <f>VLOOKUP(B58,home!$B$2:$E$405,4,FALSE)</f>
        <v>0.1135</v>
      </c>
      <c r="K58" s="3">
        <f t="shared" si="168"/>
        <v>2.2519504559999999</v>
      </c>
      <c r="L58" s="3">
        <f t="shared" si="169"/>
        <v>3.2433752055000001E-2</v>
      </c>
      <c r="M58" s="5">
        <f t="shared" si="170"/>
        <v>0.10183675305424809</v>
      </c>
      <c r="N58" s="5">
        <f t="shared" si="171"/>
        <v>0.22933132247807334</v>
      </c>
      <c r="O58" s="5">
        <f t="shared" si="172"/>
        <v>3.3029479986477466E-3</v>
      </c>
      <c r="P58" s="5">
        <f t="shared" si="173"/>
        <v>7.4380752516990788E-3</v>
      </c>
      <c r="Q58" s="5">
        <f t="shared" si="174"/>
        <v>0.25822138811479017</v>
      </c>
      <c r="R58" s="5">
        <f t="shared" si="175"/>
        <v>5.3563498219349743E-5</v>
      </c>
      <c r="S58" s="5">
        <f t="shared" si="176"/>
        <v>1.3581777155755083E-4</v>
      </c>
      <c r="T58" s="5">
        <f t="shared" si="177"/>
        <v>8.3750884774130285E-3</v>
      </c>
      <c r="U58" s="5">
        <f t="shared" si="178"/>
        <v>1.2062234424001982E-4</v>
      </c>
      <c r="V58" s="5">
        <f t="shared" si="179"/>
        <v>1.1022246390150356E-6</v>
      </c>
      <c r="W58" s="5">
        <f t="shared" si="180"/>
        <v>0.19383392423801826</v>
      </c>
      <c r="X58" s="5">
        <f t="shared" si="181"/>
        <v>6.2867614385835394E-3</v>
      </c>
      <c r="Y58" s="5">
        <f t="shared" si="182"/>
        <v>1.0195163086397681E-4</v>
      </c>
      <c r="Z58" s="5">
        <f t="shared" si="183"/>
        <v>5.7908840681494085E-7</v>
      </c>
      <c r="AA58" s="5">
        <f t="shared" si="184"/>
        <v>1.3040784017912192E-6</v>
      </c>
      <c r="AB58" s="5">
        <f t="shared" si="185"/>
        <v>1.4683599757867439E-6</v>
      </c>
      <c r="AC58" s="5">
        <f t="shared" si="186"/>
        <v>5.0316005539420889E-9</v>
      </c>
      <c r="AD58" s="5">
        <f t="shared" si="187"/>
        <v>0.10912609851901865</v>
      </c>
      <c r="AE58" s="5">
        <f t="shared" si="188"/>
        <v>3.5393688220953538E-3</v>
      </c>
      <c r="AF58" s="5">
        <f t="shared" si="189"/>
        <v>5.7397505403519057E-5</v>
      </c>
      <c r="AG58" s="5">
        <f t="shared" si="190"/>
        <v>6.2053881961108612E-7</v>
      </c>
      <c r="AH58" s="5">
        <f t="shared" si="191"/>
        <v>4.6955024511401937E-9</v>
      </c>
      <c r="AI58" s="5">
        <f t="shared" si="192"/>
        <v>1.0574038885994276E-8</v>
      </c>
      <c r="AJ58" s="5">
        <f t="shared" si="193"/>
        <v>1.1906105845538273E-8</v>
      </c>
      <c r="AK58" s="5">
        <f t="shared" si="194"/>
        <v>8.937320162681393E-9</v>
      </c>
      <c r="AL58" s="5">
        <f t="shared" si="195"/>
        <v>1.4700163716639971E-11</v>
      </c>
      <c r="AM58" s="5">
        <f t="shared" si="196"/>
        <v>4.9149313464280968E-2</v>
      </c>
      <c r="AN58" s="5">
        <f t="shared" si="197"/>
        <v>1.5940966465739623E-3</v>
      </c>
      <c r="AO58" s="5">
        <f t="shared" si="198"/>
        <v>2.5851267693343428E-5</v>
      </c>
      <c r="AP58" s="5">
        <f t="shared" si="199"/>
        <v>2.7948453555777728E-7</v>
      </c>
      <c r="AQ58" s="5">
        <f t="shared" si="200"/>
        <v>2.2661830323719468E-9</v>
      </c>
      <c r="AR58" s="5">
        <f t="shared" si="201"/>
        <v>3.0458552454785201E-11</v>
      </c>
      <c r="AS58" s="5">
        <f t="shared" si="202"/>
        <v>6.8591151089653445E-11</v>
      </c>
      <c r="AT58" s="5">
        <f t="shared" si="203"/>
        <v>7.7231936986955001E-11</v>
      </c>
      <c r="AU58" s="5">
        <f t="shared" si="204"/>
        <v>5.7974165238512193E-11</v>
      </c>
      <c r="AV58" s="5">
        <f t="shared" si="205"/>
        <v>3.2638736961271718E-11</v>
      </c>
      <c r="AW58" s="5">
        <f t="shared" si="206"/>
        <v>2.9824673274015617E-14</v>
      </c>
      <c r="AX58" s="5">
        <f t="shared" si="207"/>
        <v>1.8446969811329081E-2</v>
      </c>
      <c r="AY58" s="5">
        <f t="shared" si="208"/>
        <v>5.9830444502671754E-4</v>
      </c>
      <c r="AZ58" s="5">
        <f t="shared" si="209"/>
        <v>9.7026290117004678E-6</v>
      </c>
      <c r="BA58" s="5">
        <f t="shared" si="210"/>
        <v>1.0489755454904749E-7</v>
      </c>
      <c r="BB58" s="5">
        <f t="shared" si="211"/>
        <v>8.5055531885491149E-10</v>
      </c>
      <c r="BC58" s="5">
        <f t="shared" si="212"/>
        <v>5.5173400641603409E-12</v>
      </c>
      <c r="BD58" s="5">
        <f t="shared" si="213"/>
        <v>1.6464752304545195E-13</v>
      </c>
      <c r="BE58" s="5">
        <f t="shared" si="214"/>
        <v>3.7077806460147598E-13</v>
      </c>
      <c r="BF58" s="5">
        <f t="shared" si="215"/>
        <v>4.1748691582704569E-13</v>
      </c>
      <c r="BG58" s="5">
        <f t="shared" si="216"/>
        <v>3.133866168235831E-13</v>
      </c>
      <c r="BH58" s="5">
        <f t="shared" si="217"/>
        <v>1.7643278366504129E-13</v>
      </c>
      <c r="BI58" s="5">
        <f t="shared" si="218"/>
        <v>7.9463577525567777E-14</v>
      </c>
      <c r="BJ58" s="8">
        <f t="shared" si="219"/>
        <v>0.87869854753134125</v>
      </c>
      <c r="BK58" s="8">
        <f t="shared" si="220"/>
        <v>0.11001005779347117</v>
      </c>
      <c r="BL58" s="8">
        <f t="shared" si="221"/>
        <v>3.479942660868777E-3</v>
      </c>
      <c r="BM58" s="8">
        <f t="shared" si="222"/>
        <v>0.39140677223341297</v>
      </c>
      <c r="BN58" s="8">
        <f t="shared" si="223"/>
        <v>0.60018405039567779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</v>
      </c>
      <c r="F59">
        <f>VLOOKUP(B59,home!$B$2:$E$405,3,FALSE)</f>
        <v>1.2069000000000001</v>
      </c>
      <c r="G59">
        <f>VLOOKUP(C59,away!$B$2:$E$405,4,FALSE)</f>
        <v>1.0837000000000001</v>
      </c>
      <c r="H59">
        <f>VLOOKUP(A59,away!$A$2:$E$405,3,FALSE)</f>
        <v>1.2583</v>
      </c>
      <c r="I59">
        <f>VLOOKUP(C59,away!$B$2:$E$405,3,FALSE)</f>
        <v>1.4759</v>
      </c>
      <c r="J59">
        <f>VLOOKUP(B59,home!$B$2:$E$405,4,FALSE)</f>
        <v>0.59599999999999997</v>
      </c>
      <c r="K59" s="3">
        <f t="shared" si="168"/>
        <v>1.8964804185000002</v>
      </c>
      <c r="L59" s="3">
        <f t="shared" si="169"/>
        <v>1.1068464821199999</v>
      </c>
      <c r="M59" s="5">
        <f t="shared" si="170"/>
        <v>4.9621706962246354E-2</v>
      </c>
      <c r="N59" s="5">
        <f t="shared" si="171"/>
        <v>9.4106595586445324E-2</v>
      </c>
      <c r="O59" s="5">
        <f t="shared" si="172"/>
        <v>5.4923611787951881E-2</v>
      </c>
      <c r="P59" s="5">
        <f t="shared" si="173"/>
        <v>0.10416155426914651</v>
      </c>
      <c r="Q59" s="5">
        <f t="shared" si="174"/>
        <v>8.9235657890696068E-2</v>
      </c>
      <c r="R59" s="5">
        <f t="shared" si="175"/>
        <v>3.0396003246409554E-2</v>
      </c>
      <c r="S59" s="5">
        <f t="shared" si="176"/>
        <v>5.4661709823984272E-2</v>
      </c>
      <c r="T59" s="5">
        <f t="shared" si="177"/>
        <v>9.8770174015980761E-2</v>
      </c>
      <c r="U59" s="5">
        <f t="shared" si="178"/>
        <v>5.7645424957478153E-2</v>
      </c>
      <c r="V59" s="5">
        <f t="shared" si="179"/>
        <v>1.2749009797952541E-2</v>
      </c>
      <c r="W59" s="5">
        <f t="shared" si="180"/>
        <v>5.6411225940556697E-2</v>
      </c>
      <c r="X59" s="5">
        <f t="shared" si="181"/>
        <v>6.2438566984381667E-2</v>
      </c>
      <c r="Y59" s="5">
        <f t="shared" si="182"/>
        <v>3.4554954107638418E-2</v>
      </c>
      <c r="Z59" s="5">
        <f t="shared" si="183"/>
        <v>1.1214569754598839E-2</v>
      </c>
      <c r="AA59" s="5">
        <f t="shared" si="184"/>
        <v>2.1268211941499048E-2</v>
      </c>
      <c r="AB59" s="5">
        <f t="shared" si="185"/>
        <v>2.0167373741780414E-2</v>
      </c>
      <c r="AC59" s="5">
        <f t="shared" si="186"/>
        <v>1.6726005074725455E-3</v>
      </c>
      <c r="AD59" s="5">
        <f t="shared" si="187"/>
        <v>2.6745696344961264E-2</v>
      </c>
      <c r="AE59" s="5">
        <f t="shared" si="188"/>
        <v>2.9603379911270114E-2</v>
      </c>
      <c r="AF59" s="5">
        <f t="shared" si="189"/>
        <v>1.6383198456825603E-2</v>
      </c>
      <c r="AG59" s="5">
        <f t="shared" si="190"/>
        <v>6.0445618592704104E-3</v>
      </c>
      <c r="AH59" s="5">
        <f t="shared" si="191"/>
        <v>3.1032017703417699E-3</v>
      </c>
      <c r="AI59" s="5">
        <f t="shared" si="192"/>
        <v>5.8851613921077003E-3</v>
      </c>
      <c r="AJ59" s="5">
        <f t="shared" si="193"/>
        <v>5.5805466699222293E-3</v>
      </c>
      <c r="AK59" s="5">
        <f t="shared" si="194"/>
        <v>3.5277991613442967E-3</v>
      </c>
      <c r="AL59" s="5">
        <f t="shared" si="195"/>
        <v>1.4043907732739261E-4</v>
      </c>
      <c r="AM59" s="5">
        <f t="shared" si="196"/>
        <v>1.014453787947321E-2</v>
      </c>
      <c r="AN59" s="5">
        <f t="shared" si="197"/>
        <v>1.1228446064628007E-2</v>
      </c>
      <c r="AO59" s="5">
        <f t="shared" si="198"/>
        <v>6.2140830131538344E-3</v>
      </c>
      <c r="AP59" s="5">
        <f t="shared" si="199"/>
        <v>2.2926786409036572E-3</v>
      </c>
      <c r="AQ59" s="5">
        <f t="shared" si="200"/>
        <v>6.344108220789691E-4</v>
      </c>
      <c r="AR59" s="5">
        <f t="shared" si="201"/>
        <v>6.8695359256226772E-4</v>
      </c>
      <c r="AS59" s="5">
        <f t="shared" si="202"/>
        <v>1.302794036712568E-3</v>
      </c>
      <c r="AT59" s="5">
        <f t="shared" si="203"/>
        <v>1.2353616899819782E-3</v>
      </c>
      <c r="AU59" s="5">
        <f t="shared" si="204"/>
        <v>7.8094641827196299E-4</v>
      </c>
      <c r="AV59" s="5">
        <f t="shared" si="205"/>
        <v>3.7026239753762218E-4</v>
      </c>
      <c r="AW59" s="5">
        <f t="shared" si="206"/>
        <v>8.1888179981370285E-6</v>
      </c>
      <c r="AX59" s="5">
        <f t="shared" si="207"/>
        <v>3.2064862405254101E-3</v>
      </c>
      <c r="AY59" s="5">
        <f t="shared" si="208"/>
        <v>3.5490880152917342E-3</v>
      </c>
      <c r="AZ59" s="5">
        <f t="shared" si="209"/>
        <v>1.9641477922299547E-3</v>
      </c>
      <c r="BA59" s="5">
        <f t="shared" si="210"/>
        <v>7.2467002473116326E-4</v>
      </c>
      <c r="BB59" s="5">
        <f t="shared" si="211"/>
        <v>2.005246168928754E-4</v>
      </c>
      <c r="BC59" s="5">
        <f t="shared" si="212"/>
        <v>4.4389993357267907E-5</v>
      </c>
      <c r="BD59" s="5">
        <f t="shared" si="213"/>
        <v>1.2672536121787368E-4</v>
      </c>
      <c r="BE59" s="5">
        <f t="shared" si="214"/>
        <v>2.4033216607703676E-4</v>
      </c>
      <c r="BF59" s="5">
        <f t="shared" si="215"/>
        <v>2.2789262345039517E-4</v>
      </c>
      <c r="BG59" s="5">
        <f t="shared" si="216"/>
        <v>1.4406463263142276E-4</v>
      </c>
      <c r="BH59" s="5">
        <f t="shared" si="217"/>
        <v>6.8303938695972365E-5</v>
      </c>
      <c r="BI59" s="5">
        <f t="shared" si="218"/>
        <v>2.5907416448667202E-5</v>
      </c>
      <c r="BJ59" s="8">
        <f t="shared" si="219"/>
        <v>0.55449747420129258</v>
      </c>
      <c r="BK59" s="8">
        <f t="shared" si="220"/>
        <v>0.22655610845342133</v>
      </c>
      <c r="BL59" s="8">
        <f t="shared" si="221"/>
        <v>0.20770687894242276</v>
      </c>
      <c r="BM59" s="8">
        <f t="shared" si="222"/>
        <v>0.57398900241154593</v>
      </c>
      <c r="BN59" s="8">
        <f t="shared" si="223"/>
        <v>0.42244512974289572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1.5759000000000001</v>
      </c>
      <c r="F68">
        <f>VLOOKUP(B68,home!$B$2:$E$405,3,FALSE)</f>
        <v>1.1281000000000001</v>
      </c>
      <c r="G68">
        <f>VLOOKUP(C68,away!$B$2:$E$405,4,FALSE)</f>
        <v>0.88839999999999997</v>
      </c>
      <c r="H68">
        <f>VLOOKUP(A68,away!$A$2:$E$405,3,FALSE)</f>
        <v>1.1709000000000001</v>
      </c>
      <c r="I68">
        <f>VLOOKUP(C68,away!$B$2:$E$405,3,FALSE)</f>
        <v>1.2810999999999999</v>
      </c>
      <c r="J68">
        <f>VLOOKUP(B68,home!$B$2:$E$405,4,FALSE)</f>
        <v>1.4234</v>
      </c>
      <c r="K68" s="3">
        <f t="shared" si="168"/>
        <v>1.579373346636</v>
      </c>
      <c r="L68" s="3">
        <f t="shared" si="169"/>
        <v>2.1351569217659998</v>
      </c>
      <c r="M68" s="5">
        <f t="shared" si="224"/>
        <v>2.436688432270636E-2</v>
      </c>
      <c r="N68" s="5">
        <f t="shared" si="225"/>
        <v>3.8484407639845029E-2</v>
      </c>
      <c r="O68" s="5">
        <f t="shared" si="226"/>
        <v>5.2027121723497903E-2</v>
      </c>
      <c r="P68" s="5">
        <f t="shared" si="227"/>
        <v>8.2170249352279429E-2</v>
      </c>
      <c r="Q68" s="5">
        <f t="shared" si="228"/>
        <v>3.0390623843723055E-2</v>
      </c>
      <c r="R68" s="5">
        <f t="shared" si="229"/>
        <v>5.5543034533744408E-2</v>
      </c>
      <c r="S68" s="5">
        <f t="shared" si="230"/>
        <v>6.9273832768229182E-2</v>
      </c>
      <c r="T68" s="5">
        <f t="shared" si="231"/>
        <v>6.4888750856712099E-2</v>
      </c>
      <c r="U68" s="5">
        <f t="shared" si="232"/>
        <v>8.7723188333878835E-2</v>
      </c>
      <c r="V68" s="5">
        <f t="shared" si="233"/>
        <v>2.5956211885166156E-2</v>
      </c>
      <c r="W68" s="5">
        <f t="shared" si="234"/>
        <v>1.5999380428805565E-2</v>
      </c>
      <c r="X68" s="5">
        <f t="shared" si="235"/>
        <v>3.4161187866531662E-2</v>
      </c>
      <c r="Y68" s="5">
        <f t="shared" si="236"/>
        <v>3.6469748364486902E-2</v>
      </c>
      <c r="Z68" s="5">
        <f t="shared" si="237"/>
        <v>3.9531031546870779E-2</v>
      </c>
      <c r="AA68" s="5">
        <f t="shared" si="238"/>
        <v>6.2434257590154606E-2</v>
      </c>
      <c r="AB68" s="5">
        <f t="shared" si="239"/>
        <v>4.9303501177448292E-2</v>
      </c>
      <c r="AC68" s="5">
        <f t="shared" si="240"/>
        <v>5.4706122215869906E-3</v>
      </c>
      <c r="AD68" s="5">
        <f t="shared" si="241"/>
        <v>6.3172487529862906E-3</v>
      </c>
      <c r="AE68" s="5">
        <f t="shared" si="242"/>
        <v>1.3488317401456307E-2</v>
      </c>
      <c r="AF68" s="5">
        <f t="shared" si="243"/>
        <v>1.4399837131348117E-2</v>
      </c>
      <c r="AG68" s="5">
        <f t="shared" si="244"/>
        <v>1.0248637307766997E-2</v>
      </c>
      <c r="AH68" s="5">
        <f t="shared" si="245"/>
        <v>2.1101238907962807E-2</v>
      </c>
      <c r="AI68" s="5">
        <f t="shared" si="246"/>
        <v>3.3326734312234998E-2</v>
      </c>
      <c r="AJ68" s="5">
        <f t="shared" si="247"/>
        <v>2.6317677951581707E-2</v>
      </c>
      <c r="AK68" s="5">
        <f t="shared" si="248"/>
        <v>1.3855146367359355E-2</v>
      </c>
      <c r="AL68" s="5">
        <f t="shared" si="249"/>
        <v>7.3792211495589844E-4</v>
      </c>
      <c r="AM68" s="5">
        <f t="shared" si="250"/>
        <v>1.9954588609072104E-3</v>
      </c>
      <c r="AN68" s="5">
        <f t="shared" si="251"/>
        <v>4.2606177989653266E-3</v>
      </c>
      <c r="AO68" s="5">
        <f t="shared" si="252"/>
        <v>4.5485437922301204E-3</v>
      </c>
      <c r="AP68" s="5">
        <f t="shared" si="253"/>
        <v>3.2372849206453039E-3</v>
      </c>
      <c r="AQ68" s="5">
        <f t="shared" si="254"/>
        <v>1.7280278265111289E-3</v>
      </c>
      <c r="AR68" s="5">
        <f t="shared" si="255"/>
        <v>9.0108912624349627E-3</v>
      </c>
      <c r="AS68" s="5">
        <f t="shared" si="256"/>
        <v>1.4231561489324999E-2</v>
      </c>
      <c r="AT68" s="5">
        <f t="shared" si="257"/>
        <v>1.1238474448625623E-2</v>
      </c>
      <c r="AU68" s="5">
        <f t="shared" si="258"/>
        <v>5.9165823336696744E-3</v>
      </c>
      <c r="AV68" s="5">
        <f t="shared" si="259"/>
        <v>2.3361231102438269E-3</v>
      </c>
      <c r="AW68" s="5">
        <f t="shared" si="260"/>
        <v>6.912300794236406E-5</v>
      </c>
      <c r="AX68" s="5">
        <f t="shared" si="261"/>
        <v>5.2526242320424668E-4</v>
      </c>
      <c r="AY68" s="5">
        <f t="shared" si="262"/>
        <v>1.121517698648129E-3</v>
      </c>
      <c r="AZ68" s="5">
        <f t="shared" si="263"/>
        <v>1.1973081385758142E-3</v>
      </c>
      <c r="BA68" s="5">
        <f t="shared" si="264"/>
        <v>8.521469198556383E-4</v>
      </c>
      <c r="BB68" s="5">
        <f t="shared" si="265"/>
        <v>4.5486684857283565E-4</v>
      </c>
      <c r="BC68" s="5">
        <f t="shared" si="266"/>
        <v>1.9424242004243536E-4</v>
      </c>
      <c r="BD68" s="5">
        <f t="shared" si="267"/>
        <v>3.206611141711461E-3</v>
      </c>
      <c r="BE68" s="5">
        <f t="shared" si="268"/>
        <v>5.064436170245116E-3</v>
      </c>
      <c r="BF68" s="5">
        <f t="shared" si="269"/>
        <v>3.9993177515122184E-3</v>
      </c>
      <c r="BG68" s="5">
        <f t="shared" si="270"/>
        <v>2.1054719538222051E-3</v>
      </c>
      <c r="BH68" s="5">
        <f t="shared" si="271"/>
        <v>8.3133157148910326E-4</v>
      </c>
      <c r="BI68" s="5">
        <f t="shared" si="272"/>
        <v>2.6259658524538192E-4</v>
      </c>
      <c r="BJ68" s="8">
        <f t="shared" si="273"/>
        <v>0.28496341724182012</v>
      </c>
      <c r="BK68" s="8">
        <f t="shared" si="274"/>
        <v>0.20909723036357217</v>
      </c>
      <c r="BL68" s="8">
        <f t="shared" si="275"/>
        <v>0.45983529871618739</v>
      </c>
      <c r="BM68" s="8">
        <f t="shared" si="276"/>
        <v>0.70939226176194869</v>
      </c>
      <c r="BN68" s="8">
        <f t="shared" si="277"/>
        <v>0.28298232141579621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1.5759000000000001</v>
      </c>
      <c r="F69">
        <f>VLOOKUP(B69,home!$B$2:$E$405,3,FALSE)</f>
        <v>0.95179999999999998</v>
      </c>
      <c r="G69">
        <f>VLOOKUP(C69,away!$B$2:$E$405,4,FALSE)</f>
        <v>0.87250000000000005</v>
      </c>
      <c r="H69">
        <f>VLOOKUP(A69,away!$A$2:$E$405,3,FALSE)</f>
        <v>1.1709000000000001</v>
      </c>
      <c r="I69">
        <f>VLOOKUP(C69,away!$B$2:$E$405,3,FALSE)</f>
        <v>0.74729999999999996</v>
      </c>
      <c r="J69">
        <f>VLOOKUP(B69,home!$B$2:$E$405,4,FALSE)</f>
        <v>0.96079999999999999</v>
      </c>
      <c r="K69" s="3">
        <f t="shared" si="168"/>
        <v>1.30869906345</v>
      </c>
      <c r="L69" s="3">
        <f t="shared" si="169"/>
        <v>0.84071303805600006</v>
      </c>
      <c r="M69" s="5">
        <f t="shared" si="224"/>
        <v>0.11655265876826972</v>
      </c>
      <c r="N69" s="5">
        <f t="shared" si="225"/>
        <v>0.15253235537264201</v>
      </c>
      <c r="O69" s="5">
        <f t="shared" si="226"/>
        <v>9.798733984657633E-2</v>
      </c>
      <c r="P69" s="5">
        <f t="shared" si="227"/>
        <v>0.1282359398871713</v>
      </c>
      <c r="Q69" s="5">
        <f t="shared" si="228"/>
        <v>9.980947531099961E-2</v>
      </c>
      <c r="R69" s="5">
        <f t="shared" si="229"/>
        <v>4.1189617086720462E-2</v>
      </c>
      <c r="S69" s="5">
        <f t="shared" si="230"/>
        <v>3.5272589344017294E-2</v>
      </c>
      <c r="T69" s="5">
        <f t="shared" si="231"/>
        <v>8.3911127215485826E-2</v>
      </c>
      <c r="U69" s="5">
        <f t="shared" si="232"/>
        <v>5.3904813305255185E-2</v>
      </c>
      <c r="V69" s="5">
        <f t="shared" si="233"/>
        <v>4.3120362881328292E-3</v>
      </c>
      <c r="W69" s="5">
        <f t="shared" si="234"/>
        <v>4.354018895431367E-2</v>
      </c>
      <c r="X69" s="5">
        <f t="shared" si="235"/>
        <v>3.6604804533313343E-2</v>
      </c>
      <c r="Y69" s="5">
        <f t="shared" si="236"/>
        <v>1.5387068213323949E-2</v>
      </c>
      <c r="Z69" s="5">
        <f t="shared" si="237"/>
        <v>1.1542882705780031E-2</v>
      </c>
      <c r="AA69" s="5">
        <f t="shared" si="238"/>
        <v>1.5106159786567529E-2</v>
      </c>
      <c r="AB69" s="5">
        <f t="shared" si="239"/>
        <v>9.8847085825034924E-3</v>
      </c>
      <c r="AC69" s="5">
        <f t="shared" si="240"/>
        <v>2.9651727386572095E-4</v>
      </c>
      <c r="AD69" s="5">
        <f t="shared" si="241"/>
        <v>1.4245251126736597E-2</v>
      </c>
      <c r="AE69" s="5">
        <f t="shared" si="242"/>
        <v>1.1976168352629385E-2</v>
      </c>
      <c r="AF69" s="5">
        <f t="shared" si="243"/>
        <v>5.0342604400045845E-3</v>
      </c>
      <c r="AG69" s="5">
        <f t="shared" si="244"/>
        <v>1.4107894629604636E-3</v>
      </c>
      <c r="AH69" s="5">
        <f t="shared" si="245"/>
        <v>2.4260629968750978E-3</v>
      </c>
      <c r="AI69" s="5">
        <f t="shared" si="246"/>
        <v>3.1749863718811408E-3</v>
      </c>
      <c r="AJ69" s="5">
        <f t="shared" si="247"/>
        <v>2.0775508456736817E-3</v>
      </c>
      <c r="AK69" s="5">
        <f t="shared" si="248"/>
        <v>9.0629628200096697E-4</v>
      </c>
      <c r="AL69" s="5">
        <f t="shared" si="249"/>
        <v>1.304961095140771E-5</v>
      </c>
      <c r="AM69" s="5">
        <f t="shared" si="250"/>
        <v>3.7285493616340429E-3</v>
      </c>
      <c r="AN69" s="5">
        <f t="shared" si="251"/>
        <v>3.134640061361116E-3</v>
      </c>
      <c r="AO69" s="5">
        <f t="shared" si="252"/>
        <v>1.3176663845994748E-3</v>
      </c>
      <c r="AP69" s="5">
        <f t="shared" si="253"/>
        <v>3.6925976978029683E-4</v>
      </c>
      <c r="AQ69" s="5">
        <f t="shared" si="254"/>
        <v>7.7610375720963114E-5</v>
      </c>
      <c r="AR69" s="5">
        <f t="shared" si="255"/>
        <v>4.0792455852362171E-4</v>
      </c>
      <c r="AS69" s="5">
        <f t="shared" si="256"/>
        <v>5.3385048769811843E-4</v>
      </c>
      <c r="AT69" s="5">
        <f t="shared" si="257"/>
        <v>3.4932481663642675E-4</v>
      </c>
      <c r="AU69" s="5">
        <f t="shared" si="258"/>
        <v>1.5238702012397814E-4</v>
      </c>
      <c r="AV69" s="5">
        <f t="shared" si="259"/>
        <v>4.9857187629546673E-5</v>
      </c>
      <c r="AW69" s="5">
        <f t="shared" si="260"/>
        <v>3.9882524231262459E-7</v>
      </c>
      <c r="AX69" s="5">
        <f t="shared" si="261"/>
        <v>8.1325817626626056E-4</v>
      </c>
      <c r="AY69" s="5">
        <f t="shared" si="262"/>
        <v>6.8371675209269E-4</v>
      </c>
      <c r="AZ69" s="5">
        <f t="shared" si="263"/>
        <v>2.8740479391081318E-4</v>
      </c>
      <c r="BA69" s="5">
        <f t="shared" si="264"/>
        <v>8.0541652480206123E-5</v>
      </c>
      <c r="BB69" s="5">
        <f t="shared" si="265"/>
        <v>1.6928104336671164E-5</v>
      </c>
      <c r="BC69" s="5">
        <f t="shared" si="266"/>
        <v>2.8463356050823537E-6</v>
      </c>
      <c r="BD69" s="5">
        <f t="shared" si="267"/>
        <v>5.7157915815674403E-5</v>
      </c>
      <c r="BE69" s="5">
        <f t="shared" si="268"/>
        <v>7.480251089672703E-5</v>
      </c>
      <c r="BF69" s="5">
        <f t="shared" si="269"/>
        <v>4.894698797712756E-5</v>
      </c>
      <c r="BG69" s="5">
        <f t="shared" si="270"/>
        <v>2.1352292441455066E-5</v>
      </c>
      <c r="BH69" s="5">
        <f t="shared" si="271"/>
        <v>6.9859312801606977E-6</v>
      </c>
      <c r="BI69" s="5">
        <f t="shared" si="272"/>
        <v>1.8284963447344701E-6</v>
      </c>
      <c r="BJ69" s="8">
        <f t="shared" si="273"/>
        <v>0.47496391075019706</v>
      </c>
      <c r="BK69" s="8">
        <f t="shared" si="274"/>
        <v>0.28536650792450086</v>
      </c>
      <c r="BL69" s="8">
        <f t="shared" si="275"/>
        <v>0.22836195330942144</v>
      </c>
      <c r="BM69" s="8">
        <f t="shared" si="276"/>
        <v>0.36324455049066973</v>
      </c>
      <c r="BN69" s="8">
        <f t="shared" si="277"/>
        <v>0.63630738627237937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1.5759000000000001</v>
      </c>
      <c r="F70">
        <f>VLOOKUP(B70,home!$B$2:$E$405,3,FALSE)</f>
        <v>1.8244</v>
      </c>
      <c r="G70">
        <f>VLOOKUP(C70,away!$B$2:$E$405,4,FALSE)</f>
        <v>0.99719999999999998</v>
      </c>
      <c r="H70">
        <f>VLOOKUP(A70,away!$A$2:$E$405,3,FALSE)</f>
        <v>1.1709000000000001</v>
      </c>
      <c r="I70">
        <f>VLOOKUP(C70,away!$B$2:$E$405,3,FALSE)</f>
        <v>1.0981000000000001</v>
      </c>
      <c r="J70">
        <f>VLOOKUP(B70,home!$B$2:$E$405,4,FALSE)</f>
        <v>0.64049999999999996</v>
      </c>
      <c r="K70" s="3">
        <f t="shared" si="168"/>
        <v>2.8670217585120001</v>
      </c>
      <c r="L70" s="3">
        <f t="shared" si="169"/>
        <v>0.82353266824499993</v>
      </c>
      <c r="M70" s="5">
        <f t="shared" si="224"/>
        <v>2.4958160733518576E-2</v>
      </c>
      <c r="N70" s="5">
        <f t="shared" si="225"/>
        <v>7.1555589875437572E-2</v>
      </c>
      <c r="O70" s="5">
        <f t="shared" si="226"/>
        <v>2.0553860703362133E-2</v>
      </c>
      <c r="P70" s="5">
        <f t="shared" si="227"/>
        <v>5.8928365857963995E-2</v>
      </c>
      <c r="Q70" s="5">
        <f t="shared" si="228"/>
        <v>0.10257571655802028</v>
      </c>
      <c r="R70" s="5">
        <f t="shared" si="229"/>
        <v>8.4633878738879353E-3</v>
      </c>
      <c r="S70" s="5">
        <f t="shared" si="230"/>
        <v>3.4783736067001664E-2</v>
      </c>
      <c r="T70" s="5">
        <f t="shared" si="231"/>
        <v>8.4474453554169243E-2</v>
      </c>
      <c r="U70" s="5">
        <f t="shared" si="232"/>
        <v>2.4264717185163324E-2</v>
      </c>
      <c r="V70" s="5">
        <f t="shared" si="233"/>
        <v>9.1252661103452173E-3</v>
      </c>
      <c r="W70" s="5">
        <f t="shared" si="234"/>
        <v>9.8028937088934592E-2</v>
      </c>
      <c r="X70" s="5">
        <f t="shared" si="235"/>
        <v>8.0730032126071521E-2</v>
      </c>
      <c r="Y70" s="5">
        <f t="shared" si="236"/>
        <v>3.3241909382144129E-2</v>
      </c>
      <c r="Z70" s="5">
        <f t="shared" si="237"/>
        <v>2.3232921327251033E-3</v>
      </c>
      <c r="AA70" s="5">
        <f t="shared" si="238"/>
        <v>6.6609290959026204E-3</v>
      </c>
      <c r="AB70" s="5">
        <f t="shared" si="239"/>
        <v>9.5485143249292408E-3</v>
      </c>
      <c r="AC70" s="5">
        <f t="shared" si="240"/>
        <v>1.3465961736002625E-3</v>
      </c>
      <c r="AD70" s="5">
        <f t="shared" si="241"/>
        <v>7.0262773899444866E-2</v>
      </c>
      <c r="AE70" s="5">
        <f t="shared" si="242"/>
        <v>5.7863689667704957E-2</v>
      </c>
      <c r="AF70" s="5">
        <f t="shared" si="243"/>
        <v>2.3826319373272849E-2</v>
      </c>
      <c r="AG70" s="5">
        <f t="shared" si="244"/>
        <v>6.540584122642976E-3</v>
      </c>
      <c r="AH70" s="5">
        <f t="shared" si="245"/>
        <v>4.7832674229393005E-4</v>
      </c>
      <c r="AI70" s="5">
        <f t="shared" si="246"/>
        <v>1.3713731778348594E-3</v>
      </c>
      <c r="AJ70" s="5">
        <f t="shared" si="247"/>
        <v>1.9658783699461448E-3</v>
      </c>
      <c r="AK70" s="5">
        <f t="shared" si="248"/>
        <v>1.8787386870745668E-3</v>
      </c>
      <c r="AL70" s="5">
        <f t="shared" si="249"/>
        <v>1.2717717916493863E-4</v>
      </c>
      <c r="AM70" s="5">
        <f t="shared" si="250"/>
        <v>4.0288980316623486E-2</v>
      </c>
      <c r="AN70" s="5">
        <f t="shared" si="251"/>
        <v>3.3179291461019216E-2</v>
      </c>
      <c r="AO70" s="5">
        <f t="shared" si="252"/>
        <v>1.3662115213685851E-2</v>
      </c>
      <c r="AP70" s="5">
        <f t="shared" si="253"/>
        <v>3.7503993985991057E-3</v>
      </c>
      <c r="AQ70" s="5">
        <f t="shared" si="254"/>
        <v>7.7214410592819091E-4</v>
      </c>
      <c r="AR70" s="5">
        <f t="shared" si="255"/>
        <v>7.8783539674851758E-5</v>
      </c>
      <c r="AS70" s="5">
        <f t="shared" si="256"/>
        <v>2.258741224603934E-4</v>
      </c>
      <c r="AT70" s="5">
        <f t="shared" si="257"/>
        <v>3.237930118893761E-4</v>
      </c>
      <c r="AU70" s="5">
        <f t="shared" si="258"/>
        <v>3.0944053678032529E-4</v>
      </c>
      <c r="AV70" s="5">
        <f t="shared" si="259"/>
        <v>2.2179318797870635E-4</v>
      </c>
      <c r="AW70" s="5">
        <f t="shared" si="260"/>
        <v>8.3410074237545333E-6</v>
      </c>
      <c r="AX70" s="5">
        <f t="shared" si="261"/>
        <v>1.9251563866003553E-2</v>
      </c>
      <c r="AY70" s="5">
        <f t="shared" si="262"/>
        <v>1.5854291758458931E-2</v>
      </c>
      <c r="AZ70" s="5">
        <f t="shared" si="263"/>
        <v>6.5282635974891973E-3</v>
      </c>
      <c r="BA70" s="5">
        <f t="shared" si="264"/>
        <v>1.7920794464823273E-3</v>
      </c>
      <c r="BB70" s="5">
        <f t="shared" si="265"/>
        <v>3.6895899206715327E-4</v>
      </c>
      <c r="BC70" s="5">
        <f t="shared" si="266"/>
        <v>6.0769956642009722E-5</v>
      </c>
      <c r="BD70" s="5">
        <f t="shared" si="267"/>
        <v>1.0813469773702743E-5</v>
      </c>
      <c r="BE70" s="5">
        <f t="shared" si="268"/>
        <v>3.1002453126217597E-5</v>
      </c>
      <c r="BF70" s="5">
        <f t="shared" si="269"/>
        <v>4.4442353840057127E-5</v>
      </c>
      <c r="BG70" s="5">
        <f t="shared" si="270"/>
        <v>4.2472398486311036E-5</v>
      </c>
      <c r="BH70" s="5">
        <f t="shared" si="271"/>
        <v>3.0442322649111466E-5</v>
      </c>
      <c r="BI70" s="5">
        <f t="shared" si="272"/>
        <v>1.7455760282929049E-5</v>
      </c>
      <c r="BJ70" s="8">
        <f t="shared" si="273"/>
        <v>0.76460886376084214</v>
      </c>
      <c r="BK70" s="8">
        <f t="shared" si="274"/>
        <v>0.14512359388005358</v>
      </c>
      <c r="BL70" s="8">
        <f t="shared" si="275"/>
        <v>7.652203931733674E-2</v>
      </c>
      <c r="BM70" s="8">
        <f t="shared" si="276"/>
        <v>0.68569675673773167</v>
      </c>
      <c r="BN70" s="8">
        <f t="shared" si="277"/>
        <v>0.28703508160219049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1.1974</v>
      </c>
      <c r="F71">
        <f>VLOOKUP(B71,home!$B$2:$E$405,3,FALSE)</f>
        <v>1.4846999999999999</v>
      </c>
      <c r="G71">
        <f>VLOOKUP(C71,away!$B$2:$E$405,4,FALSE)</f>
        <v>1.1134999999999999</v>
      </c>
      <c r="H71">
        <f>VLOOKUP(A71,away!$A$2:$E$405,3,FALSE)</f>
        <v>0.89470000000000005</v>
      </c>
      <c r="I71">
        <f>VLOOKUP(C71,away!$B$2:$E$405,3,FALSE)</f>
        <v>0.86929999999999996</v>
      </c>
      <c r="J71">
        <f>VLOOKUP(B71,home!$B$2:$E$405,4,FALSE)</f>
        <v>0.24840000000000001</v>
      </c>
      <c r="K71" s="3">
        <f t="shared" si="168"/>
        <v>1.9795577850299999</v>
      </c>
      <c r="L71" s="3">
        <f t="shared" si="169"/>
        <v>0.19319625716399999</v>
      </c>
      <c r="M71" s="5">
        <f t="shared" si="224"/>
        <v>0.11386359954327219</v>
      </c>
      <c r="N71" s="5">
        <f t="shared" si="225"/>
        <v>0.22539957490742277</v>
      </c>
      <c r="O71" s="5">
        <f t="shared" si="226"/>
        <v>2.1998021258980725E-2</v>
      </c>
      <c r="P71" s="5">
        <f t="shared" si="227"/>
        <v>4.3546354238470732E-2</v>
      </c>
      <c r="Q71" s="5">
        <f t="shared" si="228"/>
        <v>0.22309574162522075</v>
      </c>
      <c r="R71" s="5">
        <f t="shared" si="229"/>
        <v>2.1249676861245896E-3</v>
      </c>
      <c r="S71" s="5">
        <f t="shared" si="230"/>
        <v>4.1635012749217616E-3</v>
      </c>
      <c r="T71" s="5">
        <f t="shared" si="231"/>
        <v>4.3101262271219451E-2</v>
      </c>
      <c r="U71" s="5">
        <f t="shared" si="232"/>
        <v>4.2064963260051158E-3</v>
      </c>
      <c r="V71" s="5">
        <f t="shared" si="233"/>
        <v>1.7692250700479092E-4</v>
      </c>
      <c r="W71" s="5">
        <f t="shared" si="234"/>
        <v>0.14721030404708238</v>
      </c>
      <c r="X71" s="5">
        <f t="shared" si="235"/>
        <v>2.844047975787076E-2</v>
      </c>
      <c r="Y71" s="5">
        <f t="shared" si="236"/>
        <v>2.7472971205845676E-3</v>
      </c>
      <c r="Z71" s="5">
        <f t="shared" si="237"/>
        <v>1.3684526785123874E-4</v>
      </c>
      <c r="AA71" s="5">
        <f t="shared" si="238"/>
        <v>2.7089311531943518E-4</v>
      </c>
      <c r="AB71" s="5">
        <f t="shared" si="239"/>
        <v>2.6812428767080879E-4</v>
      </c>
      <c r="AC71" s="5">
        <f t="shared" si="240"/>
        <v>4.2289251095677363E-6</v>
      </c>
      <c r="AD71" s="5">
        <f t="shared" si="241"/>
        <v>7.2852825853258821E-2</v>
      </c>
      <c r="AE71" s="5">
        <f t="shared" si="242"/>
        <v>1.4074893278670298E-2</v>
      </c>
      <c r="AF71" s="5">
        <f t="shared" si="243"/>
        <v>1.359608350710921E-3</v>
      </c>
      <c r="AG71" s="5">
        <f t="shared" si="244"/>
        <v>8.7557081522089659E-5</v>
      </c>
      <c r="AH71" s="5">
        <f t="shared" si="245"/>
        <v>6.6094983898660954E-6</v>
      </c>
      <c r="AI71" s="5">
        <f t="shared" si="246"/>
        <v>1.3083883992802676E-5</v>
      </c>
      <c r="AJ71" s="5">
        <f t="shared" si="247"/>
        <v>1.2950152208190973E-5</v>
      </c>
      <c r="AK71" s="5">
        <f t="shared" si="248"/>
        <v>8.5451915403492945E-6</v>
      </c>
      <c r="AL71" s="5">
        <f t="shared" si="249"/>
        <v>6.4692938430851245E-8</v>
      </c>
      <c r="AM71" s="5">
        <f t="shared" si="250"/>
        <v>2.8843275715850641E-2</v>
      </c>
      <c r="AN71" s="5">
        <f t="shared" si="251"/>
        <v>5.5724129126516362E-3</v>
      </c>
      <c r="AO71" s="5">
        <f t="shared" si="252"/>
        <v>5.3828465904831992E-4</v>
      </c>
      <c r="AP71" s="5">
        <f t="shared" si="253"/>
        <v>3.4664860472311749E-5</v>
      </c>
      <c r="AQ71" s="5">
        <f t="shared" si="254"/>
        <v>1.6742803245907301E-6</v>
      </c>
      <c r="AR71" s="5">
        <f t="shared" si="255"/>
        <v>2.5538607013072296E-7</v>
      </c>
      <c r="AS71" s="5">
        <f t="shared" si="256"/>
        <v>5.0555148331549008E-7</v>
      </c>
      <c r="AT71" s="5">
        <f t="shared" si="257"/>
        <v>5.0038418726532146E-7</v>
      </c>
      <c r="AU71" s="5">
        <f t="shared" si="258"/>
        <v>3.3017980446899212E-7</v>
      </c>
      <c r="AV71" s="5">
        <f t="shared" si="259"/>
        <v>1.6340250059906914E-7</v>
      </c>
      <c r="AW71" s="5">
        <f t="shared" si="260"/>
        <v>6.8726031871503824E-10</v>
      </c>
      <c r="AX71" s="5">
        <f t="shared" si="261"/>
        <v>9.5161551648464925E-3</v>
      </c>
      <c r="AY71" s="5">
        <f t="shared" si="262"/>
        <v>1.8384855604402096E-3</v>
      </c>
      <c r="AZ71" s="5">
        <f t="shared" si="263"/>
        <v>1.775942645635537E-4</v>
      </c>
      <c r="BA71" s="5">
        <f t="shared" si="264"/>
        <v>1.1436849069157256E-5</v>
      </c>
      <c r="BB71" s="5">
        <f t="shared" si="265"/>
        <v>5.5238910847768982E-7</v>
      </c>
      <c r="BC71" s="5">
        <f t="shared" si="266"/>
        <v>2.1343901651209704E-8</v>
      </c>
      <c r="BD71" s="5">
        <f t="shared" si="267"/>
        <v>8.2232721468464055E-9</v>
      </c>
      <c r="BE71" s="5">
        <f t="shared" si="268"/>
        <v>1.6278442396710161E-8</v>
      </c>
      <c r="BF71" s="5">
        <f t="shared" si="269"/>
        <v>1.6112058687285009E-8</v>
      </c>
      <c r="BG71" s="5">
        <f t="shared" si="270"/>
        <v>1.0631583735758429E-8</v>
      </c>
      <c r="BH71" s="5">
        <f t="shared" si="271"/>
        <v>5.2614585878297319E-9</v>
      </c>
      <c r="BI71" s="5">
        <f t="shared" si="272"/>
        <v>2.0830722616302572E-9</v>
      </c>
      <c r="BJ71" s="8">
        <f t="shared" si="273"/>
        <v>0.8049041022938398</v>
      </c>
      <c r="BK71" s="8">
        <f t="shared" si="274"/>
        <v>0.16359315674215769</v>
      </c>
      <c r="BL71" s="8">
        <f t="shared" si="275"/>
        <v>2.8911504894165482E-2</v>
      </c>
      <c r="BM71" s="8">
        <f t="shared" si="276"/>
        <v>0.36567886506534264</v>
      </c>
      <c r="BN71" s="8">
        <f t="shared" si="277"/>
        <v>0.6300282592594918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1.1974</v>
      </c>
      <c r="F72">
        <f>VLOOKUP(B72,home!$B$2:$E$405,3,FALSE)</f>
        <v>2.4125999999999999</v>
      </c>
      <c r="G72">
        <f>VLOOKUP(C72,away!$B$2:$E$405,4,FALSE)</f>
        <v>1.1692</v>
      </c>
      <c r="H72">
        <f>VLOOKUP(A72,away!$A$2:$E$405,3,FALSE)</f>
        <v>0.89470000000000005</v>
      </c>
      <c r="I72">
        <f>VLOOKUP(C72,away!$B$2:$E$405,3,FALSE)</f>
        <v>1.2295</v>
      </c>
      <c r="J72">
        <f>VLOOKUP(B72,home!$B$2:$E$405,4,FALSE)</f>
        <v>0.99350000000000005</v>
      </c>
      <c r="K72" s="3">
        <f t="shared" si="168"/>
        <v>3.3776401930080002</v>
      </c>
      <c r="L72" s="3">
        <f t="shared" si="169"/>
        <v>1.0928834312750002</v>
      </c>
      <c r="M72" s="5">
        <f t="shared" si="224"/>
        <v>1.1441323327003539E-2</v>
      </c>
      <c r="N72" s="5">
        <f t="shared" si="225"/>
        <v>3.8644673530487166E-2</v>
      </c>
      <c r="O72" s="5">
        <f t="shared" si="226"/>
        <v>1.2504032695942328E-2</v>
      </c>
      <c r="P72" s="5">
        <f t="shared" si="227"/>
        <v>4.2234123408500988E-2</v>
      </c>
      <c r="Q72" s="5">
        <f t="shared" si="228"/>
        <v>6.526390128112293E-2</v>
      </c>
      <c r="R72" s="5">
        <f t="shared" si="229"/>
        <v>6.832725078758122E-3</v>
      </c>
      <c r="S72" s="5">
        <f t="shared" si="230"/>
        <v>3.8975412395579175E-2</v>
      </c>
      <c r="T72" s="5">
        <f t="shared" si="231"/>
        <v>7.1325836370506504E-2</v>
      </c>
      <c r="U72" s="5">
        <f t="shared" si="232"/>
        <v>2.3078486853787186E-2</v>
      </c>
      <c r="V72" s="5">
        <f t="shared" si="233"/>
        <v>1.5985839030496708E-2</v>
      </c>
      <c r="W72" s="5">
        <f t="shared" si="234"/>
        <v>7.3479325373209045E-2</v>
      </c>
      <c r="X72" s="5">
        <f t="shared" si="235"/>
        <v>8.0304337241644874E-2</v>
      </c>
      <c r="Y72" s="5">
        <f t="shared" si="236"/>
        <v>4.388163981545682E-2</v>
      </c>
      <c r="Z72" s="5">
        <f t="shared" si="237"/>
        <v>2.4891240096773072E-3</v>
      </c>
      <c r="AA72" s="5">
        <f t="shared" si="238"/>
        <v>8.4073653004673073E-3</v>
      </c>
      <c r="AB72" s="5">
        <f t="shared" si="239"/>
        <v>1.4198527478079582E-2</v>
      </c>
      <c r="AC72" s="5">
        <f t="shared" si="240"/>
        <v>3.688099920274092E-3</v>
      </c>
      <c r="AD72" s="5">
        <f t="shared" si="241"/>
        <v>6.2046680683915861E-2</v>
      </c>
      <c r="AE72" s="5">
        <f t="shared" si="242"/>
        <v>6.7809789285062233E-2</v>
      </c>
      <c r="AF72" s="5">
        <f t="shared" si="243"/>
        <v>3.7054097593946782E-2</v>
      </c>
      <c r="AG72" s="5">
        <f t="shared" si="244"/>
        <v>1.349860310709043E-2</v>
      </c>
      <c r="AH72" s="5">
        <f t="shared" si="245"/>
        <v>6.8008059714128055E-4</v>
      </c>
      <c r="AI72" s="5">
        <f t="shared" si="246"/>
        <v>2.2970675593892709E-3</v>
      </c>
      <c r="AJ72" s="5">
        <f t="shared" si="247"/>
        <v>3.8793338573239974E-3</v>
      </c>
      <c r="AK72" s="5">
        <f t="shared" si="248"/>
        <v>4.367664652864766E-3</v>
      </c>
      <c r="AL72" s="5">
        <f t="shared" si="249"/>
        <v>5.4456521408885981E-4</v>
      </c>
      <c r="AM72" s="5">
        <f t="shared" si="250"/>
        <v>4.1914272504145471E-2</v>
      </c>
      <c r="AN72" s="5">
        <f t="shared" si="251"/>
        <v>4.5807413953725895E-2</v>
      </c>
      <c r="AO72" s="5">
        <f t="shared" si="252"/>
        <v>2.5031081869791142E-2</v>
      </c>
      <c r="AP72" s="5">
        <f t="shared" si="253"/>
        <v>9.1186848807942641E-3</v>
      </c>
      <c r="AQ72" s="5">
        <f t="shared" si="254"/>
        <v>2.4914149053094749E-3</v>
      </c>
      <c r="AR72" s="5">
        <f t="shared" si="255"/>
        <v>1.486497633094628E-4</v>
      </c>
      <c r="AS72" s="5">
        <f t="shared" si="256"/>
        <v>5.0208541523516742E-4</v>
      </c>
      <c r="AT72" s="5">
        <f t="shared" si="257"/>
        <v>8.4793193941070657E-4</v>
      </c>
      <c r="AU72" s="5">
        <f t="shared" si="258"/>
        <v>9.5466966649627571E-4</v>
      </c>
      <c r="AV72" s="5">
        <f t="shared" si="259"/>
        <v>8.0613265915084099E-4</v>
      </c>
      <c r="AW72" s="5">
        <f t="shared" si="260"/>
        <v>5.5838612852111205E-5</v>
      </c>
      <c r="AX72" s="5">
        <f t="shared" si="261"/>
        <v>2.3595221911781972E-2</v>
      </c>
      <c r="AY72" s="5">
        <f t="shared" si="262"/>
        <v>2.578682708464335E-2</v>
      </c>
      <c r="AZ72" s="5">
        <f t="shared" si="263"/>
        <v>1.4090998032980067E-2</v>
      </c>
      <c r="BA72" s="5">
        <f t="shared" si="264"/>
        <v>5.1332727601241784E-3</v>
      </c>
      <c r="BB72" s="5">
        <f t="shared" si="265"/>
        <v>1.4025171869387508E-3</v>
      </c>
      <c r="BC72" s="5">
        <f t="shared" si="266"/>
        <v>3.0655755913675659E-4</v>
      </c>
      <c r="BD72" s="5">
        <f t="shared" si="267"/>
        <v>2.7076143897310381E-5</v>
      </c>
      <c r="BE72" s="5">
        <f t="shared" si="268"/>
        <v>9.1453471899223819E-5</v>
      </c>
      <c r="BF72" s="5">
        <f t="shared" si="269"/>
        <v>1.5444846123847304E-4</v>
      </c>
      <c r="BG72" s="5">
        <f t="shared" si="270"/>
        <v>1.7389044347576826E-4</v>
      </c>
      <c r="BH72" s="5">
        <f t="shared" si="271"/>
        <v>1.4683483776593517E-4</v>
      </c>
      <c r="BI72" s="5">
        <f t="shared" si="272"/>
        <v>9.919104995440634E-5</v>
      </c>
      <c r="BJ72" s="8">
        <f t="shared" si="273"/>
        <v>0.7479871469318139</v>
      </c>
      <c r="BK72" s="8">
        <f t="shared" si="274"/>
        <v>0.13865619038058671</v>
      </c>
      <c r="BL72" s="8">
        <f t="shared" si="275"/>
        <v>8.0197647925587423E-2</v>
      </c>
      <c r="BM72" s="8">
        <f t="shared" si="276"/>
        <v>0.766678341454059</v>
      </c>
      <c r="BN72" s="8">
        <f t="shared" si="277"/>
        <v>0.17692077932181507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1.5145</v>
      </c>
      <c r="F76">
        <f>VLOOKUP(B76,home!$B$2:$E$405,3,FALSE)</f>
        <v>0.7923</v>
      </c>
      <c r="G76">
        <f>VLOOKUP(C76,away!$B$2:$E$405,4,FALSE)</f>
        <v>0.5282</v>
      </c>
      <c r="H76">
        <f>VLOOKUP(A76,away!$A$2:$E$405,3,FALSE)</f>
        <v>1.1369</v>
      </c>
      <c r="I76">
        <f>VLOOKUP(C76,away!$B$2:$E$405,3,FALSE)</f>
        <v>0.93820000000000003</v>
      </c>
      <c r="J76">
        <f>VLOOKUP(B76,home!$B$2:$E$405,4,FALSE)</f>
        <v>0.87960000000000005</v>
      </c>
      <c r="K76" s="3">
        <f t="shared" si="168"/>
        <v>0.63380743647000004</v>
      </c>
      <c r="L76" s="3">
        <f t="shared" si="169"/>
        <v>0.93821617456800022</v>
      </c>
      <c r="M76" s="5">
        <f t="shared" si="224"/>
        <v>0.20762460551509176</v>
      </c>
      <c r="N76" s="5">
        <f t="shared" si="225"/>
        <v>0.13159401896961534</v>
      </c>
      <c r="O76" s="5">
        <f t="shared" si="226"/>
        <v>0.1947967631325595</v>
      </c>
      <c r="P76" s="5">
        <f t="shared" si="227"/>
        <v>0.12346363707370134</v>
      </c>
      <c r="Q76" s="5">
        <f t="shared" si="228"/>
        <v>4.1702633908958217E-2</v>
      </c>
      <c r="R76" s="5">
        <f t="shared" si="229"/>
        <v>9.1380736962229411E-2</v>
      </c>
      <c r="S76" s="5">
        <f t="shared" si="230"/>
        <v>1.8354363204748678E-2</v>
      </c>
      <c r="T76" s="5">
        <f t="shared" si="231"/>
        <v>3.9126085655472542E-2</v>
      </c>
      <c r="U76" s="5">
        <f t="shared" si="232"/>
        <v>5.7917790636769995E-2</v>
      </c>
      <c r="V76" s="5">
        <f t="shared" si="233"/>
        <v>1.2127102778744336E-3</v>
      </c>
      <c r="W76" s="5">
        <f t="shared" si="234"/>
        <v>8.8104798306279011E-3</v>
      </c>
      <c r="X76" s="5">
        <f t="shared" si="235"/>
        <v>8.2661346828002309E-3</v>
      </c>
      <c r="Y76" s="5">
        <f t="shared" si="236"/>
        <v>3.8777106302803513E-3</v>
      </c>
      <c r="Z76" s="5">
        <f t="shared" si="237"/>
        <v>2.8578295153969185E-2</v>
      </c>
      <c r="AA76" s="5">
        <f t="shared" si="238"/>
        <v>1.8113135990220231E-2</v>
      </c>
      <c r="AB76" s="5">
        <f t="shared" si="239"/>
        <v>5.740120144196989E-3</v>
      </c>
      <c r="AC76" s="5">
        <f t="shared" si="240"/>
        <v>4.5071013275252597E-5</v>
      </c>
      <c r="AD76" s="5">
        <f t="shared" si="241"/>
        <v>1.3960369088802274E-3</v>
      </c>
      <c r="AE76" s="5">
        <f t="shared" si="242"/>
        <v>1.3097844082053426E-3</v>
      </c>
      <c r="AF76" s="5">
        <f t="shared" si="243"/>
        <v>6.1443045848761431E-4</v>
      </c>
      <c r="AG76" s="5">
        <f t="shared" si="244"/>
        <v>1.9215619810010402E-4</v>
      </c>
      <c r="AH76" s="5">
        <f t="shared" si="245"/>
        <v>6.7031546887580456E-3</v>
      </c>
      <c r="AI76" s="5">
        <f t="shared" si="246"/>
        <v>4.2485092895435976E-3</v>
      </c>
      <c r="AJ76" s="5">
        <f t="shared" si="247"/>
        <v>1.3463683908123041E-3</v>
      </c>
      <c r="AK76" s="5">
        <f t="shared" si="248"/>
        <v>2.8444609944166188E-4</v>
      </c>
      <c r="AL76" s="5">
        <f t="shared" si="249"/>
        <v>1.0720562164112644E-6</v>
      </c>
      <c r="AM76" s="5">
        <f t="shared" si="250"/>
        <v>1.7696371488697607E-4</v>
      </c>
      <c r="AN76" s="5">
        <f t="shared" si="251"/>
        <v>1.6603021961860093E-4</v>
      </c>
      <c r="AO76" s="5">
        <f t="shared" si="252"/>
        <v>7.7886118756624359E-5</v>
      </c>
      <c r="AP76" s="5">
        <f t="shared" si="253"/>
        <v>2.4358005463929693E-5</v>
      </c>
      <c r="AQ76" s="5">
        <f t="shared" si="254"/>
        <v>5.7132686766186401E-6</v>
      </c>
      <c r="AR76" s="5">
        <f t="shared" si="255"/>
        <v>1.2578016299248256E-3</v>
      </c>
      <c r="AS76" s="5">
        <f t="shared" si="256"/>
        <v>7.9720402665044133E-4</v>
      </c>
      <c r="AT76" s="5">
        <f t="shared" si="257"/>
        <v>2.5263692023743886E-4</v>
      </c>
      <c r="AU76" s="5">
        <f t="shared" si="258"/>
        <v>5.3374386257788999E-5</v>
      </c>
      <c r="AV76" s="5">
        <f t="shared" si="259"/>
        <v>8.4572707318022098E-6</v>
      </c>
      <c r="AW76" s="5">
        <f t="shared" si="260"/>
        <v>1.7708236150692963E-8</v>
      </c>
      <c r="AX76" s="5">
        <f t="shared" si="261"/>
        <v>1.86934864134537E-5</v>
      </c>
      <c r="AY76" s="5">
        <f t="shared" si="262"/>
        <v>1.7538531312169415E-5</v>
      </c>
      <c r="AZ76" s="5">
        <f t="shared" si="263"/>
        <v>8.2274668776223384E-6</v>
      </c>
      <c r="BA76" s="5">
        <f t="shared" si="264"/>
        <v>2.5730475001025868E-6</v>
      </c>
      <c r="BB76" s="5">
        <f t="shared" si="265"/>
        <v>6.0351869563200122E-7</v>
      </c>
      <c r="BC76" s="5">
        <f t="shared" si="266"/>
        <v>1.132462003792251E-7</v>
      </c>
      <c r="BD76" s="5">
        <f t="shared" si="267"/>
        <v>1.966816389322442E-4</v>
      </c>
      <c r="BE76" s="5">
        <f t="shared" si="268"/>
        <v>1.2465828537236385E-4</v>
      </c>
      <c r="BF76" s="5">
        <f t="shared" si="269"/>
        <v>3.950467414330181E-5</v>
      </c>
      <c r="BG76" s="5">
        <f t="shared" si="270"/>
        <v>8.3461187491162711E-6</v>
      </c>
      <c r="BH76" s="5">
        <f t="shared" si="271"/>
        <v>1.3224580322128967E-6</v>
      </c>
      <c r="BI76" s="5">
        <f t="shared" si="272"/>
        <v>1.6763674704720342E-7</v>
      </c>
      <c r="BJ76" s="8">
        <f t="shared" si="273"/>
        <v>0.23738817227583001</v>
      </c>
      <c r="BK76" s="8">
        <f t="shared" si="274"/>
        <v>0.35071899767222009</v>
      </c>
      <c r="BL76" s="8">
        <f t="shared" si="275"/>
        <v>0.38327118038031033</v>
      </c>
      <c r="BM76" s="8">
        <f t="shared" si="276"/>
        <v>0.20937672909709801</v>
      </c>
      <c r="BN76" s="8">
        <f t="shared" si="277"/>
        <v>0.79056239556215557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1.5145</v>
      </c>
      <c r="F77">
        <f>VLOOKUP(B77,home!$B$2:$E$405,3,FALSE)</f>
        <v>1.2765</v>
      </c>
      <c r="G77">
        <f>VLOOKUP(C77,away!$B$2:$E$405,4,FALSE)</f>
        <v>0.7923</v>
      </c>
      <c r="H77">
        <f>VLOOKUP(A77,away!$A$2:$E$405,3,FALSE)</f>
        <v>1.1369</v>
      </c>
      <c r="I77">
        <f>VLOOKUP(C77,away!$B$2:$E$405,3,FALSE)</f>
        <v>1.466</v>
      </c>
      <c r="J77">
        <f>VLOOKUP(B77,home!$B$2:$E$405,4,FALSE)</f>
        <v>1.2314000000000001</v>
      </c>
      <c r="K77" s="3">
        <f t="shared" si="168"/>
        <v>1.5317213037749999</v>
      </c>
      <c r="L77" s="3">
        <f t="shared" si="169"/>
        <v>2.0523687155600001</v>
      </c>
      <c r="M77" s="5">
        <f t="shared" si="224"/>
        <v>2.7761918948798835E-2</v>
      </c>
      <c r="N77" s="5">
        <f t="shared" si="225"/>
        <v>4.2523522687550032E-2</v>
      </c>
      <c r="O77" s="5">
        <f t="shared" si="226"/>
        <v>5.6977693934427101E-2</v>
      </c>
      <c r="P77" s="5">
        <f t="shared" si="227"/>
        <v>8.7273947639333591E-2</v>
      </c>
      <c r="Q77" s="5">
        <f t="shared" si="228"/>
        <v>3.2567092806039963E-2</v>
      </c>
      <c r="R77" s="5">
        <f t="shared" si="229"/>
        <v>5.8469618257885478E-2</v>
      </c>
      <c r="S77" s="5">
        <f t="shared" si="230"/>
        <v>6.8589836590552858E-2</v>
      </c>
      <c r="T77" s="5">
        <f t="shared" si="231"/>
        <v>6.6839682431855577E-2</v>
      </c>
      <c r="U77" s="5">
        <f t="shared" si="232"/>
        <v>8.9559159909194885E-2</v>
      </c>
      <c r="V77" s="5">
        <f t="shared" si="233"/>
        <v>2.3958101336320523E-2</v>
      </c>
      <c r="W77" s="5">
        <f t="shared" si="234"/>
        <v>1.6627903284342983E-2</v>
      </c>
      <c r="X77" s="5">
        <f t="shared" si="235"/>
        <v>3.4126588506142919E-2</v>
      </c>
      <c r="Y77" s="5">
        <f t="shared" si="236"/>
        <v>3.50201713093986E-2</v>
      </c>
      <c r="Z77" s="5">
        <f t="shared" si="237"/>
        <v>4.0000405107739979E-2</v>
      </c>
      <c r="AA77" s="5">
        <f t="shared" si="238"/>
        <v>6.1269472663155654E-2</v>
      </c>
      <c r="AB77" s="5">
        <f t="shared" si="239"/>
        <v>4.6923878274607755E-2</v>
      </c>
      <c r="AC77" s="5">
        <f t="shared" si="240"/>
        <v>4.7072531383280736E-3</v>
      </c>
      <c r="AD77" s="5">
        <f t="shared" si="241"/>
        <v>6.3673284244346118E-3</v>
      </c>
      <c r="AE77" s="5">
        <f t="shared" si="242"/>
        <v>1.3068105660005545E-2</v>
      </c>
      <c r="AF77" s="5">
        <f t="shared" si="243"/>
        <v>1.3410285614113974E-2</v>
      </c>
      <c r="AG77" s="5">
        <f t="shared" si="244"/>
        <v>9.1742835537106139E-3</v>
      </c>
      <c r="AH77" s="5">
        <f t="shared" si="245"/>
        <v>2.0523895013213004E-2</v>
      </c>
      <c r="AI77" s="5">
        <f t="shared" si="246"/>
        <v>3.143688722817984E-2</v>
      </c>
      <c r="AJ77" s="5">
        <f t="shared" si="247"/>
        <v>2.4076274945887641E-2</v>
      </c>
      <c r="AK77" s="5">
        <f t="shared" si="248"/>
        <v>1.2292714416720125E-2</v>
      </c>
      <c r="AL77" s="5">
        <f t="shared" si="249"/>
        <v>5.9191954947668615E-4</v>
      </c>
      <c r="AM77" s="5">
        <f t="shared" si="250"/>
        <v>1.9505945191677177E-3</v>
      </c>
      <c r="AN77" s="5">
        <f t="shared" si="251"/>
        <v>4.0033391678826252E-3</v>
      </c>
      <c r="AO77" s="5">
        <f t="shared" si="252"/>
        <v>4.1081640329691518E-3</v>
      </c>
      <c r="AP77" s="5">
        <f t="shared" si="253"/>
        <v>2.8104891132182293E-3</v>
      </c>
      <c r="AQ77" s="5">
        <f t="shared" si="254"/>
        <v>1.4420399828477658E-3</v>
      </c>
      <c r="AR77" s="5">
        <f t="shared" si="255"/>
        <v>8.4245200093112441E-3</v>
      </c>
      <c r="AS77" s="5">
        <f t="shared" si="256"/>
        <v>1.2904016772340793E-2</v>
      </c>
      <c r="AT77" s="5">
        <f t="shared" si="257"/>
        <v>9.8826786972321546E-3</v>
      </c>
      <c r="AU77" s="5">
        <f t="shared" si="258"/>
        <v>5.0458364996379505E-3</v>
      </c>
      <c r="AV77" s="5">
        <f t="shared" si="259"/>
        <v>1.9322038154652315E-3</v>
      </c>
      <c r="AW77" s="5">
        <f t="shared" si="260"/>
        <v>5.1688665749296014E-5</v>
      </c>
      <c r="AX77" s="5">
        <f t="shared" si="261"/>
        <v>4.9796119667265852E-4</v>
      </c>
      <c r="AY77" s="5">
        <f t="shared" si="262"/>
        <v>1.021999981613785E-3</v>
      </c>
      <c r="AZ77" s="5">
        <f t="shared" si="263"/>
        <v>1.0487603947835137E-3</v>
      </c>
      <c r="BA77" s="5">
        <f t="shared" si="264"/>
        <v>7.1748100812401292E-4</v>
      </c>
      <c r="BB77" s="5">
        <f t="shared" si="265"/>
        <v>3.6813389377054377E-4</v>
      </c>
      <c r="BC77" s="5">
        <f t="shared" si="266"/>
        <v>1.5110929734239034E-4</v>
      </c>
      <c r="BD77" s="5">
        <f t="shared" si="267"/>
        <v>2.8817035517866092E-3</v>
      </c>
      <c r="BE77" s="5">
        <f t="shared" si="268"/>
        <v>4.4139667214356335E-3</v>
      </c>
      <c r="BF77" s="5">
        <f t="shared" si="269"/>
        <v>3.3804834306884256E-3</v>
      </c>
      <c r="BG77" s="5">
        <f t="shared" si="270"/>
        <v>1.7259861626146196E-3</v>
      </c>
      <c r="BH77" s="5">
        <f t="shared" si="271"/>
        <v>6.6093244382441887E-4</v>
      </c>
      <c r="BI77" s="5">
        <f t="shared" si="272"/>
        <v>2.0247286091238691E-4</v>
      </c>
      <c r="BJ77" s="8">
        <f t="shared" si="273"/>
        <v>0.28784503686598734</v>
      </c>
      <c r="BK77" s="8">
        <f t="shared" si="274"/>
        <v>0.21390497718442433</v>
      </c>
      <c r="BL77" s="8">
        <f t="shared" si="275"/>
        <v>0.452984395608521</v>
      </c>
      <c r="BM77" s="8">
        <f t="shared" si="276"/>
        <v>0.68819070917677294</v>
      </c>
      <c r="BN77" s="8">
        <f t="shared" si="277"/>
        <v>0.30557379427403503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1.5145</v>
      </c>
      <c r="F78">
        <f>VLOOKUP(B78,home!$B$2:$E$405,3,FALSE)</f>
        <v>1.5407</v>
      </c>
      <c r="G78">
        <f>VLOOKUP(C78,away!$B$2:$E$405,4,FALSE)</f>
        <v>1.4965999999999999</v>
      </c>
      <c r="H78">
        <f>VLOOKUP(A78,away!$A$2:$E$405,3,FALSE)</f>
        <v>1.1369</v>
      </c>
      <c r="I78">
        <f>VLOOKUP(C78,away!$B$2:$E$405,3,FALSE)</f>
        <v>0.58640000000000003</v>
      </c>
      <c r="J78">
        <f>VLOOKUP(B78,home!$B$2:$E$405,4,FALSE)</f>
        <v>1.1141000000000001</v>
      </c>
      <c r="K78" s="3">
        <f t="shared" ref="K78:K111" si="278">E78*F78*G78</f>
        <v>3.4921516984899998</v>
      </c>
      <c r="L78" s="3">
        <f t="shared" ref="L78:L111" si="279">H78*I78*J78</f>
        <v>0.74274613805600009</v>
      </c>
      <c r="M78" s="5">
        <f t="shared" si="224"/>
        <v>1.4481289580750912E-2</v>
      </c>
      <c r="N78" s="5">
        <f t="shared" si="225"/>
        <v>5.0570860005744837E-2</v>
      </c>
      <c r="O78" s="5">
        <f t="shared" si="226"/>
        <v>1.0755921910173332E-2</v>
      </c>
      <c r="P78" s="5">
        <f t="shared" si="227"/>
        <v>3.756131096743761E-2</v>
      </c>
      <c r="Q78" s="5">
        <f t="shared" si="228"/>
        <v>8.8300557331580931E-2</v>
      </c>
      <c r="R78" s="5">
        <f t="shared" si="229"/>
        <v>3.9944597300065783E-3</v>
      </c>
      <c r="S78" s="5">
        <f t="shared" si="230"/>
        <v>2.4356464832177436E-2</v>
      </c>
      <c r="T78" s="5">
        <f t="shared" si="231"/>
        <v>6.5584897946224158E-2</v>
      </c>
      <c r="U78" s="5">
        <f t="shared" si="232"/>
        <v>1.3949259330692378E-2</v>
      </c>
      <c r="V78" s="5">
        <f t="shared" si="233"/>
        <v>7.0194849592902977E-3</v>
      </c>
      <c r="W78" s="5">
        <f t="shared" si="234"/>
        <v>0.10278631375436463</v>
      </c>
      <c r="X78" s="5">
        <f t="shared" si="235"/>
        <v>7.634413758606666E-2</v>
      </c>
      <c r="Y78" s="5">
        <f t="shared" si="236"/>
        <v>2.8352156677633456E-2</v>
      </c>
      <c r="Z78" s="5">
        <f t="shared" si="237"/>
        <v>9.8895651269419985E-4</v>
      </c>
      <c r="AA78" s="5">
        <f t="shared" si="238"/>
        <v>3.4535861655377973E-3</v>
      </c>
      <c r="AB78" s="5">
        <f t="shared" si="239"/>
        <v>6.0302233969321932E-3</v>
      </c>
      <c r="AC78" s="5">
        <f t="shared" si="240"/>
        <v>1.137938440827908E-3</v>
      </c>
      <c r="AD78" s="5">
        <f t="shared" si="241"/>
        <v>8.9736350039707632E-2</v>
      </c>
      <c r="AE78" s="5">
        <f t="shared" si="242"/>
        <v>6.6651327435234234E-2</v>
      </c>
      <c r="AF78" s="5">
        <f t="shared" si="243"/>
        <v>2.4752508024413072E-2</v>
      </c>
      <c r="AG78" s="5">
        <f t="shared" si="244"/>
        <v>6.1282765807776562E-3</v>
      </c>
      <c r="AH78" s="5">
        <f t="shared" si="245"/>
        <v>1.8363590762723663E-4</v>
      </c>
      <c r="AI78" s="5">
        <f t="shared" si="246"/>
        <v>6.412844467242071E-4</v>
      </c>
      <c r="AJ78" s="5">
        <f t="shared" si="247"/>
        <v>1.1197312849215799E-3</v>
      </c>
      <c r="AK78" s="5">
        <f t="shared" si="248"/>
        <v>1.3034238361637617E-3</v>
      </c>
      <c r="AL78" s="5">
        <f t="shared" si="249"/>
        <v>1.1806257833433036E-4</v>
      </c>
      <c r="AM78" s="5">
        <f t="shared" si="250"/>
        <v>6.2674589441491638E-2</v>
      </c>
      <c r="AN78" s="5">
        <f t="shared" si="251"/>
        <v>4.6551309261913275E-2</v>
      </c>
      <c r="AO78" s="5">
        <f t="shared" si="252"/>
        <v>1.728790258786829E-2</v>
      </c>
      <c r="AP78" s="5">
        <f t="shared" si="253"/>
        <v>4.280174294075836E-3</v>
      </c>
      <c r="AQ78" s="5">
        <f t="shared" si="254"/>
        <v>7.9477073178284817E-4</v>
      </c>
      <c r="AR78" s="5">
        <f t="shared" si="255"/>
        <v>2.7278972239707686E-5</v>
      </c>
      <c r="AS78" s="5">
        <f t="shared" si="256"/>
        <v>9.5262309239956745E-5</v>
      </c>
      <c r="AT78" s="5">
        <f t="shared" si="257"/>
        <v>1.663352175071973E-4</v>
      </c>
      <c r="AU78" s="5">
        <f t="shared" si="258"/>
        <v>1.9362260411215419E-4</v>
      </c>
      <c r="AV78" s="5">
        <f t="shared" si="259"/>
        <v>1.6903987645407905E-4</v>
      </c>
      <c r="AW78" s="5">
        <f t="shared" si="260"/>
        <v>8.5063503528025687E-6</v>
      </c>
      <c r="AX78" s="5">
        <f t="shared" si="261"/>
        <v>3.6478195661711385E-2</v>
      </c>
      <c r="AY78" s="5">
        <f t="shared" si="262"/>
        <v>2.7094038950987272E-2</v>
      </c>
      <c r="AZ78" s="5">
        <f t="shared" si="263"/>
        <v>1.0061996397592315E-2</v>
      </c>
      <c r="BA78" s="5">
        <f t="shared" si="264"/>
        <v>2.4911696551483597E-3</v>
      </c>
      <c r="BB78" s="5">
        <f t="shared" si="265"/>
        <v>4.6257666015093541E-4</v>
      </c>
      <c r="BC78" s="5">
        <f t="shared" si="266"/>
        <v>6.871540557639004E-5</v>
      </c>
      <c r="BD78" s="5">
        <f t="shared" si="267"/>
        <v>3.3768918801966179E-6</v>
      </c>
      <c r="BE78" s="5">
        <f t="shared" si="268"/>
        <v>1.1792618715045709E-5</v>
      </c>
      <c r="BF78" s="5">
        <f t="shared" si="269"/>
        <v>2.0590806737695918E-5</v>
      </c>
      <c r="BG78" s="5">
        <f t="shared" si="270"/>
        <v>2.3968740240774708E-5</v>
      </c>
      <c r="BH78" s="5">
        <f t="shared" si="271"/>
        <v>2.0925619235621757E-5</v>
      </c>
      <c r="BI78" s="5">
        <f t="shared" si="272"/>
        <v>1.4615087351126305E-5</v>
      </c>
      <c r="BJ78" s="8">
        <f t="shared" si="273"/>
        <v>0.80745282443004585</v>
      </c>
      <c r="BK78" s="8">
        <f t="shared" si="274"/>
        <v>0.11176859030980577</v>
      </c>
      <c r="BL78" s="8">
        <f t="shared" si="275"/>
        <v>4.2178334752492629E-2</v>
      </c>
      <c r="BM78" s="8">
        <f t="shared" si="276"/>
        <v>0.7296387738787099</v>
      </c>
      <c r="BN78" s="8">
        <f t="shared" si="277"/>
        <v>0.20566439952569421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1.7738</v>
      </c>
      <c r="F79">
        <f>VLOOKUP(B79,home!$B$2:$E$405,3,FALSE)</f>
        <v>0.91610000000000003</v>
      </c>
      <c r="G79">
        <f>VLOOKUP(C79,away!$B$2:$E$405,4,FALSE)</f>
        <v>1.0022</v>
      </c>
      <c r="H79">
        <f>VLOOKUP(A79,away!$A$2:$E$405,3,FALSE)</f>
        <v>1.5357000000000001</v>
      </c>
      <c r="I79">
        <f>VLOOKUP(C79,away!$B$2:$E$405,3,FALSE)</f>
        <v>1.3023</v>
      </c>
      <c r="J79">
        <f>VLOOKUP(B79,home!$B$2:$E$405,4,FALSE)</f>
        <v>0.56979999999999997</v>
      </c>
      <c r="K79" s="3">
        <f t="shared" si="278"/>
        <v>1.628553131996</v>
      </c>
      <c r="L79" s="3">
        <f t="shared" si="279"/>
        <v>1.1395670142780001</v>
      </c>
      <c r="M79" s="5">
        <f t="shared" ref="M79:M111" si="280">_xlfn.POISSON.DIST(0,K79,FALSE) * _xlfn.POISSON.DIST(0,L79,FALSE)</f>
        <v>6.2779910933721178E-2</v>
      </c>
      <c r="N79" s="5">
        <f t="shared" ref="N79:N111" si="281">_xlfn.POISSON.DIST(1,K79,FALSE) * _xlfn.POISSON.DIST(0,L79,FALSE)</f>
        <v>0.10224042057754155</v>
      </c>
      <c r="O79" s="5">
        <f t="shared" ref="O79:O111" si="282">_xlfn.POISSON.DIST(0,K79,FALSE) * _xlfn.POISSON.DIST(1,L79,FALSE)</f>
        <v>7.154191565937941E-2</v>
      </c>
      <c r="P79" s="5">
        <f t="shared" ref="P79:P111" si="283">_xlfn.POISSON.DIST(1,K79,FALSE) * _xlfn.POISSON.DIST(1,L79,FALSE)</f>
        <v>0.11650981081607605</v>
      </c>
      <c r="Q79" s="5">
        <f t="shared" ref="Q79:Q111" si="284">_xlfn.POISSON.DIST(2,K79,FALSE) * _xlfn.POISSON.DIST(0,L79,FALSE)</f>
        <v>8.3251978574071808E-2</v>
      </c>
      <c r="R79" s="5">
        <f t="shared" ref="R79:R111" si="285">_xlfn.POISSON.DIST(0,K79,FALSE) * _xlfn.POISSON.DIST(2,L79,FALSE)</f>
        <v>4.076340361184376E-2</v>
      </c>
      <c r="S79" s="5">
        <f t="shared" ref="S79:S111" si="286">_xlfn.POISSON.DIST(2,K79,FALSE) * _xlfn.POISSON.DIST(2,L79,FALSE)</f>
        <v>5.4056049994754378E-2</v>
      </c>
      <c r="T79" s="5">
        <f t="shared" ref="T79:T111" si="287">_xlfn.POISSON.DIST(2,K79,FALSE) * _xlfn.POISSON.DIST(1,L79,FALSE)</f>
        <v>9.4871208656391051E-2</v>
      </c>
      <c r="U79" s="5">
        <f t="shared" ref="U79:U111" si="288">_xlfn.POISSON.DIST(1,K79,FALSE) * _xlfn.POISSON.DIST(2,L79,FALSE)</f>
        <v>6.638536862288523E-2</v>
      </c>
      <c r="V79" s="5">
        <f t="shared" ref="V79:V111" si="289">_xlfn.POISSON.DIST(3,K79,FALSE) * _xlfn.POISSON.DIST(3,L79,FALSE)</f>
        <v>1.1146630373178253E-2</v>
      </c>
      <c r="W79" s="5">
        <f t="shared" ref="W79:W111" si="290">_xlfn.POISSON.DIST(3,K79,FALSE) * _xlfn.POISSON.DIST(0,L79,FALSE)</f>
        <v>4.5193423483889515E-2</v>
      </c>
      <c r="X79" s="5">
        <f t="shared" ref="X79:X111" si="291">_xlfn.POISSON.DIST(3,K79,FALSE) * _xlfn.POISSON.DIST(1,L79,FALSE)</f>
        <v>5.1500934664537229E-2</v>
      </c>
      <c r="Y79" s="5">
        <f t="shared" ref="Y79:Y111" si="292">_xlfn.POISSON.DIST(3,K79,FALSE) * _xlfn.POISSON.DIST(2,L79,FALSE)</f>
        <v>2.9344383174096534E-2</v>
      </c>
      <c r="Z79" s="5">
        <f t="shared" ref="Z79:Z111" si="293">_xlfn.POISSON.DIST(0,K79,FALSE) * _xlfn.POISSON.DIST(3,L79,FALSE)</f>
        <v>1.5484210048585941E-2</v>
      </c>
      <c r="AA79" s="5">
        <f t="shared" ref="AA79:AA111" si="294">_xlfn.POISSON.DIST(1,K79,FALSE) * _xlfn.POISSON.DIST(3,L79,FALSE)</f>
        <v>2.5216858771108575E-2</v>
      </c>
      <c r="AB79" s="5">
        <f t="shared" ref="AB79:AB111" si="295">_xlfn.POISSON.DIST(2,K79,FALSE) * _xlfn.POISSON.DIST(3,L79,FALSE)</f>
        <v>2.0533497165394841E-2</v>
      </c>
      <c r="AC79" s="5">
        <f t="shared" ref="AC79:AC111" si="296">_xlfn.POISSON.DIST(4,K79,FALSE) * _xlfn.POISSON.DIST(4,L79,FALSE)</f>
        <v>1.2929014400271267E-3</v>
      </c>
      <c r="AD79" s="5">
        <f t="shared" ref="AD79:AD111" si="297">_xlfn.POISSON.DIST(4,K79,FALSE) * _xlfn.POISSON.DIST(0,L79,FALSE)</f>
        <v>1.839997284007746E-2</v>
      </c>
      <c r="AE79" s="5">
        <f t="shared" ref="AE79:AE111" si="298">_xlfn.POISSON.DIST(4,K79,FALSE) * _xlfn.POISSON.DIST(1,L79,FALSE)</f>
        <v>2.0968002112163365E-2</v>
      </c>
      <c r="AF79" s="5">
        <f t="shared" ref="AF79:AF111" si="299">_xlfn.POISSON.DIST(4,K79,FALSE) * _xlfn.POISSON.DIST(2,L79,FALSE)</f>
        <v>1.1947221781166407E-2</v>
      </c>
      <c r="AG79" s="5">
        <f t="shared" ref="AG79:AG111" si="300">_xlfn.POISSON.DIST(4,K79,FALSE) * _xlfn.POISSON.DIST(3,L79,FALSE)</f>
        <v>4.5382199513602957E-3</v>
      </c>
      <c r="AH79" s="5">
        <f t="shared" ref="AH79:AH111" si="301">_xlfn.POISSON.DIST(0,K79,FALSE) * _xlfn.POISSON.DIST(4,L79,FALSE)</f>
        <v>4.4113237533801248E-3</v>
      </c>
      <c r="AI79" s="5">
        <f t="shared" ref="AI79:AI111" si="302">_xlfn.POISSON.DIST(1,K79,FALSE) * _xlfn.POISSON.DIST(4,L79,FALSE)</f>
        <v>7.1840751148155545E-3</v>
      </c>
      <c r="AJ79" s="5">
        <f t="shared" ref="AJ79:AJ111" si="303">_xlfn.POISSON.DIST(2,K79,FALSE) * _xlfn.POISSON.DIST(4,L79,FALSE)</f>
        <v>5.8498240143636986E-3</v>
      </c>
      <c r="AK79" s="5">
        <f t="shared" ref="AK79:AK111" si="304">_xlfn.POISSON.DIST(3,K79,FALSE) * _xlfn.POISSON.DIST(4,L79,FALSE)</f>
        <v>3.1755830734058049E-3</v>
      </c>
      <c r="AL79" s="5">
        <f t="shared" ref="AL79:AL111" si="305">_xlfn.POISSON.DIST(5,K79,FALSE) * _xlfn.POISSON.DIST(5,L79,FALSE)</f>
        <v>9.5977009168059235E-5</v>
      </c>
      <c r="AM79" s="5">
        <f t="shared" ref="AM79:AM111" si="306">_xlfn.POISSON.DIST(5,K79,FALSE) * _xlfn.POISSON.DIST(0,L79,FALSE)</f>
        <v>5.993066679469891E-3</v>
      </c>
      <c r="AN79" s="5">
        <f t="shared" ref="AN79:AN111" si="307">_xlfn.POISSON.DIST(5,K79,FALSE) * _xlfn.POISSON.DIST(1,L79,FALSE)</f>
        <v>6.8295011022924713E-3</v>
      </c>
      <c r="AO79" s="5">
        <f t="shared" ref="AO79:AO111" si="308">_xlfn.POISSON.DIST(5,K79,FALSE) * _xlfn.POISSON.DIST(2,L79,FALSE)</f>
        <v>3.8913370900738728E-3</v>
      </c>
      <c r="AP79" s="5">
        <f t="shared" ref="AP79:AP111" si="309">_xlfn.POISSON.DIST(5,K79,FALSE) * _xlfn.POISSON.DIST(3,L79,FALSE)</f>
        <v>1.4781464630949075E-3</v>
      </c>
      <c r="AQ79" s="5">
        <f t="shared" ref="AQ79:AQ111" si="310">_xlfn.POISSON.DIST(5,K79,FALSE) * _xlfn.POISSON.DIST(4,L79,FALSE)</f>
        <v>4.2111173790366271E-4</v>
      </c>
      <c r="AR79" s="5">
        <f t="shared" ref="AR79:AR111" si="311">_xlfn.POISSON.DIST(0,K79,FALSE) * _xlfn.POISSON.DIST(5,L79,FALSE)</f>
        <v>1.0053998077306011E-3</v>
      </c>
      <c r="AS79" s="5">
        <f t="shared" ref="AS79:AS111" si="312">_xlfn.POISSON.DIST(1,K79,FALSE) * _xlfn.POISSON.DIST(5,L79,FALSE)</f>
        <v>1.6373470057878467E-3</v>
      </c>
      <c r="AT79" s="5">
        <f t="shared" ref="AT79:AT111" si="313">_xlfn.POISSON.DIST(2,K79,FALSE) * _xlfn.POISSON.DIST(5,L79,FALSE)</f>
        <v>1.3332532972200354E-3</v>
      </c>
      <c r="AU79" s="5">
        <f t="shared" ref="AU79:AU111" si="314">_xlfn.POISSON.DIST(3,K79,FALSE) * _xlfn.POISSON.DIST(5,L79,FALSE)</f>
        <v>7.2375794431056096E-4</v>
      </c>
      <c r="AV79" s="5">
        <f t="shared" ref="AV79:AV111" si="315">_xlfn.POISSON.DIST(4,K79,FALSE) * _xlfn.POISSON.DIST(5,L79,FALSE)</f>
        <v>2.9466956675348757E-4</v>
      </c>
      <c r="AW79" s="5">
        <f t="shared" ref="AW79:AW111" si="316">_xlfn.POISSON.DIST(6,K79,FALSE) * _xlfn.POISSON.DIST(6,L79,FALSE)</f>
        <v>4.9477359408582049E-6</v>
      </c>
      <c r="AX79" s="5">
        <f t="shared" ref="AX79:AX111" si="317">_xlfn.POISSON.DIST(6,K79,FALSE) * _xlfn.POISSON.DIST(0,L79,FALSE)</f>
        <v>1.6266712518519281E-3</v>
      </c>
      <c r="AY79" s="5">
        <f t="shared" ref="AY79:AY111" si="318">_xlfn.POISSON.DIST(6,K79,FALSE) * _xlfn.POISSON.DIST(1,L79,FALSE)</f>
        <v>1.8537009016847586E-3</v>
      </c>
      <c r="AZ79" s="5">
        <f t="shared" ref="AZ79:AZ111" si="319">_xlfn.POISSON.DIST(6,K79,FALSE) * _xlfn.POISSON.DIST(2,L79,FALSE)</f>
        <v>1.0562082009486688E-3</v>
      </c>
      <c r="BA79" s="5">
        <f t="shared" ref="BA79:BA111" si="320">_xlfn.POISSON.DIST(6,K79,FALSE) * _xlfn.POISSON.DIST(3,L79,FALSE)</f>
        <v>4.0120667533700402E-4</v>
      </c>
      <c r="BB79" s="5">
        <f t="shared" ref="BB79:BB111" si="321">_xlfn.POISSON.DIST(6,K79,FALSE) * _xlfn.POISSON.DIST(4,L79,FALSE)</f>
        <v>1.1430047328054823E-4</v>
      </c>
      <c r="BC79" s="5">
        <f t="shared" ref="BC79:BC111" si="322">_xlfn.POISSON.DIST(6,K79,FALSE) * _xlfn.POISSON.DIST(5,L79,FALSE)</f>
        <v>2.6050609813375306E-5</v>
      </c>
      <c r="BD79" s="5">
        <f t="shared" ref="BD79:BD111" si="323">_xlfn.POISSON.DIST(0,K79,FALSE) * _xlfn.POISSON.DIST(6,L79,FALSE)</f>
        <v>1.9095340950853914E-4</v>
      </c>
      <c r="BE79" s="5">
        <f t="shared" ref="BE79:BE111" si="324">_xlfn.POISSON.DIST(1,K79,FALSE) * _xlfn.POISSON.DIST(6,L79,FALSE)</f>
        <v>3.1097777312044623E-4</v>
      </c>
      <c r="BF79" s="5">
        <f t="shared" ref="BF79:BF111" si="325">_xlfn.POISSON.DIST(2,K79,FALSE) * _xlfn.POISSON.DIST(6,L79,FALSE)</f>
        <v>2.5322191319822215E-4</v>
      </c>
      <c r="BG79" s="5">
        <f t="shared" ref="BG79:BG111" si="326">_xlfn.POISSON.DIST(3,K79,FALSE) * _xlfn.POISSON.DIST(6,L79,FALSE)</f>
        <v>1.3746177994299465E-4</v>
      </c>
      <c r="BH79" s="5">
        <f t="shared" ref="BH79:BH111" si="327">_xlfn.POISSON.DIST(4,K79,FALSE) * _xlfn.POISSON.DIST(6,L79,FALSE)</f>
        <v>5.5965953063977209E-5</v>
      </c>
      <c r="BI79" s="5">
        <f t="shared" ref="BI79:BI111" si="328">_xlfn.POISSON.DIST(5,K79,FALSE) * _xlfn.POISSON.DIST(6,L79,FALSE)</f>
        <v>1.8228705629496225E-5</v>
      </c>
      <c r="BJ79" s="8">
        <f t="shared" ref="BJ79:BJ111" si="329">SUM(N79,Q79,T79,W79,X79,Y79,AD79,AE79,AF79,AG79,AM79,AN79,AO79,AP79,AQ79,AX79,AY79,AZ79,BA79,BB79,BC79)</f>
        <v>0.48594706700104628</v>
      </c>
      <c r="BK79" s="8">
        <f t="shared" ref="BK79:BK111" si="330">SUM(M79,P79,S79,V79,AC79,AL79,AY79)</f>
        <v>0.24773498146860984</v>
      </c>
      <c r="BL79" s="8">
        <f t="shared" ref="BL79:BL111" si="331">SUM(O79,R79,U79,AA79,AB79,AH79,AI79,AJ79,AK79,AR79,AS79,AT79,AU79,AV79,BD79,BE79,BF79,BG79,BH79,BI79)</f>
        <v>0.2510230869428432</v>
      </c>
      <c r="BM79" s="8">
        <f t="shared" ref="BM79:BM111" si="332">SUM(S79:BI79)</f>
        <v>0.52125315212270773</v>
      </c>
      <c r="BN79" s="8">
        <f t="shared" ref="BN79:BN111" si="333">SUM(M79:R79)</f>
        <v>0.47708744017263371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1.7738</v>
      </c>
      <c r="F80">
        <f>VLOOKUP(B80,home!$B$2:$E$405,3,FALSE)</f>
        <v>1.0649</v>
      </c>
      <c r="G80">
        <f>VLOOKUP(C80,away!$B$2:$E$405,4,FALSE)</f>
        <v>0.63419999999999999</v>
      </c>
      <c r="H80">
        <f>VLOOKUP(A80,away!$A$2:$E$405,3,FALSE)</f>
        <v>1.5357000000000001</v>
      </c>
      <c r="I80">
        <f>VLOOKUP(C80,away!$B$2:$E$405,3,FALSE)</f>
        <v>1.3023</v>
      </c>
      <c r="J80">
        <f>VLOOKUP(B80,home!$B$2:$E$405,4,FALSE)</f>
        <v>0.94059999999999999</v>
      </c>
      <c r="K80" s="3">
        <f t="shared" si="278"/>
        <v>1.197952823004</v>
      </c>
      <c r="L80" s="3">
        <f t="shared" si="279"/>
        <v>1.881145548666</v>
      </c>
      <c r="M80" s="5">
        <f t="shared" si="280"/>
        <v>4.600071350339343E-2</v>
      </c>
      <c r="N80" s="5">
        <f t="shared" si="281"/>
        <v>5.5106684601588379E-2</v>
      </c>
      <c r="O80" s="5">
        <f t="shared" si="282"/>
        <v>8.6534037442368497E-2</v>
      </c>
      <c r="P80" s="5">
        <f t="shared" si="283"/>
        <v>0.10366369444001917</v>
      </c>
      <c r="Q80" s="5">
        <f t="shared" si="284"/>
        <v>3.3007604192431934E-2</v>
      </c>
      <c r="R80" s="5">
        <f t="shared" si="285"/>
        <v>8.1391559671404268E-2</v>
      </c>
      <c r="S80" s="5">
        <f t="shared" si="286"/>
        <v>5.8402146002370904E-2</v>
      </c>
      <c r="T80" s="5">
        <f t="shared" si="287"/>
        <v>6.2092107698722532E-2</v>
      </c>
      <c r="U80" s="5">
        <f t="shared" si="288"/>
        <v>9.7503248677057258E-2</v>
      </c>
      <c r="V80" s="5">
        <f t="shared" si="289"/>
        <v>1.4623401722730408E-2</v>
      </c>
      <c r="W80" s="5">
        <f t="shared" si="290"/>
        <v>1.3180517540974164E-2</v>
      </c>
      <c r="X80" s="5">
        <f t="shared" si="291"/>
        <v>2.4794471901317679E-2</v>
      </c>
      <c r="Y80" s="5">
        <f t="shared" si="292"/>
        <v>2.332100522434399E-2</v>
      </c>
      <c r="Z80" s="5">
        <f t="shared" si="293"/>
        <v>5.1036456724948415E-2</v>
      </c>
      <c r="AA80" s="5">
        <f t="shared" si="294"/>
        <v>6.1139267409773435E-2</v>
      </c>
      <c r="AB80" s="5">
        <f t="shared" si="295"/>
        <v>3.6620978994967281E-2</v>
      </c>
      <c r="AC80" s="5">
        <f t="shared" si="296"/>
        <v>2.0596363246449269E-3</v>
      </c>
      <c r="AD80" s="5">
        <f t="shared" si="297"/>
        <v>3.9474095492159364E-3</v>
      </c>
      <c r="AE80" s="5">
        <f t="shared" si="298"/>
        <v>7.4256519022692195E-3</v>
      </c>
      <c r="AF80" s="5">
        <f t="shared" si="299"/>
        <v>6.9843660109484805E-3</v>
      </c>
      <c r="AG80" s="5">
        <f t="shared" si="300"/>
        <v>4.3795363439166138E-3</v>
      </c>
      <c r="AH80" s="5">
        <f t="shared" si="301"/>
        <v>2.4001750846955421E-2</v>
      </c>
      <c r="AI80" s="5">
        <f t="shared" si="302"/>
        <v>2.8752965184148896E-2</v>
      </c>
      <c r="AJ80" s="5">
        <f t="shared" si="303"/>
        <v>1.7222347906043451E-2</v>
      </c>
      <c r="AK80" s="5">
        <f t="shared" si="304"/>
        <v>6.8771867642672584E-3</v>
      </c>
      <c r="AL80" s="5">
        <f t="shared" si="305"/>
        <v>1.8565756428956734E-4</v>
      </c>
      <c r="AM80" s="5">
        <f t="shared" si="306"/>
        <v>9.4576208260723567E-4</v>
      </c>
      <c r="AN80" s="5">
        <f t="shared" si="307"/>
        <v>1.7791161317936871E-3</v>
      </c>
      <c r="AO80" s="5">
        <f t="shared" si="308"/>
        <v>1.6733881959417841E-3</v>
      </c>
      <c r="AP80" s="5">
        <f t="shared" si="309"/>
        <v>1.049295585328705E-3</v>
      </c>
      <c r="AQ80" s="5">
        <f t="shared" si="310"/>
        <v>4.9346942989399482E-4</v>
      </c>
      <c r="AR80" s="5">
        <f t="shared" si="311"/>
        <v>9.0301573531881129E-3</v>
      </c>
      <c r="AS80" s="5">
        <f t="shared" si="312"/>
        <v>1.0817702493422029E-2</v>
      </c>
      <c r="AT80" s="5">
        <f t="shared" si="313"/>
        <v>6.4795486202061667E-3</v>
      </c>
      <c r="AU80" s="5">
        <f t="shared" si="314"/>
        <v>2.5873978537892159E-3</v>
      </c>
      <c r="AV80" s="5">
        <f t="shared" si="315"/>
        <v>7.7489514079532077E-4</v>
      </c>
      <c r="AW80" s="5">
        <f t="shared" si="316"/>
        <v>1.1621769623670047E-5</v>
      </c>
      <c r="AX80" s="5">
        <f t="shared" si="317"/>
        <v>1.8882972612491324E-4</v>
      </c>
      <c r="AY80" s="5">
        <f t="shared" si="318"/>
        <v>3.5521619875570037E-4</v>
      </c>
      <c r="AZ80" s="5">
        <f t="shared" si="319"/>
        <v>3.3410668555167156E-4</v>
      </c>
      <c r="BA80" s="5">
        <f t="shared" si="320"/>
        <v>2.0950110143502597E-4</v>
      </c>
      <c r="BB80" s="5">
        <f t="shared" si="321"/>
        <v>9.8525516101280849E-5</v>
      </c>
      <c r="BC80" s="5">
        <f t="shared" si="322"/>
        <v>3.7068167208788941E-5</v>
      </c>
      <c r="BD80" s="5">
        <f t="shared" si="323"/>
        <v>2.8311733847838937E-3</v>
      </c>
      <c r="BE80" s="5">
        <f t="shared" si="324"/>
        <v>3.3916121487156557E-3</v>
      </c>
      <c r="BF80" s="5">
        <f t="shared" si="325"/>
        <v>2.0314956740442917E-3</v>
      </c>
      <c r="BG80" s="5">
        <f t="shared" si="326"/>
        <v>8.1121199254725732E-4</v>
      </c>
      <c r="BH80" s="5">
        <f t="shared" si="327"/>
        <v>2.4294842413167175E-4</v>
      </c>
      <c r="BI80" s="5">
        <f t="shared" si="328"/>
        <v>5.8208150106581871E-5</v>
      </c>
      <c r="BJ80" s="8">
        <f t="shared" si="329"/>
        <v>0.2414036337864717</v>
      </c>
      <c r="BK80" s="8">
        <f t="shared" si="330"/>
        <v>0.22529046575620409</v>
      </c>
      <c r="BL80" s="8">
        <f t="shared" si="331"/>
        <v>0.47909969413271597</v>
      </c>
      <c r="BM80" s="8">
        <f t="shared" si="332"/>
        <v>0.59078236212000268</v>
      </c>
      <c r="BN80" s="8">
        <f t="shared" si="333"/>
        <v>0.40570429385120566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1.7738</v>
      </c>
      <c r="F81">
        <f>VLOOKUP(B81,home!$B$2:$E$405,3,FALSE)</f>
        <v>0.70469999999999999</v>
      </c>
      <c r="G81">
        <f>VLOOKUP(C81,away!$B$2:$E$405,4,FALSE)</f>
        <v>0.98660000000000003</v>
      </c>
      <c r="H81">
        <f>VLOOKUP(A81,away!$A$2:$E$405,3,FALSE)</f>
        <v>1.5357000000000001</v>
      </c>
      <c r="I81">
        <f>VLOOKUP(C81,away!$B$2:$E$405,3,FALSE)</f>
        <v>1.0581</v>
      </c>
      <c r="J81">
        <f>VLOOKUP(B81,home!$B$2:$E$405,4,FALSE)</f>
        <v>0.89539999999999997</v>
      </c>
      <c r="K81" s="3">
        <f t="shared" si="278"/>
        <v>1.233246902076</v>
      </c>
      <c r="L81" s="3">
        <f t="shared" si="279"/>
        <v>1.4549571018180001</v>
      </c>
      <c r="M81" s="5">
        <f t="shared" si="280"/>
        <v>6.8002962818562468E-2</v>
      </c>
      <c r="N81" s="5">
        <f t="shared" si="281"/>
        <v>8.3864443227981561E-2</v>
      </c>
      <c r="O81" s="5">
        <f t="shared" si="282"/>
        <v>9.8941393697532867E-2</v>
      </c>
      <c r="P81" s="5">
        <f t="shared" si="283"/>
        <v>0.12201916726456427</v>
      </c>
      <c r="Q81" s="5">
        <f t="shared" si="284"/>
        <v>5.1712782402618444E-2</v>
      </c>
      <c r="R81" s="5">
        <f t="shared" si="285"/>
        <v>7.1977741711998083E-2</v>
      </c>
      <c r="S81" s="5">
        <f t="shared" si="286"/>
        <v>5.4735398881302952E-2</v>
      </c>
      <c r="T81" s="5">
        <f t="shared" si="287"/>
        <v>7.5239880011458607E-2</v>
      </c>
      <c r="U81" s="5">
        <f t="shared" si="288"/>
        <v>8.8766326984748109E-2</v>
      </c>
      <c r="V81" s="5">
        <f t="shared" si="289"/>
        <v>1.091254379804639E-2</v>
      </c>
      <c r="W81" s="5">
        <f t="shared" si="290"/>
        <v>2.1258209565253164E-2</v>
      </c>
      <c r="X81" s="5">
        <f t="shared" si="291"/>
        <v>3.0929782978900432E-2</v>
      </c>
      <c r="Y81" s="5">
        <f t="shared" si="292"/>
        <v>2.250075370142034E-2</v>
      </c>
      <c r="Z81" s="5">
        <f t="shared" si="293"/>
        <v>3.4908175492231089E-2</v>
      </c>
      <c r="AA81" s="5">
        <f t="shared" si="294"/>
        <v>4.3050399282919337E-2</v>
      </c>
      <c r="AB81" s="5">
        <f t="shared" si="295"/>
        <v>2.6545885774397572E-2</v>
      </c>
      <c r="AC81" s="5">
        <f t="shared" si="296"/>
        <v>1.2237881371143023E-3</v>
      </c>
      <c r="AD81" s="5">
        <f t="shared" si="297"/>
        <v>6.5541552725077159E-3</v>
      </c>
      <c r="AE81" s="5">
        <f t="shared" si="298"/>
        <v>9.5360147601529915E-3</v>
      </c>
      <c r="AF81" s="5">
        <f t="shared" si="299"/>
        <v>6.9372461991629346E-3</v>
      </c>
      <c r="AG81" s="5">
        <f t="shared" si="300"/>
        <v>3.3644652081773457E-3</v>
      </c>
      <c r="AH81" s="5">
        <f t="shared" si="301"/>
        <v>1.2697474460982683E-2</v>
      </c>
      <c r="AI81" s="5">
        <f t="shared" si="302"/>
        <v>1.5659121043196021E-2</v>
      </c>
      <c r="AJ81" s="5">
        <f t="shared" si="303"/>
        <v>9.6557812578773015E-3</v>
      </c>
      <c r="AK81" s="5">
        <f t="shared" si="304"/>
        <v>3.9693207744668953E-3</v>
      </c>
      <c r="AL81" s="5">
        <f t="shared" si="305"/>
        <v>8.7834766727651109E-5</v>
      </c>
      <c r="AM81" s="5">
        <f t="shared" si="306"/>
        <v>1.6165783371090425E-3</v>
      </c>
      <c r="AN81" s="5">
        <f t="shared" si="307"/>
        <v>2.3520521322219347E-3</v>
      </c>
      <c r="AO81" s="5">
        <f t="shared" si="308"/>
        <v>1.7110674768112369E-3</v>
      </c>
      <c r="AP81" s="5">
        <f t="shared" si="309"/>
        <v>8.2984325902543817E-4</v>
      </c>
      <c r="AQ81" s="5">
        <f t="shared" si="310"/>
        <v>3.0184658577871409E-4</v>
      </c>
      <c r="AR81" s="5">
        <f t="shared" si="311"/>
        <v>3.6948561284318813E-3</v>
      </c>
      <c r="AS81" s="5">
        <f t="shared" si="312"/>
        <v>4.5566698740051401E-3</v>
      </c>
      <c r="AT81" s="5">
        <f t="shared" si="313"/>
        <v>2.8097495029499393E-3</v>
      </c>
      <c r="AU81" s="5">
        <f t="shared" si="314"/>
        <v>1.1550382900408647E-3</v>
      </c>
      <c r="AV81" s="5">
        <f t="shared" si="315"/>
        <v>3.5611184824301434E-4</v>
      </c>
      <c r="AW81" s="5">
        <f t="shared" si="316"/>
        <v>4.3778832277501445E-6</v>
      </c>
      <c r="AX81" s="5">
        <f t="shared" si="317"/>
        <v>3.3227337103381631E-4</v>
      </c>
      <c r="AY81" s="5">
        <f t="shared" si="318"/>
        <v>4.8344350093065846E-4</v>
      </c>
      <c r="AZ81" s="5">
        <f t="shared" si="319"/>
        <v>3.5169477750340925E-4</v>
      </c>
      <c r="BA81" s="5">
        <f t="shared" si="320"/>
        <v>1.7056693806696217E-4</v>
      </c>
      <c r="BB81" s="5">
        <f t="shared" si="321"/>
        <v>6.2041894468969458E-5</v>
      </c>
      <c r="BC81" s="5">
        <f t="shared" si="322"/>
        <v>1.8053658993573972E-5</v>
      </c>
      <c r="BD81" s="5">
        <f t="shared" si="323"/>
        <v>8.9597619404295471E-4</v>
      </c>
      <c r="BE81" s="5">
        <f t="shared" si="324"/>
        <v>1.1049598656373187E-3</v>
      </c>
      <c r="BF81" s="5">
        <f t="shared" si="325"/>
        <v>6.8134416560776856E-4</v>
      </c>
      <c r="BG81" s="5">
        <f t="shared" si="326"/>
        <v>2.8008852716111262E-4</v>
      </c>
      <c r="BH81" s="5">
        <f t="shared" si="327"/>
        <v>8.635457710711796E-5</v>
      </c>
      <c r="BI81" s="5">
        <f t="shared" si="328"/>
        <v>2.1299302939487234E-5</v>
      </c>
      <c r="BJ81" s="8">
        <f t="shared" si="329"/>
        <v>0.32012719525957722</v>
      </c>
      <c r="BK81" s="8">
        <f t="shared" si="330"/>
        <v>0.25746513916724872</v>
      </c>
      <c r="BL81" s="8">
        <f t="shared" si="331"/>
        <v>0.38690589326428548</v>
      </c>
      <c r="BM81" s="8">
        <f t="shared" si="332"/>
        <v>0.50240884644238182</v>
      </c>
      <c r="BN81" s="8">
        <f t="shared" si="333"/>
        <v>0.49651849112325774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1.5759000000000001</v>
      </c>
      <c r="F98">
        <f>VLOOKUP(B98,home!$B$2:$E$405,3,FALSE)</f>
        <v>0.63460000000000005</v>
      </c>
      <c r="G98">
        <f>VLOOKUP(C98,away!$B$2:$E$405,4,FALSE)</f>
        <v>1.3484</v>
      </c>
      <c r="H98">
        <f>VLOOKUP(A98,away!$A$2:$E$405,3,FALSE)</f>
        <v>1.1709000000000001</v>
      </c>
      <c r="I98">
        <f>VLOOKUP(C98,away!$B$2:$E$405,3,FALSE)</f>
        <v>0.64049999999999996</v>
      </c>
      <c r="J98">
        <f>VLOOKUP(B98,home!$B$2:$E$405,4,FALSE)</f>
        <v>1.1742999999999999</v>
      </c>
      <c r="K98" s="3">
        <f t="shared" si="278"/>
        <v>1.3484891831760002</v>
      </c>
      <c r="L98" s="3">
        <f t="shared" si="279"/>
        <v>0.88067973073499994</v>
      </c>
      <c r="M98" s="5">
        <f t="shared" si="280"/>
        <v>0.10761783266370555</v>
      </c>
      <c r="N98" s="5">
        <f t="shared" si="281"/>
        <v>0.14512148326385174</v>
      </c>
      <c r="O98" s="5">
        <f t="shared" si="282"/>
        <v>9.4776843892556487E-2</v>
      </c>
      <c r="P98" s="5">
        <f t="shared" si="283"/>
        <v>0.12780554880467276</v>
      </c>
      <c r="Q98" s="5">
        <f t="shared" si="284"/>
        <v>9.7847375213880525E-2</v>
      </c>
      <c r="R98" s="5">
        <f t="shared" si="285"/>
        <v>4.1734022679604882E-2</v>
      </c>
      <c r="S98" s="5">
        <f t="shared" si="286"/>
        <v>3.7945054971294676E-2</v>
      </c>
      <c r="T98" s="5">
        <f t="shared" si="287"/>
        <v>8.617220005648682E-2</v>
      </c>
      <c r="U98" s="5">
        <f t="shared" si="288"/>
        <v>5.6277878153869046E-2</v>
      </c>
      <c r="V98" s="5">
        <f t="shared" si="289"/>
        <v>5.0070063823635892E-3</v>
      </c>
      <c r="W98" s="5">
        <f t="shared" si="290"/>
        <v>4.3982042359360457E-2</v>
      </c>
      <c r="X98" s="5">
        <f t="shared" si="291"/>
        <v>3.873409322221693E-2</v>
      </c>
      <c r="Y98" s="5">
        <f t="shared" si="292"/>
        <v>1.7056165394603195E-2</v>
      </c>
      <c r="Z98" s="5">
        <f t="shared" si="293"/>
        <v>1.2251435951987605E-2</v>
      </c>
      <c r="AA98" s="5">
        <f t="shared" si="294"/>
        <v>1.6520928859628844E-2</v>
      </c>
      <c r="AB98" s="5">
        <f t="shared" si="295"/>
        <v>1.1139146931614857E-2</v>
      </c>
      <c r="AC98" s="5">
        <f t="shared" si="296"/>
        <v>3.7164100893376722E-4</v>
      </c>
      <c r="AD98" s="5">
        <f t="shared" si="297"/>
        <v>1.4827327093896555E-2</v>
      </c>
      <c r="AE98" s="5">
        <f t="shared" si="298"/>
        <v>1.3058126432572589E-2</v>
      </c>
      <c r="AF98" s="5">
        <f t="shared" si="299"/>
        <v>5.7500136352708056E-3</v>
      </c>
      <c r="AG98" s="5">
        <f t="shared" si="300"/>
        <v>1.6879734866776241E-3</v>
      </c>
      <c r="AH98" s="5">
        <f t="shared" si="301"/>
        <v>2.6973978288283851E-3</v>
      </c>
      <c r="AI98" s="5">
        <f t="shared" si="302"/>
        <v>3.6374117948975051E-3</v>
      </c>
      <c r="AJ98" s="5">
        <f t="shared" si="303"/>
        <v>2.452505230088043E-3</v>
      </c>
      <c r="AK98" s="5">
        <f t="shared" si="304"/>
        <v>1.102392258152098E-3</v>
      </c>
      <c r="AL98" s="5">
        <f t="shared" si="305"/>
        <v>1.7654242583950944E-5</v>
      </c>
      <c r="AM98" s="5">
        <f t="shared" si="306"/>
        <v>3.9988980403063892E-3</v>
      </c>
      <c r="AN98" s="5">
        <f t="shared" si="307"/>
        <v>3.5217484493737499E-3</v>
      </c>
      <c r="AO98" s="5">
        <f t="shared" si="308"/>
        <v>1.5507662380554387E-3</v>
      </c>
      <c r="AP98" s="5">
        <f t="shared" si="309"/>
        <v>4.5524279765453093E-4</v>
      </c>
      <c r="AQ98" s="5">
        <f t="shared" si="310"/>
        <v>1.0023077611436008E-4</v>
      </c>
      <c r="AR98" s="5">
        <f t="shared" si="311"/>
        <v>4.7510871871555123E-4</v>
      </c>
      <c r="AS98" s="5">
        <f t="shared" si="312"/>
        <v>6.4067896802052961E-4</v>
      </c>
      <c r="AT98" s="5">
        <f t="shared" si="313"/>
        <v>4.3197432913202346E-4</v>
      </c>
      <c r="AU98" s="5">
        <f t="shared" si="314"/>
        <v>1.9417090341474765E-4</v>
      </c>
      <c r="AV98" s="5">
        <f t="shared" si="315"/>
        <v>6.5459340735574777E-5</v>
      </c>
      <c r="AW98" s="5">
        <f t="shared" si="316"/>
        <v>5.8238751637405595E-7</v>
      </c>
      <c r="AX98" s="5">
        <f t="shared" si="317"/>
        <v>8.9874512532947775E-4</v>
      </c>
      <c r="AY98" s="5">
        <f t="shared" si="318"/>
        <v>7.9150661497455835E-4</v>
      </c>
      <c r="AZ98" s="5">
        <f t="shared" si="319"/>
        <v>3.4853191627538262E-4</v>
      </c>
      <c r="BA98" s="5">
        <f t="shared" si="320"/>
        <v>1.0231499805931919E-4</v>
      </c>
      <c r="BB98" s="5">
        <f t="shared" si="321"/>
        <v>2.2526686235258313E-5</v>
      </c>
      <c r="BC98" s="5">
        <f t="shared" si="322"/>
        <v>3.9677591936038253E-6</v>
      </c>
      <c r="BD98" s="5">
        <f t="shared" si="323"/>
        <v>6.9736436411377059E-5</v>
      </c>
      <c r="BE98" s="5">
        <f t="shared" si="324"/>
        <v>9.4038830173982912E-5</v>
      </c>
      <c r="BF98" s="5">
        <f t="shared" si="325"/>
        <v>6.340517264407042E-5</v>
      </c>
      <c r="BG98" s="5">
        <f t="shared" si="326"/>
        <v>2.8500396489311931E-5</v>
      </c>
      <c r="BH98" s="5">
        <f t="shared" si="327"/>
        <v>9.6081190955160979E-6</v>
      </c>
      <c r="BI98" s="5">
        <f t="shared" si="328"/>
        <v>2.5912889341940467E-6</v>
      </c>
      <c r="BJ98" s="8">
        <f t="shared" si="329"/>
        <v>0.47603127956038926</v>
      </c>
      <c r="BK98" s="8">
        <f t="shared" si="330"/>
        <v>0.27955624468852885</v>
      </c>
      <c r="BL98" s="8">
        <f t="shared" si="331"/>
        <v>0.23241380013300705</v>
      </c>
      <c r="BM98" s="8">
        <f t="shared" si="332"/>
        <v>0.38455872958818277</v>
      </c>
      <c r="BN98" s="8">
        <f t="shared" si="333"/>
        <v>0.61490310651827196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1.1974</v>
      </c>
      <c r="F99">
        <f>VLOOKUP(B99,home!$B$2:$E$405,3,FALSE)</f>
        <v>0.74229999999999996</v>
      </c>
      <c r="G99">
        <f>VLOOKUP(C99,away!$B$2:$E$405,4,FALSE)</f>
        <v>0.64959999999999996</v>
      </c>
      <c r="H99">
        <f>VLOOKUP(A99,away!$A$2:$E$405,3,FALSE)</f>
        <v>0.89470000000000005</v>
      </c>
      <c r="I99">
        <f>VLOOKUP(C99,away!$B$2:$E$405,3,FALSE)</f>
        <v>0.99350000000000005</v>
      </c>
      <c r="J99">
        <f>VLOOKUP(B99,home!$B$2:$E$405,4,FALSE)</f>
        <v>1.1176999999999999</v>
      </c>
      <c r="K99" s="3">
        <f t="shared" si="278"/>
        <v>0.57738398099199995</v>
      </c>
      <c r="L99" s="3">
        <f t="shared" si="279"/>
        <v>0.99350614976499996</v>
      </c>
      <c r="M99" s="5">
        <f t="shared" si="280"/>
        <v>0.20786007733741649</v>
      </c>
      <c r="N99" s="5">
        <f t="shared" si="281"/>
        <v>0.12001507894238252</v>
      </c>
      <c r="O99" s="5">
        <f t="shared" si="282"/>
        <v>0.20651026512535178</v>
      </c>
      <c r="P99" s="5">
        <f t="shared" si="283"/>
        <v>0.11923571899378897</v>
      </c>
      <c r="Q99" s="5">
        <f t="shared" si="284"/>
        <v>3.464739202941098E-2</v>
      </c>
      <c r="R99" s="5">
        <f t="shared" si="285"/>
        <v>0.1025846091958188</v>
      </c>
      <c r="S99" s="5">
        <f t="shared" si="286"/>
        <v>1.7099431581668382E-2</v>
      </c>
      <c r="T99" s="5">
        <f t="shared" si="287"/>
        <v>3.4422397054538645E-2</v>
      </c>
      <c r="U99" s="5">
        <f t="shared" si="288"/>
        <v>5.9230710045990377E-2</v>
      </c>
      <c r="V99" s="5">
        <f t="shared" si="289"/>
        <v>1.0898693888173592E-3</v>
      </c>
      <c r="W99" s="5">
        <f t="shared" si="290"/>
        <v>6.6682830469772664E-3</v>
      </c>
      <c r="X99" s="5">
        <f t="shared" si="291"/>
        <v>6.6249802155456065E-3</v>
      </c>
      <c r="Y99" s="5">
        <f t="shared" si="292"/>
        <v>3.2909792931080073E-3</v>
      </c>
      <c r="Z99" s="5">
        <f t="shared" si="293"/>
        <v>3.3972813369095051E-2</v>
      </c>
      <c r="AA99" s="5">
        <f t="shared" si="294"/>
        <v>1.9615358228546338E-2</v>
      </c>
      <c r="AB99" s="5">
        <f t="shared" si="295"/>
        <v>5.6627968112911336E-3</v>
      </c>
      <c r="AC99" s="5">
        <f t="shared" si="296"/>
        <v>3.9074170064777174E-5</v>
      </c>
      <c r="AD99" s="5">
        <f t="shared" si="297"/>
        <v>9.6253995301129921E-4</v>
      </c>
      <c r="AE99" s="5">
        <f t="shared" si="298"/>
        <v>9.5628936271123987E-4</v>
      </c>
      <c r="AF99" s="5">
        <f t="shared" si="299"/>
        <v>4.750396814042347E-4</v>
      </c>
      <c r="AG99" s="5">
        <f t="shared" si="300"/>
        <v>1.5731828161917117E-4</v>
      </c>
      <c r="AH99" s="5">
        <f t="shared" si="301"/>
        <v>8.4380497517536346E-3</v>
      </c>
      <c r="AI99" s="5">
        <f t="shared" si="302"/>
        <v>4.8719947574760699E-3</v>
      </c>
      <c r="AJ99" s="5">
        <f t="shared" si="303"/>
        <v>1.4065058642218431E-3</v>
      </c>
      <c r="AK99" s="5">
        <f t="shared" si="304"/>
        <v>2.7069798505766708E-4</v>
      </c>
      <c r="AL99" s="5">
        <f t="shared" si="305"/>
        <v>8.9657173641792541E-7</v>
      </c>
      <c r="AM99" s="5">
        <f t="shared" si="306"/>
        <v>1.1115102998670333E-4</v>
      </c>
      <c r="AN99" s="5">
        <f t="shared" si="307"/>
        <v>1.1042923184450367E-4</v>
      </c>
      <c r="AO99" s="5">
        <f t="shared" si="308"/>
        <v>5.4856060475669683E-5</v>
      </c>
      <c r="AP99" s="5">
        <f t="shared" si="309"/>
        <v>1.8166611144819527E-5</v>
      </c>
      <c r="AQ99" s="5">
        <f t="shared" si="310"/>
        <v>4.5121599731918963E-6</v>
      </c>
      <c r="AR99" s="5">
        <f t="shared" si="311"/>
        <v>1.6766508640780537E-3</v>
      </c>
      <c r="AS99" s="5">
        <f t="shared" si="312"/>
        <v>9.6807135063506312E-4</v>
      </c>
      <c r="AT99" s="5">
        <f t="shared" si="313"/>
        <v>2.7947444515698749E-4</v>
      </c>
      <c r="AU99" s="5">
        <f t="shared" si="314"/>
        <v>5.3788022576757264E-5</v>
      </c>
      <c r="AV99" s="5">
        <f t="shared" si="315"/>
        <v>7.764085651263919E-6</v>
      </c>
      <c r="AW99" s="5">
        <f t="shared" si="316"/>
        <v>1.428623644203883E-8</v>
      </c>
      <c r="AX99" s="5">
        <f t="shared" si="317"/>
        <v>1.0696137364180651E-5</v>
      </c>
      <c r="AY99" s="5">
        <f t="shared" si="318"/>
        <v>1.0626678250044674E-5</v>
      </c>
      <c r="AZ99" s="5">
        <f t="shared" si="319"/>
        <v>5.278835096496676E-6</v>
      </c>
      <c r="BA99" s="5">
        <f t="shared" si="320"/>
        <v>1.7481850439882548E-6</v>
      </c>
      <c r="BB99" s="5">
        <f t="shared" si="321"/>
        <v>4.3420814803238199E-7</v>
      </c>
      <c r="BC99" s="5">
        <f t="shared" si="322"/>
        <v>8.6277693069648606E-8</v>
      </c>
      <c r="BD99" s="5">
        <f t="shared" si="323"/>
        <v>2.7762715741172446E-4</v>
      </c>
      <c r="BE99" s="5">
        <f t="shared" si="324"/>
        <v>1.6029747337787409E-4</v>
      </c>
      <c r="BF99" s="5">
        <f t="shared" si="325"/>
        <v>4.6276596660938026E-5</v>
      </c>
      <c r="BG99" s="5">
        <f t="shared" si="326"/>
        <v>8.9064552022844973E-6</v>
      </c>
      <c r="BH99" s="5">
        <f t="shared" si="327"/>
        <v>1.2856111403054826E-6</v>
      </c>
      <c r="BI99" s="5">
        <f t="shared" si="328"/>
        <v>1.4845825563944885E-7</v>
      </c>
      <c r="BJ99" s="8">
        <f t="shared" si="329"/>
        <v>0.20854828327572966</v>
      </c>
      <c r="BK99" s="8">
        <f t="shared" si="330"/>
        <v>0.34533569472174236</v>
      </c>
      <c r="BL99" s="8">
        <f t="shared" si="331"/>
        <v>0.41207127828565449</v>
      </c>
      <c r="BM99" s="8">
        <f t="shared" si="332"/>
        <v>0.20906431563603847</v>
      </c>
      <c r="BN99" s="8">
        <f t="shared" si="333"/>
        <v>0.79085314162416953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1.1974</v>
      </c>
      <c r="F100">
        <f>VLOOKUP(B100,home!$B$2:$E$405,3,FALSE)</f>
        <v>0.50109999999999999</v>
      </c>
      <c r="G100">
        <f>VLOOKUP(C100,away!$B$2:$E$405,4,FALSE)</f>
        <v>2.3197999999999999</v>
      </c>
      <c r="H100">
        <f>VLOOKUP(A100,away!$A$2:$E$405,3,FALSE)</f>
        <v>0.89470000000000005</v>
      </c>
      <c r="I100">
        <f>VLOOKUP(C100,away!$B$2:$E$405,3,FALSE)</f>
        <v>0.37259999999999999</v>
      </c>
      <c r="J100">
        <f>VLOOKUP(B100,home!$B$2:$E$405,4,FALSE)</f>
        <v>1.2295</v>
      </c>
      <c r="K100" s="3">
        <f t="shared" si="278"/>
        <v>1.3919197613719998</v>
      </c>
      <c r="L100" s="3">
        <f t="shared" si="279"/>
        <v>0.40987253799000001</v>
      </c>
      <c r="M100" s="5">
        <f t="shared" si="280"/>
        <v>0.16500288846900912</v>
      </c>
      <c r="N100" s="5">
        <f t="shared" si="281"/>
        <v>0.22967078114347389</v>
      </c>
      <c r="O100" s="5">
        <f t="shared" si="282"/>
        <v>6.7630152672473687E-2</v>
      </c>
      <c r="P100" s="5">
        <f t="shared" si="283"/>
        <v>9.413574596942148E-2</v>
      </c>
      <c r="Q100" s="5">
        <f t="shared" si="284"/>
        <v>0.15984164944167253</v>
      </c>
      <c r="R100" s="5">
        <f t="shared" si="285"/>
        <v>1.3859871160258982E-2</v>
      </c>
      <c r="S100" s="5">
        <f t="shared" si="286"/>
        <v>1.3426338701464351E-2</v>
      </c>
      <c r="T100" s="5">
        <f t="shared" si="287"/>
        <v>6.5514702533166186E-2</v>
      </c>
      <c r="U100" s="5">
        <f t="shared" si="288"/>
        <v>1.9291828558034345E-2</v>
      </c>
      <c r="V100" s="5">
        <f t="shared" si="289"/>
        <v>8.5109514076971008E-4</v>
      </c>
      <c r="W100" s="5">
        <f t="shared" si="290"/>
        <v>7.4162250182719922E-2</v>
      </c>
      <c r="X100" s="5">
        <f t="shared" si="291"/>
        <v>3.0397069705440757E-2</v>
      </c>
      <c r="Y100" s="5">
        <f t="shared" si="292"/>
        <v>6.2294620538139714E-3</v>
      </c>
      <c r="Z100" s="5">
        <f t="shared" si="293"/>
        <v>1.8935935228899183E-3</v>
      </c>
      <c r="AA100" s="5">
        <f t="shared" si="294"/>
        <v>2.6357302445164993E-3</v>
      </c>
      <c r="AB100" s="5">
        <f t="shared" si="295"/>
        <v>1.8343625064941847E-3</v>
      </c>
      <c r="AC100" s="5">
        <f t="shared" si="296"/>
        <v>3.0347376306064745E-5</v>
      </c>
      <c r="AD100" s="5">
        <f t="shared" si="297"/>
        <v>2.580697539428551E-2</v>
      </c>
      <c r="AE100" s="5">
        <f t="shared" si="298"/>
        <v>1.0577570502701283E-2</v>
      </c>
      <c r="AF100" s="5">
        <f t="shared" si="299"/>
        <v>2.1677278338551671E-3</v>
      </c>
      <c r="AG100" s="5">
        <f t="shared" si="300"/>
        <v>2.9616403631126077E-4</v>
      </c>
      <c r="AH100" s="5">
        <f t="shared" si="301"/>
        <v>1.94032995787079E-4</v>
      </c>
      <c r="AI100" s="5">
        <f t="shared" si="302"/>
        <v>2.7007836119424523E-4</v>
      </c>
      <c r="AJ100" s="5">
        <f t="shared" si="303"/>
        <v>1.8796370403261734E-4</v>
      </c>
      <c r="AK100" s="5">
        <f t="shared" si="304"/>
        <v>8.7210131354559351E-5</v>
      </c>
      <c r="AL100" s="5">
        <f t="shared" si="305"/>
        <v>6.9253888420812993E-7</v>
      </c>
      <c r="AM100" s="5">
        <f t="shared" si="306"/>
        <v>7.1842478065093918E-3</v>
      </c>
      <c r="AN100" s="5">
        <f t="shared" si="307"/>
        <v>2.9446258820030953E-3</v>
      </c>
      <c r="AO100" s="5">
        <f t="shared" si="308"/>
        <v>6.0346064184382527E-4</v>
      </c>
      <c r="AP100" s="5">
        <f t="shared" si="309"/>
        <v>8.2447314949867691E-5</v>
      </c>
      <c r="AQ100" s="5">
        <f t="shared" si="310"/>
        <v>8.4482225572407855E-6</v>
      </c>
      <c r="AR100" s="5">
        <f t="shared" si="311"/>
        <v>1.5905759287410616E-5</v>
      </c>
      <c r="AS100" s="5">
        <f t="shared" si="312"/>
        <v>2.2139540671773052E-5</v>
      </c>
      <c r="AT100" s="5">
        <f t="shared" si="313"/>
        <v>1.5408232084370018E-5</v>
      </c>
      <c r="AU100" s="5">
        <f t="shared" si="314"/>
        <v>7.1490075753469054E-6</v>
      </c>
      <c r="AV100" s="5">
        <f t="shared" si="315"/>
        <v>2.4877112295808705E-6</v>
      </c>
      <c r="AW100" s="5">
        <f t="shared" si="316"/>
        <v>1.0975003913005157E-8</v>
      </c>
      <c r="AX100" s="5">
        <f t="shared" si="317"/>
        <v>1.6666494154123099E-3</v>
      </c>
      <c r="AY100" s="5">
        <f t="shared" si="318"/>
        <v>6.8311382583459326E-4</v>
      </c>
      <c r="AZ100" s="5">
        <f t="shared" si="319"/>
        <v>1.3999479876544176E-4</v>
      </c>
      <c r="BA100" s="5">
        <f t="shared" si="320"/>
        <v>1.9126674491796975E-5</v>
      </c>
      <c r="BB100" s="5">
        <f t="shared" si="321"/>
        <v>1.9598746543153553E-6</v>
      </c>
      <c r="BC100" s="5">
        <f t="shared" si="322"/>
        <v>1.6065975974130175E-7</v>
      </c>
      <c r="BD100" s="5">
        <f t="shared" si="323"/>
        <v>1.0865556546314999E-6</v>
      </c>
      <c r="BE100" s="5">
        <f t="shared" si="324"/>
        <v>1.5123982875120741E-6</v>
      </c>
      <c r="BF100" s="5">
        <f t="shared" si="325"/>
        <v>1.0525685317266141E-6</v>
      </c>
      <c r="BG100" s="5">
        <f t="shared" si="326"/>
        <v>4.8836364650286176E-7</v>
      </c>
      <c r="BH100" s="5">
        <f t="shared" si="327"/>
        <v>1.6994075257575572E-7</v>
      </c>
      <c r="BI100" s="5">
        <f t="shared" si="328"/>
        <v>4.7308778354524799E-8</v>
      </c>
      <c r="BJ100" s="8">
        <f t="shared" si="329"/>
        <v>0.61799858794422202</v>
      </c>
      <c r="BK100" s="8">
        <f t="shared" si="330"/>
        <v>0.27413022202168952</v>
      </c>
      <c r="BL100" s="8">
        <f t="shared" si="331"/>
        <v>0.10605867772064598</v>
      </c>
      <c r="BM100" s="8">
        <f t="shared" si="332"/>
        <v>0.26925688950230697</v>
      </c>
      <c r="BN100" s="8">
        <f t="shared" si="333"/>
        <v>0.73014108885630968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1.5145</v>
      </c>
      <c r="F102">
        <f>VLOOKUP(B102,home!$B$2:$E$405,3,FALSE)</f>
        <v>0.57220000000000004</v>
      </c>
      <c r="G102">
        <f>VLOOKUP(C102,away!$B$2:$E$405,4,FALSE)</f>
        <v>0.74829999999999997</v>
      </c>
      <c r="H102">
        <f>VLOOKUP(A102,away!$A$2:$E$405,3,FALSE)</f>
        <v>1.1369</v>
      </c>
      <c r="I102">
        <f>VLOOKUP(C102,away!$B$2:$E$405,3,FALSE)</f>
        <v>0.93820000000000003</v>
      </c>
      <c r="J102">
        <f>VLOOKUP(B102,home!$B$2:$E$405,4,FALSE)</f>
        <v>1.4073</v>
      </c>
      <c r="K102" s="3">
        <f t="shared" si="278"/>
        <v>0.64847446027</v>
      </c>
      <c r="L102" s="3">
        <f t="shared" si="279"/>
        <v>1.5010818809340003</v>
      </c>
      <c r="M102" s="5">
        <f t="shared" si="280"/>
        <v>0.11653584846035386</v>
      </c>
      <c r="N102" s="5">
        <f t="shared" si="281"/>
        <v>7.5570521432434479E-2</v>
      </c>
      <c r="O102" s="5">
        <f t="shared" si="282"/>
        <v>0.17492985060310756</v>
      </c>
      <c r="P102" s="5">
        <f t="shared" si="283"/>
        <v>0.11343754045496192</v>
      </c>
      <c r="Q102" s="5">
        <f t="shared" si="284"/>
        <v>2.4502776549110206E-2</v>
      </c>
      <c r="R102" s="5">
        <f t="shared" si="285"/>
        <v>0.13129201458740822</v>
      </c>
      <c r="S102" s="5">
        <f t="shared" si="286"/>
        <v>2.760540158775459E-2</v>
      </c>
      <c r="T102" s="5">
        <f t="shared" si="287"/>
        <v>3.6780673910443852E-2</v>
      </c>
      <c r="U102" s="5">
        <f t="shared" si="288"/>
        <v>8.5139518297330505E-2</v>
      </c>
      <c r="V102" s="5">
        <f t="shared" si="289"/>
        <v>2.985718224867596E-3</v>
      </c>
      <c r="W102" s="5">
        <f t="shared" si="290"/>
        <v>5.2964749326002182E-3</v>
      </c>
      <c r="X102" s="5">
        <f t="shared" si="291"/>
        <v>7.9504425541473168E-3</v>
      </c>
      <c r="Y102" s="5">
        <f t="shared" si="292"/>
        <v>5.9671326317185872E-3</v>
      </c>
      <c r="Z102" s="5">
        <f t="shared" si="293"/>
        <v>6.5693354736160309E-2</v>
      </c>
      <c r="AA102" s="5">
        <f t="shared" si="294"/>
        <v>4.2600462755857202E-2</v>
      </c>
      <c r="AB102" s="5">
        <f t="shared" si="295"/>
        <v>1.3812656046428366E-2</v>
      </c>
      <c r="AC102" s="5">
        <f t="shared" si="296"/>
        <v>1.8164610739702992E-4</v>
      </c>
      <c r="AD102" s="5">
        <f t="shared" si="297"/>
        <v>8.5865718081287756E-4</v>
      </c>
      <c r="AE102" s="5">
        <f t="shared" si="298"/>
        <v>1.2889147360520801E-3</v>
      </c>
      <c r="AF102" s="5">
        <f t="shared" si="299"/>
        <v>9.6738327817830368E-4</v>
      </c>
      <c r="AG102" s="5">
        <f t="shared" si="300"/>
        <v>4.8404050359732913E-4</v>
      </c>
      <c r="AH102" s="5">
        <f t="shared" si="301"/>
        <v>2.4652776123055012E-2</v>
      </c>
      <c r="AI102" s="5">
        <f t="shared" si="302"/>
        <v>1.5986695690555244E-2</v>
      </c>
      <c r="AJ102" s="5">
        <f t="shared" si="303"/>
        <v>5.1834819297167725E-3</v>
      </c>
      <c r="AK102" s="5">
        <f t="shared" si="304"/>
        <v>1.120451882230794E-3</v>
      </c>
      <c r="AL102" s="5">
        <f t="shared" si="305"/>
        <v>7.0726692013048807E-6</v>
      </c>
      <c r="AM102" s="5">
        <f t="shared" si="306"/>
        <v>1.1136345037691813E-4</v>
      </c>
      <c r="AN102" s="5">
        <f t="shared" si="307"/>
        <v>1.6716565755908443E-4</v>
      </c>
      <c r="AO102" s="5">
        <f t="shared" si="308"/>
        <v>1.2546466983817976E-4</v>
      </c>
      <c r="AP102" s="5">
        <f t="shared" si="309"/>
        <v>6.2777580863819404E-5</v>
      </c>
      <c r="AQ102" s="5">
        <f t="shared" si="310"/>
        <v>2.3558572290887088E-5</v>
      </c>
      <c r="AR102" s="5">
        <f t="shared" si="311"/>
        <v>7.4011671106080446E-3</v>
      </c>
      <c r="AS102" s="5">
        <f t="shared" si="312"/>
        <v>4.7994678474196275E-3</v>
      </c>
      <c r="AT102" s="5">
        <f t="shared" si="313"/>
        <v>1.5561661609693306E-3</v>
      </c>
      <c r="AU102" s="5">
        <f t="shared" si="314"/>
        <v>3.3637800377500822E-4</v>
      </c>
      <c r="AV102" s="5">
        <f t="shared" si="315"/>
        <v>5.4533136111174612E-5</v>
      </c>
      <c r="AW102" s="5">
        <f t="shared" si="316"/>
        <v>1.9123972228466814E-7</v>
      </c>
      <c r="AX102" s="5">
        <f t="shared" si="317"/>
        <v>1.2036058896162816E-5</v>
      </c>
      <c r="AY102" s="5">
        <f t="shared" si="318"/>
        <v>1.8067109926884485E-5</v>
      </c>
      <c r="AZ102" s="5">
        <f t="shared" si="319"/>
        <v>1.3560105676044557E-5</v>
      </c>
      <c r="BA102" s="5">
        <f t="shared" si="320"/>
        <v>6.7849429779535926E-6</v>
      </c>
      <c r="BB102" s="5">
        <f t="shared" si="321"/>
        <v>2.5461887418441297E-6</v>
      </c>
      <c r="BC102" s="5">
        <f t="shared" si="322"/>
        <v>7.6440755716407222E-7</v>
      </c>
      <c r="BD102" s="5">
        <f t="shared" si="323"/>
        <v>1.8516263079163956E-3</v>
      </c>
      <c r="BE102" s="5">
        <f t="shared" si="324"/>
        <v>1.2007323706478175E-3</v>
      </c>
      <c r="BF102" s="5">
        <f t="shared" si="325"/>
        <v>3.8932213799228047E-4</v>
      </c>
      <c r="BG102" s="5">
        <f t="shared" si="326"/>
        <v>8.4155154435235511E-5</v>
      </c>
      <c r="BH102" s="5">
        <f t="shared" si="327"/>
        <v>1.364311708783196E-5</v>
      </c>
      <c r="BI102" s="5">
        <f t="shared" si="328"/>
        <v>1.7694425979864488E-6</v>
      </c>
      <c r="BJ102" s="8">
        <f t="shared" si="329"/>
        <v>0.16021110645380016</v>
      </c>
      <c r="BK102" s="8">
        <f t="shared" si="330"/>
        <v>0.26077129461446319</v>
      </c>
      <c r="BL102" s="8">
        <f t="shared" si="331"/>
        <v>0.51240686870525032</v>
      </c>
      <c r="BM102" s="8">
        <f t="shared" si="332"/>
        <v>0.36279619655209328</v>
      </c>
      <c r="BN102" s="8">
        <f t="shared" si="333"/>
        <v>0.6362685520873762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1.5145</v>
      </c>
      <c r="F103">
        <f>VLOOKUP(B103,home!$B$2:$E$405,3,FALSE)</f>
        <v>0.7923</v>
      </c>
      <c r="G103">
        <f>VLOOKUP(C103,away!$B$2:$E$405,4,FALSE)</f>
        <v>0.7016</v>
      </c>
      <c r="H103">
        <f>VLOOKUP(A103,away!$A$2:$E$405,3,FALSE)</f>
        <v>1.1369</v>
      </c>
      <c r="I103">
        <f>VLOOKUP(C103,away!$B$2:$E$405,3,FALSE)</f>
        <v>0.65969999999999995</v>
      </c>
      <c r="J103">
        <f>VLOOKUP(B103,home!$B$2:$E$405,4,FALSE)</f>
        <v>1.3487</v>
      </c>
      <c r="K103" s="3">
        <f t="shared" si="278"/>
        <v>0.84187674635999998</v>
      </c>
      <c r="L103" s="3">
        <f t="shared" si="279"/>
        <v>1.0115424386909999</v>
      </c>
      <c r="M103" s="5">
        <f t="shared" si="280"/>
        <v>0.15670046141466704</v>
      </c>
      <c r="N103" s="5">
        <f t="shared" si="281"/>
        <v>0.13192247460889059</v>
      </c>
      <c r="O103" s="5">
        <f t="shared" si="282"/>
        <v>0.1585091668833972</v>
      </c>
      <c r="P103" s="5">
        <f t="shared" si="283"/>
        <v>0.13344518168402869</v>
      </c>
      <c r="Q103" s="5">
        <f t="shared" si="284"/>
        <v>5.5531231847746249E-2</v>
      </c>
      <c r="R103" s="5">
        <f t="shared" si="285"/>
        <v>8.0169374612055144E-2</v>
      </c>
      <c r="S103" s="5">
        <f t="shared" si="286"/>
        <v>2.8410280917361495E-2</v>
      </c>
      <c r="T103" s="5">
        <f t="shared" si="287"/>
        <v>5.617219768678456E-2</v>
      </c>
      <c r="U103" s="5">
        <f t="shared" si="288"/>
        <v>6.7492732256112964E-2</v>
      </c>
      <c r="V103" s="5">
        <f t="shared" si="289"/>
        <v>2.6882251543876969E-3</v>
      </c>
      <c r="W103" s="5">
        <f t="shared" si="290"/>
        <v>1.558348426311448E-2</v>
      </c>
      <c r="X103" s="5">
        <f t="shared" si="291"/>
        <v>1.5763355674813639E-2</v>
      </c>
      <c r="Y103" s="5">
        <f t="shared" si="292"/>
        <v>7.9726516206273003E-3</v>
      </c>
      <c r="Z103" s="5">
        <f t="shared" si="293"/>
        <v>2.7031574901136862E-2</v>
      </c>
      <c r="AA103" s="5">
        <f t="shared" si="294"/>
        <v>2.2757254326755738E-2</v>
      </c>
      <c r="AB103" s="5">
        <f t="shared" si="295"/>
        <v>9.5794016143480754E-3</v>
      </c>
      <c r="AC103" s="5">
        <f t="shared" si="296"/>
        <v>1.430797853498157E-4</v>
      </c>
      <c r="AD103" s="5">
        <f t="shared" si="297"/>
        <v>3.2798432570957685E-3</v>
      </c>
      <c r="AE103" s="5">
        <f t="shared" si="298"/>
        <v>3.3177006468068856E-3</v>
      </c>
      <c r="AF103" s="5">
        <f t="shared" si="299"/>
        <v>1.6779975015588722E-3</v>
      </c>
      <c r="AG103" s="5">
        <f t="shared" si="300"/>
        <v>5.6578856161475547E-4</v>
      </c>
      <c r="AH103" s="5">
        <f t="shared" si="301"/>
        <v>6.835896299288601E-3</v>
      </c>
      <c r="AI103" s="5">
        <f t="shared" si="302"/>
        <v>5.7549821348994515E-3</v>
      </c>
      <c r="AJ103" s="5">
        <f t="shared" si="303"/>
        <v>2.4224928175445382E-3</v>
      </c>
      <c r="AK103" s="5">
        <f t="shared" si="304"/>
        <v>6.7981345710495516E-4</v>
      </c>
      <c r="AL103" s="5">
        <f t="shared" si="305"/>
        <v>4.8738357957460067E-6</v>
      </c>
      <c r="AM103" s="5">
        <f t="shared" si="306"/>
        <v>5.5224475397091437E-4</v>
      </c>
      <c r="AN103" s="5">
        <f t="shared" si="307"/>
        <v>5.5861900518604994E-4</v>
      </c>
      <c r="AO103" s="5">
        <f t="shared" si="308"/>
        <v>2.825334154025186E-4</v>
      </c>
      <c r="AP103" s="5">
        <f t="shared" si="309"/>
        <v>9.5264846675986999E-5</v>
      </c>
      <c r="AQ103" s="5">
        <f t="shared" si="310"/>
        <v>2.4091108832038017E-5</v>
      </c>
      <c r="AR103" s="5">
        <f t="shared" si="311"/>
        <v>1.3829598426442352E-3</v>
      </c>
      <c r="AS103" s="5">
        <f t="shared" si="312"/>
        <v>1.1642817326718662E-3</v>
      </c>
      <c r="AT103" s="5">
        <f t="shared" si="313"/>
        <v>4.9009085847408695E-4</v>
      </c>
      <c r="AU103" s="5">
        <f t="shared" si="314"/>
        <v>1.3753203245098122E-4</v>
      </c>
      <c r="AV103" s="5">
        <f t="shared" si="315"/>
        <v>2.8946255000027489E-5</v>
      </c>
      <c r="AW103" s="5">
        <f t="shared" si="316"/>
        <v>1.1529248885808254E-7</v>
      </c>
      <c r="AX103" s="5">
        <f t="shared" si="317"/>
        <v>7.7487002777901985E-5</v>
      </c>
      <c r="AY103" s="5">
        <f t="shared" si="318"/>
        <v>7.8381391756815255E-5</v>
      </c>
      <c r="AZ103" s="5">
        <f t="shared" si="319"/>
        <v>3.9643052082841762E-5</v>
      </c>
      <c r="BA103" s="5">
        <f t="shared" si="320"/>
        <v>1.3366876527010693E-5</v>
      </c>
      <c r="BB103" s="5">
        <f t="shared" si="321"/>
        <v>3.3802907199534698E-6</v>
      </c>
      <c r="BC103" s="5">
        <f t="shared" si="322"/>
        <v>6.8386150366925803E-7</v>
      </c>
      <c r="BD103" s="5">
        <f t="shared" si="323"/>
        <v>2.3315376197334512E-4</v>
      </c>
      <c r="BE103" s="5">
        <f t="shared" si="324"/>
        <v>1.9628673053171368E-4</v>
      </c>
      <c r="BF103" s="5">
        <f t="shared" si="325"/>
        <v>8.2624617026840565E-5</v>
      </c>
      <c r="BG103" s="5">
        <f t="shared" si="326"/>
        <v>2.3186581250599204E-5</v>
      </c>
      <c r="BH103" s="5">
        <f t="shared" si="327"/>
        <v>4.8800608956165572E-6</v>
      </c>
      <c r="BI103" s="5">
        <f t="shared" si="328"/>
        <v>8.2168195776806734E-7</v>
      </c>
      <c r="BJ103" s="8">
        <f t="shared" si="329"/>
        <v>0.29351242127448879</v>
      </c>
      <c r="BK103" s="8">
        <f t="shared" si="330"/>
        <v>0.32147048418334728</v>
      </c>
      <c r="BL103" s="8">
        <f t="shared" si="331"/>
        <v>0.35794587855638371</v>
      </c>
      <c r="BM103" s="8">
        <f t="shared" si="332"/>
        <v>0.28360420176530382</v>
      </c>
      <c r="BN103" s="8">
        <f t="shared" si="333"/>
        <v>0.71627789105078499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1.5145</v>
      </c>
      <c r="F104">
        <f>VLOOKUP(B104,home!$B$2:$E$405,3,FALSE)</f>
        <v>0.6603</v>
      </c>
      <c r="G104">
        <f>VLOOKUP(C104,away!$B$2:$E$405,4,FALSE)</f>
        <v>0.96840000000000004</v>
      </c>
      <c r="H104">
        <f>VLOOKUP(A104,away!$A$2:$E$405,3,FALSE)</f>
        <v>1.1369</v>
      </c>
      <c r="I104">
        <f>VLOOKUP(C104,away!$B$2:$E$405,3,FALSE)</f>
        <v>1.1141000000000001</v>
      </c>
      <c r="J104">
        <f>VLOOKUP(B104,home!$B$2:$E$405,4,FALSE)</f>
        <v>0.99690000000000001</v>
      </c>
      <c r="K104" s="3">
        <f t="shared" si="278"/>
        <v>0.96842358053999988</v>
      </c>
      <c r="L104" s="3">
        <f t="shared" si="279"/>
        <v>1.2626937671010001</v>
      </c>
      <c r="M104" s="5">
        <f t="shared" si="280"/>
        <v>0.10740835059583058</v>
      </c>
      <c r="N104" s="5">
        <f t="shared" si="281"/>
        <v>0.10401677946390987</v>
      </c>
      <c r="O104" s="5">
        <f t="shared" si="282"/>
        <v>0.13562385483195424</v>
      </c>
      <c r="P104" s="5">
        <f t="shared" si="283"/>
        <v>0.13134133910299828</v>
      </c>
      <c r="Q104" s="5">
        <f t="shared" si="284"/>
        <v>5.0366151002339557E-2</v>
      </c>
      <c r="R104" s="5">
        <f t="shared" si="285"/>
        <v>8.562569808325976E-2</v>
      </c>
      <c r="S104" s="5">
        <f t="shared" si="286"/>
        <v>4.0151783501176E-2</v>
      </c>
      <c r="T104" s="5">
        <f t="shared" si="287"/>
        <v>6.3597024943521929E-2</v>
      </c>
      <c r="U104" s="5">
        <f t="shared" si="288"/>
        <v>8.292194512402741E-2</v>
      </c>
      <c r="V104" s="5">
        <f t="shared" si="289"/>
        <v>5.4553890033934788E-3</v>
      </c>
      <c r="W104" s="5">
        <f t="shared" si="290"/>
        <v>1.6258589430567998E-2</v>
      </c>
      <c r="X104" s="5">
        <f t="shared" si="291"/>
        <v>2.0529619535832405E-2</v>
      </c>
      <c r="Y104" s="5">
        <f t="shared" si="292"/>
        <v>1.2961311314425256E-2</v>
      </c>
      <c r="Z104" s="5">
        <f t="shared" si="293"/>
        <v>3.6039678424468036E-2</v>
      </c>
      <c r="AA104" s="5">
        <f t="shared" si="294"/>
        <v>3.4901674421333517E-2</v>
      </c>
      <c r="AB104" s="5">
        <f t="shared" si="295"/>
        <v>1.6899802254974564E-2</v>
      </c>
      <c r="AC104" s="5">
        <f t="shared" si="296"/>
        <v>4.1693574862819194E-4</v>
      </c>
      <c r="AD104" s="5">
        <f t="shared" si="297"/>
        <v>3.9363003477201133E-3</v>
      </c>
      <c r="AE104" s="5">
        <f t="shared" si="298"/>
        <v>4.970341914503686E-3</v>
      </c>
      <c r="AF104" s="5">
        <f t="shared" si="299"/>
        <v>3.1380098779023287E-3</v>
      </c>
      <c r="AG104" s="5">
        <f t="shared" si="300"/>
        <v>1.3207818379762132E-3</v>
      </c>
      <c r="AH104" s="5">
        <f t="shared" si="301"/>
        <v>1.1376769328725047E-2</v>
      </c>
      <c r="AI104" s="5">
        <f t="shared" si="302"/>
        <v>1.1017531688301562E-2</v>
      </c>
      <c r="AJ104" s="5">
        <f t="shared" si="303"/>
        <v>5.3348187431489528E-3</v>
      </c>
      <c r="AK104" s="5">
        <f t="shared" si="304"/>
        <v>1.7221214229240708E-3</v>
      </c>
      <c r="AL104" s="5">
        <f t="shared" si="305"/>
        <v>2.0393535229229592E-5</v>
      </c>
      <c r="AM104" s="5">
        <f t="shared" si="306"/>
        <v>7.6240121536399216E-4</v>
      </c>
      <c r="AN104" s="5">
        <f t="shared" si="307"/>
        <v>9.6267926267034004E-4</v>
      </c>
      <c r="AO104" s="5">
        <f t="shared" si="308"/>
        <v>6.077845523456126E-4</v>
      </c>
      <c r="AP104" s="5">
        <f t="shared" si="309"/>
        <v>2.558152553290254E-4</v>
      </c>
      <c r="AQ104" s="5">
        <f t="shared" si="310"/>
        <v>8.0754082108327847E-5</v>
      </c>
      <c r="AR104" s="5">
        <f t="shared" si="311"/>
        <v>2.8730751442253896E-3</v>
      </c>
      <c r="AS104" s="5">
        <f t="shared" si="312"/>
        <v>2.7823537183312283E-3</v>
      </c>
      <c r="AT104" s="5">
        <f t="shared" si="313"/>
        <v>1.347248475117555E-3</v>
      </c>
      <c r="AU104" s="5">
        <f t="shared" si="314"/>
        <v>4.3490239738346601E-4</v>
      </c>
      <c r="AV104" s="5">
        <f t="shared" si="315"/>
        <v>1.0529243421488148E-4</v>
      </c>
      <c r="AW104" s="5">
        <f t="shared" si="316"/>
        <v>6.9271311339506207E-7</v>
      </c>
      <c r="AX104" s="5">
        <f t="shared" si="317"/>
        <v>1.2305455246514074E-4</v>
      </c>
      <c r="AY104" s="5">
        <f t="shared" si="318"/>
        <v>1.5538021641113621E-4</v>
      </c>
      <c r="AZ104" s="5">
        <f t="shared" si="319"/>
        <v>9.8098815396573133E-5</v>
      </c>
      <c r="BA104" s="5">
        <f t="shared" si="320"/>
        <v>4.1289587587081493E-5</v>
      </c>
      <c r="BB104" s="5">
        <f t="shared" si="321"/>
        <v>1.3034026223094658E-5</v>
      </c>
      <c r="BC104" s="5">
        <f t="shared" si="322"/>
        <v>3.2915967344265232E-6</v>
      </c>
      <c r="BD104" s="5">
        <f t="shared" si="323"/>
        <v>6.0463567950436712E-4</v>
      </c>
      <c r="BE104" s="5">
        <f t="shared" si="324"/>
        <v>5.8554344966785504E-4</v>
      </c>
      <c r="BF104" s="5">
        <f t="shared" si="325"/>
        <v>2.8352704204454363E-4</v>
      </c>
      <c r="BG104" s="5">
        <f t="shared" si="326"/>
        <v>9.1524757745564049E-5</v>
      </c>
      <c r="BH104" s="5">
        <f t="shared" si="327"/>
        <v>2.21586834010038E-5</v>
      </c>
      <c r="BI104" s="5">
        <f t="shared" si="328"/>
        <v>4.2917983038504749E-6</v>
      </c>
      <c r="BJ104" s="8">
        <f t="shared" si="329"/>
        <v>0.28419849283133414</v>
      </c>
      <c r="BK104" s="8">
        <f t="shared" si="330"/>
        <v>0.28494957170366692</v>
      </c>
      <c r="BL104" s="8">
        <f t="shared" si="331"/>
        <v>0.39455876947858887</v>
      </c>
      <c r="BM104" s="8">
        <f t="shared" si="332"/>
        <v>0.38520965185446787</v>
      </c>
      <c r="BN104" s="8">
        <f t="shared" si="333"/>
        <v>0.6143821730802923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1.5759000000000001</v>
      </c>
      <c r="F131">
        <f>VLOOKUP(B131,home!$B$2:$E$405,3,FALSE)</f>
        <v>0.38069999999999998</v>
      </c>
      <c r="G131">
        <f>VLOOKUP(C131,away!$B$2:$E$405,4,FALSE)</f>
        <v>0.57110000000000005</v>
      </c>
      <c r="H131">
        <f>VLOOKUP(A131,away!$A$2:$E$405,3,FALSE)</f>
        <v>1.1709000000000001</v>
      </c>
      <c r="I131">
        <f>VLOOKUP(C131,away!$B$2:$E$405,3,FALSE)</f>
        <v>0.93940000000000001</v>
      </c>
      <c r="J131">
        <f>VLOOKUP(B131,home!$B$2:$E$405,4,FALSE)</f>
        <v>1.0248999999999999</v>
      </c>
      <c r="K131" s="3">
        <f t="shared" si="334"/>
        <v>0.34262866374300005</v>
      </c>
      <c r="L131" s="3">
        <f t="shared" si="335"/>
        <v>1.127332052154</v>
      </c>
      <c r="M131" s="5">
        <f t="shared" si="336"/>
        <v>0.22993451778058374</v>
      </c>
      <c r="N131" s="5">
        <f t="shared" si="337"/>
        <v>7.8782156575552501E-2</v>
      </c>
      <c r="O131" s="5">
        <f t="shared" si="338"/>
        <v>0.25921255179062586</v>
      </c>
      <c r="P131" s="5">
        <f t="shared" si="339"/>
        <v>8.8813650245435347E-2</v>
      </c>
      <c r="Q131" s="5">
        <f t="shared" si="340"/>
        <v>1.3496512517136676E-2</v>
      </c>
      <c r="R131" s="5">
        <f t="shared" si="341"/>
        <v>0.14610930897710067</v>
      </c>
      <c r="S131" s="5">
        <f t="shared" si="342"/>
        <v>8.5762074198941669E-3</v>
      </c>
      <c r="T131" s="5">
        <f t="shared" si="343"/>
        <v>1.5215051152865837E-2</v>
      </c>
      <c r="U131" s="5">
        <f t="shared" si="344"/>
        <v>5.0061237295237128E-2</v>
      </c>
      <c r="V131" s="5">
        <f t="shared" si="345"/>
        <v>3.680682142680627E-4</v>
      </c>
      <c r="W131" s="5">
        <f t="shared" si="346"/>
        <v>1.5414306829790716E-3</v>
      </c>
      <c r="X131" s="5">
        <f t="shared" si="347"/>
        <v>1.7377042150959385E-3</v>
      </c>
      <c r="Y131" s="5">
        <f t="shared" si="348"/>
        <v>9.7948482942038033E-4</v>
      </c>
      <c r="Z131" s="5">
        <f t="shared" si="349"/>
        <v>5.490456904265259E-2</v>
      </c>
      <c r="AA131" s="5">
        <f t="shared" si="350"/>
        <v>1.8811879124469345E-2</v>
      </c>
      <c r="AB131" s="5">
        <f t="shared" si="351"/>
        <v>3.2227445034558842E-3</v>
      </c>
      <c r="AC131" s="5">
        <f t="shared" si="352"/>
        <v>8.8855410781722476E-6</v>
      </c>
      <c r="AD131" s="5">
        <f t="shared" si="353"/>
        <v>1.3203458379039475E-4</v>
      </c>
      <c r="AE131" s="5">
        <f t="shared" si="354"/>
        <v>1.48846818299725E-4</v>
      </c>
      <c r="AF131" s="5">
        <f t="shared" si="355"/>
        <v>8.3899894565211286E-5</v>
      </c>
      <c r="AG131" s="5">
        <f t="shared" si="356"/>
        <v>3.1527680105234626E-5</v>
      </c>
      <c r="AH131" s="5">
        <f t="shared" si="357"/>
        <v>1.547392012287113E-2</v>
      </c>
      <c r="AI131" s="5">
        <f t="shared" si="358"/>
        <v>5.3018085745652546E-3</v>
      </c>
      <c r="AJ131" s="5">
        <f t="shared" si="359"/>
        <v>9.0827579366223635E-4</v>
      </c>
      <c r="AK131" s="5">
        <f t="shared" si="360"/>
        <v>1.0373377383086833E-4</v>
      </c>
      <c r="AL131" s="5">
        <f t="shared" si="361"/>
        <v>1.3728383979499683E-7</v>
      </c>
      <c r="AM131" s="5">
        <f t="shared" si="362"/>
        <v>9.0477666023932255E-6</v>
      </c>
      <c r="AN131" s="5">
        <f t="shared" si="363"/>
        <v>1.019983729128638E-5</v>
      </c>
      <c r="AO131" s="5">
        <f t="shared" si="364"/>
        <v>5.7493017526113873E-6</v>
      </c>
      <c r="AP131" s="5">
        <f t="shared" si="365"/>
        <v>2.1604573810746615E-6</v>
      </c>
      <c r="AQ131" s="5">
        <f t="shared" si="366"/>
        <v>6.0888821324953858E-7</v>
      </c>
      <c r="AR131" s="5">
        <f t="shared" si="367"/>
        <v>3.488849225396674E-3</v>
      </c>
      <c r="AS131" s="5">
        <f t="shared" si="368"/>
        <v>1.1953797480984633E-3</v>
      </c>
      <c r="AT131" s="5">
        <f t="shared" si="369"/>
        <v>2.0478568287821019E-4</v>
      </c>
      <c r="AU131" s="5">
        <f t="shared" si="370"/>
        <v>2.3388481626086317E-5</v>
      </c>
      <c r="AV131" s="5">
        <f t="shared" si="371"/>
        <v>2.003391051630915E-6</v>
      </c>
      <c r="AW131" s="5">
        <f t="shared" si="372"/>
        <v>1.4729651257032824E-9</v>
      </c>
      <c r="AX131" s="5">
        <f t="shared" si="373"/>
        <v>5.1667069680608935E-7</v>
      </c>
      <c r="AY131" s="5">
        <f t="shared" si="374"/>
        <v>5.8245943691824582E-7</v>
      </c>
      <c r="AZ131" s="5">
        <f t="shared" si="375"/>
        <v>3.2831259615875478E-7</v>
      </c>
      <c r="BA131" s="5">
        <f t="shared" si="376"/>
        <v>1.233724375918855E-7</v>
      </c>
      <c r="BB131" s="5">
        <f t="shared" si="377"/>
        <v>3.4770425812425391E-8</v>
      </c>
      <c r="BC131" s="5">
        <f t="shared" si="378"/>
        <v>7.8395630970779786E-9</v>
      </c>
      <c r="BD131" s="5">
        <f t="shared" si="379"/>
        <v>6.5551525948705496E-4</v>
      </c>
      <c r="BE131" s="5">
        <f t="shared" si="380"/>
        <v>2.2459831742119559E-4</v>
      </c>
      <c r="BF131" s="5">
        <f t="shared" si="381"/>
        <v>3.8476910688475201E-5</v>
      </c>
      <c r="BG131" s="5">
        <f t="shared" si="382"/>
        <v>4.3944308313836724E-6</v>
      </c>
      <c r="BH131" s="5">
        <f t="shared" si="383"/>
        <v>3.7641449091700698E-7</v>
      </c>
      <c r="BI131" s="5">
        <f t="shared" si="384"/>
        <v>2.5794078807279148E-8</v>
      </c>
      <c r="BJ131" s="8">
        <f t="shared" si="385"/>
        <v>0.11217800862620797</v>
      </c>
      <c r="BK131" s="8">
        <f t="shared" si="386"/>
        <v>0.3277020489445362</v>
      </c>
      <c r="BL131" s="8">
        <f t="shared" si="387"/>
        <v>0.50504325361186719</v>
      </c>
      <c r="BM131" s="8">
        <f t="shared" si="388"/>
        <v>0.1834786013523575</v>
      </c>
      <c r="BN131" s="8">
        <f t="shared" si="389"/>
        <v>0.81634869788643472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1.5759000000000001</v>
      </c>
      <c r="F132">
        <f>VLOOKUP(B132,home!$B$2:$E$405,3,FALSE)</f>
        <v>0.91659999999999997</v>
      </c>
      <c r="G132">
        <f>VLOOKUP(C132,away!$B$2:$E$405,4,FALSE)</f>
        <v>1.2057</v>
      </c>
      <c r="H132">
        <f>VLOOKUP(A132,away!$A$2:$E$405,3,FALSE)</f>
        <v>1.1709000000000001</v>
      </c>
      <c r="I132">
        <f>VLOOKUP(C132,away!$B$2:$E$405,3,FALSE)</f>
        <v>1.5373000000000001</v>
      </c>
      <c r="J132">
        <f>VLOOKUP(B132,home!$B$2:$E$405,4,FALSE)</f>
        <v>1.1387</v>
      </c>
      <c r="K132" s="3">
        <f t="shared" si="334"/>
        <v>1.741597406658</v>
      </c>
      <c r="L132" s="3">
        <f t="shared" si="335"/>
        <v>2.0496879778590005</v>
      </c>
      <c r="M132" s="5">
        <f t="shared" si="336"/>
        <v>2.2566576472732459E-2</v>
      </c>
      <c r="N132" s="5">
        <f t="shared" si="337"/>
        <v>3.9301891062060279E-2</v>
      </c>
      <c r="O132" s="5">
        <f t="shared" si="338"/>
        <v>4.6254440497595493E-2</v>
      </c>
      <c r="P132" s="5">
        <f t="shared" si="339"/>
        <v>8.0556613617029066E-2</v>
      </c>
      <c r="Q132" s="5">
        <f t="shared" si="340"/>
        <v>3.4224035775219715E-2</v>
      </c>
      <c r="R132" s="5">
        <f t="shared" si="341"/>
        <v>4.7403585305257991E-2</v>
      </c>
      <c r="S132" s="5">
        <f t="shared" si="342"/>
        <v>7.1891365591990872E-2</v>
      </c>
      <c r="T132" s="5">
        <f t="shared" si="343"/>
        <v>7.0148594682284196E-2</v>
      </c>
      <c r="U132" s="5">
        <f t="shared" si="344"/>
        <v>8.2557961233928584E-2</v>
      </c>
      <c r="V132" s="5">
        <f t="shared" si="345"/>
        <v>2.8514761728810824E-2</v>
      </c>
      <c r="W132" s="5">
        <f t="shared" si="346"/>
        <v>1.9868163983831091E-2</v>
      </c>
      <c r="X132" s="5">
        <f t="shared" si="347"/>
        <v>4.0723536859789779E-2</v>
      </c>
      <c r="Y132" s="5">
        <f t="shared" si="348"/>
        <v>4.1735271958704495E-2</v>
      </c>
      <c r="Z132" s="5">
        <f t="shared" si="349"/>
        <v>3.2387519635866967E-2</v>
      </c>
      <c r="AA132" s="5">
        <f t="shared" si="350"/>
        <v>5.6406020205910942E-2</v>
      </c>
      <c r="AB132" s="5">
        <f t="shared" si="351"/>
        <v>4.9118289255256638E-2</v>
      </c>
      <c r="AC132" s="5">
        <f t="shared" si="352"/>
        <v>6.3618772816099968E-3</v>
      </c>
      <c r="AD132" s="5">
        <f t="shared" si="353"/>
        <v>8.6505857173240237E-3</v>
      </c>
      <c r="AE132" s="5">
        <f t="shared" si="354"/>
        <v>1.7731001546237832E-2</v>
      </c>
      <c r="AF132" s="5">
        <f t="shared" si="355"/>
        <v>1.817151035236152E-2</v>
      </c>
      <c r="AG132" s="5">
        <f t="shared" si="356"/>
        <v>1.2415308769591927E-2</v>
      </c>
      <c r="AH132" s="5">
        <f t="shared" si="357"/>
        <v>1.6596077407577205E-2</v>
      </c>
      <c r="AI132" s="5">
        <f t="shared" si="358"/>
        <v>2.8903685373731877E-2</v>
      </c>
      <c r="AJ132" s="5">
        <f t="shared" si="359"/>
        <v>2.5169291744875106E-2</v>
      </c>
      <c r="AK132" s="5">
        <f t="shared" si="360"/>
        <v>1.4611591076764366E-2</v>
      </c>
      <c r="AL132" s="5">
        <f t="shared" si="361"/>
        <v>9.0840768988218021E-4</v>
      </c>
      <c r="AM132" s="5">
        <f t="shared" si="362"/>
        <v>3.0131675302728488E-3</v>
      </c>
      <c r="AN132" s="5">
        <f t="shared" si="363"/>
        <v>6.1760532620753544E-3</v>
      </c>
      <c r="AO132" s="5">
        <f t="shared" si="364"/>
        <v>6.3294910609463595E-3</v>
      </c>
      <c r="AP132" s="5">
        <f t="shared" si="365"/>
        <v>4.3244939111959212E-3</v>
      </c>
      <c r="AQ132" s="5">
        <f t="shared" si="366"/>
        <v>2.2159657950256814E-3</v>
      </c>
      <c r="AR132" s="5">
        <f t="shared" si="367"/>
        <v>6.8033560683856721E-3</v>
      </c>
      <c r="AS132" s="5">
        <f t="shared" si="368"/>
        <v>1.1848707285271451E-2</v>
      </c>
      <c r="AT132" s="5">
        <f t="shared" si="369"/>
        <v>1.0317838940139257E-2</v>
      </c>
      <c r="AU132" s="5">
        <f t="shared" si="370"/>
        <v>5.9898405134871536E-3</v>
      </c>
      <c r="AV132" s="5">
        <f t="shared" si="371"/>
        <v>2.6079726761460615E-3</v>
      </c>
      <c r="AW132" s="5">
        <f t="shared" si="372"/>
        <v>9.0076981485574966E-5</v>
      </c>
      <c r="AX132" s="5">
        <f t="shared" si="373"/>
        <v>8.7462079275821389E-4</v>
      </c>
      <c r="AY132" s="5">
        <f t="shared" si="374"/>
        <v>1.7926997241020195E-3</v>
      </c>
      <c r="AZ132" s="5">
        <f t="shared" si="375"/>
        <v>1.8372375362015285E-3</v>
      </c>
      <c r="BA132" s="5">
        <f t="shared" si="376"/>
        <v>1.2552545634745213E-3</v>
      </c>
      <c r="BB132" s="5">
        <f t="shared" si="377"/>
        <v>6.4322004697659331E-4</v>
      </c>
      <c r="BC132" s="5">
        <f t="shared" si="378"/>
        <v>2.6368007948116495E-4</v>
      </c>
      <c r="BD132" s="5">
        <f t="shared" si="379"/>
        <v>2.3241261904106995E-3</v>
      </c>
      <c r="BE132" s="5">
        <f t="shared" si="380"/>
        <v>4.0476921459652098E-3</v>
      </c>
      <c r="BF132" s="5">
        <f t="shared" si="381"/>
        <v>3.5247250721814833E-3</v>
      </c>
      <c r="BG132" s="5">
        <f t="shared" si="382"/>
        <v>2.0462173482979013E-3</v>
      </c>
      <c r="BH132" s="5">
        <f t="shared" si="383"/>
        <v>8.9092170681355823E-4</v>
      </c>
      <c r="BI132" s="5">
        <f t="shared" si="384"/>
        <v>3.1032538682436217E-4</v>
      </c>
      <c r="BJ132" s="8">
        <f t="shared" si="385"/>
        <v>0.3316957850099152</v>
      </c>
      <c r="BK132" s="8">
        <f t="shared" si="386"/>
        <v>0.2125923021061574</v>
      </c>
      <c r="BL132" s="8">
        <f t="shared" si="387"/>
        <v>0.41773266543482096</v>
      </c>
      <c r="BM132" s="8">
        <f t="shared" si="388"/>
        <v>0.72239850671424932</v>
      </c>
      <c r="BN132" s="8">
        <f t="shared" si="389"/>
        <v>0.27030714272989498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1.5759000000000001</v>
      </c>
      <c r="F133">
        <f>VLOOKUP(B133,home!$B$2:$E$405,3,FALSE)</f>
        <v>1.0153000000000001</v>
      </c>
      <c r="G133">
        <f>VLOOKUP(C133,away!$B$2:$E$405,4,FALSE)</f>
        <v>0.88839999999999997</v>
      </c>
      <c r="H133">
        <f>VLOOKUP(A133,away!$A$2:$E$405,3,FALSE)</f>
        <v>1.1709000000000001</v>
      </c>
      <c r="I133">
        <f>VLOOKUP(C133,away!$B$2:$E$405,3,FALSE)</f>
        <v>1.2810999999999999</v>
      </c>
      <c r="J133">
        <f>VLOOKUP(B133,home!$B$2:$E$405,4,FALSE)</f>
        <v>1.0248999999999999</v>
      </c>
      <c r="K133" s="3">
        <f t="shared" si="334"/>
        <v>1.4214500122680001</v>
      </c>
      <c r="L133" s="3">
        <f t="shared" si="335"/>
        <v>1.5373909857509998</v>
      </c>
      <c r="M133" s="5">
        <f t="shared" si="336"/>
        <v>5.1879010217634518E-2</v>
      </c>
      <c r="N133" s="5">
        <f t="shared" si="337"/>
        <v>7.3743419710308289E-2</v>
      </c>
      <c r="O133" s="5">
        <f t="shared" si="338"/>
        <v>7.9758322658275302E-2</v>
      </c>
      <c r="P133" s="5">
        <f t="shared" si="339"/>
        <v>0.11337246872108055</v>
      </c>
      <c r="Q133" s="5">
        <f t="shared" si="340"/>
        <v>5.2411292425951002E-2</v>
      </c>
      <c r="R133" s="5">
        <f t="shared" si="341"/>
        <v>6.1309863146726096E-2</v>
      </c>
      <c r="S133" s="5">
        <f t="shared" si="342"/>
        <v>6.193890655388478E-2</v>
      </c>
      <c r="T133" s="5">
        <f t="shared" si="343"/>
        <v>8.0576648527216715E-2</v>
      </c>
      <c r="U133" s="5">
        <f t="shared" si="344"/>
        <v>8.7148905722063227E-2</v>
      </c>
      <c r="V133" s="5">
        <f t="shared" si="345"/>
        <v>1.5039622889317041E-2</v>
      </c>
      <c r="W133" s="5">
        <f t="shared" si="346"/>
        <v>2.4833344087283261E-2</v>
      </c>
      <c r="X133" s="5">
        <f t="shared" si="347"/>
        <v>3.8178559345842168E-2</v>
      </c>
      <c r="Y133" s="5">
        <f t="shared" si="348"/>
        <v>2.9347686493628674E-2</v>
      </c>
      <c r="Z133" s="5">
        <f t="shared" si="349"/>
        <v>3.1419076979801397E-2</v>
      </c>
      <c r="AA133" s="5">
        <f t="shared" si="350"/>
        <v>4.4660647358387935E-2</v>
      </c>
      <c r="AB133" s="5">
        <f t="shared" si="351"/>
        <v>3.1741438867738683E-2</v>
      </c>
      <c r="AC133" s="5">
        <f t="shared" si="352"/>
        <v>2.0541534625986842E-3</v>
      </c>
      <c r="AD133" s="5">
        <f t="shared" si="353"/>
        <v>8.824839314381069E-3</v>
      </c>
      <c r="AE133" s="5">
        <f t="shared" si="354"/>
        <v>1.3567228412630486E-2</v>
      </c>
      <c r="AF133" s="5">
        <f t="shared" si="355"/>
        <v>1.0429067331601479E-2</v>
      </c>
      <c r="AG133" s="5">
        <f t="shared" si="356"/>
        <v>5.3445180351314528E-3</v>
      </c>
      <c r="AH133" s="5">
        <f t="shared" si="357"/>
        <v>1.2075851432340847E-2</v>
      </c>
      <c r="AI133" s="5">
        <f t="shared" si="358"/>
        <v>1.7165219166647445E-2</v>
      </c>
      <c r="AJ133" s="5">
        <f t="shared" si="359"/>
        <v>1.2199750497506961E-2</v>
      </c>
      <c r="AK133" s="5">
        <f t="shared" si="360"/>
        <v>5.7804451647826029E-3</v>
      </c>
      <c r="AL133" s="5">
        <f t="shared" si="361"/>
        <v>1.7955967024799332E-4</v>
      </c>
      <c r="AM133" s="5">
        <f t="shared" si="362"/>
        <v>2.5088135903380167E-3</v>
      </c>
      <c r="AN133" s="5">
        <f t="shared" si="363"/>
        <v>3.8570273987152677E-3</v>
      </c>
      <c r="AO133" s="5">
        <f t="shared" si="364"/>
        <v>2.9648795772897404E-3</v>
      </c>
      <c r="AP133" s="5">
        <f t="shared" si="365"/>
        <v>1.5193930453208282E-3</v>
      </c>
      <c r="AQ133" s="5">
        <f t="shared" si="366"/>
        <v>5.8397529292225007E-4</v>
      </c>
      <c r="AR133" s="5">
        <f t="shared" si="367"/>
        <v>3.7130610274698221E-3</v>
      </c>
      <c r="AS133" s="5">
        <f t="shared" si="368"/>
        <v>5.2779306430488122E-3</v>
      </c>
      <c r="AT133" s="5">
        <f t="shared" si="369"/>
        <v>3.7511572886556942E-3</v>
      </c>
      <c r="AU133" s="5">
        <f t="shared" si="370"/>
        <v>1.7773608579929447E-3</v>
      </c>
      <c r="AV133" s="5">
        <f t="shared" si="371"/>
        <v>6.3160740334968391E-4</v>
      </c>
      <c r="AW133" s="5">
        <f t="shared" si="372"/>
        <v>1.0899892639816744E-5</v>
      </c>
      <c r="AX133" s="5">
        <f t="shared" si="373"/>
        <v>5.9435885146068355E-4</v>
      </c>
      <c r="AY133" s="5">
        <f t="shared" si="374"/>
        <v>9.1376194053697222E-4</v>
      </c>
      <c r="AZ133" s="5">
        <f t="shared" si="375"/>
        <v>7.0240468525194113E-4</v>
      </c>
      <c r="BA133" s="5">
        <f t="shared" si="376"/>
        <v>3.5995687715186778E-4</v>
      </c>
      <c r="BB133" s="5">
        <f t="shared" si="377"/>
        <v>1.3834861454809031E-4</v>
      </c>
      <c r="BC133" s="5">
        <f t="shared" si="378"/>
        <v>4.2539182579474719E-5</v>
      </c>
      <c r="BD133" s="5">
        <f t="shared" si="379"/>
        <v>9.5140442552924258E-4</v>
      </c>
      <c r="BE133" s="5">
        <f t="shared" si="380"/>
        <v>1.3523738323403716E-3</v>
      </c>
      <c r="BF133" s="5">
        <f t="shared" si="381"/>
        <v>9.6116590028557183E-4</v>
      </c>
      <c r="BG133" s="5">
        <f t="shared" si="382"/>
        <v>4.5541642691750308E-4</v>
      </c>
      <c r="BH133" s="5">
        <f t="shared" si="383"/>
        <v>1.6183792140723346E-4</v>
      </c>
      <c r="BI133" s="5">
        <f t="shared" si="384"/>
        <v>4.6008903073947861E-5</v>
      </c>
      <c r="BJ133" s="8">
        <f t="shared" si="385"/>
        <v>0.35144206274008971</v>
      </c>
      <c r="BK133" s="8">
        <f t="shared" si="386"/>
        <v>0.24537748345530053</v>
      </c>
      <c r="BL133" s="8">
        <f t="shared" si="387"/>
        <v>0.37091976864453996</v>
      </c>
      <c r="BM133" s="8">
        <f t="shared" si="388"/>
        <v>0.56578115289185849</v>
      </c>
      <c r="BN133" s="8">
        <f t="shared" si="389"/>
        <v>0.43247437687997575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1.1974</v>
      </c>
      <c r="F134">
        <f>VLOOKUP(B134,home!$B$2:$E$405,3,FALSE)</f>
        <v>2.2269999999999999</v>
      </c>
      <c r="G134">
        <f>VLOOKUP(C134,away!$B$2:$E$405,4,FALSE)</f>
        <v>0.66810000000000003</v>
      </c>
      <c r="H134">
        <f>VLOOKUP(A134,away!$A$2:$E$405,3,FALSE)</f>
        <v>0.89470000000000005</v>
      </c>
      <c r="I134">
        <f>VLOOKUP(C134,away!$B$2:$E$405,3,FALSE)</f>
        <v>1.2295</v>
      </c>
      <c r="J134">
        <f>VLOOKUP(B134,home!$B$2:$E$405,4,FALSE)</f>
        <v>0.99350000000000005</v>
      </c>
      <c r="K134" s="3">
        <f t="shared" si="334"/>
        <v>1.78156200738</v>
      </c>
      <c r="L134" s="3">
        <f t="shared" si="335"/>
        <v>1.0928834312750002</v>
      </c>
      <c r="M134" s="5">
        <f t="shared" si="336"/>
        <v>5.6447434390645507E-2</v>
      </c>
      <c r="N134" s="5">
        <f t="shared" si="337"/>
        <v>0.10056460452444925</v>
      </c>
      <c r="O134" s="5">
        <f t="shared" si="338"/>
        <v>6.1690465783519104E-2</v>
      </c>
      <c r="P134" s="5">
        <f t="shared" si="339"/>
        <v>0.1099053900574935</v>
      </c>
      <c r="Q134" s="5">
        <f t="shared" si="340"/>
        <v>8.9581039353976835E-2</v>
      </c>
      <c r="R134" s="5">
        <f t="shared" si="341"/>
        <v>3.3710243961222679E-2</v>
      </c>
      <c r="S134" s="5">
        <f t="shared" si="342"/>
        <v>5.3497536664357082E-2</v>
      </c>
      <c r="T134" s="5">
        <f t="shared" si="343"/>
        <v>9.7901633666355015E-2</v>
      </c>
      <c r="U134" s="5">
        <f t="shared" si="344"/>
        <v>6.0056889900825396E-2</v>
      </c>
      <c r="V134" s="5">
        <f t="shared" si="345"/>
        <v>1.157353581883098E-2</v>
      </c>
      <c r="W134" s="5">
        <f t="shared" si="346"/>
        <v>5.3198058764885932E-2</v>
      </c>
      <c r="X134" s="5">
        <f t="shared" si="347"/>
        <v>5.8139277000137629E-2</v>
      </c>
      <c r="Y134" s="5">
        <f t="shared" si="348"/>
        <v>3.1769726269879055E-2</v>
      </c>
      <c r="Z134" s="5">
        <f t="shared" si="349"/>
        <v>1.2280455696486132E-2</v>
      </c>
      <c r="AA134" s="5">
        <f t="shared" si="350"/>
        <v>2.1878393302172987E-2</v>
      </c>
      <c r="AB134" s="5">
        <f t="shared" si="351"/>
        <v>1.9488857144834233E-2</v>
      </c>
      <c r="AC134" s="5">
        <f t="shared" si="352"/>
        <v>1.4083832842053258E-3</v>
      </c>
      <c r="AD134" s="5">
        <f t="shared" si="353"/>
        <v>2.3693910090472347E-2</v>
      </c>
      <c r="AE134" s="5">
        <f t="shared" si="354"/>
        <v>2.5894681759996766E-2</v>
      </c>
      <c r="AF134" s="5">
        <f t="shared" si="355"/>
        <v>1.4149934326819715E-2</v>
      </c>
      <c r="AG134" s="5">
        <f t="shared" si="356"/>
        <v>5.1547429264702134E-3</v>
      </c>
      <c r="AH134" s="5">
        <f t="shared" si="357"/>
        <v>3.3552766397990964E-3</v>
      </c>
      <c r="AI134" s="5">
        <f t="shared" si="358"/>
        <v>5.9776333857156994E-3</v>
      </c>
      <c r="AJ134" s="5">
        <f t="shared" si="359"/>
        <v>5.3247622670186843E-3</v>
      </c>
      <c r="AK134" s="5">
        <f t="shared" si="360"/>
        <v>3.1621313844170298E-3</v>
      </c>
      <c r="AL134" s="5">
        <f t="shared" si="361"/>
        <v>1.0968712103357658E-4</v>
      </c>
      <c r="AM134" s="5">
        <f t="shared" si="362"/>
        <v>8.4424340046926356E-3</v>
      </c>
      <c r="AN134" s="5">
        <f t="shared" si="363"/>
        <v>9.2265962433612271E-3</v>
      </c>
      <c r="AO134" s="5">
        <f t="shared" si="364"/>
        <v>5.0417970807168228E-3</v>
      </c>
      <c r="AP134" s="5">
        <f t="shared" si="365"/>
        <v>1.8366988311220268E-3</v>
      </c>
      <c r="AQ134" s="5">
        <f t="shared" si="366"/>
        <v>5.0182443019385569E-4</v>
      </c>
      <c r="AR134" s="5">
        <f t="shared" si="367"/>
        <v>7.3338524939609798E-4</v>
      </c>
      <c r="AS134" s="5">
        <f t="shared" si="368"/>
        <v>1.3065712970969942E-3</v>
      </c>
      <c r="AT134" s="5">
        <f t="shared" si="369"/>
        <v>1.1638688914206059E-3</v>
      </c>
      <c r="AU134" s="5">
        <f t="shared" si="370"/>
        <v>6.9116819950881022E-4</v>
      </c>
      <c r="AV134" s="5">
        <f t="shared" si="371"/>
        <v>3.0783975123853407E-4</v>
      </c>
      <c r="AW134" s="5">
        <f t="shared" si="372"/>
        <v>5.9323657840134379E-6</v>
      </c>
      <c r="AX134" s="5">
        <f t="shared" si="373"/>
        <v>2.5067866120955613E-3</v>
      </c>
      <c r="AY134" s="5">
        <f t="shared" si="374"/>
        <v>2.7396255541012296E-3</v>
      </c>
      <c r="AZ134" s="5">
        <f t="shared" si="375"/>
        <v>1.4970456879874127E-3</v>
      </c>
      <c r="BA134" s="5">
        <f t="shared" si="376"/>
        <v>5.4536547608770899E-4</v>
      </c>
      <c r="BB134" s="5">
        <f t="shared" si="377"/>
        <v>1.4900522320141488E-4</v>
      </c>
      <c r="BC134" s="5">
        <f t="shared" si="378"/>
        <v>3.256906792205192E-5</v>
      </c>
      <c r="BD134" s="5">
        <f t="shared" si="379"/>
        <v>1.3358409796774651E-4</v>
      </c>
      <c r="BE134" s="5">
        <f t="shared" si="380"/>
        <v>2.3798835372946506E-4</v>
      </c>
      <c r="BF134" s="5">
        <f t="shared" si="381"/>
        <v>2.1199550460166368E-4</v>
      </c>
      <c r="BG134" s="5">
        <f t="shared" si="382"/>
        <v>1.2589437891122535E-4</v>
      </c>
      <c r="BH134" s="5">
        <f t="shared" si="383"/>
        <v>5.6072160602735254E-5</v>
      </c>
      <c r="BI134" s="5">
        <f t="shared" si="384"/>
        <v>1.9979206200308564E-5</v>
      </c>
      <c r="BJ134" s="8">
        <f t="shared" si="385"/>
        <v>0.53256735689492474</v>
      </c>
      <c r="BK134" s="8">
        <f t="shared" si="386"/>
        <v>0.2356815928906672</v>
      </c>
      <c r="BL134" s="8">
        <f t="shared" si="387"/>
        <v>0.2196330008601991</v>
      </c>
      <c r="BM134" s="8">
        <f t="shared" si="388"/>
        <v>0.54552953508265312</v>
      </c>
      <c r="BN134" s="8">
        <f t="shared" si="389"/>
        <v>0.45189917807130686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1.1974</v>
      </c>
      <c r="F135">
        <f>VLOOKUP(B135,home!$B$2:$E$405,3,FALSE)</f>
        <v>0.58460000000000001</v>
      </c>
      <c r="G135" t="e">
        <f>VLOOKUP(C135,away!$B$2:$E$405,4,FALSE)</f>
        <v>#N/A</v>
      </c>
      <c r="H135">
        <f>VLOOKUP(A135,away!$A$2:$E$405,3,FALSE)</f>
        <v>0.89470000000000005</v>
      </c>
      <c r="I135" t="e">
        <f>VLOOKUP(C135,away!$B$2:$E$405,3,FALSE)</f>
        <v>#N/A</v>
      </c>
      <c r="J135">
        <f>VLOOKUP(B135,home!$B$2:$E$405,4,FALSE)</f>
        <v>0.78239999999999998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1.5145</v>
      </c>
      <c r="F139">
        <f>VLOOKUP(B139,home!$B$2:$E$405,3,FALSE)</f>
        <v>1.3206</v>
      </c>
      <c r="G139">
        <f>VLOOKUP(C139,away!$B$2:$E$405,4,FALSE)</f>
        <v>1.1005</v>
      </c>
      <c r="H139">
        <f>VLOOKUP(A139,away!$A$2:$E$405,3,FALSE)</f>
        <v>1.1369</v>
      </c>
      <c r="I139">
        <f>VLOOKUP(C139,away!$B$2:$E$405,3,FALSE)</f>
        <v>0.99690000000000001</v>
      </c>
      <c r="J139">
        <f>VLOOKUP(B139,home!$B$2:$E$405,4,FALSE)</f>
        <v>1.0555000000000001</v>
      </c>
      <c r="K139" s="3">
        <f t="shared" si="334"/>
        <v>2.2010535943499998</v>
      </c>
      <c r="L139" s="3">
        <f t="shared" si="335"/>
        <v>1.1962779563550001</v>
      </c>
      <c r="M139" s="5">
        <f t="shared" si="336"/>
        <v>3.3462443763995924E-2</v>
      </c>
      <c r="N139" s="5">
        <f t="shared" si="337"/>
        <v>7.3652632122477954E-2</v>
      </c>
      <c r="O139" s="5">
        <f t="shared" si="338"/>
        <v>4.003038384063716E-2</v>
      </c>
      <c r="P139" s="5">
        <f t="shared" si="339"/>
        <v>8.810902023564457E-2</v>
      </c>
      <c r="Q139" s="5">
        <f t="shared" si="340"/>
        <v>8.1056695333259196E-2</v>
      </c>
      <c r="R139" s="5">
        <f t="shared" si="341"/>
        <v>2.3943732886491827E-2</v>
      </c>
      <c r="S139" s="5">
        <f t="shared" si="342"/>
        <v>5.7999346234524567E-2</v>
      </c>
      <c r="T139" s="5">
        <f t="shared" si="343"/>
        <v>9.6966337842161188E-2</v>
      </c>
      <c r="U139" s="5">
        <f t="shared" si="344"/>
        <v>5.2701439331969135E-2</v>
      </c>
      <c r="V139" s="5">
        <f t="shared" si="345"/>
        <v>1.6968494281973029E-2</v>
      </c>
      <c r="W139" s="5">
        <f t="shared" si="346"/>
        <v>5.9470043536467669E-2</v>
      </c>
      <c r="X139" s="5">
        <f t="shared" si="347"/>
        <v>7.1142702146148429E-2</v>
      </c>
      <c r="Y139" s="5">
        <f t="shared" si="348"/>
        <v>4.2553223166483474E-2</v>
      </c>
      <c r="Z139" s="5">
        <f t="shared" si="349"/>
        <v>9.5477866149874819E-3</v>
      </c>
      <c r="AA139" s="5">
        <f t="shared" si="350"/>
        <v>2.1015190047005014E-2</v>
      </c>
      <c r="AB139" s="5">
        <f t="shared" si="351"/>
        <v>2.3127779794454368E-2</v>
      </c>
      <c r="AC139" s="5">
        <f t="shared" si="352"/>
        <v>2.7924540878635296E-3</v>
      </c>
      <c r="AD139" s="5">
        <f t="shared" si="353"/>
        <v>3.2724188270523293E-2</v>
      </c>
      <c r="AE139" s="5">
        <f t="shared" si="354"/>
        <v>3.9147225067637868E-2</v>
      </c>
      <c r="AF139" s="5">
        <f t="shared" si="355"/>
        <v>2.3415481200441537E-2</v>
      </c>
      <c r="AG139" s="5">
        <f t="shared" si="356"/>
        <v>9.3371413325110397E-3</v>
      </c>
      <c r="AH139" s="5">
        <f t="shared" si="357"/>
        <v>2.8554516648727143E-3</v>
      </c>
      <c r="AI139" s="5">
        <f t="shared" si="358"/>
        <v>6.2850021504607789E-3</v>
      </c>
      <c r="AJ139" s="5">
        <f t="shared" si="359"/>
        <v>6.916813286884589E-3</v>
      </c>
      <c r="AK139" s="5">
        <f t="shared" si="360"/>
        <v>5.0747589155150539E-3</v>
      </c>
      <c r="AL139" s="5">
        <f t="shared" si="361"/>
        <v>2.9410929514885482E-4</v>
      </c>
      <c r="AM139" s="5">
        <f t="shared" si="362"/>
        <v>1.4405538443004271E-2</v>
      </c>
      <c r="AN139" s="5">
        <f t="shared" si="363"/>
        <v>1.7233028088790542E-2</v>
      </c>
      <c r="AO139" s="5">
        <f t="shared" si="364"/>
        <v>1.0307745811933333E-2</v>
      </c>
      <c r="AP139" s="5">
        <f t="shared" si="365"/>
        <v>4.1103096981754718E-3</v>
      </c>
      <c r="AQ139" s="5">
        <f t="shared" si="366"/>
        <v>1.2292682214298737E-3</v>
      </c>
      <c r="AR139" s="5">
        <f t="shared" si="367"/>
        <v>6.8318277642488213E-4</v>
      </c>
      <c r="AS139" s="5">
        <f t="shared" si="368"/>
        <v>1.5037219056479993E-3</v>
      </c>
      <c r="AT139" s="5">
        <f t="shared" si="369"/>
        <v>1.6548862526646804E-3</v>
      </c>
      <c r="AU139" s="5">
        <f t="shared" si="370"/>
        <v>1.2141644448893322E-3</v>
      </c>
      <c r="AV139" s="5">
        <f t="shared" si="371"/>
        <v>6.6811025388890932E-4</v>
      </c>
      <c r="AW139" s="5">
        <f t="shared" si="372"/>
        <v>2.1511414425382664E-5</v>
      </c>
      <c r="AX139" s="5">
        <f t="shared" si="373"/>
        <v>5.2845603614202798E-3</v>
      </c>
      <c r="AY139" s="5">
        <f t="shared" si="374"/>
        <v>6.3218030693944936E-3</v>
      </c>
      <c r="AZ139" s="5">
        <f t="shared" si="375"/>
        <v>3.781316828167007E-3</v>
      </c>
      <c r="BA139" s="5">
        <f t="shared" si="376"/>
        <v>1.5078353225101322E-3</v>
      </c>
      <c r="BB139" s="5">
        <f t="shared" si="377"/>
        <v>4.5094753953307625E-4</v>
      </c>
      <c r="BC139" s="5">
        <f t="shared" si="378"/>
        <v>1.0789172020318874E-4</v>
      </c>
      <c r="BD139" s="5">
        <f t="shared" si="379"/>
        <v>1.3621274926641538E-4</v>
      </c>
      <c r="BE139" s="5">
        <f t="shared" si="380"/>
        <v>2.9981156136913887E-4</v>
      </c>
      <c r="BF139" s="5">
        <f t="shared" si="381"/>
        <v>3.2995065738961439E-4</v>
      </c>
      <c r="BG139" s="5">
        <f t="shared" si="382"/>
        <v>2.4207969346851869E-4</v>
      </c>
      <c r="BH139" s="5">
        <f t="shared" si="383"/>
        <v>1.3320759485700733E-4</v>
      </c>
      <c r="BI139" s="5">
        <f t="shared" si="384"/>
        <v>5.8639411090946879E-5</v>
      </c>
      <c r="BJ139" s="8">
        <f t="shared" si="385"/>
        <v>0.59420591512267329</v>
      </c>
      <c r="BK139" s="8">
        <f t="shared" si="386"/>
        <v>0.20594767096854499</v>
      </c>
      <c r="BL139" s="8">
        <f t="shared" si="387"/>
        <v>0.18887451921924811</v>
      </c>
      <c r="BM139" s="8">
        <f t="shared" si="388"/>
        <v>0.65202069208797808</v>
      </c>
      <c r="BN139" s="8">
        <f t="shared" si="389"/>
        <v>0.34025490818250659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1.5145</v>
      </c>
      <c r="F140">
        <f>VLOOKUP(B140,home!$B$2:$E$405,3,FALSE)</f>
        <v>0.7923</v>
      </c>
      <c r="G140">
        <f>VLOOKUP(C140,away!$B$2:$E$405,4,FALSE)</f>
        <v>1.0565</v>
      </c>
      <c r="H140">
        <f>VLOOKUP(A140,away!$A$2:$E$405,3,FALSE)</f>
        <v>1.1369</v>
      </c>
      <c r="I140">
        <f>VLOOKUP(C140,away!$B$2:$E$405,3,FALSE)</f>
        <v>0.99690000000000001</v>
      </c>
      <c r="J140">
        <f>VLOOKUP(B140,home!$B$2:$E$405,4,FALSE)</f>
        <v>0.87960000000000005</v>
      </c>
      <c r="K140" s="3">
        <f t="shared" si="334"/>
        <v>1.2677348667750001</v>
      </c>
      <c r="L140" s="3">
        <f t="shared" si="335"/>
        <v>0.99691718655600015</v>
      </c>
      <c r="M140" s="5">
        <f t="shared" si="336"/>
        <v>0.10386616814137598</v>
      </c>
      <c r="N140" s="5">
        <f t="shared" si="337"/>
        <v>0.13167476283113705</v>
      </c>
      <c r="O140" s="5">
        <f t="shared" si="338"/>
        <v>0.10354596812185299</v>
      </c>
      <c r="P140" s="5">
        <f t="shared" si="339"/>
        <v>0.13126883410204571</v>
      </c>
      <c r="Q140" s="5">
        <f t="shared" si="340"/>
        <v>8.346434395768064E-2</v>
      </c>
      <c r="R140" s="5">
        <f t="shared" si="341"/>
        <v>5.1613377609627475E-2</v>
      </c>
      <c r="S140" s="5">
        <f t="shared" si="342"/>
        <v>4.147526358885209E-2</v>
      </c>
      <c r="T140" s="5">
        <f t="shared" si="343"/>
        <v>8.3207038956033263E-2</v>
      </c>
      <c r="U140" s="5">
        <f t="shared" si="344"/>
        <v>6.5432078387748865E-2</v>
      </c>
      <c r="V140" s="5">
        <f t="shared" si="345"/>
        <v>5.8241716162337111E-3</v>
      </c>
      <c r="W140" s="5">
        <f t="shared" si="346"/>
        <v>3.5270219655884338E-2</v>
      </c>
      <c r="X140" s="5">
        <f t="shared" si="347"/>
        <v>3.5161488148556352E-2</v>
      </c>
      <c r="Y140" s="5">
        <f t="shared" si="348"/>
        <v>1.7526545920090467E-2</v>
      </c>
      <c r="Z140" s="5">
        <f t="shared" si="349"/>
        <v>1.715142106508076E-2</v>
      </c>
      <c r="AA140" s="5">
        <f t="shared" si="350"/>
        <v>2.1743454498942088E-2</v>
      </c>
      <c r="AB140" s="5">
        <f t="shared" si="351"/>
        <v>1.3782467696222314E-2</v>
      </c>
      <c r="AC140" s="5">
        <f t="shared" si="352"/>
        <v>4.6004646613647245E-4</v>
      </c>
      <c r="AD140" s="5">
        <f t="shared" si="353"/>
        <v>1.1178321804144388E-2</v>
      </c>
      <c r="AE140" s="5">
        <f t="shared" si="354"/>
        <v>1.1143861123405215E-2</v>
      </c>
      <c r="AF140" s="5">
        <f t="shared" si="355"/>
        <v>5.5547533392579559E-3</v>
      </c>
      <c r="AG140" s="5">
        <f t="shared" si="356"/>
        <v>1.8458763569951966E-3</v>
      </c>
      <c r="AH140" s="5">
        <f t="shared" si="357"/>
        <v>4.2746366084094062E-3</v>
      </c>
      <c r="AI140" s="5">
        <f t="shared" si="358"/>
        <v>5.4191058712734367E-3</v>
      </c>
      <c r="AJ140" s="5">
        <f t="shared" si="359"/>
        <v>3.4349947298792259E-3</v>
      </c>
      <c r="AK140" s="5">
        <f t="shared" si="360"/>
        <v>1.4515541954187557E-3</v>
      </c>
      <c r="AL140" s="5">
        <f t="shared" si="361"/>
        <v>2.3256759856704158E-5</v>
      </c>
      <c r="AM140" s="5">
        <f t="shared" si="362"/>
        <v>2.8342296606290087E-3</v>
      </c>
      <c r="AN140" s="5">
        <f t="shared" si="363"/>
        <v>2.8254922593278385E-3</v>
      </c>
      <c r="AO140" s="5">
        <f t="shared" si="364"/>
        <v>1.4083908969024323E-3</v>
      </c>
      <c r="AP140" s="5">
        <f t="shared" si="365"/>
        <v>4.6801636350368492E-4</v>
      </c>
      <c r="AQ140" s="5">
        <f t="shared" si="366"/>
        <v>1.1664338909156593E-4</v>
      </c>
      <c r="AR140" s="5">
        <f t="shared" si="367"/>
        <v>8.5229174024095775E-4</v>
      </c>
      <c r="AS140" s="5">
        <f t="shared" si="368"/>
        <v>1.0804799557678035E-3</v>
      </c>
      <c r="AT140" s="5">
        <f t="shared" si="369"/>
        <v>6.8488105638917732E-4</v>
      </c>
      <c r="AU140" s="5">
        <f t="shared" si="370"/>
        <v>2.8941586492608497E-4</v>
      </c>
      <c r="AV140" s="5">
        <f t="shared" si="371"/>
        <v>9.1725645741160488E-5</v>
      </c>
      <c r="AW140" s="5">
        <f t="shared" si="372"/>
        <v>8.1645870889285443E-7</v>
      </c>
      <c r="AX140" s="5">
        <f t="shared" si="373"/>
        <v>5.9884196020454535E-4</v>
      </c>
      <c r="AY140" s="5">
        <f t="shared" si="374"/>
        <v>5.9699584215879551E-4</v>
      </c>
      <c r="AZ140" s="5">
        <f t="shared" si="375"/>
        <v>2.9757770767528815E-4</v>
      </c>
      <c r="BA140" s="5">
        <f t="shared" si="376"/>
        <v>9.8886777039144049E-5</v>
      </c>
      <c r="BB140" s="5">
        <f t="shared" si="377"/>
        <v>2.4645481888363487E-5</v>
      </c>
      <c r="BC140" s="5">
        <f t="shared" si="378"/>
        <v>4.9139008930928384E-6</v>
      </c>
      <c r="BD140" s="5">
        <f t="shared" si="379"/>
        <v>1.4161071396765542E-4</v>
      </c>
      <c r="BE140" s="5">
        <f t="shared" si="380"/>
        <v>1.795248396056983E-4</v>
      </c>
      <c r="BF140" s="5">
        <f t="shared" si="381"/>
        <v>1.1379494931016661E-4</v>
      </c>
      <c r="BG140" s="5">
        <f t="shared" si="382"/>
        <v>4.8087274967797306E-5</v>
      </c>
      <c r="BH140" s="5">
        <f t="shared" si="383"/>
        <v>1.5240478781218339E-5</v>
      </c>
      <c r="BI140" s="5">
        <f t="shared" si="384"/>
        <v>3.8641772674590038E-6</v>
      </c>
      <c r="BJ140" s="8">
        <f t="shared" si="385"/>
        <v>0.42530184633249857</v>
      </c>
      <c r="BK140" s="8">
        <f t="shared" si="386"/>
        <v>0.28351473651665943</v>
      </c>
      <c r="BL140" s="8">
        <f t="shared" si="387"/>
        <v>0.27419855441633983</v>
      </c>
      <c r="BM140" s="8">
        <f t="shared" si="388"/>
        <v>0.39413692418340895</v>
      </c>
      <c r="BN140" s="8">
        <f t="shared" si="389"/>
        <v>0.60543345476371979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1.5145</v>
      </c>
      <c r="F141">
        <f>VLOOKUP(B141,home!$B$2:$E$405,3,FALSE)</f>
        <v>0.7923</v>
      </c>
      <c r="G141">
        <f>VLOOKUP(C141,away!$B$2:$E$405,4,FALSE)</f>
        <v>0.96840000000000004</v>
      </c>
      <c r="H141">
        <f>VLOOKUP(A141,away!$A$2:$E$405,3,FALSE)</f>
        <v>1.1369</v>
      </c>
      <c r="I141">
        <f>VLOOKUP(C141,away!$B$2:$E$405,3,FALSE)</f>
        <v>1.1141000000000001</v>
      </c>
      <c r="J141">
        <f>VLOOKUP(B141,home!$B$2:$E$405,4,FALSE)</f>
        <v>1.3487</v>
      </c>
      <c r="K141" s="3">
        <f t="shared" si="334"/>
        <v>1.1620202981400001</v>
      </c>
      <c r="L141" s="3">
        <f t="shared" si="335"/>
        <v>1.708290785123</v>
      </c>
      <c r="M141" s="5">
        <f t="shared" si="336"/>
        <v>5.6681291235930242E-2</v>
      </c>
      <c r="N141" s="5">
        <f t="shared" si="337"/>
        <v>6.5864810940935825E-2</v>
      </c>
      <c r="O141" s="5">
        <f t="shared" si="338"/>
        <v>9.6828127507212675E-2</v>
      </c>
      <c r="P141" s="5">
        <f t="shared" si="339"/>
        <v>0.1125162495942692</v>
      </c>
      <c r="Q141" s="5">
        <f t="shared" si="340"/>
        <v>3.8268123623260493E-2</v>
      </c>
      <c r="R141" s="5">
        <f t="shared" si="341"/>
        <v>8.2705298980643174E-2</v>
      </c>
      <c r="S141" s="5">
        <f t="shared" si="342"/>
        <v>5.5838117598910587E-2</v>
      </c>
      <c r="T141" s="5">
        <f t="shared" si="343"/>
        <v>6.5373082949563677E-2</v>
      </c>
      <c r="U141" s="5">
        <f t="shared" si="344"/>
        <v>9.6105236179244796E-2</v>
      </c>
      <c r="V141" s="5">
        <f t="shared" si="345"/>
        <v>1.2315832456725418E-2</v>
      </c>
      <c r="W141" s="5">
        <f t="shared" si="346"/>
        <v>1.4822778807319839E-2</v>
      </c>
      <c r="X141" s="5">
        <f t="shared" si="347"/>
        <v>2.5321616446460971E-2</v>
      </c>
      <c r="Y141" s="5">
        <f t="shared" si="348"/>
        <v>2.1628342019954148E-2</v>
      </c>
      <c r="Z141" s="5">
        <f t="shared" si="349"/>
        <v>4.7094900043158472E-2</v>
      </c>
      <c r="AA141" s="5">
        <f t="shared" si="350"/>
        <v>5.4725229789024506E-2</v>
      </c>
      <c r="AB141" s="5">
        <f t="shared" si="351"/>
        <v>3.1795913917611135E-2</v>
      </c>
      <c r="AC141" s="5">
        <f t="shared" si="352"/>
        <v>1.5279857432302377E-3</v>
      </c>
      <c r="AD141" s="5">
        <f t="shared" si="353"/>
        <v>4.3060924622362719E-3</v>
      </c>
      <c r="AE141" s="5">
        <f t="shared" si="354"/>
        <v>7.3560580731258313E-3</v>
      </c>
      <c r="AF141" s="5">
        <f t="shared" si="355"/>
        <v>6.2831431105752561E-3</v>
      </c>
      <c r="AG141" s="5">
        <f t="shared" si="356"/>
        <v>3.5778118258015922E-3</v>
      </c>
      <c r="AH141" s="5">
        <f t="shared" si="357"/>
        <v>2.0112945942504082E-2</v>
      </c>
      <c r="AI141" s="5">
        <f t="shared" si="358"/>
        <v>2.3371651440582297E-2</v>
      </c>
      <c r="AJ141" s="5">
        <f t="shared" si="359"/>
        <v>1.3579166687504802E-2</v>
      </c>
      <c r="AK141" s="5">
        <f t="shared" si="360"/>
        <v>5.2597557742356934E-3</v>
      </c>
      <c r="AL141" s="5">
        <f t="shared" si="361"/>
        <v>1.2132625881521658E-4</v>
      </c>
      <c r="AM141" s="5">
        <f t="shared" si="362"/>
        <v>1.0007533693572393E-3</v>
      </c>
      <c r="AN141" s="5">
        <f t="shared" si="363"/>
        <v>1.7095777590537659E-3</v>
      </c>
      <c r="AO141" s="5">
        <f t="shared" si="364"/>
        <v>1.4602279661213885E-3</v>
      </c>
      <c r="AP141" s="5">
        <f t="shared" si="365"/>
        <v>8.3149799290135645E-4</v>
      </c>
      <c r="AQ141" s="5">
        <f t="shared" si="366"/>
        <v>3.551100897804139E-4</v>
      </c>
      <c r="AR141" s="5">
        <f t="shared" si="367"/>
        <v>6.8717520430513577E-3</v>
      </c>
      <c r="AS141" s="5">
        <f t="shared" si="368"/>
        <v>7.9851153578106918E-3</v>
      </c>
      <c r="AT141" s="5">
        <f t="shared" si="369"/>
        <v>4.6394330643827371E-3</v>
      </c>
      <c r="AU141" s="5">
        <f t="shared" si="370"/>
        <v>1.7970384642248666E-3</v>
      </c>
      <c r="AV141" s="5">
        <f t="shared" si="371"/>
        <v>5.2204879299190717E-4</v>
      </c>
      <c r="AW141" s="5">
        <f t="shared" si="372"/>
        <v>6.6900261883052233E-6</v>
      </c>
      <c r="AX141" s="5">
        <f t="shared" si="373"/>
        <v>1.9381595477085161E-4</v>
      </c>
      <c r="AY141" s="5">
        <f t="shared" si="374"/>
        <v>3.310940095448619E-4</v>
      </c>
      <c r="AZ141" s="5">
        <f t="shared" si="375"/>
        <v>2.8280242275745715E-4</v>
      </c>
      <c r="BA141" s="5">
        <f t="shared" si="376"/>
        <v>1.6103625760234108E-4</v>
      </c>
      <c r="BB141" s="5">
        <f t="shared" si="377"/>
        <v>6.877418873319318E-5</v>
      </c>
      <c r="BC141" s="5">
        <f t="shared" si="378"/>
        <v>2.3497262573444811E-5</v>
      </c>
      <c r="BD141" s="5">
        <f t="shared" si="379"/>
        <v>1.9564917821324646E-3</v>
      </c>
      <c r="BE141" s="5">
        <f t="shared" si="380"/>
        <v>2.2734831639820261E-3</v>
      </c>
      <c r="BF141" s="5">
        <f t="shared" si="381"/>
        <v>1.3209167920133326E-3</v>
      </c>
      <c r="BG141" s="5">
        <f t="shared" si="382"/>
        <v>5.1164404149115481E-4</v>
      </c>
      <c r="BH141" s="5">
        <f t="shared" si="383"/>
        <v>1.4863519040877668E-4</v>
      </c>
      <c r="BI141" s="5">
        <f t="shared" si="384"/>
        <v>3.4543421654580451E-5</v>
      </c>
      <c r="BJ141" s="8">
        <f t="shared" si="385"/>
        <v>0.25922004753243016</v>
      </c>
      <c r="BK141" s="8">
        <f t="shared" si="386"/>
        <v>0.23933189689742576</v>
      </c>
      <c r="BL141" s="8">
        <f t="shared" si="387"/>
        <v>0.45254442833270714</v>
      </c>
      <c r="BM141" s="8">
        <f t="shared" si="388"/>
        <v>0.5450029669401133</v>
      </c>
      <c r="BN141" s="8">
        <f t="shared" si="389"/>
        <v>0.45286390188225156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1.7738</v>
      </c>
      <c r="F142">
        <f>VLOOKUP(B142,home!$B$2:$E$405,3,FALSE)</f>
        <v>0.75170000000000003</v>
      </c>
      <c r="G142">
        <f>VLOOKUP(C142,away!$B$2:$E$405,4,FALSE)</f>
        <v>1.1274999999999999</v>
      </c>
      <c r="H142">
        <f>VLOOKUP(A142,away!$A$2:$E$405,3,FALSE)</f>
        <v>1.5357000000000001</v>
      </c>
      <c r="I142">
        <f>VLOOKUP(C142,away!$B$2:$E$405,3,FALSE)</f>
        <v>0.6512</v>
      </c>
      <c r="J142">
        <f>VLOOKUP(B142,home!$B$2:$E$405,4,FALSE)</f>
        <v>1.1576</v>
      </c>
      <c r="K142" s="3">
        <f t="shared" si="334"/>
        <v>1.50336955615</v>
      </c>
      <c r="L142" s="3">
        <f t="shared" si="335"/>
        <v>1.1576553795840001</v>
      </c>
      <c r="M142" s="5">
        <f t="shared" si="336"/>
        <v>6.9876566040178362E-2</v>
      </c>
      <c r="N142" s="5">
        <f t="shared" si="337"/>
        <v>0.1050503020731091</v>
      </c>
      <c r="O142" s="5">
        <f t="shared" si="338"/>
        <v>8.0892982583269116E-2</v>
      </c>
      <c r="P142" s="5">
        <f t="shared" si="339"/>
        <v>0.12161204732185897</v>
      </c>
      <c r="Q142" s="5">
        <f t="shared" si="340"/>
        <v>7.8964713000536743E-2</v>
      </c>
      <c r="R142" s="5">
        <f t="shared" si="341"/>
        <v>4.6823098229058176E-2</v>
      </c>
      <c r="S142" s="5">
        <f t="shared" si="342"/>
        <v>5.2912910908180073E-2</v>
      </c>
      <c r="T142" s="5">
        <f t="shared" si="343"/>
        <v>9.1413924802377977E-2</v>
      </c>
      <c r="U142" s="5">
        <f t="shared" si="344"/>
        <v>7.0392420402187031E-2</v>
      </c>
      <c r="V142" s="5">
        <f t="shared" si="345"/>
        <v>1.0232086202472656E-2</v>
      </c>
      <c r="W142" s="5">
        <f t="shared" si="346"/>
        <v>3.95710485117097E-2</v>
      </c>
      <c r="X142" s="5">
        <f t="shared" si="347"/>
        <v>4.5809637185360172E-2</v>
      </c>
      <c r="Y142" s="5">
        <f t="shared" si="348"/>
        <v>2.6515886462211737E-2</v>
      </c>
      <c r="Z142" s="5">
        <f t="shared" si="349"/>
        <v>1.8068337184553085E-2</v>
      </c>
      <c r="AA142" s="5">
        <f t="shared" si="350"/>
        <v>2.716338805351011E-2</v>
      </c>
      <c r="AB142" s="5">
        <f t="shared" si="351"/>
        <v>2.0418305320767858E-2</v>
      </c>
      <c r="AC142" s="5">
        <f t="shared" si="352"/>
        <v>1.1129848513349945E-3</v>
      </c>
      <c r="AD142" s="5">
        <f t="shared" si="353"/>
        <v>1.4872477409359776E-2</v>
      </c>
      <c r="AE142" s="5">
        <f t="shared" si="354"/>
        <v>1.7217203480686855E-2</v>
      </c>
      <c r="AF142" s="5">
        <f t="shared" si="355"/>
        <v>9.9657941154047587E-3</v>
      </c>
      <c r="AG142" s="5">
        <f t="shared" si="356"/>
        <v>3.8456517231749625E-3</v>
      </c>
      <c r="AH142" s="5">
        <f t="shared" si="357"/>
        <v>5.2292269354588796E-3</v>
      </c>
      <c r="AI142" s="5">
        <f t="shared" si="358"/>
        <v>7.8614605769684407E-3</v>
      </c>
      <c r="AJ142" s="5">
        <f t="shared" si="359"/>
        <v>5.9093402491438842E-3</v>
      </c>
      <c r="AK142" s="5">
        <f t="shared" si="360"/>
        <v>2.9613074091649253E-3</v>
      </c>
      <c r="AL142" s="5">
        <f t="shared" si="361"/>
        <v>7.7480834608407664E-5</v>
      </c>
      <c r="AM142" s="5">
        <f t="shared" si="362"/>
        <v>4.471765952352021E-3</v>
      </c>
      <c r="AN142" s="5">
        <f t="shared" si="363"/>
        <v>5.1767639109808854E-3</v>
      </c>
      <c r="AO142" s="5">
        <f t="shared" si="364"/>
        <v>2.9964542951916658E-3</v>
      </c>
      <c r="AP142" s="5">
        <f t="shared" si="365"/>
        <v>1.1562871448354049E-3</v>
      </c>
      <c r="AQ142" s="5">
        <f t="shared" si="366"/>
        <v>3.3464550839063282E-4</v>
      </c>
      <c r="AR142" s="5">
        <f t="shared" si="367"/>
        <v>1.2107285385799041E-3</v>
      </c>
      <c r="AS142" s="5">
        <f t="shared" si="368"/>
        <v>1.8201724256630082E-3</v>
      </c>
      <c r="AT142" s="5">
        <f t="shared" si="369"/>
        <v>1.3681959058427331E-3</v>
      </c>
      <c r="AU142" s="5">
        <f t="shared" si="370"/>
        <v>6.856346905643459E-4</v>
      </c>
      <c r="AV142" s="5">
        <f t="shared" si="371"/>
        <v>2.5769058010869072E-4</v>
      </c>
      <c r="AW142" s="5">
        <f t="shared" si="372"/>
        <v>3.745733154468129E-6</v>
      </c>
      <c r="AX142" s="5">
        <f t="shared" si="373"/>
        <v>1.1204527991656903E-3</v>
      </c>
      <c r="AY142" s="5">
        <f t="shared" si="374"/>
        <v>1.2970982105241125E-3</v>
      </c>
      <c r="AZ142" s="5">
        <f t="shared" si="375"/>
        <v>7.5079636063100962E-4</v>
      </c>
      <c r="BA142" s="5">
        <f t="shared" si="376"/>
        <v>2.8972114861885903E-4</v>
      </c>
      <c r="BB142" s="5">
        <f t="shared" si="377"/>
        <v>8.38493115694695E-5</v>
      </c>
      <c r="BC142" s="5">
        <f t="shared" si="378"/>
        <v>1.9413721322562239E-5</v>
      </c>
      <c r="BD142" s="5">
        <f t="shared" si="379"/>
        <v>2.3360106765048333E-4</v>
      </c>
      <c r="BE142" s="5">
        <f t="shared" si="380"/>
        <v>3.5118873338987319E-4</v>
      </c>
      <c r="BF142" s="5">
        <f t="shared" si="381"/>
        <v>2.6398322512060724E-4</v>
      </c>
      <c r="BG142" s="5">
        <f t="shared" si="382"/>
        <v>1.3228811466020434E-4</v>
      </c>
      <c r="BH142" s="5">
        <f t="shared" si="383"/>
        <v>4.9719481055157903E-5</v>
      </c>
      <c r="BI142" s="5">
        <f t="shared" si="384"/>
        <v>1.4949350833180211E-5</v>
      </c>
      <c r="BJ142" s="8">
        <f t="shared" si="385"/>
        <v>0.45092388712751408</v>
      </c>
      <c r="BK142" s="8">
        <f t="shared" si="386"/>
        <v>0.25712117436915755</v>
      </c>
      <c r="BL142" s="8">
        <f t="shared" si="387"/>
        <v>0.2740396818729966</v>
      </c>
      <c r="BM142" s="8">
        <f t="shared" si="388"/>
        <v>0.49564001882884123</v>
      </c>
      <c r="BN142" s="8">
        <f t="shared" si="389"/>
        <v>0.50321970924801052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1.7738</v>
      </c>
      <c r="F143">
        <f>VLOOKUP(B143,home!$B$2:$E$405,3,FALSE)</f>
        <v>1.3389</v>
      </c>
      <c r="G143">
        <f>VLOOKUP(C143,away!$B$2:$E$405,4,FALSE)</f>
        <v>1.5034000000000001</v>
      </c>
      <c r="H143">
        <f>VLOOKUP(A143,away!$A$2:$E$405,3,FALSE)</f>
        <v>1.5357000000000001</v>
      </c>
      <c r="I143">
        <f>VLOOKUP(C143,away!$B$2:$E$405,3,FALSE)</f>
        <v>0.86819999999999997</v>
      </c>
      <c r="J143">
        <f>VLOOKUP(B143,home!$B$2:$E$405,4,FALSE)</f>
        <v>0.56979999999999997</v>
      </c>
      <c r="K143" s="3">
        <f t="shared" si="334"/>
        <v>3.5704860287880003</v>
      </c>
      <c r="L143" s="3">
        <f t="shared" si="335"/>
        <v>0.75971134285199993</v>
      </c>
      <c r="M143" s="5">
        <f t="shared" si="336"/>
        <v>1.3164948846094602E-2</v>
      </c>
      <c r="N143" s="5">
        <f t="shared" si="337"/>
        <v>4.7005265924689475E-2</v>
      </c>
      <c r="O143" s="5">
        <f t="shared" si="338"/>
        <v>1.0001560966444417E-2</v>
      </c>
      <c r="P143" s="5">
        <f t="shared" si="339"/>
        <v>3.5710433696761197E-2</v>
      </c>
      <c r="Q143" s="5">
        <f t="shared" si="340"/>
        <v>8.3915822631784251E-2</v>
      </c>
      <c r="R143" s="5">
        <f t="shared" si="341"/>
        <v>3.7991496562168169E-3</v>
      </c>
      <c r="S143" s="5">
        <f t="shared" si="342"/>
        <v>2.4216483666571142E-2</v>
      </c>
      <c r="T143" s="5">
        <f t="shared" si="343"/>
        <v>6.3751802298123064E-2</v>
      </c>
      <c r="U143" s="5">
        <f t="shared" si="344"/>
        <v>1.3564810768796879E-2</v>
      </c>
      <c r="V143" s="5">
        <f t="shared" si="345"/>
        <v>7.2986833316385996E-3</v>
      </c>
      <c r="W143" s="5">
        <f t="shared" si="346"/>
        <v>9.9873424100345845E-2</v>
      </c>
      <c r="X143" s="5">
        <f t="shared" si="347"/>
        <v>7.5874973138501042E-2</v>
      </c>
      <c r="Y143" s="5">
        <f t="shared" si="348"/>
        <v>2.8821538865955024E-2</v>
      </c>
      <c r="Z143" s="5">
        <f t="shared" si="349"/>
        <v>9.6208569567339736E-4</v>
      </c>
      <c r="AA143" s="5">
        <f t="shared" si="350"/>
        <v>3.4351135348986489E-3</v>
      </c>
      <c r="AB143" s="5">
        <f t="shared" si="351"/>
        <v>6.1325124418280955E-3</v>
      </c>
      <c r="AC143" s="5">
        <f t="shared" si="352"/>
        <v>1.2373725784806944E-3</v>
      </c>
      <c r="AD143" s="5">
        <f t="shared" si="353"/>
        <v>8.9149166349375905E-2</v>
      </c>
      <c r="AE143" s="5">
        <f t="shared" si="354"/>
        <v>6.7727632881420696E-2</v>
      </c>
      <c r="AF143" s="5">
        <f t="shared" si="355"/>
        <v>2.572672546226569E-2</v>
      </c>
      <c r="AG143" s="5">
        <f t="shared" si="356"/>
        <v>6.5149617160408686E-3</v>
      </c>
      <c r="AH143" s="5">
        <f t="shared" si="357"/>
        <v>1.8272685394968429E-4</v>
      </c>
      <c r="AI143" s="5">
        <f t="shared" si="358"/>
        <v>6.5242367911173317E-4</v>
      </c>
      <c r="AJ143" s="5">
        <f t="shared" si="359"/>
        <v>1.1647348155594548E-3</v>
      </c>
      <c r="AK143" s="5">
        <f t="shared" si="360"/>
        <v>1.3862231287326671E-3</v>
      </c>
      <c r="AL143" s="5">
        <f t="shared" si="361"/>
        <v>1.3425684197818495E-4</v>
      </c>
      <c r="AM143" s="5">
        <f t="shared" si="362"/>
        <v>6.3661170585708776E-2</v>
      </c>
      <c r="AN143" s="5">
        <f t="shared" si="363"/>
        <v>4.836411339319905E-2</v>
      </c>
      <c r="AO143" s="5">
        <f t="shared" si="364"/>
        <v>1.8371382765896824E-2</v>
      </c>
      <c r="AP143" s="5">
        <f t="shared" si="365"/>
        <v>4.6523159570425214E-3</v>
      </c>
      <c r="AQ143" s="5">
        <f t="shared" si="366"/>
        <v>8.8360430077414026E-4</v>
      </c>
      <c r="AR143" s="5">
        <f t="shared" si="367"/>
        <v>2.7763932717847193E-5</v>
      </c>
      <c r="AS143" s="5">
        <f t="shared" si="368"/>
        <v>9.913073387328344E-5</v>
      </c>
      <c r="AT143" s="5">
        <f t="shared" si="369"/>
        <v>1.7697245015903002E-4</v>
      </c>
      <c r="AU143" s="5">
        <f t="shared" si="370"/>
        <v>2.1062588692439911E-4</v>
      </c>
      <c r="AV143" s="5">
        <f t="shared" si="371"/>
        <v>1.8800919664116206E-4</v>
      </c>
      <c r="AW143" s="5">
        <f t="shared" si="372"/>
        <v>1.0116024566123164E-5</v>
      </c>
      <c r="AX143" s="5">
        <f t="shared" si="373"/>
        <v>3.7883553358760494E-2</v>
      </c>
      <c r="AY143" s="5">
        <f t="shared" si="374"/>
        <v>2.8780565194189329E-2</v>
      </c>
      <c r="AZ143" s="5">
        <f t="shared" si="375"/>
        <v>1.0932460915858552E-2</v>
      </c>
      <c r="BA143" s="5">
        <f t="shared" si="376"/>
        <v>2.7685048543546354E-3</v>
      </c>
      <c r="BB143" s="5">
        <f t="shared" si="377"/>
        <v>5.2581613514851003E-4</v>
      </c>
      <c r="BC143" s="5">
        <f t="shared" si="378"/>
        <v>7.9893696425384675E-5</v>
      </c>
      <c r="BD143" s="5">
        <f t="shared" si="379"/>
        <v>3.515429101321376E-6</v>
      </c>
      <c r="BE143" s="5">
        <f t="shared" si="380"/>
        <v>1.2551790491462727E-5</v>
      </c>
      <c r="BF143" s="5">
        <f t="shared" si="381"/>
        <v>2.2407996293020876E-5</v>
      </c>
      <c r="BG143" s="5">
        <f t="shared" si="382"/>
        <v>2.6669145899121447E-5</v>
      </c>
      <c r="BH143" s="5">
        <f t="shared" si="383"/>
        <v>2.3805453208130479E-5</v>
      </c>
      <c r="BI143" s="5">
        <f t="shared" si="384"/>
        <v>1.6999407617719266E-5</v>
      </c>
      <c r="BJ143" s="8">
        <f t="shared" si="385"/>
        <v>0.80526469452585991</v>
      </c>
      <c r="BK143" s="8">
        <f t="shared" si="386"/>
        <v>0.11054274415571375</v>
      </c>
      <c r="BL143" s="8">
        <f t="shared" si="387"/>
        <v>4.1127707268464903E-2</v>
      </c>
      <c r="BM143" s="8">
        <f t="shared" si="388"/>
        <v>0.73552960075409823</v>
      </c>
      <c r="BN143" s="8">
        <f t="shared" si="389"/>
        <v>0.19359718172199075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1.7738</v>
      </c>
      <c r="F144">
        <f>VLOOKUP(B144,home!$B$2:$E$405,3,FALSE)</f>
        <v>1.0649</v>
      </c>
      <c r="G144">
        <f>VLOOKUP(C144,away!$B$2:$E$405,4,FALSE)</f>
        <v>0.75170000000000003</v>
      </c>
      <c r="H144">
        <f>VLOOKUP(A144,away!$A$2:$E$405,3,FALSE)</f>
        <v>1.5357000000000001</v>
      </c>
      <c r="I144">
        <f>VLOOKUP(C144,away!$B$2:$E$405,3,FALSE)</f>
        <v>0.86819999999999997</v>
      </c>
      <c r="J144">
        <f>VLOOKUP(B144,home!$B$2:$E$405,4,FALSE)</f>
        <v>1.3747</v>
      </c>
      <c r="K144" s="3">
        <f t="shared" si="334"/>
        <v>1.4199008783540001</v>
      </c>
      <c r="L144" s="3">
        <f t="shared" si="335"/>
        <v>1.8328802790779999</v>
      </c>
      <c r="M144" s="5">
        <f t="shared" si="336"/>
        <v>3.8666520472602481E-2</v>
      </c>
      <c r="N144" s="5">
        <f t="shared" si="337"/>
        <v>5.4902626381941183E-2</v>
      </c>
      <c r="O144" s="5">
        <f t="shared" si="338"/>
        <v>7.0871102834798833E-2</v>
      </c>
      <c r="P144" s="5">
        <f t="shared" si="339"/>
        <v>0.10062994116504752</v>
      </c>
      <c r="Q144" s="5">
        <f t="shared" si="340"/>
        <v>3.8978143711829907E-2</v>
      </c>
      <c r="R144" s="5">
        <f t="shared" si="341"/>
        <v>6.4949123371205869E-2</v>
      </c>
      <c r="S144" s="5">
        <f t="shared" si="342"/>
        <v>6.5472564735014574E-2</v>
      </c>
      <c r="T144" s="5">
        <f t="shared" si="343"/>
        <v>7.1442270924481188E-2</v>
      </c>
      <c r="U144" s="5">
        <f t="shared" si="344"/>
        <v>9.2221317323097504E-2</v>
      </c>
      <c r="V144" s="5">
        <f t="shared" si="345"/>
        <v>1.8932543815054624E-2</v>
      </c>
      <c r="W144" s="5">
        <f t="shared" si="346"/>
        <v>1.8448366831011899E-2</v>
      </c>
      <c r="X144" s="5">
        <f t="shared" si="347"/>
        <v>3.3813647745758402E-2</v>
      </c>
      <c r="Y144" s="5">
        <f t="shared" si="348"/>
        <v>3.0988184058445428E-2</v>
      </c>
      <c r="Z144" s="5">
        <f t="shared" si="349"/>
        <v>3.968132245682908E-2</v>
      </c>
      <c r="AA144" s="5">
        <f t="shared" si="350"/>
        <v>5.634354461069991E-2</v>
      </c>
      <c r="AB144" s="5">
        <f t="shared" si="351"/>
        <v>4.000112424115531E-2</v>
      </c>
      <c r="AC144" s="5">
        <f t="shared" si="352"/>
        <v>3.0795064226873687E-3</v>
      </c>
      <c r="AD144" s="5">
        <f t="shared" si="353"/>
        <v>6.5487130668876519E-3</v>
      </c>
      <c r="AE144" s="5">
        <f t="shared" si="354"/>
        <v>1.2003007033638784E-2</v>
      </c>
      <c r="AF144" s="5">
        <f t="shared" si="355"/>
        <v>1.1000037440795526E-2</v>
      </c>
      <c r="AG144" s="5">
        <f t="shared" si="356"/>
        <v>6.7205838981179164E-3</v>
      </c>
      <c r="AH144" s="5">
        <f t="shared" si="357"/>
        <v>1.818277834471424E-2</v>
      </c>
      <c r="AI144" s="5">
        <f t="shared" si="358"/>
        <v>2.5817742942575838E-2</v>
      </c>
      <c r="AJ144" s="5">
        <f t="shared" si="359"/>
        <v>1.8329317940640615E-2</v>
      </c>
      <c r="AK144" s="5">
        <f t="shared" si="360"/>
        <v>8.675271547848442E-3</v>
      </c>
      <c r="AL144" s="5">
        <f t="shared" si="361"/>
        <v>3.2057764323737548E-4</v>
      </c>
      <c r="AM144" s="5">
        <f t="shared" si="362"/>
        <v>1.8597046871524192E-3</v>
      </c>
      <c r="AN144" s="5">
        <f t="shared" si="363"/>
        <v>3.4086160459905904E-3</v>
      </c>
      <c r="AO144" s="5">
        <f t="shared" si="364"/>
        <v>3.1237925648224915E-3</v>
      </c>
      <c r="AP144" s="5">
        <f t="shared" si="365"/>
        <v>1.9085125959978761E-3</v>
      </c>
      <c r="AQ144" s="5">
        <f t="shared" si="366"/>
        <v>8.7451877489411601E-4</v>
      </c>
      <c r="AR144" s="5">
        <f t="shared" si="367"/>
        <v>6.6653711693746478E-3</v>
      </c>
      <c r="AS144" s="5">
        <f t="shared" si="368"/>
        <v>9.4641663779504899E-3</v>
      </c>
      <c r="AT144" s="5">
        <f t="shared" si="369"/>
        <v>6.7190890764701498E-3</v>
      </c>
      <c r="AU144" s="5">
        <f t="shared" si="370"/>
        <v>3.180146827139576E-3</v>
      </c>
      <c r="AV144" s="5">
        <f t="shared" si="371"/>
        <v>1.1288733182875431E-3</v>
      </c>
      <c r="AW144" s="5">
        <f t="shared" si="372"/>
        <v>2.3175166198555431E-5</v>
      </c>
      <c r="AX144" s="5">
        <f t="shared" si="373"/>
        <v>4.4009938646112824E-4</v>
      </c>
      <c r="AY144" s="5">
        <f t="shared" si="374"/>
        <v>8.0664948627892923E-4</v>
      </c>
      <c r="AZ144" s="5">
        <f t="shared" si="375"/>
        <v>7.3924596776452458E-4</v>
      </c>
      <c r="BA144" s="5">
        <f t="shared" si="376"/>
        <v>4.5164978523450924E-4</v>
      </c>
      <c r="BB144" s="5">
        <f t="shared" si="377"/>
        <v>2.0695499610153643E-4</v>
      </c>
      <c r="BC144" s="5">
        <f t="shared" si="378"/>
        <v>7.5864746202234068E-5</v>
      </c>
      <c r="BD144" s="5">
        <f t="shared" si="379"/>
        <v>2.036137894846979E-3</v>
      </c>
      <c r="BE144" s="5">
        <f t="shared" si="380"/>
        <v>2.8911139853430895E-3</v>
      </c>
      <c r="BF144" s="5">
        <f t="shared" si="381"/>
        <v>2.0525476436050938E-3</v>
      </c>
      <c r="BG144" s="5">
        <f t="shared" si="382"/>
        <v>9.7147140067276809E-4</v>
      </c>
      <c r="BH144" s="5">
        <f t="shared" si="383"/>
        <v>3.4484827377776367E-4</v>
      </c>
      <c r="BI144" s="5">
        <f t="shared" si="384"/>
        <v>9.793007336718149E-5</v>
      </c>
      <c r="BJ144" s="8">
        <f t="shared" si="385"/>
        <v>0.29874119012980821</v>
      </c>
      <c r="BK144" s="8">
        <f t="shared" si="386"/>
        <v>0.22790830373992288</v>
      </c>
      <c r="BL144" s="8">
        <f t="shared" si="387"/>
        <v>0.43094301919757189</v>
      </c>
      <c r="BM144" s="8">
        <f t="shared" si="388"/>
        <v>0.62749290326662632</v>
      </c>
      <c r="BN144" s="8">
        <f t="shared" si="389"/>
        <v>0.36899745793742578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1.5759000000000001</v>
      </c>
      <c r="F160">
        <f>VLOOKUP(B160,home!$B$2:$E$405,3,FALSE)</f>
        <v>1.1986000000000001</v>
      </c>
      <c r="G160">
        <f>VLOOKUP(C160,away!$B$2:$E$405,4,FALSE)</f>
        <v>1.6215999999999999</v>
      </c>
      <c r="H160">
        <f>VLOOKUP(A160,away!$A$2:$E$405,3,FALSE)</f>
        <v>1.1709000000000001</v>
      </c>
      <c r="I160">
        <f>VLOOKUP(C160,away!$B$2:$E$405,3,FALSE)</f>
        <v>1.1387</v>
      </c>
      <c r="J160">
        <f>VLOOKUP(B160,home!$B$2:$E$405,4,FALSE)</f>
        <v>0.75919999999999999</v>
      </c>
      <c r="K160" s="3">
        <f t="shared" si="334"/>
        <v>3.0629976567840003</v>
      </c>
      <c r="L160" s="3">
        <f t="shared" si="335"/>
        <v>1.0122442677360002</v>
      </c>
      <c r="M160" s="5">
        <f t="shared" si="336"/>
        <v>1.69881043408052E-2</v>
      </c>
      <c r="N160" s="5">
        <f t="shared" si="337"/>
        <v>5.2034523789088433E-2</v>
      </c>
      <c r="O160" s="5">
        <f t="shared" si="338"/>
        <v>1.7196111238681124E-2</v>
      </c>
      <c r="P160" s="5">
        <f t="shared" si="339"/>
        <v>5.2671648429877295E-2</v>
      </c>
      <c r="Q160" s="5">
        <f t="shared" si="340"/>
        <v>7.9690812218924614E-2</v>
      </c>
      <c r="R160" s="5">
        <f t="shared" si="341"/>
        <v>8.7033325143527872E-3</v>
      </c>
      <c r="S160" s="5">
        <f t="shared" si="342"/>
        <v>4.0827135457026223E-2</v>
      </c>
      <c r="T160" s="5">
        <f t="shared" si="343"/>
        <v>8.0666567859832436E-2</v>
      </c>
      <c r="U160" s="5">
        <f t="shared" si="344"/>
        <v>2.665828709767459E-2</v>
      </c>
      <c r="V160" s="5">
        <f t="shared" si="345"/>
        <v>1.4064956421863537E-2</v>
      </c>
      <c r="W160" s="5">
        <f t="shared" si="346"/>
        <v>8.1364257031259948E-2</v>
      </c>
      <c r="X160" s="5">
        <f t="shared" si="347"/>
        <v>8.2360502778491412E-2</v>
      </c>
      <c r="Y160" s="5">
        <f t="shared" si="348"/>
        <v>4.1684473412691422E-2</v>
      </c>
      <c r="Z160" s="5">
        <f t="shared" si="349"/>
        <v>2.9366328159513206E-3</v>
      </c>
      <c r="AA160" s="5">
        <f t="shared" si="350"/>
        <v>8.9948994340938952E-3</v>
      </c>
      <c r="AB160" s="5">
        <f t="shared" si="351"/>
        <v>1.377567794481867E-2</v>
      </c>
      <c r="AC160" s="5">
        <f t="shared" si="352"/>
        <v>2.725526436661073E-3</v>
      </c>
      <c r="AD160" s="5">
        <f t="shared" si="353"/>
        <v>6.2304632158180079E-2</v>
      </c>
      <c r="AE160" s="5">
        <f t="shared" si="354"/>
        <v>6.3067506755517824E-2</v>
      </c>
      <c r="AF160" s="5">
        <f t="shared" si="355"/>
        <v>3.1919861096837192E-2</v>
      </c>
      <c r="AG160" s="5">
        <f t="shared" si="356"/>
        <v>1.0770232140734271E-2</v>
      </c>
      <c r="AH160" s="5">
        <f t="shared" si="357"/>
        <v>7.43147433598038E-4</v>
      </c>
      <c r="AI160" s="5">
        <f t="shared" si="358"/>
        <v>2.2762588477558336E-3</v>
      </c>
      <c r="AJ160" s="5">
        <f t="shared" si="359"/>
        <v>3.4860877584549847E-3</v>
      </c>
      <c r="AK160" s="5">
        <f t="shared" si="360"/>
        <v>3.5592928784970012E-3</v>
      </c>
      <c r="AL160" s="5">
        <f t="shared" si="361"/>
        <v>3.3801998711139041E-4</v>
      </c>
      <c r="AM160" s="5">
        <f t="shared" si="362"/>
        <v>3.81677884614589E-2</v>
      </c>
      <c r="AN160" s="5">
        <f t="shared" si="363"/>
        <v>3.8635125082272015E-2</v>
      </c>
      <c r="AO160" s="5">
        <f t="shared" si="364"/>
        <v>1.9554091948896603E-2</v>
      </c>
      <c r="AP160" s="5">
        <f t="shared" si="365"/>
        <v>6.5978391620177546E-3</v>
      </c>
      <c r="AQ160" s="5">
        <f t="shared" si="366"/>
        <v>1.6696562177991414E-3</v>
      </c>
      <c r="AR160" s="5">
        <f t="shared" si="367"/>
        <v>1.5044934594846682E-4</v>
      </c>
      <c r="AS160" s="5">
        <f t="shared" si="368"/>
        <v>4.6082599410483929E-4</v>
      </c>
      <c r="AT160" s="5">
        <f t="shared" si="369"/>
        <v>7.0575447006414023E-4</v>
      </c>
      <c r="AU160" s="5">
        <f t="shared" si="370"/>
        <v>7.2057476269043173E-4</v>
      </c>
      <c r="AV160" s="5">
        <f t="shared" si="371"/>
        <v>5.5177970241461981E-4</v>
      </c>
      <c r="AW160" s="5">
        <f t="shared" si="372"/>
        <v>2.911198848033795E-5</v>
      </c>
      <c r="AX160" s="5">
        <f t="shared" si="373"/>
        <v>1.9484641103679336E-2</v>
      </c>
      <c r="AY160" s="5">
        <f t="shared" si="374"/>
        <v>1.9723216266092657E-2</v>
      </c>
      <c r="AZ160" s="5">
        <f t="shared" si="375"/>
        <v>9.9823563033348637E-3</v>
      </c>
      <c r="BA160" s="5">
        <f t="shared" si="376"/>
        <v>3.3681943155163493E-3</v>
      </c>
      <c r="BB160" s="5">
        <f t="shared" si="377"/>
        <v>8.5235884712560111E-4</v>
      </c>
      <c r="BC160" s="5">
        <f t="shared" si="378"/>
        <v>1.7255907141139115E-4</v>
      </c>
      <c r="BD160" s="5">
        <f t="shared" si="379"/>
        <v>2.5381914670160979E-5</v>
      </c>
      <c r="BE160" s="5">
        <f t="shared" si="380"/>
        <v>7.7744745159394522E-5</v>
      </c>
      <c r="BF160" s="5">
        <f t="shared" si="381"/>
        <v>1.1906598612524736E-4</v>
      </c>
      <c r="BG160" s="5">
        <f t="shared" si="382"/>
        <v>1.2156627883476963E-4</v>
      </c>
      <c r="BH160" s="5">
        <f t="shared" si="383"/>
        <v>9.3089306803712429E-5</v>
      </c>
      <c r="BI160" s="5">
        <f t="shared" si="384"/>
        <v>5.7026465722283572E-5</v>
      </c>
      <c r="BJ160" s="8">
        <f t="shared" si="385"/>
        <v>0.74407119602116212</v>
      </c>
      <c r="BK160" s="8">
        <f t="shared" si="386"/>
        <v>0.14733860733943738</v>
      </c>
      <c r="BL160" s="8">
        <f t="shared" si="387"/>
        <v>8.8476354120464965E-2</v>
      </c>
      <c r="BM160" s="8">
        <f t="shared" si="388"/>
        <v>0.73584415348767374</v>
      </c>
      <c r="BN160" s="8">
        <f t="shared" si="389"/>
        <v>0.22728453253172942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1.1974</v>
      </c>
      <c r="F161">
        <f>VLOOKUP(B161,home!$B$2:$E$405,3,FALSE)</f>
        <v>1.0022</v>
      </c>
      <c r="G161">
        <f>VLOOKUP(C161,away!$B$2:$E$405,4,FALSE)</f>
        <v>1.5868</v>
      </c>
      <c r="H161">
        <f>VLOOKUP(A161,away!$A$2:$E$405,3,FALSE)</f>
        <v>0.89470000000000005</v>
      </c>
      <c r="I161">
        <f>VLOOKUP(C161,away!$B$2:$E$405,3,FALSE)</f>
        <v>0.89419999999999999</v>
      </c>
      <c r="J161">
        <f>VLOOKUP(B161,home!$B$2:$E$405,4,FALSE)</f>
        <v>1.1176999999999999</v>
      </c>
      <c r="K161" s="3">
        <f t="shared" si="334"/>
        <v>1.9042143955039998</v>
      </c>
      <c r="L161" s="3">
        <f t="shared" si="335"/>
        <v>0.89420553509799994</v>
      </c>
      <c r="M161" s="5">
        <f t="shared" si="336"/>
        <v>6.0906222694047329E-2</v>
      </c>
      <c r="N161" s="5">
        <f t="shared" si="337"/>
        <v>0.11597850602977733</v>
      </c>
      <c r="O161" s="5">
        <f t="shared" si="338"/>
        <v>5.4462681454928538E-2</v>
      </c>
      <c r="P161" s="5">
        <f t="shared" si="339"/>
        <v>0.10370862204422364</v>
      </c>
      <c r="Q161" s="5">
        <f t="shared" si="340"/>
        <v>0.11042397037547473</v>
      </c>
      <c r="R161" s="5">
        <f t="shared" si="341"/>
        <v>2.4350415606638143E-2</v>
      </c>
      <c r="S161" s="5">
        <f t="shared" si="342"/>
        <v>4.4147698751324869E-2</v>
      </c>
      <c r="T161" s="5">
        <f t="shared" si="343"/>
        <v>9.8741725517247067E-2</v>
      </c>
      <c r="U161" s="5">
        <f t="shared" si="344"/>
        <v>4.6368411934665614E-2</v>
      </c>
      <c r="V161" s="5">
        <f t="shared" si="345"/>
        <v>8.352543743852003E-3</v>
      </c>
      <c r="W161" s="5">
        <f t="shared" si="346"/>
        <v>7.0090304665895414E-2</v>
      </c>
      <c r="X161" s="5">
        <f t="shared" si="347"/>
        <v>6.2675138388948851E-2</v>
      </c>
      <c r="Y161" s="5">
        <f t="shared" si="348"/>
        <v>2.8022227830215601E-2</v>
      </c>
      <c r="Z161" s="5">
        <f t="shared" si="349"/>
        <v>7.2580921391308499E-3</v>
      </c>
      <c r="AA161" s="5">
        <f t="shared" si="350"/>
        <v>1.3820963535227384E-2</v>
      </c>
      <c r="AB161" s="5">
        <f t="shared" si="351"/>
        <v>1.3159038861757922E-2</v>
      </c>
      <c r="AC161" s="5">
        <f t="shared" si="352"/>
        <v>8.8889809193877848E-4</v>
      </c>
      <c r="AD161" s="5">
        <f t="shared" si="353"/>
        <v>3.3366741782514801E-2</v>
      </c>
      <c r="AE161" s="5">
        <f t="shared" si="354"/>
        <v>2.9836725190110439E-2</v>
      </c>
      <c r="AF161" s="5">
        <f t="shared" si="355"/>
        <v>1.3340082407097338E-2</v>
      </c>
      <c r="AG161" s="5">
        <f t="shared" si="356"/>
        <v>3.9762585090299639E-3</v>
      </c>
      <c r="AH161" s="5">
        <f t="shared" si="357"/>
        <v>1.622556541265522E-3</v>
      </c>
      <c r="AI161" s="5">
        <f t="shared" si="358"/>
        <v>3.0896955233969867E-3</v>
      </c>
      <c r="AJ161" s="5">
        <f t="shared" si="359"/>
        <v>2.9417213466884041E-3</v>
      </c>
      <c r="AK161" s="5">
        <f t="shared" si="360"/>
        <v>1.8672227119751578E-3</v>
      </c>
      <c r="AL161" s="5">
        <f t="shared" si="361"/>
        <v>6.0543170910988215E-5</v>
      </c>
      <c r="AM161" s="5">
        <f t="shared" si="362"/>
        <v>1.2707486006665903E-2</v>
      </c>
      <c r="AN161" s="5">
        <f t="shared" si="363"/>
        <v>1.136310432434103E-2</v>
      </c>
      <c r="AO161" s="5">
        <f t="shared" si="364"/>
        <v>5.080475391360883E-3</v>
      </c>
      <c r="AP161" s="5">
        <f t="shared" si="365"/>
        <v>1.5143297386280266E-3</v>
      </c>
      <c r="AQ161" s="5">
        <f t="shared" si="366"/>
        <v>3.3853050856117221E-4</v>
      </c>
      <c r="AR161" s="5">
        <f t="shared" si="367"/>
        <v>2.9017980804181928E-4</v>
      </c>
      <c r="AS161" s="5">
        <f t="shared" si="368"/>
        <v>5.5256456775781956E-4</v>
      </c>
      <c r="AT161" s="5">
        <f t="shared" si="369"/>
        <v>5.2610070218494273E-4</v>
      </c>
      <c r="AU161" s="5">
        <f t="shared" si="370"/>
        <v>3.3393617686177697E-4</v>
      </c>
      <c r="AV161" s="5">
        <f t="shared" si="371"/>
        <v>1.5897151878994134E-4</v>
      </c>
      <c r="AW161" s="5">
        <f t="shared" si="372"/>
        <v>2.8636231203917574E-6</v>
      </c>
      <c r="AX161" s="5">
        <f t="shared" si="373"/>
        <v>4.0329629640931423E-3</v>
      </c>
      <c r="AY161" s="5">
        <f t="shared" si="374"/>
        <v>3.6062978053373242E-3</v>
      </c>
      <c r="AZ161" s="5">
        <f t="shared" si="375"/>
        <v>1.6123857293722022E-3</v>
      </c>
      <c r="BA161" s="5">
        <f t="shared" si="376"/>
        <v>4.806014146392164E-4</v>
      </c>
      <c r="BB161" s="5">
        <f t="shared" si="377"/>
        <v>1.0743911128657905E-4</v>
      </c>
      <c r="BC161" s="5">
        <f t="shared" si="378"/>
        <v>1.9214529599693797E-5</v>
      </c>
      <c r="BD161" s="5">
        <f t="shared" si="379"/>
        <v>4.3246731754111636E-5</v>
      </c>
      <c r="BE161" s="5">
        <f t="shared" si="380"/>
        <v>8.2351049164679311E-5</v>
      </c>
      <c r="BF161" s="5">
        <f t="shared" si="381"/>
        <v>7.8407026652120001E-5</v>
      </c>
      <c r="BG161" s="5">
        <f t="shared" si="382"/>
        <v>4.9767929619877584E-5</v>
      </c>
      <c r="BH161" s="5">
        <f t="shared" si="383"/>
        <v>2.3692202004150196E-5</v>
      </c>
      <c r="BI161" s="5">
        <f t="shared" si="384"/>
        <v>9.0230064234983094E-6</v>
      </c>
      <c r="BJ161" s="8">
        <f t="shared" si="385"/>
        <v>0.60731450822019684</v>
      </c>
      <c r="BK161" s="8">
        <f t="shared" si="386"/>
        <v>0.22167082630163495</v>
      </c>
      <c r="BL161" s="8">
        <f t="shared" si="387"/>
        <v>0.16383094823579844</v>
      </c>
      <c r="BM161" s="8">
        <f t="shared" si="388"/>
        <v>0.52664052250945415</v>
      </c>
      <c r="BN161" s="8">
        <f t="shared" si="389"/>
        <v>0.46983041820508975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1.1974</v>
      </c>
      <c r="F162">
        <f>VLOOKUP(B162,home!$B$2:$E$405,3,FALSE)</f>
        <v>0.91869999999999996</v>
      </c>
      <c r="G162">
        <f>VLOOKUP(C162,away!$B$2:$E$405,4,FALSE)</f>
        <v>2.0878999999999999</v>
      </c>
      <c r="H162">
        <f>VLOOKUP(A162,away!$A$2:$E$405,3,FALSE)</f>
        <v>0.89470000000000005</v>
      </c>
      <c r="I162">
        <f>VLOOKUP(C162,away!$B$2:$E$405,3,FALSE)</f>
        <v>0.89419999999999999</v>
      </c>
      <c r="J162">
        <f>VLOOKUP(B162,home!$B$2:$E$405,4,FALSE)</f>
        <v>1.5648</v>
      </c>
      <c r="K162" s="3">
        <f t="shared" si="334"/>
        <v>2.2967972763019997</v>
      </c>
      <c r="L162" s="3">
        <f t="shared" si="335"/>
        <v>1.251903749952</v>
      </c>
      <c r="M162" s="5">
        <f t="shared" si="336"/>
        <v>2.8761976451523355E-2</v>
      </c>
      <c r="N162" s="5">
        <f t="shared" si="337"/>
        <v>6.6060429174921095E-2</v>
      </c>
      <c r="O162" s="5">
        <f t="shared" si="338"/>
        <v>3.6007226175693206E-2</v>
      </c>
      <c r="P162" s="5">
        <f t="shared" si="339"/>
        <v>8.2701299007522225E-2</v>
      </c>
      <c r="Q162" s="5">
        <f t="shared" si="340"/>
        <v>7.5863706900149985E-2</v>
      </c>
      <c r="R162" s="5">
        <f t="shared" si="341"/>
        <v>2.2538790737360068E-2</v>
      </c>
      <c r="S162" s="5">
        <f t="shared" si="342"/>
        <v>5.9449190401250657E-2</v>
      </c>
      <c r="T162" s="5">
        <f t="shared" si="343"/>
        <v>9.497405915355718E-2</v>
      </c>
      <c r="U162" s="5">
        <f t="shared" si="344"/>
        <v>5.1767033176709346E-2</v>
      </c>
      <c r="V162" s="5">
        <f t="shared" si="345"/>
        <v>1.8993151830219979E-2</v>
      </c>
      <c r="W162" s="5">
        <f t="shared" si="346"/>
        <v>5.8081185126145907E-2</v>
      </c>
      <c r="X162" s="5">
        <f t="shared" si="347"/>
        <v>7.2712053461078383E-2</v>
      </c>
      <c r="Y162" s="5">
        <f t="shared" si="348"/>
        <v>4.5514246197317164E-2</v>
      </c>
      <c r="Z162" s="5">
        <f t="shared" si="349"/>
        <v>9.4054655478281613E-3</v>
      </c>
      <c r="AA162" s="5">
        <f t="shared" si="350"/>
        <v>2.1602447652604016E-2</v>
      </c>
      <c r="AB162" s="5">
        <f t="shared" si="351"/>
        <v>2.4808221464978724E-2</v>
      </c>
      <c r="AC162" s="5">
        <f t="shared" si="352"/>
        <v>3.4132701451639489E-3</v>
      </c>
      <c r="AD162" s="5">
        <f t="shared" si="353"/>
        <v>3.3350176950531038E-2</v>
      </c>
      <c r="AE162" s="5">
        <f t="shared" si="354"/>
        <v>4.1751211585932563E-2</v>
      </c>
      <c r="AF162" s="5">
        <f t="shared" si="355"/>
        <v>2.6134249174734184E-2</v>
      </c>
      <c r="AG162" s="5">
        <f t="shared" si="356"/>
        <v>1.09058548480099E-2</v>
      </c>
      <c r="AH162" s="5">
        <f t="shared" si="357"/>
        <v>2.9436843973426052E-3</v>
      </c>
      <c r="AI162" s="5">
        <f t="shared" si="358"/>
        <v>6.7610463061091889E-3</v>
      </c>
      <c r="AJ162" s="5">
        <f t="shared" si="359"/>
        <v>7.7643763704116422E-3</v>
      </c>
      <c r="AK162" s="5">
        <f t="shared" si="360"/>
        <v>5.9443994999150221E-3</v>
      </c>
      <c r="AL162" s="5">
        <f t="shared" si="361"/>
        <v>3.925764633656828E-4</v>
      </c>
      <c r="AM162" s="5">
        <f t="shared" si="362"/>
        <v>1.5319719116833875E-2</v>
      </c>
      <c r="AN162" s="5">
        <f t="shared" si="363"/>
        <v>1.9178813810575669E-2</v>
      </c>
      <c r="AO162" s="5">
        <f t="shared" si="364"/>
        <v>1.2005014464545443E-2</v>
      </c>
      <c r="AP162" s="5">
        <f t="shared" si="365"/>
        <v>5.0097075421308163E-3</v>
      </c>
      <c r="AQ162" s="5">
        <f t="shared" si="366"/>
        <v>1.5679179145390968E-3</v>
      </c>
      <c r="AR162" s="5">
        <f t="shared" si="367"/>
        <v>7.3704190714167972E-4</v>
      </c>
      <c r="AS162" s="5">
        <f t="shared" si="368"/>
        <v>1.6928358448434415E-3</v>
      </c>
      <c r="AT162" s="5">
        <f t="shared" si="369"/>
        <v>1.944050378831406E-3</v>
      </c>
      <c r="AU162" s="5">
        <f t="shared" si="370"/>
        <v>1.4883632050312814E-3</v>
      </c>
      <c r="AV162" s="5">
        <f t="shared" si="371"/>
        <v>8.5461713886599055E-4</v>
      </c>
      <c r="AW162" s="5">
        <f t="shared" si="372"/>
        <v>3.135561781140057E-5</v>
      </c>
      <c r="AX162" s="5">
        <f t="shared" si="373"/>
        <v>5.8643815235426165E-3</v>
      </c>
      <c r="AY162" s="5">
        <f t="shared" si="374"/>
        <v>7.3416412204722233E-3</v>
      </c>
      <c r="AZ162" s="5">
        <f t="shared" si="375"/>
        <v>4.5955140873556776E-3</v>
      </c>
      <c r="BA162" s="5">
        <f t="shared" si="376"/>
        <v>1.917713772972606E-3</v>
      </c>
      <c r="BB162" s="5">
        <f t="shared" si="377"/>
        <v>6.0019826592975112E-4</v>
      </c>
      <c r="BC162" s="5">
        <f t="shared" si="378"/>
        <v>1.5027809196642856E-4</v>
      </c>
      <c r="BD162" s="5">
        <f t="shared" si="379"/>
        <v>1.5378425457040712E-4</v>
      </c>
      <c r="BE162" s="5">
        <f t="shared" si="380"/>
        <v>3.5321125703544439E-4</v>
      </c>
      <c r="BF162" s="5">
        <f t="shared" si="381"/>
        <v>4.0562732655910721E-4</v>
      </c>
      <c r="BG162" s="5">
        <f t="shared" si="382"/>
        <v>3.1054791294487307E-4</v>
      </c>
      <c r="BH162" s="5">
        <f t="shared" si="383"/>
        <v>1.783164001532638E-4</v>
      </c>
      <c r="BI162" s="5">
        <f t="shared" si="384"/>
        <v>8.1911324438398709E-5</v>
      </c>
      <c r="BJ162" s="8">
        <f t="shared" si="385"/>
        <v>0.59889807238324155</v>
      </c>
      <c r="BK162" s="8">
        <f t="shared" si="386"/>
        <v>0.2010531055195181</v>
      </c>
      <c r="BL162" s="8">
        <f t="shared" si="387"/>
        <v>0.18833753273153914</v>
      </c>
      <c r="BM162" s="8">
        <f t="shared" si="388"/>
        <v>0.67845046213229609</v>
      </c>
      <c r="BN162" s="8">
        <f t="shared" si="389"/>
        <v>0.31193342844716998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1.5145</v>
      </c>
      <c r="F164">
        <f>VLOOKUP(B164,home!$B$2:$E$405,3,FALSE)</f>
        <v>1.2765</v>
      </c>
      <c r="G164">
        <f>VLOOKUP(C164,away!$B$2:$E$405,4,FALSE)</f>
        <v>0.7016</v>
      </c>
      <c r="H164">
        <f>VLOOKUP(A164,away!$A$2:$E$405,3,FALSE)</f>
        <v>1.1369</v>
      </c>
      <c r="I164">
        <f>VLOOKUP(C164,away!$B$2:$E$405,3,FALSE)</f>
        <v>0.65969999999999995</v>
      </c>
      <c r="J164">
        <f>VLOOKUP(B164,home!$B$2:$E$405,4,FALSE)</f>
        <v>0.46910000000000002</v>
      </c>
      <c r="K164" s="3">
        <f t="shared" si="334"/>
        <v>1.3563746898</v>
      </c>
      <c r="L164" s="3">
        <f t="shared" si="335"/>
        <v>0.35183106546299997</v>
      </c>
      <c r="M164" s="5">
        <f t="shared" si="336"/>
        <v>0.18119060141973256</v>
      </c>
      <c r="N164" s="5">
        <f t="shared" si="337"/>
        <v>0.24576234579536518</v>
      </c>
      <c r="O164" s="5">
        <f t="shared" si="338"/>
        <v>6.3748482349386265E-2</v>
      </c>
      <c r="P164" s="5">
        <f t="shared" si="339"/>
        <v>8.6466827971869567E-2</v>
      </c>
      <c r="Q164" s="5">
        <f t="shared" si="340"/>
        <v>0.1666729127713544</v>
      </c>
      <c r="R164" s="5">
        <f t="shared" si="341"/>
        <v>1.1214348233316906E-2</v>
      </c>
      <c r="S164" s="5">
        <f t="shared" si="342"/>
        <v>1.0315811472744876E-2</v>
      </c>
      <c r="T164" s="5">
        <f t="shared" si="343"/>
        <v>5.8640708484167275E-2</v>
      </c>
      <c r="U164" s="5">
        <f t="shared" si="344"/>
        <v>1.5210858106274395E-2</v>
      </c>
      <c r="V164" s="5">
        <f t="shared" si="345"/>
        <v>5.4698415739185934E-4</v>
      </c>
      <c r="W164" s="5">
        <f t="shared" si="346"/>
        <v>7.5356973452769441E-2</v>
      </c>
      <c r="X164" s="5">
        <f t="shared" si="347"/>
        <v>2.6512924259954877E-2</v>
      </c>
      <c r="Y164" s="5">
        <f t="shared" si="348"/>
        <v>4.6640351954598709E-3</v>
      </c>
      <c r="Z164" s="5">
        <f t="shared" si="349"/>
        <v>1.3151853624669997E-3</v>
      </c>
      <c r="AA164" s="5">
        <f t="shared" si="350"/>
        <v>1.783884138045677E-3</v>
      </c>
      <c r="AB164" s="5">
        <f t="shared" si="351"/>
        <v>1.2098076471904228E-3</v>
      </c>
      <c r="AC164" s="5">
        <f t="shared" si="352"/>
        <v>1.6314306823156346E-5</v>
      </c>
      <c r="AD164" s="5">
        <f t="shared" si="353"/>
        <v>2.5553072872816742E-2</v>
      </c>
      <c r="AE164" s="5">
        <f t="shared" si="354"/>
        <v>8.9903648546967967E-3</v>
      </c>
      <c r="AF164" s="5">
        <f t="shared" si="355"/>
        <v>1.5815448228645409E-3</v>
      </c>
      <c r="AG164" s="5">
        <f t="shared" si="356"/>
        <v>1.8547886670197436E-4</v>
      </c>
      <c r="AH164" s="5">
        <f t="shared" si="357"/>
        <v>1.1568076683952656E-4</v>
      </c>
      <c r="AI164" s="5">
        <f t="shared" si="358"/>
        <v>1.5690646423778895E-4</v>
      </c>
      <c r="AJ164" s="5">
        <f t="shared" si="359"/>
        <v>1.064119783790729E-4</v>
      </c>
      <c r="AK164" s="5">
        <f t="shared" si="360"/>
        <v>4.8111504721639781E-5</v>
      </c>
      <c r="AL164" s="5">
        <f t="shared" si="361"/>
        <v>3.1141711556889431E-7</v>
      </c>
      <c r="AM164" s="5">
        <f t="shared" si="362"/>
        <v>6.9319082582607197E-3</v>
      </c>
      <c r="AN164" s="5">
        <f t="shared" si="363"/>
        <v>2.4388606681956374E-3</v>
      </c>
      <c r="AO164" s="5">
        <f t="shared" si="364"/>
        <v>4.2903347370353755E-4</v>
      </c>
      <c r="AP164" s="5">
        <f t="shared" si="365"/>
        <v>5.0315768057469203E-5</v>
      </c>
      <c r="AQ164" s="5">
        <f t="shared" si="366"/>
        <v>4.4256625713121423E-6</v>
      </c>
      <c r="AR164" s="5">
        <f t="shared" si="367"/>
        <v>8.1400174901455047E-6</v>
      </c>
      <c r="AS164" s="5">
        <f t="shared" si="368"/>
        <v>1.1040913698162682E-5</v>
      </c>
      <c r="AT164" s="5">
        <f t="shared" si="369"/>
        <v>7.4878079462269899E-6</v>
      </c>
      <c r="AU164" s="5">
        <f t="shared" si="370"/>
        <v>3.3854243934485367E-6</v>
      </c>
      <c r="AV164" s="5">
        <f t="shared" si="371"/>
        <v>1.1479759903762779E-6</v>
      </c>
      <c r="AW164" s="5">
        <f t="shared" si="372"/>
        <v>4.1281344906046887E-9</v>
      </c>
      <c r="AX164" s="5">
        <f t="shared" si="373"/>
        <v>1.5670441522534061E-3</v>
      </c>
      <c r="AY164" s="5">
        <f t="shared" si="374"/>
        <v>5.5133481371487944E-4</v>
      </c>
      <c r="AZ164" s="5">
        <f t="shared" si="375"/>
        <v>9.6988357468075296E-5</v>
      </c>
      <c r="BA164" s="5">
        <f t="shared" si="376"/>
        <v>1.1374505715166415E-5</v>
      </c>
      <c r="BB164" s="5">
        <f t="shared" si="377"/>
        <v>1.0004761162204956E-6</v>
      </c>
      <c r="BC164" s="5">
        <f t="shared" si="378"/>
        <v>7.0399715588028252E-8</v>
      </c>
      <c r="BD164" s="5">
        <f t="shared" si="379"/>
        <v>4.773185044075577E-7</v>
      </c>
      <c r="BE164" s="5">
        <f t="shared" si="380"/>
        <v>6.4742273835160098E-7</v>
      </c>
      <c r="BF164" s="5">
        <f t="shared" si="381"/>
        <v>4.3907390795055965E-7</v>
      </c>
      <c r="BG164" s="5">
        <f t="shared" si="382"/>
        <v>1.9851624523190475E-7</v>
      </c>
      <c r="BH164" s="5">
        <f t="shared" si="383"/>
        <v>6.7315602636671366E-8</v>
      </c>
      <c r="BI164" s="5">
        <f t="shared" si="384"/>
        <v>1.8261035929003037E-8</v>
      </c>
      <c r="BJ164" s="8">
        <f t="shared" si="385"/>
        <v>0.62600271791192308</v>
      </c>
      <c r="BK164" s="8">
        <f t="shared" si="386"/>
        <v>0.27908818555939247</v>
      </c>
      <c r="BL164" s="8">
        <f t="shared" si="387"/>
        <v>9.3627541235944564E-2</v>
      </c>
      <c r="BM164" s="8">
        <f t="shared" si="388"/>
        <v>0.24442678084312197</v>
      </c>
      <c r="BN164" s="8">
        <f t="shared" si="389"/>
        <v>0.75505551854102493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1.5145</v>
      </c>
      <c r="F165">
        <f>VLOOKUP(B165,home!$B$2:$E$405,3,FALSE)</f>
        <v>1.0124</v>
      </c>
      <c r="G165">
        <f>VLOOKUP(C165,away!$B$2:$E$405,4,FALSE)</f>
        <v>1.4965999999999999</v>
      </c>
      <c r="H165">
        <f>VLOOKUP(A165,away!$A$2:$E$405,3,FALSE)</f>
        <v>1.1369</v>
      </c>
      <c r="I165">
        <f>VLOOKUP(C165,away!$B$2:$E$405,3,FALSE)</f>
        <v>0.58640000000000003</v>
      </c>
      <c r="J165">
        <f>VLOOKUP(B165,home!$B$2:$E$405,4,FALSE)</f>
        <v>0.99690000000000001</v>
      </c>
      <c r="K165" s="3">
        <f t="shared" si="334"/>
        <v>2.2947065486799998</v>
      </c>
      <c r="L165" s="3">
        <f t="shared" si="335"/>
        <v>0.66461145770399999</v>
      </c>
      <c r="M165" s="5">
        <f t="shared" si="336"/>
        <v>5.1854269397051095E-2</v>
      </c>
      <c r="N165" s="5">
        <f t="shared" si="337"/>
        <v>0.11899033156243005</v>
      </c>
      <c r="O165" s="5">
        <f t="shared" si="338"/>
        <v>3.446294157215004E-2</v>
      </c>
      <c r="P165" s="5">
        <f t="shared" si="339"/>
        <v>7.90823377123889E-2</v>
      </c>
      <c r="Q165" s="5">
        <f t="shared" si="340"/>
        <v>0.13652394653295638</v>
      </c>
      <c r="R165" s="5">
        <f t="shared" si="341"/>
        <v>1.1452232917517211E-2</v>
      </c>
      <c r="S165" s="5">
        <f t="shared" si="342"/>
        <v>3.0151886290061158E-2</v>
      </c>
      <c r="T165" s="5">
        <f t="shared" si="343"/>
        <v>9.0735379116771084E-2</v>
      </c>
      <c r="U165" s="5">
        <f t="shared" si="344"/>
        <v>2.6279513872835402E-2</v>
      </c>
      <c r="V165" s="5">
        <f t="shared" si="345"/>
        <v>5.1093653253463803E-3</v>
      </c>
      <c r="W165" s="5">
        <f t="shared" si="346"/>
        <v>0.10442746472027103</v>
      </c>
      <c r="X165" s="5">
        <f t="shared" si="347"/>
        <v>6.9403689552072351E-2</v>
      </c>
      <c r="Y165" s="5">
        <f t="shared" si="348"/>
        <v>2.3063243641619345E-2</v>
      </c>
      <c r="Z165" s="5">
        <f t="shared" si="349"/>
        <v>2.5370950710922819E-3</v>
      </c>
      <c r="AA165" s="5">
        <f t="shared" si="350"/>
        <v>5.8218886742592091E-3</v>
      </c>
      <c r="AB165" s="5">
        <f t="shared" si="351"/>
        <v>6.6797630332542657E-3</v>
      </c>
      <c r="AC165" s="5">
        <f t="shared" si="352"/>
        <v>4.8701456848844211E-4</v>
      </c>
      <c r="AD165" s="5">
        <f t="shared" si="353"/>
        <v>5.9907596788913907E-2</v>
      </c>
      <c r="AE165" s="5">
        <f t="shared" si="354"/>
        <v>3.9815275229423533E-2</v>
      </c>
      <c r="AF165" s="5">
        <f t="shared" si="355"/>
        <v>1.323084405455657E-2</v>
      </c>
      <c r="AG165" s="5">
        <f t="shared" si="356"/>
        <v>2.9311235179177147E-3</v>
      </c>
      <c r="AH165" s="5">
        <f t="shared" si="357"/>
        <v>4.2154561338306868E-4</v>
      </c>
      <c r="AI165" s="5">
        <f t="shared" si="358"/>
        <v>9.6732347959745503E-4</v>
      </c>
      <c r="AJ165" s="5">
        <f t="shared" si="359"/>
        <v>1.1098617616621025E-3</v>
      </c>
      <c r="AK165" s="5">
        <f t="shared" si="360"/>
        <v>8.489356842051823E-4</v>
      </c>
      <c r="AL165" s="5">
        <f t="shared" si="361"/>
        <v>2.9709608118205697E-5</v>
      </c>
      <c r="AM165" s="5">
        <f t="shared" si="362"/>
        <v>2.7494070933440334E-2</v>
      </c>
      <c r="AN165" s="5">
        <f t="shared" si="363"/>
        <v>1.8272874561290956E-2</v>
      </c>
      <c r="AO165" s="5">
        <f t="shared" si="364"/>
        <v>6.0721808993109607E-3</v>
      </c>
      <c r="AP165" s="5">
        <f t="shared" si="365"/>
        <v>1.3452136663111478E-3</v>
      </c>
      <c r="AQ165" s="5">
        <f t="shared" si="366"/>
        <v>2.2351110392259849E-4</v>
      </c>
      <c r="AR165" s="5">
        <f t="shared" si="367"/>
        <v>5.6032808919849637E-5</v>
      </c>
      <c r="AS165" s="5">
        <f t="shared" si="368"/>
        <v>1.2857885356931407E-4</v>
      </c>
      <c r="AT165" s="5">
        <f t="shared" si="369"/>
        <v>1.4752536865363591E-4</v>
      </c>
      <c r="AU165" s="5">
        <f t="shared" si="370"/>
        <v>1.1284247651530981E-4</v>
      </c>
      <c r="AV165" s="5">
        <f t="shared" si="371"/>
        <v>6.4735092457237636E-5</v>
      </c>
      <c r="AW165" s="5">
        <f t="shared" si="372"/>
        <v>1.2586048521848676E-6</v>
      </c>
      <c r="AX165" s="5">
        <f t="shared" si="373"/>
        <v>1.0515137436806328E-2</v>
      </c>
      <c r="AY165" s="5">
        <f t="shared" si="374"/>
        <v>6.9884808198337556E-3</v>
      </c>
      <c r="AZ165" s="5">
        <f t="shared" si="375"/>
        <v>2.3223122124030786E-3</v>
      </c>
      <c r="BA165" s="5">
        <f t="shared" si="376"/>
        <v>5.1447843490967041E-4</v>
      </c>
      <c r="BB165" s="5">
        <f t="shared" si="377"/>
        <v>8.5482065645647127E-5</v>
      </c>
      <c r="BC165" s="5">
        <f t="shared" si="378"/>
        <v>1.1362472051260516E-5</v>
      </c>
      <c r="BD165" s="5">
        <f t="shared" si="379"/>
        <v>6.2066744692451566E-6</v>
      </c>
      <c r="BE165" s="5">
        <f t="shared" si="380"/>
        <v>1.4242496550101823E-5</v>
      </c>
      <c r="BF165" s="5">
        <f t="shared" si="381"/>
        <v>1.6341175051535484E-5</v>
      </c>
      <c r="BG165" s="5">
        <f t="shared" si="382"/>
        <v>1.2499400467961567E-5</v>
      </c>
      <c r="BH165" s="5">
        <f t="shared" si="383"/>
        <v>7.1706140271013159E-6</v>
      </c>
      <c r="BI165" s="5">
        <f t="shared" si="384"/>
        <v>3.2908909932092116E-6</v>
      </c>
      <c r="BJ165" s="8">
        <f t="shared" si="385"/>
        <v>0.73287399932285768</v>
      </c>
      <c r="BK165" s="8">
        <f t="shared" si="386"/>
        <v>0.17370306372128794</v>
      </c>
      <c r="BL165" s="8">
        <f t="shared" si="387"/>
        <v>8.8613472460538439E-2</v>
      </c>
      <c r="BM165" s="8">
        <f t="shared" si="388"/>
        <v>0.55837434866630109</v>
      </c>
      <c r="BN165" s="8">
        <f t="shared" si="389"/>
        <v>0.43236605969449377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1.5145</v>
      </c>
      <c r="F166">
        <f>VLOOKUP(B166,home!$B$2:$E$405,3,FALSE)</f>
        <v>0.9244</v>
      </c>
      <c r="G166">
        <f>VLOOKUP(C166,away!$B$2:$E$405,4,FALSE)</f>
        <v>1.5847</v>
      </c>
      <c r="H166">
        <f>VLOOKUP(A166,away!$A$2:$E$405,3,FALSE)</f>
        <v>1.1369</v>
      </c>
      <c r="I166">
        <f>VLOOKUP(C166,away!$B$2:$E$405,3,FALSE)</f>
        <v>0.3518</v>
      </c>
      <c r="J166">
        <f>VLOOKUP(B166,home!$B$2:$E$405,4,FALSE)</f>
        <v>1.1141000000000001</v>
      </c>
      <c r="K166" s="3">
        <f t="shared" si="334"/>
        <v>2.2185860218599998</v>
      </c>
      <c r="L166" s="3">
        <f t="shared" si="335"/>
        <v>0.44559701802200002</v>
      </c>
      <c r="M166" s="5">
        <f t="shared" si="336"/>
        <v>6.9656236661804247E-2</v>
      </c>
      <c r="N166" s="5">
        <f t="shared" si="337"/>
        <v>0.15453835299325094</v>
      </c>
      <c r="O166" s="5">
        <f t="shared" si="338"/>
        <v>3.1038611343134674E-2</v>
      </c>
      <c r="P166" s="5">
        <f t="shared" si="339"/>
        <v>6.8861829263823823E-2</v>
      </c>
      <c r="Q166" s="5">
        <f t="shared" si="340"/>
        <v>0.17142831489604654</v>
      </c>
      <c r="R166" s="5">
        <f t="shared" si="341"/>
        <v>6.9153563290223182E-3</v>
      </c>
      <c r="S166" s="5">
        <f t="shared" si="342"/>
        <v>1.7019120457882338E-2</v>
      </c>
      <c r="T166" s="5">
        <f t="shared" si="343"/>
        <v>7.638794592221472E-2</v>
      </c>
      <c r="U166" s="5">
        <f t="shared" si="344"/>
        <v>1.5342312887749995E-2</v>
      </c>
      <c r="V166" s="5">
        <f t="shared" si="345"/>
        <v>1.8694469733019762E-3</v>
      </c>
      <c r="W166" s="5">
        <f t="shared" si="346"/>
        <v>0.12677615439312773</v>
      </c>
      <c r="X166" s="5">
        <f t="shared" si="347"/>
        <v>5.6491076353874368E-2</v>
      </c>
      <c r="Y166" s="5">
        <f t="shared" si="348"/>
        <v>1.2586127584069769E-2</v>
      </c>
      <c r="Z166" s="5">
        <f t="shared" si="349"/>
        <v>1.0271540529239701E-3</v>
      </c>
      <c r="AA166" s="5">
        <f t="shared" si="350"/>
        <v>2.2788296241139662E-3</v>
      </c>
      <c r="AB166" s="5">
        <f t="shared" si="351"/>
        <v>2.5278897751298619E-3</v>
      </c>
      <c r="AC166" s="5">
        <f t="shared" si="352"/>
        <v>1.155079075315983E-4</v>
      </c>
      <c r="AD166" s="5">
        <f t="shared" si="353"/>
        <v>7.0315951010439623E-2</v>
      </c>
      <c r="AE166" s="5">
        <f t="shared" si="354"/>
        <v>3.1332578089632926E-2</v>
      </c>
      <c r="AF166" s="5">
        <f t="shared" si="355"/>
        <v>6.9808516818409428E-3</v>
      </c>
      <c r="AG166" s="5">
        <f t="shared" si="356"/>
        <v>1.0368822308940626E-3</v>
      </c>
      <c r="AH166" s="5">
        <f t="shared" si="357"/>
        <v>1.1442419575803314E-4</v>
      </c>
      <c r="AI166" s="5">
        <f t="shared" si="358"/>
        <v>2.5385992127134458E-4</v>
      </c>
      <c r="AJ166" s="5">
        <f t="shared" si="359"/>
        <v>2.8160503642154263E-4</v>
      </c>
      <c r="AK166" s="5">
        <f t="shared" si="360"/>
        <v>2.0825499916340352E-4</v>
      </c>
      <c r="AL166" s="5">
        <f t="shared" si="361"/>
        <v>4.5676230518632468E-6</v>
      </c>
      <c r="AM166" s="5">
        <f t="shared" si="362"/>
        <v>3.1200397205110756E-2</v>
      </c>
      <c r="AN166" s="5">
        <f t="shared" si="363"/>
        <v>1.3902803955699292E-2</v>
      </c>
      <c r="AO166" s="5">
        <f t="shared" si="364"/>
        <v>3.0975239924020356E-3</v>
      </c>
      <c r="AP166" s="5">
        <f t="shared" si="365"/>
        <v>4.6008248475531575E-4</v>
      </c>
      <c r="AQ166" s="5">
        <f t="shared" si="366"/>
        <v>5.1252845812780244E-5</v>
      </c>
      <c r="AR166" s="5">
        <f t="shared" si="367"/>
        <v>1.0197416083869034E-5</v>
      </c>
      <c r="AS166" s="5">
        <f t="shared" si="368"/>
        <v>2.2623844782762176E-5</v>
      </c>
      <c r="AT166" s="5">
        <f t="shared" si="369"/>
        <v>2.5096472897883231E-5</v>
      </c>
      <c r="AU166" s="5">
        <f t="shared" si="370"/>
        <v>1.8559561323077347E-5</v>
      </c>
      <c r="AV166" s="5">
        <f t="shared" si="371"/>
        <v>1.0293995830808227E-5</v>
      </c>
      <c r="AW166" s="5">
        <f t="shared" si="372"/>
        <v>1.2543140978732698E-7</v>
      </c>
      <c r="AX166" s="5">
        <f t="shared" si="373"/>
        <v>1.1536794185956418E-2</v>
      </c>
      <c r="AY166" s="5">
        <f t="shared" si="374"/>
        <v>5.1407610867957258E-3</v>
      </c>
      <c r="AZ166" s="5">
        <f t="shared" si="375"/>
        <v>1.1453539053198558E-3</v>
      </c>
      <c r="BA166" s="5">
        <f t="shared" si="376"/>
        <v>1.7012209493012665E-4</v>
      </c>
      <c r="BB166" s="5">
        <f t="shared" si="377"/>
        <v>1.8951474550130008E-5</v>
      </c>
      <c r="BC166" s="5">
        <f t="shared" si="378"/>
        <v>1.6889441093315518E-6</v>
      </c>
      <c r="BD166" s="5">
        <f t="shared" si="379"/>
        <v>7.5732303308360347E-7</v>
      </c>
      <c r="BE166" s="5">
        <f t="shared" si="380"/>
        <v>1.6801862952319009E-6</v>
      </c>
      <c r="BF166" s="5">
        <f t="shared" si="381"/>
        <v>1.8638189143611173E-6</v>
      </c>
      <c r="BG166" s="5">
        <f t="shared" si="382"/>
        <v>1.378347530226618E-6</v>
      </c>
      <c r="BH166" s="5">
        <f t="shared" si="383"/>
        <v>7.6449564095650741E-7</v>
      </c>
      <c r="BI166" s="5">
        <f t="shared" si="384"/>
        <v>3.3921986855980152E-7</v>
      </c>
      <c r="BJ166" s="8">
        <f t="shared" si="385"/>
        <v>0.77459996733083358</v>
      </c>
      <c r="BK166" s="8">
        <f t="shared" si="386"/>
        <v>0.16266746997419157</v>
      </c>
      <c r="BL166" s="8">
        <f t="shared" si="387"/>
        <v>5.9054698793965972E-2</v>
      </c>
      <c r="BM166" s="8">
        <f t="shared" si="388"/>
        <v>0.48976995300944637</v>
      </c>
      <c r="BN166" s="8">
        <f t="shared" si="389"/>
        <v>0.50243870148708258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</v>
      </c>
      <c r="F171">
        <f>VLOOKUP(B171,home!$B$2:$E$405,3,FALSE)</f>
        <v>1.2069000000000001</v>
      </c>
      <c r="G171">
        <f>VLOOKUP(C171,away!$B$2:$E$405,4,FALSE)</f>
        <v>1.6378999999999999</v>
      </c>
      <c r="H171">
        <f>VLOOKUP(A171,away!$A$2:$E$405,3,FALSE)</f>
        <v>1.2583</v>
      </c>
      <c r="I171">
        <f>VLOOKUP(C171,away!$B$2:$E$405,3,FALSE)</f>
        <v>0.19869999999999999</v>
      </c>
      <c r="J171">
        <f>VLOOKUP(B171,home!$B$2:$E$405,4,FALSE)</f>
        <v>1.5893999999999999</v>
      </c>
      <c r="K171" s="3">
        <f t="shared" si="334"/>
        <v>2.8663331894999997</v>
      </c>
      <c r="L171" s="3">
        <f t="shared" si="335"/>
        <v>0.39738847937399996</v>
      </c>
      <c r="M171" s="5">
        <f t="shared" si="336"/>
        <v>3.8245794637405808E-2</v>
      </c>
      <c r="N171" s="5">
        <f t="shared" si="337"/>
        <v>0.10962519052799735</v>
      </c>
      <c r="O171" s="5">
        <f t="shared" si="338"/>
        <v>1.5198438173408976E-2</v>
      </c>
      <c r="P171" s="5">
        <f t="shared" si="339"/>
        <v>4.3563787765005892E-2</v>
      </c>
      <c r="Q171" s="5">
        <f t="shared" si="340"/>
        <v>0.15711116100782996</v>
      </c>
      <c r="R171" s="5">
        <f t="shared" si="341"/>
        <v>3.0198421172953731E-3</v>
      </c>
      <c r="S171" s="5">
        <f t="shared" si="342"/>
        <v>1.2405309017807382E-2</v>
      </c>
      <c r="T171" s="5">
        <f t="shared" si="343"/>
        <v>6.2434165365585222E-2</v>
      </c>
      <c r="U171" s="5">
        <f t="shared" si="344"/>
        <v>8.6558736878536765E-3</v>
      </c>
      <c r="V171" s="5">
        <f t="shared" si="345"/>
        <v>1.570026643407225E-3</v>
      </c>
      <c r="W171" s="5">
        <f t="shared" si="346"/>
        <v>0.15011097841254042</v>
      </c>
      <c r="X171" s="5">
        <f t="shared" si="347"/>
        <v>5.9652373448702771E-2</v>
      </c>
      <c r="Y171" s="5">
        <f t="shared" si="348"/>
        <v>1.1852582987914981E-2</v>
      </c>
      <c r="Z171" s="5">
        <f t="shared" si="349"/>
        <v>4.0001682231385628E-4</v>
      </c>
      <c r="AA171" s="5">
        <f t="shared" si="350"/>
        <v>1.1465814941565302E-3</v>
      </c>
      <c r="AB171" s="5">
        <f t="shared" si="351"/>
        <v>1.6432422955836815E-3</v>
      </c>
      <c r="AC171" s="5">
        <f t="shared" si="352"/>
        <v>1.1177096091092655E-4</v>
      </c>
      <c r="AD171" s="5">
        <f t="shared" si="353"/>
        <v>0.10756701988304562</v>
      </c>
      <c r="AE171" s="5">
        <f t="shared" si="354"/>
        <v>4.2745894462116317E-2</v>
      </c>
      <c r="AF171" s="5">
        <f t="shared" si="355"/>
        <v>8.4933629998909452E-3</v>
      </c>
      <c r="AG171" s="5">
        <f t="shared" si="356"/>
        <v>1.1250548690993525E-3</v>
      </c>
      <c r="AH171" s="5">
        <f t="shared" si="357"/>
        <v>3.9740519185830716E-5</v>
      </c>
      <c r="AI171" s="5">
        <f t="shared" si="358"/>
        <v>1.1390956911030807E-4</v>
      </c>
      <c r="AJ171" s="5">
        <f t="shared" si="359"/>
        <v>1.6325138927126003E-4</v>
      </c>
      <c r="AK171" s="5">
        <f t="shared" si="360"/>
        <v>1.5597762510006561E-4</v>
      </c>
      <c r="AL171" s="5">
        <f t="shared" si="361"/>
        <v>5.0924986295378515E-6</v>
      </c>
      <c r="AM171" s="5">
        <f t="shared" si="362"/>
        <v>6.1664583837276021E-2</v>
      </c>
      <c r="AN171" s="5">
        <f t="shared" si="363"/>
        <v>2.4504795202325652E-2</v>
      </c>
      <c r="AO171" s="5">
        <f t="shared" si="364"/>
        <v>4.8689616514117403E-3</v>
      </c>
      <c r="AP171" s="5">
        <f t="shared" si="365"/>
        <v>6.4495642226161036E-4</v>
      </c>
      <c r="AQ171" s="5">
        <f t="shared" si="366"/>
        <v>6.4074562976259181E-5</v>
      </c>
      <c r="AR171" s="5">
        <f t="shared" si="367"/>
        <v>3.1584848977581102E-6</v>
      </c>
      <c r="AS171" s="5">
        <f t="shared" si="368"/>
        <v>9.0532700909785839E-6</v>
      </c>
      <c r="AT171" s="5">
        <f t="shared" si="369"/>
        <v>1.2974844267639803E-5</v>
      </c>
      <c r="AU171" s="5">
        <f t="shared" si="370"/>
        <v>1.2396742250976595E-5</v>
      </c>
      <c r="AV171" s="5">
        <f t="shared" si="371"/>
        <v>8.8832984389127862E-6</v>
      </c>
      <c r="AW171" s="5">
        <f t="shared" si="372"/>
        <v>1.6112775825277997E-7</v>
      </c>
      <c r="AX171" s="5">
        <f t="shared" si="373"/>
        <v>2.9458540544914907E-2</v>
      </c>
      <c r="AY171" s="5">
        <f t="shared" si="374"/>
        <v>1.1706484631721059E-2</v>
      </c>
      <c r="AZ171" s="5">
        <f t="shared" si="375"/>
        <v>2.3260110633073657E-3</v>
      </c>
      <c r="BA171" s="5">
        <f t="shared" si="376"/>
        <v>3.0810999981827162E-4</v>
      </c>
      <c r="BB171" s="5">
        <f t="shared" si="377"/>
        <v>3.0609841076926589E-5</v>
      </c>
      <c r="BC171" s="5">
        <f t="shared" si="378"/>
        <v>2.4327996398879335E-6</v>
      </c>
      <c r="BD171" s="5">
        <f t="shared" si="379"/>
        <v>2.0919091844097303E-7</v>
      </c>
      <c r="BE171" s="5">
        <f t="shared" si="380"/>
        <v>5.9961087246934847E-7</v>
      </c>
      <c r="BF171" s="5">
        <f t="shared" si="381"/>
        <v>8.5934227227197275E-7</v>
      </c>
      <c r="BG171" s="5">
        <f t="shared" si="382"/>
        <v>8.2105375871783367E-7</v>
      </c>
      <c r="BH171" s="5">
        <f t="shared" si="383"/>
        <v>5.8835340974416273E-7</v>
      </c>
      <c r="BI171" s="5">
        <f t="shared" si="384"/>
        <v>3.3728338110103732E-7</v>
      </c>
      <c r="BJ171" s="8">
        <f t="shared" si="385"/>
        <v>0.84629734452145244</v>
      </c>
      <c r="BK171" s="8">
        <f t="shared" si="386"/>
        <v>0.10760826615488783</v>
      </c>
      <c r="BL171" s="8">
        <f t="shared" si="387"/>
        <v>3.0186738345524711E-2</v>
      </c>
      <c r="BM171" s="8">
        <f t="shared" si="388"/>
        <v>0.6060218281112727</v>
      </c>
      <c r="BN171" s="8">
        <f t="shared" si="389"/>
        <v>0.3667642142289434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</v>
      </c>
      <c r="F172">
        <f>VLOOKUP(B172,home!$B$2:$E$405,3,FALSE)</f>
        <v>1.3793</v>
      </c>
      <c r="G172">
        <f>VLOOKUP(C172,away!$B$2:$E$405,4,FALSE)</f>
        <v>0.77590000000000003</v>
      </c>
      <c r="H172">
        <f>VLOOKUP(A172,away!$A$2:$E$405,3,FALSE)</f>
        <v>1.2583</v>
      </c>
      <c r="I172">
        <f>VLOOKUP(C172,away!$B$2:$E$405,3,FALSE)</f>
        <v>0.39739999999999998</v>
      </c>
      <c r="J172">
        <f>VLOOKUP(B172,home!$B$2:$E$405,4,FALSE)</f>
        <v>0.4541</v>
      </c>
      <c r="K172" s="3">
        <f t="shared" si="334"/>
        <v>1.5517883615000001</v>
      </c>
      <c r="L172" s="3">
        <f t="shared" si="335"/>
        <v>0.22707198752199997</v>
      </c>
      <c r="M172" s="5">
        <f t="shared" si="336"/>
        <v>0.16883044545365244</v>
      </c>
      <c r="N172" s="5">
        <f t="shared" si="337"/>
        <v>0.26198912032183846</v>
      </c>
      <c r="O172" s="5">
        <f t="shared" si="338"/>
        <v>3.8336664803385469E-2</v>
      </c>
      <c r="P172" s="5">
        <f t="shared" si="339"/>
        <v>5.9490390260620259E-2</v>
      </c>
      <c r="Q172" s="5">
        <f t="shared" si="340"/>
        <v>0.20327583387752612</v>
      </c>
      <c r="R172" s="5">
        <f t="shared" si="341"/>
        <v>4.3525913359347204E-3</v>
      </c>
      <c r="S172" s="5">
        <f t="shared" si="342"/>
        <v>5.2406225130947458E-3</v>
      </c>
      <c r="T172" s="5">
        <f t="shared" si="343"/>
        <v>4.6158247613761756E-2</v>
      </c>
      <c r="U172" s="5">
        <f t="shared" si="344"/>
        <v>6.7543005774692352E-3</v>
      </c>
      <c r="V172" s="5">
        <f t="shared" si="345"/>
        <v>2.0518065899710643E-4</v>
      </c>
      <c r="W172" s="5">
        <f t="shared" si="346"/>
        <v>0.1051470243951175</v>
      </c>
      <c r="X172" s="5">
        <f t="shared" si="347"/>
        <v>2.387594381142355E-2</v>
      </c>
      <c r="Y172" s="5">
        <f t="shared" si="348"/>
        <v>2.7107790076117701E-3</v>
      </c>
      <c r="Z172" s="5">
        <f t="shared" si="349"/>
        <v>3.2945052184057798E-4</v>
      </c>
      <c r="AA172" s="5">
        <f t="shared" si="350"/>
        <v>5.1123748548231049E-4</v>
      </c>
      <c r="AB172" s="5">
        <f t="shared" si="351"/>
        <v>3.9666618996698745E-4</v>
      </c>
      <c r="AC172" s="5">
        <f t="shared" si="352"/>
        <v>4.5186893886609429E-6</v>
      </c>
      <c r="AD172" s="5">
        <f t="shared" si="353"/>
        <v>4.0791482175674985E-2</v>
      </c>
      <c r="AE172" s="5">
        <f t="shared" si="354"/>
        <v>9.2626029315987565E-3</v>
      </c>
      <c r="AF172" s="5">
        <f t="shared" si="355"/>
        <v>1.0516388286526163E-3</v>
      </c>
      <c r="AG172" s="5">
        <f t="shared" si="356"/>
        <v>7.959923965915253E-5</v>
      </c>
      <c r="AH172" s="5">
        <f t="shared" si="357"/>
        <v>1.8702246196125032E-5</v>
      </c>
      <c r="AI172" s="5">
        <f t="shared" si="358"/>
        <v>2.9021927981054469E-5</v>
      </c>
      <c r="AJ172" s="5">
        <f t="shared" si="359"/>
        <v>2.2517945034645768E-5</v>
      </c>
      <c r="AK172" s="5">
        <f t="shared" si="360"/>
        <v>1.1647695009886674E-5</v>
      </c>
      <c r="AL172" s="5">
        <f t="shared" si="361"/>
        <v>6.3689601594224217E-8</v>
      </c>
      <c r="AM172" s="5">
        <f t="shared" si="362"/>
        <v>1.2659949457709426E-2</v>
      </c>
      <c r="AN172" s="5">
        <f t="shared" si="363"/>
        <v>2.874719885290145E-3</v>
      </c>
      <c r="AO172" s="5">
        <f t="shared" si="364"/>
        <v>3.2638417896092446E-4</v>
      </c>
      <c r="AP172" s="5">
        <f t="shared" si="365"/>
        <v>2.4704234737464417E-5</v>
      </c>
      <c r="AQ172" s="5">
        <f t="shared" si="366"/>
        <v>1.4024099205115199E-6</v>
      </c>
      <c r="AR172" s="5">
        <f t="shared" si="367"/>
        <v>8.4935124297597553E-7</v>
      </c>
      <c r="AS172" s="5">
        <f t="shared" si="368"/>
        <v>1.3180133736756774E-6</v>
      </c>
      <c r="AT172" s="5">
        <f t="shared" si="369"/>
        <v>1.0226389067856337E-6</v>
      </c>
      <c r="AU172" s="5">
        <f t="shared" si="370"/>
        <v>5.2897305118901001E-7</v>
      </c>
      <c r="AV172" s="5">
        <f t="shared" si="371"/>
        <v>2.0521355609556242E-7</v>
      </c>
      <c r="AW172" s="5">
        <f t="shared" si="372"/>
        <v>6.2339323208804765E-10</v>
      </c>
      <c r="AX172" s="5">
        <f t="shared" si="373"/>
        <v>3.2742603709419575E-3</v>
      </c>
      <c r="AY172" s="5">
        <f t="shared" si="374"/>
        <v>7.4349281009431119E-4</v>
      </c>
      <c r="AZ172" s="5">
        <f t="shared" si="375"/>
        <v>8.4413195048216056E-5</v>
      </c>
      <c r="BA172" s="5">
        <f t="shared" si="376"/>
        <v>6.3892906575602219E-6</v>
      </c>
      <c r="BB172" s="5">
        <f t="shared" si="377"/>
        <v>3.6270723211698654E-7</v>
      </c>
      <c r="BC172" s="5">
        <f t="shared" si="378"/>
        <v>1.6472130417081513E-8</v>
      </c>
      <c r="BD172" s="5">
        <f t="shared" si="379"/>
        <v>3.2143979141139277E-8</v>
      </c>
      <c r="BE172" s="5">
        <f t="shared" si="380"/>
        <v>4.9880652723518699E-8</v>
      </c>
      <c r="BF172" s="5">
        <f t="shared" si="381"/>
        <v>3.8702108180189808E-8</v>
      </c>
      <c r="BG172" s="5">
        <f t="shared" si="382"/>
        <v>2.0019160346510833E-8</v>
      </c>
      <c r="BH172" s="5">
        <f t="shared" si="383"/>
        <v>7.7663750081794567E-9</v>
      </c>
      <c r="BI172" s="5">
        <f t="shared" si="384"/>
        <v>2.410354069747469E-9</v>
      </c>
      <c r="BJ172" s="8">
        <f t="shared" si="385"/>
        <v>0.71433836721558785</v>
      </c>
      <c r="BK172" s="8">
        <f t="shared" si="386"/>
        <v>0.2345147140754491</v>
      </c>
      <c r="BL172" s="8">
        <f t="shared" si="387"/>
        <v>5.043742531922063E-2</v>
      </c>
      <c r="BM172" s="8">
        <f t="shared" si="388"/>
        <v>0.26260141889243943</v>
      </c>
      <c r="BN172" s="8">
        <f t="shared" si="389"/>
        <v>0.73627504605295746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</v>
      </c>
      <c r="F173">
        <f>VLOOKUP(B173,home!$B$2:$E$405,3,FALSE)</f>
        <v>0.49259999999999998</v>
      </c>
      <c r="G173">
        <f>VLOOKUP(C173,away!$B$2:$E$405,4,FALSE)</f>
        <v>1.2930999999999999</v>
      </c>
      <c r="H173">
        <f>VLOOKUP(A173,away!$A$2:$E$405,3,FALSE)</f>
        <v>1.2583</v>
      </c>
      <c r="I173">
        <f>VLOOKUP(C173,away!$B$2:$E$405,3,FALSE)</f>
        <v>0.59599999999999997</v>
      </c>
      <c r="J173">
        <f>VLOOKUP(B173,home!$B$2:$E$405,4,FALSE)</f>
        <v>0.9083</v>
      </c>
      <c r="K173" s="3">
        <f t="shared" si="334"/>
        <v>0.92362253699999985</v>
      </c>
      <c r="L173" s="3">
        <f t="shared" si="335"/>
        <v>0.68117667843999996</v>
      </c>
      <c r="M173" s="5">
        <f t="shared" si="336"/>
        <v>0.20092989448076928</v>
      </c>
      <c r="N173" s="5">
        <f t="shared" si="337"/>
        <v>0.18558337889947041</v>
      </c>
      <c r="O173" s="5">
        <f t="shared" si="338"/>
        <v>0.13686875812171012</v>
      </c>
      <c r="P173" s="5">
        <f t="shared" si="339"/>
        <v>0.12641506961241322</v>
      </c>
      <c r="Q173" s="5">
        <f t="shared" si="340"/>
        <v>8.5704495622080532E-2</v>
      </c>
      <c r="R173" s="5">
        <f t="shared" si="341"/>
        <v>4.6615903019777132E-2</v>
      </c>
      <c r="S173" s="5">
        <f t="shared" si="342"/>
        <v>1.9883514429756464E-2</v>
      </c>
      <c r="T173" s="5">
        <f t="shared" si="343"/>
        <v>5.8379903655224344E-2</v>
      </c>
      <c r="U173" s="5">
        <f t="shared" si="344"/>
        <v>4.3055498611672509E-2</v>
      </c>
      <c r="V173" s="5">
        <f t="shared" si="345"/>
        <v>1.3899684139820202E-3</v>
      </c>
      <c r="W173" s="5">
        <f t="shared" si="346"/>
        <v>2.6386201226257136E-2</v>
      </c>
      <c r="X173" s="5">
        <f t="shared" si="347"/>
        <v>1.7973664907951291E-2</v>
      </c>
      <c r="Y173" s="5">
        <f t="shared" si="348"/>
        <v>6.1216206806959236E-3</v>
      </c>
      <c r="Z173" s="5">
        <f t="shared" si="349"/>
        <v>1.0584555327164317E-2</v>
      </c>
      <c r="AA173" s="5">
        <f t="shared" si="350"/>
        <v>9.7761338442923697E-3</v>
      </c>
      <c r="AB173" s="5">
        <f t="shared" si="351"/>
        <v>4.5147287716584394E-3</v>
      </c>
      <c r="AC173" s="5">
        <f t="shared" si="352"/>
        <v>5.4656175685883918E-5</v>
      </c>
      <c r="AD173" s="5">
        <f t="shared" si="353"/>
        <v>6.0927225295970304E-3</v>
      </c>
      <c r="AE173" s="5">
        <f t="shared" si="354"/>
        <v>4.1502204953674602E-3</v>
      </c>
      <c r="AF173" s="5">
        <f t="shared" si="355"/>
        <v>1.4135167059140087E-3</v>
      </c>
      <c r="AG173" s="5">
        <f t="shared" si="356"/>
        <v>3.2095153821798492E-4</v>
      </c>
      <c r="AH173" s="5">
        <f t="shared" si="357"/>
        <v>1.8024880601305491E-3</v>
      </c>
      <c r="AI173" s="5">
        <f t="shared" si="358"/>
        <v>1.6648185950099859E-3</v>
      </c>
      <c r="AJ173" s="5">
        <f t="shared" si="359"/>
        <v>7.6883198718394915E-4</v>
      </c>
      <c r="AK173" s="5">
        <f t="shared" si="360"/>
        <v>2.3670351684319685E-4</v>
      </c>
      <c r="AL173" s="5">
        <f t="shared" si="361"/>
        <v>1.3754776056462999E-6</v>
      </c>
      <c r="AM173" s="5">
        <f t="shared" si="362"/>
        <v>1.1254751680046934E-3</v>
      </c>
      <c r="AN173" s="5">
        <f t="shared" si="363"/>
        <v>7.6664743660813796E-4</v>
      </c>
      <c r="AO173" s="5">
        <f t="shared" si="364"/>
        <v>2.6111117720163592E-4</v>
      </c>
      <c r="AP173" s="5">
        <f t="shared" si="365"/>
        <v>5.9287614796589536E-5</v>
      </c>
      <c r="AQ173" s="5">
        <f t="shared" si="366"/>
        <v>1.0096335129942763E-5</v>
      </c>
      <c r="AR173" s="5">
        <f t="shared" si="367"/>
        <v>2.4556256594549734E-4</v>
      </c>
      <c r="AS173" s="5">
        <f t="shared" si="368"/>
        <v>2.2680712015081002E-4</v>
      </c>
      <c r="AT173" s="5">
        <f t="shared" si="369"/>
        <v>1.0474208386167746E-4</v>
      </c>
      <c r="AU173" s="5">
        <f t="shared" si="370"/>
        <v>3.2247383075663094E-5</v>
      </c>
      <c r="AV173" s="5">
        <f t="shared" si="371"/>
        <v>7.4461024419887013E-6</v>
      </c>
      <c r="AW173" s="5">
        <f t="shared" si="372"/>
        <v>2.4038386583294125E-8</v>
      </c>
      <c r="AX173" s="5">
        <f t="shared" si="373"/>
        <v>1.7325237166716592E-4</v>
      </c>
      <c r="AY173" s="5">
        <f t="shared" si="374"/>
        <v>1.1801547506409245E-4</v>
      </c>
      <c r="AZ173" s="5">
        <f t="shared" si="375"/>
        <v>4.0194694654338563E-5</v>
      </c>
      <c r="BA173" s="5">
        <f t="shared" si="376"/>
        <v>9.1265628651841224E-6</v>
      </c>
      <c r="BB173" s="5">
        <f t="shared" si="377"/>
        <v>1.5542004445199923E-6</v>
      </c>
      <c r="BC173" s="5">
        <f t="shared" si="378"/>
        <v>2.1173701928562004E-7</v>
      </c>
      <c r="BD173" s="5">
        <f t="shared" si="379"/>
        <v>2.7878582169992867E-5</v>
      </c>
      <c r="BE173" s="5">
        <f t="shared" si="380"/>
        <v>2.5749286791811772E-5</v>
      </c>
      <c r="BF173" s="5">
        <f t="shared" si="381"/>
        <v>1.1891310796296886E-5</v>
      </c>
      <c r="BG173" s="5">
        <f t="shared" si="382"/>
        <v>3.6610275486437397E-6</v>
      </c>
      <c r="BH173" s="5">
        <f t="shared" si="383"/>
        <v>8.4535188812630527E-7</v>
      </c>
      <c r="BI173" s="5">
        <f t="shared" si="384"/>
        <v>1.5615721111379163E-7</v>
      </c>
      <c r="BJ173" s="8">
        <f t="shared" si="385"/>
        <v>0.3946916490342316</v>
      </c>
      <c r="BK173" s="8">
        <f t="shared" si="386"/>
        <v>0.34879249406527657</v>
      </c>
      <c r="BL173" s="8">
        <f t="shared" si="387"/>
        <v>0.24599085150015987</v>
      </c>
      <c r="BM173" s="8">
        <f t="shared" si="388"/>
        <v>0.21782405873393423</v>
      </c>
      <c r="BN173" s="8">
        <f t="shared" si="389"/>
        <v>0.78211749975622058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</v>
      </c>
      <c r="F174">
        <f>VLOOKUP(B174,home!$B$2:$E$405,3,FALSE)</f>
        <v>0.77590000000000003</v>
      </c>
      <c r="G174">
        <f>VLOOKUP(C174,away!$B$2:$E$405,4,FALSE)</f>
        <v>0.77590000000000003</v>
      </c>
      <c r="H174">
        <f>VLOOKUP(A174,away!$A$2:$E$405,3,FALSE)</f>
        <v>1.2583</v>
      </c>
      <c r="I174">
        <f>VLOOKUP(C174,away!$B$2:$E$405,3,FALSE)</f>
        <v>1.7881</v>
      </c>
      <c r="J174">
        <f>VLOOKUP(B174,home!$B$2:$E$405,4,FALSE)</f>
        <v>0.89410000000000001</v>
      </c>
      <c r="K174" s="3">
        <f t="shared" si="334"/>
        <v>0.87293017449999999</v>
      </c>
      <c r="L174" s="3">
        <f t="shared" si="335"/>
        <v>2.0116948062430002</v>
      </c>
      <c r="M174" s="5">
        <f t="shared" si="336"/>
        <v>5.5875740086340768E-2</v>
      </c>
      <c r="N174" s="5">
        <f t="shared" si="337"/>
        <v>4.8775619543886081E-2</v>
      </c>
      <c r="O174" s="5">
        <f t="shared" si="338"/>
        <v>0.11240493612667553</v>
      </c>
      <c r="P174" s="5">
        <f t="shared" si="339"/>
        <v>9.8121660507720213E-2</v>
      </c>
      <c r="Q174" s="5">
        <f t="shared" si="340"/>
        <v>2.1288855039895041E-2</v>
      </c>
      <c r="R174" s="5">
        <f t="shared" si="341"/>
        <v>0.1130622131010547</v>
      </c>
      <c r="S174" s="5">
        <f t="shared" si="342"/>
        <v>4.3077103971755279E-2</v>
      </c>
      <c r="T174" s="5">
        <f t="shared" si="343"/>
        <v>4.2826679114616975E-2</v>
      </c>
      <c r="U174" s="5">
        <f t="shared" si="344"/>
        <v>9.8695417411659839E-2</v>
      </c>
      <c r="V174" s="5">
        <f t="shared" si="345"/>
        <v>8.405152347454814E-3</v>
      </c>
      <c r="W174" s="5">
        <f t="shared" si="346"/>
        <v>6.1945613149602622E-3</v>
      </c>
      <c r="X174" s="5">
        <f t="shared" si="347"/>
        <v>1.2461566824259369E-2</v>
      </c>
      <c r="Y174" s="5">
        <f t="shared" si="348"/>
        <v>1.2534434629006328E-2</v>
      </c>
      <c r="Z174" s="5">
        <f t="shared" si="349"/>
        <v>7.5815555625910344E-2</v>
      </c>
      <c r="AA174" s="5">
        <f t="shared" si="350"/>
        <v>6.618168620234037E-2</v>
      </c>
      <c r="AB174" s="5">
        <f t="shared" si="351"/>
        <v>2.8885995442656607E-2</v>
      </c>
      <c r="AC174" s="5">
        <f t="shared" si="352"/>
        <v>9.2250176896788833E-4</v>
      </c>
      <c r="AD174" s="5">
        <f t="shared" si="353"/>
        <v>1.3518548724048027E-3</v>
      </c>
      <c r="AE174" s="5">
        <f t="shared" si="354"/>
        <v>2.7195194256110352E-3</v>
      </c>
      <c r="AF174" s="5">
        <f t="shared" si="355"/>
        <v>2.735421551989334E-3</v>
      </c>
      <c r="AG174" s="5">
        <f t="shared" si="356"/>
        <v>1.8342777763407036E-3</v>
      </c>
      <c r="AH174" s="5">
        <f t="shared" si="357"/>
        <v>3.8129439871267788E-2</v>
      </c>
      <c r="AI174" s="5">
        <f t="shared" si="358"/>
        <v>3.3284338600413042E-2</v>
      </c>
      <c r="AJ174" s="5">
        <f t="shared" si="359"/>
        <v>1.4527451751287819E-2</v>
      </c>
      <c r="AK174" s="5">
        <f t="shared" si="360"/>
        <v>4.2271503307640028E-3</v>
      </c>
      <c r="AL174" s="5">
        <f t="shared" si="361"/>
        <v>6.4799073982782859E-5</v>
      </c>
      <c r="AM174" s="5">
        <f t="shared" si="362"/>
        <v>2.3601498193339995E-4</v>
      </c>
      <c r="AN174" s="5">
        <f t="shared" si="363"/>
        <v>4.7479011335095622E-4</v>
      </c>
      <c r="AO174" s="5">
        <f t="shared" si="364"/>
        <v>4.775664025418221E-4</v>
      </c>
      <c r="AP174" s="5">
        <f t="shared" si="365"/>
        <v>3.2023928387651251E-4</v>
      </c>
      <c r="AQ174" s="5">
        <f t="shared" si="366"/>
        <v>1.6105592603233952E-4</v>
      </c>
      <c r="AR174" s="5">
        <f t="shared" si="367"/>
        <v>1.5340959230796838E-2</v>
      </c>
      <c r="AS174" s="5">
        <f t="shared" si="368"/>
        <v>1.3391586218336866E-2</v>
      </c>
      <c r="AT174" s="5">
        <f t="shared" si="369"/>
        <v>5.8449598472022973E-3</v>
      </c>
      <c r="AU174" s="5">
        <f t="shared" si="370"/>
        <v>1.7007472731212653E-3</v>
      </c>
      <c r="AV174" s="5">
        <f t="shared" si="371"/>
        <v>3.7115840347653627E-4</v>
      </c>
      <c r="AW174" s="5">
        <f t="shared" si="372"/>
        <v>3.1608792060185681E-6</v>
      </c>
      <c r="AX174" s="5">
        <f t="shared" si="373"/>
        <v>3.4337433227289519E-5</v>
      </c>
      <c r="AY174" s="5">
        <f t="shared" si="374"/>
        <v>6.9076436083054135E-5</v>
      </c>
      <c r="AZ174" s="5">
        <f t="shared" si="375"/>
        <v>6.9480353851028305E-5</v>
      </c>
      <c r="BA174" s="5">
        <f t="shared" si="376"/>
        <v>4.6591088992679838E-5</v>
      </c>
      <c r="BB174" s="5">
        <f t="shared" si="377"/>
        <v>2.3431762935944862E-5</v>
      </c>
      <c r="BC174" s="5">
        <f t="shared" si="378"/>
        <v>9.4275111598715049E-6</v>
      </c>
      <c r="BD174" s="5">
        <f t="shared" si="379"/>
        <v>5.1435546678965964E-3</v>
      </c>
      <c r="BE174" s="5">
        <f t="shared" si="380"/>
        <v>4.4899640737972651E-3</v>
      </c>
      <c r="BF174" s="5">
        <f t="shared" si="381"/>
        <v>1.9597125612192882E-3</v>
      </c>
      <c r="BG174" s="5">
        <f t="shared" si="382"/>
        <v>5.7023074267833183E-4</v>
      </c>
      <c r="BH174" s="5">
        <f t="shared" si="383"/>
        <v>1.244429054278652E-4</v>
      </c>
      <c r="BI174" s="5">
        <f t="shared" si="384"/>
        <v>2.1725993430086677E-5</v>
      </c>
      <c r="BJ174" s="8">
        <f t="shared" si="385"/>
        <v>0.1546448013869548</v>
      </c>
      <c r="BK174" s="8">
        <f t="shared" si="386"/>
        <v>0.20653603419230482</v>
      </c>
      <c r="BL174" s="8">
        <f t="shared" si="387"/>
        <v>0.55835767075550324</v>
      </c>
      <c r="BM174" s="8">
        <f t="shared" si="388"/>
        <v>0.54575912199822385</v>
      </c>
      <c r="BN174" s="8">
        <f t="shared" si="389"/>
        <v>0.4495290244055723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1.5759000000000001</v>
      </c>
      <c r="F180">
        <f>VLOOKUP(B180,home!$B$2:$E$405,3,FALSE)</f>
        <v>0.91659999999999997</v>
      </c>
      <c r="G180">
        <f>VLOOKUP(C180,away!$B$2:$E$405,4,FALSE)</f>
        <v>1.1986000000000001</v>
      </c>
      <c r="H180">
        <f>VLOOKUP(A180,away!$A$2:$E$405,3,FALSE)</f>
        <v>1.1709000000000001</v>
      </c>
      <c r="I180">
        <f>VLOOKUP(C180,away!$B$2:$E$405,3,FALSE)</f>
        <v>0.85399999999999998</v>
      </c>
      <c r="J180">
        <f>VLOOKUP(B180,home!$B$2:$E$405,4,FALSE)</f>
        <v>1.2336</v>
      </c>
      <c r="K180" s="3">
        <f t="shared" si="390"/>
        <v>1.7313416700840003</v>
      </c>
      <c r="L180" s="3">
        <f t="shared" si="391"/>
        <v>1.2335365929600002</v>
      </c>
      <c r="M180" s="5">
        <f t="shared" si="392"/>
        <v>5.1566746441765648E-2</v>
      </c>
      <c r="N180" s="5">
        <f t="shared" si="393"/>
        <v>8.9279656905284735E-2</v>
      </c>
      <c r="O180" s="5">
        <f t="shared" si="394"/>
        <v>6.3609468715807804E-2</v>
      </c>
      <c r="P180" s="5">
        <f t="shared" si="395"/>
        <v>0.11012972379958266</v>
      </c>
      <c r="Q180" s="5">
        <f t="shared" si="396"/>
        <v>7.7286795145461121E-2</v>
      </c>
      <c r="R180" s="5">
        <f t="shared" si="397"/>
        <v>3.9232303659846653E-2</v>
      </c>
      <c r="S180" s="5">
        <f t="shared" si="398"/>
        <v>5.8800277800486959E-2</v>
      </c>
      <c r="T180" s="5">
        <f t="shared" si="399"/>
        <v>9.533608996452958E-2</v>
      </c>
      <c r="U180" s="5">
        <f t="shared" si="400"/>
        <v>6.7924522139681545E-2</v>
      </c>
      <c r="V180" s="5">
        <f t="shared" si="401"/>
        <v>1.3953131513670178E-2</v>
      </c>
      <c r="W180" s="5">
        <f t="shared" si="402"/>
        <v>4.46032829941942E-2</v>
      </c>
      <c r="X180" s="5">
        <f t="shared" si="403"/>
        <v>5.5019781739489022E-2</v>
      </c>
      <c r="Y180" s="5">
        <f t="shared" si="404"/>
        <v>3.3934457056166073E-2</v>
      </c>
      <c r="Z180" s="5">
        <f t="shared" si="405"/>
        <v>1.6131494063513128E-2</v>
      </c>
      <c r="AA180" s="5">
        <f t="shared" si="406"/>
        <v>2.7929127872872959E-2</v>
      </c>
      <c r="AB180" s="5">
        <f t="shared" si="407"/>
        <v>2.4177431447704741E-2</v>
      </c>
      <c r="AC180" s="5">
        <f t="shared" si="408"/>
        <v>1.8624581559007897E-3</v>
      </c>
      <c r="AD180" s="5">
        <f t="shared" si="409"/>
        <v>1.9305880617599382E-2</v>
      </c>
      <c r="AE180" s="5">
        <f t="shared" si="410"/>
        <v>2.3814510201126043E-2</v>
      </c>
      <c r="AF180" s="5">
        <f t="shared" si="411"/>
        <v>1.4688034888254098E-2</v>
      </c>
      <c r="AG180" s="5">
        <f t="shared" si="412"/>
        <v>6.0394095044448599E-3</v>
      </c>
      <c r="AH180" s="5">
        <f t="shared" si="413"/>
        <v>4.9746970566151155E-3</v>
      </c>
      <c r="AI180" s="5">
        <f t="shared" si="414"/>
        <v>8.6129003101619757E-3</v>
      </c>
      <c r="AJ180" s="5">
        <f t="shared" si="415"/>
        <v>7.4559366036314207E-3</v>
      </c>
      <c r="AK180" s="5">
        <f t="shared" si="416"/>
        <v>4.3029245771238822E-3</v>
      </c>
      <c r="AL180" s="5">
        <f t="shared" si="417"/>
        <v>1.5910408660687318E-4</v>
      </c>
      <c r="AM180" s="5">
        <f t="shared" si="418"/>
        <v>6.6850151181833692E-3</v>
      </c>
      <c r="AN180" s="5">
        <f t="shared" si="419"/>
        <v>8.2462107727700046E-3</v>
      </c>
      <c r="AO180" s="5">
        <f t="shared" si="420"/>
        <v>5.0860013707363831E-3</v>
      </c>
      <c r="AP180" s="5">
        <f t="shared" si="421"/>
        <v>2.0912562675493495E-3</v>
      </c>
      <c r="AQ180" s="5">
        <f t="shared" si="422"/>
        <v>6.449102828197681E-4</v>
      </c>
      <c r="AR180" s="5">
        <f t="shared" si="423"/>
        <v>1.2272941716450286E-3</v>
      </c>
      <c r="AS180" s="5">
        <f t="shared" si="424"/>
        <v>2.1248655408202637E-3</v>
      </c>
      <c r="AT180" s="5">
        <f t="shared" si="425"/>
        <v>1.8394341270738493E-3</v>
      </c>
      <c r="AU180" s="5">
        <f t="shared" si="426"/>
        <v>1.0615629845258474E-3</v>
      </c>
      <c r="AV180" s="5">
        <f t="shared" si="427"/>
        <v>4.5948205763208437E-4</v>
      </c>
      <c r="AW180" s="5">
        <f t="shared" si="428"/>
        <v>9.4387319576986943E-6</v>
      </c>
      <c r="AX180" s="5">
        <f t="shared" si="429"/>
        <v>1.9290075398753972E-3</v>
      </c>
      <c r="AY180" s="5">
        <f t="shared" si="430"/>
        <v>2.3795013885320486E-3</v>
      </c>
      <c r="AZ180" s="5">
        <f t="shared" si="431"/>
        <v>1.4676010178767069E-3</v>
      </c>
      <c r="BA180" s="5">
        <f t="shared" si="432"/>
        <v>6.0344651980542049E-4</v>
      </c>
      <c r="BB180" s="5">
        <f t="shared" si="433"/>
        <v>1.8609334101858701E-4</v>
      </c>
      <c r="BC180" s="5">
        <f t="shared" si="434"/>
        <v>4.591058917052219E-5</v>
      </c>
      <c r="BD180" s="5">
        <f t="shared" si="435"/>
        <v>2.5231871184177879E-4</v>
      </c>
      <c r="BE180" s="5">
        <f t="shared" si="436"/>
        <v>4.3684989995358892E-4</v>
      </c>
      <c r="BF180" s="5">
        <f t="shared" si="437"/>
        <v>3.7816821768083762E-4</v>
      </c>
      <c r="BG180" s="5">
        <f t="shared" si="438"/>
        <v>2.1824613119074364E-4</v>
      </c>
      <c r="BH180" s="5">
        <f t="shared" si="439"/>
        <v>9.4464655316288547E-5</v>
      </c>
      <c r="BI180" s="5">
        <f t="shared" si="440"/>
        <v>3.2710118819842491E-5</v>
      </c>
      <c r="BJ180" s="8">
        <f t="shared" si="441"/>
        <v>0.48867285322488663</v>
      </c>
      <c r="BK180" s="8">
        <f t="shared" si="442"/>
        <v>0.23885094318654518</v>
      </c>
      <c r="BL180" s="8">
        <f t="shared" si="443"/>
        <v>0.25634470899994616</v>
      </c>
      <c r="BM180" s="8">
        <f t="shared" si="444"/>
        <v>0.56652524215056799</v>
      </c>
      <c r="BN180" s="8">
        <f t="shared" si="445"/>
        <v>0.43110469466774859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1.5759000000000001</v>
      </c>
      <c r="F181">
        <f>VLOOKUP(B181,home!$B$2:$E$405,3,FALSE)</f>
        <v>0.95179999999999998</v>
      </c>
      <c r="G181">
        <f>VLOOKUP(C181,away!$B$2:$E$405,4,FALSE)</f>
        <v>0.70509999999999995</v>
      </c>
      <c r="H181">
        <f>VLOOKUP(A181,away!$A$2:$E$405,3,FALSE)</f>
        <v>1.1709000000000001</v>
      </c>
      <c r="I181">
        <f>VLOOKUP(C181,away!$B$2:$E$405,3,FALSE)</f>
        <v>1.3285</v>
      </c>
      <c r="J181">
        <f>VLOOKUP(B181,home!$B$2:$E$405,4,FALSE)</f>
        <v>1.0248999999999999</v>
      </c>
      <c r="K181" s="3">
        <f t="shared" si="390"/>
        <v>1.057608836262</v>
      </c>
      <c r="L181" s="3">
        <f t="shared" si="391"/>
        <v>1.5942736121850001</v>
      </c>
      <c r="M181" s="5">
        <f t="shared" si="392"/>
        <v>7.0518340895862508E-2</v>
      </c>
      <c r="N181" s="5">
        <f t="shared" si="393"/>
        <v>7.4580820450000154E-2</v>
      </c>
      <c r="O181" s="5">
        <f t="shared" si="394"/>
        <v>0.11242553006533992</v>
      </c>
      <c r="P181" s="5">
        <f t="shared" si="395"/>
        <v>0.11890223401854265</v>
      </c>
      <c r="Q181" s="5">
        <f t="shared" si="396"/>
        <v>3.943866736179491E-2</v>
      </c>
      <c r="R181" s="5">
        <f t="shared" si="397"/>
        <v>8.9618527959541422E-2</v>
      </c>
      <c r="S181" s="5">
        <f t="shared" si="398"/>
        <v>5.0120795083218483E-2</v>
      </c>
      <c r="T181" s="5">
        <f t="shared" si="399"/>
        <v>6.2876026674651433E-2</v>
      </c>
      <c r="U181" s="5">
        <f t="shared" si="400"/>
        <v>9.4781347062804097E-2</v>
      </c>
      <c r="V181" s="5">
        <f t="shared" si="401"/>
        <v>9.3899519700538035E-3</v>
      </c>
      <c r="W181" s="5">
        <f t="shared" si="402"/>
        <v>1.3903561030744015E-2</v>
      </c>
      <c r="X181" s="5">
        <f t="shared" si="403"/>
        <v>2.2166080466718859E-2</v>
      </c>
      <c r="Y181" s="5">
        <f t="shared" si="404"/>
        <v>1.7669398586829626E-2</v>
      </c>
      <c r="Z181" s="5">
        <f t="shared" si="405"/>
        <v>4.7625484762920181E-2</v>
      </c>
      <c r="AA181" s="5">
        <f t="shared" si="406"/>
        <v>5.0369133516525624E-2</v>
      </c>
      <c r="AB181" s="5">
        <f t="shared" si="407"/>
        <v>2.6635420340968982E-2</v>
      </c>
      <c r="AC181" s="5">
        <f t="shared" si="408"/>
        <v>9.8953535738221664E-4</v>
      </c>
      <c r="AD181" s="5">
        <f t="shared" si="409"/>
        <v>3.6761322504057169E-3</v>
      </c>
      <c r="AE181" s="5">
        <f t="shared" si="410"/>
        <v>5.8607606417240945E-3</v>
      </c>
      <c r="AF181" s="5">
        <f t="shared" si="411"/>
        <v>4.6718280192165765E-3</v>
      </c>
      <c r="AG181" s="5">
        <f t="shared" si="412"/>
        <v>2.4827240439011691E-3</v>
      </c>
      <c r="AH181" s="5">
        <f t="shared" si="413"/>
        <v>1.8982013406260607E-2</v>
      </c>
      <c r="AI181" s="5">
        <f t="shared" si="414"/>
        <v>2.0075545108504962E-2</v>
      </c>
      <c r="AJ181" s="5">
        <f t="shared" si="415"/>
        <v>1.061603694976561E-2</v>
      </c>
      <c r="AK181" s="5">
        <f t="shared" si="416"/>
        <v>3.7425381613853336E-3</v>
      </c>
      <c r="AL181" s="5">
        <f t="shared" si="417"/>
        <v>6.6738929554132991E-5</v>
      </c>
      <c r="AM181" s="5">
        <f t="shared" si="418"/>
        <v>7.775819902593596E-4</v>
      </c>
      <c r="AN181" s="5">
        <f t="shared" si="419"/>
        <v>1.2396784483807907E-3</v>
      </c>
      <c r="AO181" s="5">
        <f t="shared" si="420"/>
        <v>9.8819331892396976E-4</v>
      </c>
      <c r="AP181" s="5">
        <f t="shared" si="421"/>
        <v>5.2515017736600052E-4</v>
      </c>
      <c r="AQ181" s="5">
        <f t="shared" si="422"/>
        <v>2.0930826755222173E-4</v>
      </c>
      <c r="AR181" s="5">
        <f t="shared" si="423"/>
        <v>6.0525046159486387E-3</v>
      </c>
      <c r="AS181" s="5">
        <f t="shared" si="424"/>
        <v>6.401182363343823E-3</v>
      </c>
      <c r="AT181" s="5">
        <f t="shared" si="425"/>
        <v>3.3849735149984496E-3</v>
      </c>
      <c r="AU181" s="5">
        <f t="shared" si="426"/>
        <v>1.1933259666584007E-3</v>
      </c>
      <c r="AV181" s="5">
        <f t="shared" si="427"/>
        <v>3.1551802171970431E-4</v>
      </c>
      <c r="AW181" s="5">
        <f t="shared" si="428"/>
        <v>3.1258250293396545E-6</v>
      </c>
      <c r="AX181" s="5">
        <f t="shared" si="429"/>
        <v>1.3706293063608181E-4</v>
      </c>
      <c r="AY181" s="5">
        <f t="shared" si="430"/>
        <v>2.1851581352184824E-4</v>
      </c>
      <c r="AZ181" s="5">
        <f t="shared" si="431"/>
        <v>1.7418699767151046E-4</v>
      </c>
      <c r="BA181" s="5">
        <f t="shared" si="432"/>
        <v>9.2567244657806408E-5</v>
      </c>
      <c r="BB181" s="5">
        <f t="shared" si="433"/>
        <v>3.6894378877653415E-5</v>
      </c>
      <c r="BC181" s="5">
        <f t="shared" si="434"/>
        <v>1.1763946936519695E-5</v>
      </c>
      <c r="BD181" s="5">
        <f t="shared" si="435"/>
        <v>1.6082247328058044E-3</v>
      </c>
      <c r="BE181" s="5">
        <f t="shared" si="436"/>
        <v>1.7008726881105126E-3</v>
      </c>
      <c r="BF181" s="5">
        <f t="shared" si="437"/>
        <v>8.9942899215118941E-4</v>
      </c>
      <c r="BG181" s="5">
        <f t="shared" si="438"/>
        <v>3.1708134989644101E-4</v>
      </c>
      <c r="BH181" s="5">
        <f t="shared" si="439"/>
        <v>8.3837009366089749E-5</v>
      </c>
      <c r="BI181" s="5">
        <f t="shared" si="440"/>
        <v>1.7733352382271316E-5</v>
      </c>
      <c r="BJ181" s="8">
        <f t="shared" si="441"/>
        <v>0.25173690304077034</v>
      </c>
      <c r="BK181" s="8">
        <f t="shared" si="442"/>
        <v>0.25020611206813564</v>
      </c>
      <c r="BL181" s="8">
        <f t="shared" si="443"/>
        <v>0.4492207751784778</v>
      </c>
      <c r="BM181" s="8">
        <f t="shared" si="444"/>
        <v>0.49308976431072971</v>
      </c>
      <c r="BN181" s="8">
        <f t="shared" si="445"/>
        <v>0.50548412075108162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1.1974</v>
      </c>
      <c r="F182">
        <f>VLOOKUP(B182,home!$B$2:$E$405,3,FALSE)</f>
        <v>0.66810000000000003</v>
      </c>
      <c r="G182">
        <f>VLOOKUP(C182,away!$B$2:$E$405,4,FALSE)</f>
        <v>0.58460000000000001</v>
      </c>
      <c r="H182">
        <f>VLOOKUP(A182,away!$A$2:$E$405,3,FALSE)</f>
        <v>0.89470000000000005</v>
      </c>
      <c r="I182">
        <f>VLOOKUP(C182,away!$B$2:$E$405,3,FALSE)</f>
        <v>1.2295</v>
      </c>
      <c r="J182">
        <f>VLOOKUP(B182,home!$B$2:$E$405,4,FALSE)</f>
        <v>1.1176999999999999</v>
      </c>
      <c r="K182" s="3">
        <f t="shared" si="390"/>
        <v>0.46767002672400004</v>
      </c>
      <c r="L182" s="3">
        <f t="shared" si="391"/>
        <v>1.229507610605</v>
      </c>
      <c r="M182" s="5">
        <f t="shared" si="392"/>
        <v>0.18319985150054141</v>
      </c>
      <c r="N182" s="5">
        <f t="shared" si="393"/>
        <v>8.5677079447091048E-2</v>
      </c>
      <c r="O182" s="5">
        <f t="shared" si="394"/>
        <v>0.22524561168162149</v>
      </c>
      <c r="P182" s="5">
        <f t="shared" si="395"/>
        <v>0.10534062123460766</v>
      </c>
      <c r="Q182" s="5">
        <f t="shared" si="396"/>
        <v>2.0034301017327668E-2</v>
      </c>
      <c r="R182" s="5">
        <f t="shared" si="397"/>
        <v>0.1384705969089661</v>
      </c>
      <c r="S182" s="5">
        <f t="shared" si="398"/>
        <v>1.5142815880039457E-2</v>
      </c>
      <c r="T182" s="5">
        <f t="shared" si="399"/>
        <v>2.4632325573955862E-2</v>
      </c>
      <c r="U182" s="5">
        <f t="shared" si="400"/>
        <v>6.4758547756904414E-2</v>
      </c>
      <c r="V182" s="5">
        <f t="shared" si="401"/>
        <v>9.6746417094601507E-4</v>
      </c>
      <c r="W182" s="5">
        <f t="shared" si="402"/>
        <v>3.1231473640567641E-3</v>
      </c>
      <c r="X182" s="5">
        <f t="shared" si="403"/>
        <v>3.8399334531487362E-3</v>
      </c>
      <c r="Y182" s="5">
        <f t="shared" si="404"/>
        <v>2.3606137024315553E-3</v>
      </c>
      <c r="Z182" s="5">
        <f t="shared" si="405"/>
        <v>5.6750217581530357E-2</v>
      </c>
      <c r="AA182" s="5">
        <f t="shared" si="406"/>
        <v>2.6540375772947117E-2</v>
      </c>
      <c r="AB182" s="5">
        <f t="shared" si="407"/>
        <v>6.2060691234995897E-3</v>
      </c>
      <c r="AC182" s="5">
        <f t="shared" si="408"/>
        <v>3.4768476869295066E-5</v>
      </c>
      <c r="AD182" s="5">
        <f t="shared" si="409"/>
        <v>3.6515060280285436E-4</v>
      </c>
      <c r="AE182" s="5">
        <f t="shared" si="410"/>
        <v>4.4895544516311287E-4</v>
      </c>
      <c r="AF182" s="5">
        <f t="shared" si="411"/>
        <v>2.7599706832530157E-4</v>
      </c>
      <c r="AG182" s="5">
        <f t="shared" si="412"/>
        <v>1.1311349867020886E-4</v>
      </c>
      <c r="AH182" s="5">
        <f t="shared" si="413"/>
        <v>1.74437061049953E-2</v>
      </c>
      <c r="AI182" s="5">
        <f t="shared" si="414"/>
        <v>8.1578985002887551E-3</v>
      </c>
      <c r="AJ182" s="5">
        <f t="shared" si="415"/>
        <v>1.9076023048208606E-3</v>
      </c>
      <c r="AK182" s="5">
        <f t="shared" si="416"/>
        <v>2.9737614029144536E-4</v>
      </c>
      <c r="AL182" s="5">
        <f t="shared" si="417"/>
        <v>7.9968033222599131E-7</v>
      </c>
      <c r="AM182" s="5">
        <f t="shared" si="418"/>
        <v>3.4153998434219148E-5</v>
      </c>
      <c r="AN182" s="5">
        <f t="shared" si="419"/>
        <v>4.1992601007463693E-5</v>
      </c>
      <c r="AO182" s="5">
        <f t="shared" si="420"/>
        <v>2.5815111263887907E-5</v>
      </c>
      <c r="AP182" s="5">
        <f t="shared" si="421"/>
        <v>1.0579958589188351E-5</v>
      </c>
      <c r="AQ182" s="5">
        <f t="shared" si="422"/>
        <v>3.2520349013232022E-6</v>
      </c>
      <c r="AR182" s="5">
        <f t="shared" si="423"/>
        <v>4.2894338826497246E-3</v>
      </c>
      <c r="AS182" s="5">
        <f t="shared" si="424"/>
        <v>2.0060396585296278E-3</v>
      </c>
      <c r="AT182" s="5">
        <f t="shared" si="425"/>
        <v>4.6908231035697737E-4</v>
      </c>
      <c r="AU182" s="5">
        <f t="shared" si="426"/>
        <v>7.3125245540134437E-5</v>
      </c>
      <c r="AV182" s="5">
        <f t="shared" si="427"/>
        <v>8.5496213839884354E-6</v>
      </c>
      <c r="AW182" s="5">
        <f t="shared" si="428"/>
        <v>1.2772757652337569E-8</v>
      </c>
      <c r="AX182" s="5">
        <f t="shared" si="429"/>
        <v>2.6621335600771182E-6</v>
      </c>
      <c r="AY182" s="5">
        <f t="shared" si="430"/>
        <v>3.2731134725617999E-6</v>
      </c>
      <c r="AZ182" s="5">
        <f t="shared" si="431"/>
        <v>2.0121589624442467E-6</v>
      </c>
      <c r="BA182" s="5">
        <f t="shared" si="432"/>
        <v>8.2465491935742098E-7</v>
      </c>
      <c r="BB182" s="5">
        <f t="shared" si="433"/>
        <v>2.5347987486820023E-7</v>
      </c>
      <c r="BC182" s="5">
        <f t="shared" si="434"/>
        <v>6.2331087057131051E-8</v>
      </c>
      <c r="BD182" s="5">
        <f t="shared" si="435"/>
        <v>8.789819339841316E-4</v>
      </c>
      <c r="BE182" s="5">
        <f t="shared" si="436"/>
        <v>4.1107350455627201E-4</v>
      </c>
      <c r="BF182" s="5">
        <f t="shared" si="437"/>
        <v>9.6123378430680036E-5</v>
      </c>
      <c r="BG182" s="5">
        <f t="shared" si="438"/>
        <v>1.4984674319825768E-5</v>
      </c>
      <c r="BH182" s="5">
        <f t="shared" si="439"/>
        <v>1.7519707599008386E-6</v>
      </c>
      <c r="BI182" s="5">
        <f t="shared" si="440"/>
        <v>1.638688424204985E-7</v>
      </c>
      <c r="BJ182" s="8">
        <f t="shared" si="441"/>
        <v>0.14099549874904554</v>
      </c>
      <c r="BK182" s="8">
        <f t="shared" si="442"/>
        <v>0.30468959405680857</v>
      </c>
      <c r="BL182" s="8">
        <f t="shared" si="443"/>
        <v>0.49727709434368877</v>
      </c>
      <c r="BM182" s="8">
        <f t="shared" si="444"/>
        <v>0.24174108260020294</v>
      </c>
      <c r="BN182" s="8">
        <f t="shared" si="445"/>
        <v>0.7579680617901553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1.1974</v>
      </c>
      <c r="F183">
        <f>VLOOKUP(B183,home!$B$2:$E$405,3,FALSE)</f>
        <v>0.75160000000000005</v>
      </c>
      <c r="G183">
        <f>VLOOKUP(C183,away!$B$2:$E$405,4,FALSE)</f>
        <v>0.75160000000000005</v>
      </c>
      <c r="H183">
        <f>VLOOKUP(A183,away!$A$2:$E$405,3,FALSE)</f>
        <v>0.89470000000000005</v>
      </c>
      <c r="I183">
        <f>VLOOKUP(C183,away!$B$2:$E$405,3,FALSE)</f>
        <v>0.55879999999999996</v>
      </c>
      <c r="J183">
        <f>VLOOKUP(B183,home!$B$2:$E$405,4,FALSE)</f>
        <v>0.67059999999999997</v>
      </c>
      <c r="K183" s="3">
        <f t="shared" si="390"/>
        <v>0.67641432534400003</v>
      </c>
      <c r="L183" s="3">
        <f t="shared" si="391"/>
        <v>0.33527207621599997</v>
      </c>
      <c r="M183" s="5">
        <f t="shared" si="392"/>
        <v>0.36360527773550394</v>
      </c>
      <c r="N183" s="5">
        <f t="shared" si="393"/>
        <v>0.24594781863097859</v>
      </c>
      <c r="O183" s="5">
        <f t="shared" si="394"/>
        <v>0.12190669638947772</v>
      </c>
      <c r="P183" s="5">
        <f t="shared" si="395"/>
        <v>8.2459435793204403E-2</v>
      </c>
      <c r="Q183" s="5">
        <f t="shared" si="396"/>
        <v>8.3181313904550927E-2</v>
      </c>
      <c r="R183" s="5">
        <f t="shared" si="397"/>
        <v>2.0435955601566871E-2</v>
      </c>
      <c r="S183" s="5">
        <f t="shared" si="398"/>
        <v>4.6750961603751647E-3</v>
      </c>
      <c r="T183" s="5">
        <f t="shared" si="399"/>
        <v>2.7888371815153617E-2</v>
      </c>
      <c r="U183" s="5">
        <f t="shared" si="400"/>
        <v>1.3823173120993789E-2</v>
      </c>
      <c r="V183" s="5">
        <f t="shared" si="401"/>
        <v>1.1780350691900563E-4</v>
      </c>
      <c r="W183" s="5">
        <f t="shared" si="402"/>
        <v>1.8755010775324772E-2</v>
      </c>
      <c r="X183" s="5">
        <f t="shared" si="403"/>
        <v>6.2880314020965881E-3</v>
      </c>
      <c r="Y183" s="5">
        <f t="shared" si="404"/>
        <v>1.0541006717461642E-3</v>
      </c>
      <c r="Z183" s="5">
        <f t="shared" si="405"/>
        <v>2.2838684213317743E-3</v>
      </c>
      <c r="AA183" s="5">
        <f t="shared" si="406"/>
        <v>1.544841317389598E-3</v>
      </c>
      <c r="AB183" s="5">
        <f t="shared" si="407"/>
        <v>5.2247639873281057E-4</v>
      </c>
      <c r="AC183" s="5">
        <f t="shared" si="408"/>
        <v>1.6697383312716031E-6</v>
      </c>
      <c r="AD183" s="5">
        <f t="shared" si="409"/>
        <v>3.1715394901026882E-3</v>
      </c>
      <c r="AE183" s="5">
        <f t="shared" si="410"/>
        <v>1.0633286296477622E-3</v>
      </c>
      <c r="AF183" s="5">
        <f t="shared" si="411"/>
        <v>1.7825219868095965E-4</v>
      </c>
      <c r="AG183" s="5">
        <f t="shared" si="412"/>
        <v>1.99209949139441E-5</v>
      </c>
      <c r="AH183" s="5">
        <f t="shared" si="413"/>
        <v>1.9142932685601547E-4</v>
      </c>
      <c r="AI183" s="5">
        <f t="shared" si="414"/>
        <v>1.2948553897636775E-4</v>
      </c>
      <c r="AJ183" s="5">
        <f t="shared" si="415"/>
        <v>4.3792936744252002E-5</v>
      </c>
      <c r="AK183" s="5">
        <f t="shared" si="416"/>
        <v>9.8740565875652312E-6</v>
      </c>
      <c r="AL183" s="5">
        <f t="shared" si="417"/>
        <v>1.5146719715009121E-8</v>
      </c>
      <c r="AM183" s="5">
        <f t="shared" si="418"/>
        <v>4.2905494889993286E-4</v>
      </c>
      <c r="AN183" s="5">
        <f t="shared" si="419"/>
        <v>1.4385014352843027E-4</v>
      </c>
      <c r="AO183" s="5">
        <f t="shared" si="420"/>
        <v>2.4114468142373204E-5</v>
      </c>
      <c r="AP183" s="5">
        <f t="shared" si="421"/>
        <v>2.6949692669793519E-6</v>
      </c>
      <c r="AQ183" s="5">
        <f t="shared" si="422"/>
        <v>2.2588698536961965E-7</v>
      </c>
      <c r="AR183" s="5">
        <f t="shared" si="423"/>
        <v>1.2836181572729522E-5</v>
      </c>
      <c r="AS183" s="5">
        <f t="shared" si="424"/>
        <v>8.682577098510922E-6</v>
      </c>
      <c r="AT183" s="5">
        <f t="shared" si="425"/>
        <v>2.9365097651682651E-6</v>
      </c>
      <c r="AU183" s="5">
        <f t="shared" si="426"/>
        <v>6.6209909055745352E-7</v>
      </c>
      <c r="AV183" s="5">
        <f t="shared" si="427"/>
        <v>1.1196332741257394E-7</v>
      </c>
      <c r="AW183" s="5">
        <f t="shared" si="428"/>
        <v>9.5417112265564945E-11</v>
      </c>
      <c r="AX183" s="5">
        <f t="shared" si="429"/>
        <v>4.8369818965942063E-5</v>
      </c>
      <c r="AY183" s="5">
        <f t="shared" si="430"/>
        <v>1.6217049630903449E-5</v>
      </c>
      <c r="AZ183" s="5">
        <f t="shared" si="431"/>
        <v>2.7185619499254577E-6</v>
      </c>
      <c r="BA183" s="5">
        <f t="shared" si="432"/>
        <v>3.0381930309110865E-7</v>
      </c>
      <c r="BB183" s="5">
        <f t="shared" si="433"/>
        <v>2.5465532135463538E-8</v>
      </c>
      <c r="BC183" s="5">
        <f t="shared" si="434"/>
        <v>1.7075763662004259E-9</v>
      </c>
      <c r="BD183" s="5">
        <f t="shared" si="435"/>
        <v>7.1726887442909806E-7</v>
      </c>
      <c r="BE183" s="5">
        <f t="shared" si="436"/>
        <v>4.8517094178720846E-7</v>
      </c>
      <c r="BF183" s="5">
        <f t="shared" si="437"/>
        <v>1.6408828763275388E-7</v>
      </c>
      <c r="BG183" s="5">
        <f t="shared" si="438"/>
        <v>3.6997222791987156E-8</v>
      </c>
      <c r="BH183" s="5">
        <f t="shared" si="439"/>
        <v>6.25636287361091E-9</v>
      </c>
      <c r="BI183" s="5">
        <f t="shared" si="440"/>
        <v>8.4637869445215498E-10</v>
      </c>
      <c r="BJ183" s="8">
        <f t="shared" si="441"/>
        <v>0.38821526535297746</v>
      </c>
      <c r="BK183" s="8">
        <f t="shared" si="442"/>
        <v>0.45087551513068436</v>
      </c>
      <c r="BL183" s="8">
        <f t="shared" si="443"/>
        <v>0.15863436464624756</v>
      </c>
      <c r="BM183" s="8">
        <f t="shared" si="444"/>
        <v>8.245629854174498E-2</v>
      </c>
      <c r="BN183" s="8">
        <f t="shared" si="445"/>
        <v>0.91753649805528248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</v>
      </c>
      <c r="F193">
        <f>VLOOKUP(B193,home!$B$2:$E$405,3,FALSE)</f>
        <v>0.94830000000000003</v>
      </c>
      <c r="G193">
        <f>VLOOKUP(C193,away!$B$2:$E$405,4,FALSE)</f>
        <v>0.77590000000000003</v>
      </c>
      <c r="H193">
        <f>VLOOKUP(A193,away!$A$2:$E$405,3,FALSE)</f>
        <v>1.2583</v>
      </c>
      <c r="I193">
        <f>VLOOKUP(C193,away!$B$2:$E$405,3,FALSE)</f>
        <v>1.3908</v>
      </c>
      <c r="J193">
        <f>VLOOKUP(B193,home!$B$2:$E$405,4,FALSE)</f>
        <v>1.1920999999999999</v>
      </c>
      <c r="K193" s="3">
        <f t="shared" si="390"/>
        <v>1.0668896565000001</v>
      </c>
      <c r="L193" s="3">
        <f t="shared" si="391"/>
        <v>2.0862270232439997</v>
      </c>
      <c r="M193" s="5">
        <f t="shared" si="392"/>
        <v>4.2718778421388229E-2</v>
      </c>
      <c r="N193" s="5">
        <f t="shared" si="393"/>
        <v>4.5576222836094499E-2</v>
      </c>
      <c r="O193" s="5">
        <f t="shared" si="394"/>
        <v>8.912106994267277E-2</v>
      </c>
      <c r="P193" s="5">
        <f t="shared" si="395"/>
        <v>9.5082347698050643E-2</v>
      </c>
      <c r="Q193" s="5">
        <f t="shared" si="396"/>
        <v>2.4312400363084165E-2</v>
      </c>
      <c r="R193" s="5">
        <f t="shared" si="397"/>
        <v>9.2963392227411276E-2</v>
      </c>
      <c r="S193" s="5">
        <f t="shared" si="398"/>
        <v>5.290795510696631E-2</v>
      </c>
      <c r="T193" s="5">
        <f t="shared" si="399"/>
        <v>5.0721186637393417E-2</v>
      </c>
      <c r="U193" s="5">
        <f t="shared" si="400"/>
        <v>9.9181681600577595E-2</v>
      </c>
      <c r="V193" s="5">
        <f t="shared" si="401"/>
        <v>1.3084572508267547E-2</v>
      </c>
      <c r="W193" s="5">
        <f t="shared" si="402"/>
        <v>8.646216157353781E-3</v>
      </c>
      <c r="X193" s="5">
        <f t="shared" si="403"/>
        <v>1.8037969796280352E-2</v>
      </c>
      <c r="Y193" s="5">
        <f t="shared" si="404"/>
        <v>1.8815650016729572E-2</v>
      </c>
      <c r="Z193" s="5">
        <f t="shared" si="405"/>
        <v>6.4647580345752201E-2</v>
      </c>
      <c r="AA193" s="5">
        <f t="shared" si="406"/>
        <v>6.8971834788635722E-2</v>
      </c>
      <c r="AB193" s="5">
        <f t="shared" si="407"/>
        <v>3.6792668562911163E-2</v>
      </c>
      <c r="AC193" s="5">
        <f t="shared" si="408"/>
        <v>1.8202063569667667E-3</v>
      </c>
      <c r="AD193" s="5">
        <f t="shared" si="409"/>
        <v>2.3061396465359806E-3</v>
      </c>
      <c r="AE193" s="5">
        <f t="shared" si="410"/>
        <v>4.8111308499777291E-3</v>
      </c>
      <c r="AF193" s="5">
        <f t="shared" si="411"/>
        <v>5.0185555957932065E-3</v>
      </c>
      <c r="AG193" s="5">
        <f t="shared" si="412"/>
        <v>3.4899487671987261E-3</v>
      </c>
      <c r="AH193" s="5">
        <f t="shared" si="413"/>
        <v>3.3717382276161487E-2</v>
      </c>
      <c r="AI193" s="5">
        <f t="shared" si="414"/>
        <v>3.5972726394693122E-2</v>
      </c>
      <c r="AJ193" s="5">
        <f t="shared" si="415"/>
        <v>1.9189464853301315E-2</v>
      </c>
      <c r="AK193" s="5">
        <f t="shared" si="416"/>
        <v>6.824347188585822E-3</v>
      </c>
      <c r="AL193" s="5">
        <f t="shared" si="417"/>
        <v>1.6205472170399387E-4</v>
      </c>
      <c r="AM193" s="5">
        <f t="shared" si="418"/>
        <v>4.920793070667611E-4</v>
      </c>
      <c r="AN193" s="5">
        <f t="shared" si="419"/>
        <v>1.0265891479818592E-3</v>
      </c>
      <c r="AO193" s="5">
        <f t="shared" si="420"/>
        <v>1.0708490111443942E-3</v>
      </c>
      <c r="AP193" s="5">
        <f t="shared" si="421"/>
        <v>7.4467804828784998E-4</v>
      </c>
      <c r="AQ193" s="5">
        <f t="shared" si="422"/>
        <v>3.8839186698867825E-4</v>
      </c>
      <c r="AR193" s="5">
        <f t="shared" si="423"/>
        <v>1.4068422811515267E-2</v>
      </c>
      <c r="AS193" s="5">
        <f t="shared" si="424"/>
        <v>1.5009454780874289E-2</v>
      </c>
      <c r="AT193" s="5">
        <f t="shared" si="425"/>
        <v>8.0067160277096285E-3</v>
      </c>
      <c r="AU193" s="5">
        <f t="shared" si="426"/>
        <v>2.84742750416539E-3</v>
      </c>
      <c r="AV193" s="5">
        <f t="shared" si="427"/>
        <v>7.5947273795691614E-4</v>
      </c>
      <c r="AW193" s="5">
        <f t="shared" si="428"/>
        <v>1.0019366426826019E-5</v>
      </c>
      <c r="AX193" s="5">
        <f t="shared" si="429"/>
        <v>8.7499053814535751E-5</v>
      </c>
      <c r="AY193" s="5">
        <f t="shared" si="430"/>
        <v>1.8254289057616547E-4</v>
      </c>
      <c r="AZ193" s="5">
        <f t="shared" si="431"/>
        <v>1.9041295561053446E-4</v>
      </c>
      <c r="BA193" s="5">
        <f t="shared" si="432"/>
        <v>1.324148845234857E-4</v>
      </c>
      <c r="BB193" s="5">
        <f t="shared" si="433"/>
        <v>6.9061877593157414E-5</v>
      </c>
      <c r="BC193" s="5">
        <f t="shared" si="434"/>
        <v>2.8815751062162835E-5</v>
      </c>
      <c r="BD193" s="5">
        <f t="shared" si="435"/>
        <v>4.8916539739675803E-3</v>
      </c>
      <c r="BE193" s="5">
        <f t="shared" si="436"/>
        <v>5.2188550280031325E-3</v>
      </c>
      <c r="BF193" s="5">
        <f t="shared" si="437"/>
        <v>2.7839712240747805E-3</v>
      </c>
      <c r="BG193" s="5">
        <f t="shared" si="438"/>
        <v>9.9006336765300918E-4</v>
      </c>
      <c r="BH193" s="5">
        <f t="shared" si="439"/>
        <v>2.6407209155713797E-4</v>
      </c>
      <c r="BI193" s="5">
        <f t="shared" si="440"/>
        <v>5.6347156610526333E-5</v>
      </c>
      <c r="BJ193" s="8">
        <f t="shared" si="441"/>
        <v>0.18614875546109103</v>
      </c>
      <c r="BK193" s="8">
        <f t="shared" si="442"/>
        <v>0.20595845770391968</v>
      </c>
      <c r="BL193" s="8">
        <f t="shared" si="443"/>
        <v>0.53763102453903822</v>
      </c>
      <c r="BM193" s="8">
        <f t="shared" si="444"/>
        <v>0.60443908303695004</v>
      </c>
      <c r="BN193" s="8">
        <f t="shared" si="445"/>
        <v>0.38977421148870162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</v>
      </c>
      <c r="F194">
        <f>VLOOKUP(B194,home!$B$2:$E$405,3,FALSE)</f>
        <v>0.51719999999999999</v>
      </c>
      <c r="G194">
        <f>VLOOKUP(C194,away!$B$2:$E$405,4,FALSE)</f>
        <v>0.98519999999999996</v>
      </c>
      <c r="H194">
        <f>VLOOKUP(A194,away!$A$2:$E$405,3,FALSE)</f>
        <v>1.2583</v>
      </c>
      <c r="I194">
        <f>VLOOKUP(C194,away!$B$2:$E$405,3,FALSE)</f>
        <v>0.68120000000000003</v>
      </c>
      <c r="J194">
        <f>VLOOKUP(B194,home!$B$2:$E$405,4,FALSE)</f>
        <v>1.3908</v>
      </c>
      <c r="K194" s="3">
        <f t="shared" si="390"/>
        <v>0.73884088799999992</v>
      </c>
      <c r="L194" s="3">
        <f t="shared" si="391"/>
        <v>1.1921297275680001</v>
      </c>
      <c r="M194" s="5">
        <f t="shared" si="392"/>
        <v>0.14500738373205846</v>
      </c>
      <c r="N194" s="5">
        <f t="shared" si="393"/>
        <v>0.10713738416315081</v>
      </c>
      <c r="O194" s="5">
        <f t="shared" si="394"/>
        <v>0.1728676128638473</v>
      </c>
      <c r="P194" s="5">
        <f t="shared" si="395"/>
        <v>0.12772166059476514</v>
      </c>
      <c r="Q194" s="5">
        <f t="shared" si="396"/>
        <v>3.9578740026549729E-2</v>
      </c>
      <c r="R194" s="5">
        <f t="shared" si="397"/>
        <v>0.10304031011435442</v>
      </c>
      <c r="S194" s="5">
        <f t="shared" si="398"/>
        <v>2.8124124036378154E-2</v>
      </c>
      <c r="T194" s="5">
        <f t="shared" si="399"/>
        <v>4.7182992565335431E-2</v>
      </c>
      <c r="U194" s="5">
        <f t="shared" si="400"/>
        <v>7.6130394224684983E-2</v>
      </c>
      <c r="V194" s="5">
        <f t="shared" si="401"/>
        <v>2.7523961058245915E-3</v>
      </c>
      <c r="W194" s="5">
        <f t="shared" si="402"/>
        <v>9.7474638090457172E-3</v>
      </c>
      <c r="X194" s="5">
        <f t="shared" si="403"/>
        <v>1.1620241375156612E-2</v>
      </c>
      <c r="Y194" s="5">
        <f t="shared" si="404"/>
        <v>6.926417592419928E-3</v>
      </c>
      <c r="Z194" s="5">
        <f t="shared" si="405"/>
        <v>4.0945805608382534E-2</v>
      </c>
      <c r="AA194" s="5">
        <f t="shared" si="406"/>
        <v>3.0252435375572727E-2</v>
      </c>
      <c r="AB194" s="5">
        <f t="shared" si="407"/>
        <v>1.117586810852538E-2</v>
      </c>
      <c r="AC194" s="5">
        <f t="shared" si="408"/>
        <v>1.5151840556445844E-4</v>
      </c>
      <c r="AD194" s="5">
        <f t="shared" si="409"/>
        <v>1.8004562041057995E-3</v>
      </c>
      <c r="AE194" s="5">
        <f t="shared" si="410"/>
        <v>2.1463773640987621E-3</v>
      </c>
      <c r="AF194" s="5">
        <f t="shared" si="411"/>
        <v>1.2793801311605901E-3</v>
      </c>
      <c r="AG194" s="5">
        <f t="shared" si="412"/>
        <v>5.083956957387956E-4</v>
      </c>
      <c r="AH194" s="5">
        <f t="shared" si="413"/>
        <v>1.220317802124333E-2</v>
      </c>
      <c r="AI194" s="5">
        <f t="shared" si="414"/>
        <v>9.0162068856375031E-3</v>
      </c>
      <c r="AJ194" s="5">
        <f t="shared" si="415"/>
        <v>3.3307711508880626E-3</v>
      </c>
      <c r="AK194" s="5">
        <f t="shared" si="416"/>
        <v>8.2030330494897296E-4</v>
      </c>
      <c r="AL194" s="5">
        <f t="shared" si="417"/>
        <v>5.3382612309238779E-6</v>
      </c>
      <c r="AM194" s="5">
        <f t="shared" si="418"/>
        <v>2.6605013212932765E-4</v>
      </c>
      <c r="AN194" s="5">
        <f t="shared" si="419"/>
        <v>3.1716627153476577E-4</v>
      </c>
      <c r="AO194" s="5">
        <f t="shared" si="420"/>
        <v>1.8905167043924937E-4</v>
      </c>
      <c r="AP194" s="5">
        <f t="shared" si="421"/>
        <v>7.5124705459005917E-5</v>
      </c>
      <c r="AQ194" s="5">
        <f t="shared" si="422"/>
        <v>2.2389598663117725E-5</v>
      </c>
      <c r="AR194" s="5">
        <f t="shared" si="423"/>
        <v>2.9095542579857235E-3</v>
      </c>
      <c r="AS194" s="5">
        <f t="shared" si="424"/>
        <v>2.1496976516543523E-3</v>
      </c>
      <c r="AT194" s="5">
        <f t="shared" si="425"/>
        <v>7.9414226093990788E-4</v>
      </c>
      <c r="AU194" s="5">
        <f t="shared" si="426"/>
        <v>1.9558159109038981E-4</v>
      </c>
      <c r="AV194" s="5">
        <f t="shared" si="427"/>
        <v>3.6125919109419111E-5</v>
      </c>
      <c r="AW194" s="5">
        <f t="shared" si="428"/>
        <v>1.3060859606564168E-7</v>
      </c>
      <c r="AX194" s="5">
        <f t="shared" si="429"/>
        <v>3.276145264582495E-5</v>
      </c>
      <c r="AY194" s="5">
        <f t="shared" si="430"/>
        <v>3.9055901617399235E-5</v>
      </c>
      <c r="AZ194" s="5">
        <f t="shared" si="431"/>
        <v>2.3279850677536386E-5</v>
      </c>
      <c r="BA194" s="5">
        <f t="shared" si="432"/>
        <v>9.2508673486783933E-6</v>
      </c>
      <c r="BB194" s="5">
        <f t="shared" si="433"/>
        <v>2.7570584930369179E-6</v>
      </c>
      <c r="BC194" s="5">
        <f t="shared" si="434"/>
        <v>6.573542780386283E-7</v>
      </c>
      <c r="BD194" s="5">
        <f t="shared" si="435"/>
        <v>5.7809435415280639E-4</v>
      </c>
      <c r="BE194" s="5">
        <f t="shared" si="436"/>
        <v>4.2711974597004588E-4</v>
      </c>
      <c r="BF194" s="5">
        <f t="shared" si="437"/>
        <v>1.5778676619742152E-4</v>
      </c>
      <c r="BG194" s="5">
        <f t="shared" si="438"/>
        <v>3.8859771483983775E-5</v>
      </c>
      <c r="BH194" s="5">
        <f t="shared" si="439"/>
        <v>7.1777970176759101E-6</v>
      </c>
      <c r="BI194" s="5">
        <f t="shared" si="440"/>
        <v>1.0606499844846842E-6</v>
      </c>
      <c r="BJ194" s="8">
        <f t="shared" si="441"/>
        <v>0.22890539379004818</v>
      </c>
      <c r="BK194" s="8">
        <f t="shared" si="442"/>
        <v>0.30380147703743915</v>
      </c>
      <c r="BL194" s="8">
        <f t="shared" si="443"/>
        <v>0.42613228081528892</v>
      </c>
      <c r="BM194" s="8">
        <f t="shared" si="444"/>
        <v>0.30439294046341153</v>
      </c>
      <c r="BN194" s="8">
        <f t="shared" si="445"/>
        <v>0.69535309149472591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</v>
      </c>
      <c r="F195">
        <f>VLOOKUP(B195,home!$B$2:$E$405,3,FALSE)</f>
        <v>0.68969999999999998</v>
      </c>
      <c r="G195">
        <f>VLOOKUP(C195,away!$B$2:$E$405,4,FALSE)</f>
        <v>0.98519999999999996</v>
      </c>
      <c r="H195">
        <f>VLOOKUP(A195,away!$A$2:$E$405,3,FALSE)</f>
        <v>1.2583</v>
      </c>
      <c r="I195">
        <f>VLOOKUP(C195,away!$B$2:$E$405,3,FALSE)</f>
        <v>0.2271</v>
      </c>
      <c r="J195">
        <f>VLOOKUP(B195,home!$B$2:$E$405,4,FALSE)</f>
        <v>0.89410000000000001</v>
      </c>
      <c r="K195" s="3">
        <f t="shared" si="390"/>
        <v>0.98526403799999995</v>
      </c>
      <c r="L195" s="3">
        <f t="shared" si="391"/>
        <v>0.25549795341300002</v>
      </c>
      <c r="M195" s="5">
        <f t="shared" si="392"/>
        <v>0.28916379364129985</v>
      </c>
      <c r="N195" s="5">
        <f t="shared" si="393"/>
        <v>0.28490268696642579</v>
      </c>
      <c r="O195" s="5">
        <f t="shared" si="394"/>
        <v>7.3880757476491185E-2</v>
      </c>
      <c r="P195" s="5">
        <f t="shared" si="395"/>
        <v>7.2792053441786381E-2</v>
      </c>
      <c r="Q195" s="5">
        <f t="shared" si="396"/>
        <v>0.14035218589879533</v>
      </c>
      <c r="R195" s="5">
        <f t="shared" si="397"/>
        <v>9.4381911659228487E-3</v>
      </c>
      <c r="S195" s="5">
        <f t="shared" si="398"/>
        <v>4.5810395014778058E-3</v>
      </c>
      <c r="T195" s="5">
        <f t="shared" si="399"/>
        <v>3.5859696254183122E-2</v>
      </c>
      <c r="U195" s="5">
        <f t="shared" si="400"/>
        <v>9.2991103395530725E-3</v>
      </c>
      <c r="V195" s="5">
        <f t="shared" si="401"/>
        <v>1.2813317401699919E-4</v>
      </c>
      <c r="W195" s="5">
        <f t="shared" si="402"/>
        <v>4.6094653806924575E-2</v>
      </c>
      <c r="X195" s="5">
        <f t="shared" si="403"/>
        <v>1.1777089710949979E-2</v>
      </c>
      <c r="Y195" s="5">
        <f t="shared" si="404"/>
        <v>1.5045111591545097E-3</v>
      </c>
      <c r="Z195" s="5">
        <f t="shared" si="405"/>
        <v>8.0381284227131475E-4</v>
      </c>
      <c r="AA195" s="5">
        <f t="shared" si="406"/>
        <v>7.9196788677249254E-4</v>
      </c>
      <c r="AB195" s="5">
        <f t="shared" si="407"/>
        <v>3.9014873904389644E-4</v>
      </c>
      <c r="AC195" s="5">
        <f t="shared" si="408"/>
        <v>2.0159588302143034E-6</v>
      </c>
      <c r="AD195" s="5">
        <f t="shared" si="409"/>
        <v>1.1353851185005644E-2</v>
      </c>
      <c r="AE195" s="5">
        <f t="shared" si="410"/>
        <v>2.9008857411247069E-3</v>
      </c>
      <c r="AF195" s="5">
        <f t="shared" si="411"/>
        <v>3.7058518497115817E-4</v>
      </c>
      <c r="AG195" s="5">
        <f t="shared" si="412"/>
        <v>3.1561252108436325E-5</v>
      </c>
      <c r="AH195" s="5">
        <f t="shared" si="413"/>
        <v>5.1343134031851881E-5</v>
      </c>
      <c r="AI195" s="5">
        <f t="shared" si="414"/>
        <v>5.0586543559797595E-5</v>
      </c>
      <c r="AJ195" s="5">
        <f t="shared" si="415"/>
        <v>2.4920551088094539E-5</v>
      </c>
      <c r="AK195" s="5">
        <f t="shared" si="416"/>
        <v>8.1844409314137717E-6</v>
      </c>
      <c r="AL195" s="5">
        <f t="shared" si="417"/>
        <v>2.0299330155757343E-8</v>
      </c>
      <c r="AM195" s="5">
        <f t="shared" si="418"/>
        <v>2.2373082530779496E-3</v>
      </c>
      <c r="AN195" s="5">
        <f t="shared" si="419"/>
        <v>5.7162767981543041E-4</v>
      </c>
      <c r="AO195" s="5">
        <f t="shared" si="420"/>
        <v>7.3024851153532052E-5</v>
      </c>
      <c r="AP195" s="5">
        <f t="shared" si="421"/>
        <v>6.2192333393387984E-6</v>
      </c>
      <c r="AQ195" s="5">
        <f t="shared" si="422"/>
        <v>3.972503474997402E-7</v>
      </c>
      <c r="AR195" s="5">
        <f t="shared" si="423"/>
        <v>2.623613133389502E-6</v>
      </c>
      <c r="AS195" s="5">
        <f t="shared" si="424"/>
        <v>2.5849516699531731E-6</v>
      </c>
      <c r="AT195" s="5">
        <f t="shared" si="425"/>
        <v>1.2734299601864533E-6</v>
      </c>
      <c r="AU195" s="5">
        <f t="shared" si="426"/>
        <v>4.1822158156116135E-7</v>
      </c>
      <c r="AV195" s="5">
        <f t="shared" si="427"/>
        <v>1.0301467105692404E-7</v>
      </c>
      <c r="AW195" s="5">
        <f t="shared" si="428"/>
        <v>1.4194472687023909E-10</v>
      </c>
      <c r="AX195" s="5">
        <f t="shared" si="429"/>
        <v>3.6738989394638429E-4</v>
      </c>
      <c r="AY195" s="5">
        <f t="shared" si="430"/>
        <v>9.3867366007920302E-5</v>
      </c>
      <c r="AZ195" s="5">
        <f t="shared" si="431"/>
        <v>1.1991459953646321E-5</v>
      </c>
      <c r="BA195" s="5">
        <f t="shared" si="432"/>
        <v>1.0212644921968611E-6</v>
      </c>
      <c r="BB195" s="5">
        <f t="shared" si="433"/>
        <v>6.5232746912416192E-8</v>
      </c>
      <c r="BC195" s="5">
        <f t="shared" si="434"/>
        <v>3.333366666326107E-9</v>
      </c>
      <c r="BD195" s="5">
        <f t="shared" si="435"/>
        <v>1.1172129768808095E-7</v>
      </c>
      <c r="BE195" s="5">
        <f t="shared" si="436"/>
        <v>1.1007497689075868E-7</v>
      </c>
      <c r="BF195" s="5">
        <f t="shared" si="437"/>
        <v>5.4226458107072792E-8</v>
      </c>
      <c r="BG195" s="5">
        <f t="shared" si="438"/>
        <v>1.7809126360337459E-8</v>
      </c>
      <c r="BH195" s="5">
        <f t="shared" si="439"/>
        <v>4.3866729377595813E-9</v>
      </c>
      <c r="BI195" s="5">
        <f t="shared" si="440"/>
        <v>8.6440621840846566E-10</v>
      </c>
      <c r="BJ195" s="8">
        <f t="shared" si="441"/>
        <v>0.53851062297789076</v>
      </c>
      <c r="BK195" s="8">
        <f t="shared" si="442"/>
        <v>0.36676092338274935</v>
      </c>
      <c r="BL195" s="8">
        <f t="shared" si="443"/>
        <v>9.3942512591348976E-2</v>
      </c>
      <c r="BM195" s="8">
        <f t="shared" si="444"/>
        <v>0.12939433597947578</v>
      </c>
      <c r="BN195" s="8">
        <f t="shared" si="445"/>
        <v>0.87052966859072123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</v>
      </c>
      <c r="F196">
        <f>VLOOKUP(B196,home!$B$2:$E$405,3,FALSE)</f>
        <v>1.5764</v>
      </c>
      <c r="G196">
        <f>VLOOKUP(C196,away!$B$2:$E$405,4,FALSE)</f>
        <v>1.0837000000000001</v>
      </c>
      <c r="H196">
        <f>VLOOKUP(A196,away!$A$2:$E$405,3,FALSE)</f>
        <v>1.2583</v>
      </c>
      <c r="I196">
        <f>VLOOKUP(C196,away!$B$2:$E$405,3,FALSE)</f>
        <v>1.4759</v>
      </c>
      <c r="J196">
        <f>VLOOKUP(B196,home!$B$2:$E$405,4,FALSE)</f>
        <v>0.1135</v>
      </c>
      <c r="K196" s="3">
        <f t="shared" si="390"/>
        <v>2.4770997860000001</v>
      </c>
      <c r="L196" s="3">
        <f t="shared" si="391"/>
        <v>0.21078368409499998</v>
      </c>
      <c r="M196" s="5">
        <f t="shared" si="392"/>
        <v>6.8024763560328591E-2</v>
      </c>
      <c r="N196" s="5">
        <f t="shared" si="393"/>
        <v>0.16850412725799055</v>
      </c>
      <c r="O196" s="5">
        <f t="shared" si="394"/>
        <v>1.4338510272937368E-2</v>
      </c>
      <c r="P196" s="5">
        <f t="shared" si="395"/>
        <v>3.551792072865196E-2</v>
      </c>
      <c r="Q196" s="5">
        <f t="shared" si="396"/>
        <v>0.20870076878544264</v>
      </c>
      <c r="R196" s="5">
        <f t="shared" si="397"/>
        <v>1.5111620098818709E-3</v>
      </c>
      <c r="S196" s="5">
        <f t="shared" si="398"/>
        <v>4.6362626889838721E-3</v>
      </c>
      <c r="T196" s="5">
        <f t="shared" si="399"/>
        <v>4.3990716918054375E-2</v>
      </c>
      <c r="U196" s="5">
        <f t="shared" si="400"/>
        <v>3.7432990912897126E-3</v>
      </c>
      <c r="V196" s="5">
        <f t="shared" si="401"/>
        <v>2.689713471746637E-4</v>
      </c>
      <c r="W196" s="5">
        <f t="shared" si="402"/>
        <v>0.17232420989881847</v>
      </c>
      <c r="X196" s="5">
        <f t="shared" si="403"/>
        <v>3.6323131821233021E-2</v>
      </c>
      <c r="Y196" s="5">
        <f t="shared" si="404"/>
        <v>3.8281617715739112E-3</v>
      </c>
      <c r="Z196" s="5">
        <f t="shared" si="405"/>
        <v>1.0617609856910188E-4</v>
      </c>
      <c r="AA196" s="5">
        <f t="shared" si="406"/>
        <v>2.6300879104383716E-4</v>
      </c>
      <c r="AB196" s="5">
        <f t="shared" si="407"/>
        <v>3.2574951000540397E-4</v>
      </c>
      <c r="AC196" s="5">
        <f t="shared" si="408"/>
        <v>8.7774128927658463E-6</v>
      </c>
      <c r="AD196" s="5">
        <f t="shared" si="409"/>
        <v>0.10671606586574557</v>
      </c>
      <c r="AE196" s="5">
        <f t="shared" si="410"/>
        <v>2.2494005515306524E-2</v>
      </c>
      <c r="AF196" s="5">
        <f t="shared" si="411"/>
        <v>2.3706846762847787E-3</v>
      </c>
      <c r="AG196" s="5">
        <f t="shared" si="412"/>
        <v>1.6656721663162278E-4</v>
      </c>
      <c r="AH196" s="5">
        <f t="shared" si="413"/>
        <v>5.5950473048072845E-6</v>
      </c>
      <c r="AI196" s="5">
        <f t="shared" si="414"/>
        <v>1.3859490481398002E-5</v>
      </c>
      <c r="AJ196" s="5">
        <f t="shared" si="415"/>
        <v>1.7165670452770019E-5</v>
      </c>
      <c r="AK196" s="5">
        <f t="shared" si="416"/>
        <v>1.4173692868367713E-5</v>
      </c>
      <c r="AL196" s="5">
        <f t="shared" si="417"/>
        <v>1.8331880274830845E-7</v>
      </c>
      <c r="AM196" s="5">
        <f t="shared" si="418"/>
        <v>5.286926878376004E-2</v>
      </c>
      <c r="AN196" s="5">
        <f t="shared" si="419"/>
        <v>1.1143979249649719E-2</v>
      </c>
      <c r="AO196" s="5">
        <f t="shared" si="420"/>
        <v>1.1744845008597007E-3</v>
      </c>
      <c r="AP196" s="5">
        <f t="shared" si="421"/>
        <v>8.2520723334561657E-5</v>
      </c>
      <c r="AQ196" s="5">
        <f t="shared" si="422"/>
        <v>4.3485055196607824E-6</v>
      </c>
      <c r="AR196" s="5">
        <f t="shared" si="423"/>
        <v>2.3586893671861599E-7</v>
      </c>
      <c r="AS196" s="5">
        <f t="shared" si="424"/>
        <v>5.8427089266973131E-7</v>
      </c>
      <c r="AT196" s="5">
        <f t="shared" si="425"/>
        <v>7.2364865159911035E-7</v>
      </c>
      <c r="AU196" s="5">
        <f t="shared" si="426"/>
        <v>5.9751664000511492E-7</v>
      </c>
      <c r="AV196" s="5">
        <f t="shared" si="427"/>
        <v>3.7002708527202728E-7</v>
      </c>
      <c r="AW196" s="5">
        <f t="shared" si="428"/>
        <v>2.6587959227815937E-9</v>
      </c>
      <c r="AX196" s="5">
        <f t="shared" si="429"/>
        <v>2.1827075731704761E-2</v>
      </c>
      <c r="AY196" s="5">
        <f t="shared" si="430"/>
        <v>4.6007914357492968E-3</v>
      </c>
      <c r="AZ196" s="5">
        <f t="shared" si="431"/>
        <v>4.8488588428998055E-4</v>
      </c>
      <c r="BA196" s="5">
        <f t="shared" si="432"/>
        <v>3.4068677685434672E-5</v>
      </c>
      <c r="BB196" s="5">
        <f t="shared" si="433"/>
        <v>1.7952803486952585E-6</v>
      </c>
      <c r="BC196" s="5">
        <f t="shared" si="434"/>
        <v>7.5683161176268567E-8</v>
      </c>
      <c r="BD196" s="5">
        <f t="shared" si="435"/>
        <v>8.286220574186717E-9</v>
      </c>
      <c r="BE196" s="5">
        <f t="shared" si="436"/>
        <v>2.0525795211066716E-8</v>
      </c>
      <c r="BF196" s="5">
        <f t="shared" si="437"/>
        <v>2.54222214624066E-8</v>
      </c>
      <c r="BG196" s="5">
        <f t="shared" si="438"/>
        <v>2.0991126448057331E-8</v>
      </c>
      <c r="BH196" s="5">
        <f t="shared" si="439"/>
        <v>1.2999278708095437E-8</v>
      </c>
      <c r="BI196" s="5">
        <f t="shared" si="440"/>
        <v>6.4401021011955113E-9</v>
      </c>
      <c r="BJ196" s="8">
        <f t="shared" si="441"/>
        <v>0.85764173418314449</v>
      </c>
      <c r="BK196" s="8">
        <f t="shared" si="442"/>
        <v>0.11305767049258389</v>
      </c>
      <c r="BL196" s="8">
        <f t="shared" si="443"/>
        <v>2.0235129573216302E-2</v>
      </c>
      <c r="BM196" s="8">
        <f t="shared" si="444"/>
        <v>0.48984266895532758</v>
      </c>
      <c r="BN196" s="8">
        <f t="shared" si="445"/>
        <v>0.49659725261523296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1.5759000000000001</v>
      </c>
      <c r="F204">
        <f>VLOOKUP(B204,home!$B$2:$E$405,3,FALSE)</f>
        <v>0.95179999999999998</v>
      </c>
      <c r="G204">
        <f>VLOOKUP(C204,away!$B$2:$E$405,4,FALSE)</f>
        <v>0.63460000000000005</v>
      </c>
      <c r="H204">
        <f>VLOOKUP(A204,away!$A$2:$E$405,3,FALSE)</f>
        <v>1.1709000000000001</v>
      </c>
      <c r="I204">
        <f>VLOOKUP(C204,away!$B$2:$E$405,3,FALSE)</f>
        <v>0.74729999999999996</v>
      </c>
      <c r="J204">
        <f>VLOOKUP(B204,home!$B$2:$E$405,4,FALSE)</f>
        <v>1.0248999999999999</v>
      </c>
      <c r="K204" s="3">
        <f t="shared" si="390"/>
        <v>0.95186295205200011</v>
      </c>
      <c r="L204" s="3">
        <f t="shared" si="391"/>
        <v>0.896801407893</v>
      </c>
      <c r="M204" s="5">
        <f t="shared" si="392"/>
        <v>0.15744731888394453</v>
      </c>
      <c r="N204" s="5">
        <f t="shared" si="393"/>
        <v>0.14986826974554407</v>
      </c>
      <c r="O204" s="5">
        <f t="shared" si="394"/>
        <v>0.14119897724409958</v>
      </c>
      <c r="P204" s="5">
        <f t="shared" si="395"/>
        <v>0.13440207530629181</v>
      </c>
      <c r="Q204" s="5">
        <f t="shared" si="396"/>
        <v>7.1327026829459503E-2</v>
      </c>
      <c r="R204" s="5">
        <f t="shared" si="397"/>
        <v>6.3313720792780082E-2</v>
      </c>
      <c r="S204" s="5">
        <f t="shared" si="398"/>
        <v>2.8682479280503284E-2</v>
      </c>
      <c r="T204" s="5">
        <f t="shared" si="399"/>
        <v>6.396617808148107E-2</v>
      </c>
      <c r="U204" s="5">
        <f t="shared" si="400"/>
        <v>6.0265985179211751E-2</v>
      </c>
      <c r="V204" s="5">
        <f t="shared" si="401"/>
        <v>2.7204759080018898E-3</v>
      </c>
      <c r="W204" s="5">
        <f t="shared" si="402"/>
        <v>2.2631184772993852E-2</v>
      </c>
      <c r="X204" s="5">
        <f t="shared" si="403"/>
        <v>2.0295678366707506E-2</v>
      </c>
      <c r="Y204" s="5">
        <f t="shared" si="404"/>
        <v>9.1005964667033971E-3</v>
      </c>
      <c r="Z204" s="5">
        <f t="shared" si="405"/>
        <v>1.8926611315303165E-2</v>
      </c>
      <c r="AA204" s="5">
        <f t="shared" si="406"/>
        <v>1.8015540118925259E-2</v>
      </c>
      <c r="AB204" s="5">
        <f t="shared" si="407"/>
        <v>8.5741626002057182E-3</v>
      </c>
      <c r="AC204" s="5">
        <f t="shared" si="408"/>
        <v>1.4514283668341489E-4</v>
      </c>
      <c r="AD204" s="5">
        <f t="shared" si="409"/>
        <v>5.3854465866140502E-3</v>
      </c>
      <c r="AE204" s="5">
        <f t="shared" si="410"/>
        <v>4.8296760810080308E-3</v>
      </c>
      <c r="AF204" s="5">
        <f t="shared" si="411"/>
        <v>2.1656301545575742E-3</v>
      </c>
      <c r="AG204" s="5">
        <f t="shared" si="412"/>
        <v>6.4738005719425598E-4</v>
      </c>
      <c r="AH204" s="5">
        <f t="shared" si="413"/>
        <v>4.2433529185518654E-3</v>
      </c>
      <c r="AI204" s="5">
        <f t="shared" si="414"/>
        <v>4.039090435651249E-3</v>
      </c>
      <c r="AJ204" s="5">
        <f t="shared" si="415"/>
        <v>1.9223302728419982E-3</v>
      </c>
      <c r="AK204" s="5">
        <f t="shared" si="416"/>
        <v>6.0993165610877048E-4</v>
      </c>
      <c r="AL204" s="5">
        <f t="shared" si="417"/>
        <v>4.9559430047766665E-6</v>
      </c>
      <c r="AM204" s="5">
        <f t="shared" si="418"/>
        <v>1.0252414172105635E-3</v>
      </c>
      <c r="AN204" s="5">
        <f t="shared" si="419"/>
        <v>9.1943794638464789E-4</v>
      </c>
      <c r="AO204" s="5">
        <f t="shared" si="420"/>
        <v>4.1227662239400037E-4</v>
      </c>
      <c r="AP204" s="5">
        <f t="shared" si="421"/>
        <v>1.2324341846810344E-4</v>
      </c>
      <c r="AQ204" s="5">
        <f t="shared" si="422"/>
        <v>2.763121779893533E-5</v>
      </c>
      <c r="AR204" s="5">
        <f t="shared" si="423"/>
        <v>7.6108897430883678E-4</v>
      </c>
      <c r="AS204" s="5">
        <f t="shared" si="424"/>
        <v>7.2445239785983828E-4</v>
      </c>
      <c r="AT204" s="5">
        <f t="shared" si="425"/>
        <v>3.4478969902400781E-4</v>
      </c>
      <c r="AU204" s="5">
        <f t="shared" si="426"/>
        <v>1.0939751358337092E-4</v>
      </c>
      <c r="AV204" s="5">
        <f t="shared" si="427"/>
        <v>2.6032860056654056E-5</v>
      </c>
      <c r="AW204" s="5">
        <f t="shared" si="428"/>
        <v>1.1751532541932361E-7</v>
      </c>
      <c r="AX204" s="5">
        <f t="shared" si="429"/>
        <v>1.6264822032533718E-4</v>
      </c>
      <c r="AY204" s="5">
        <f t="shared" si="430"/>
        <v>1.4586315297905324E-4</v>
      </c>
      <c r="AZ204" s="5">
        <f t="shared" si="431"/>
        <v>6.5405140475663479E-5</v>
      </c>
      <c r="BA204" s="5">
        <f t="shared" si="432"/>
        <v>1.955180735400482E-5</v>
      </c>
      <c r="BB204" s="5">
        <f t="shared" si="433"/>
        <v>4.3835220904810579E-6</v>
      </c>
      <c r="BC204" s="5">
        <f t="shared" si="434"/>
        <v>7.86229756454696E-7</v>
      </c>
      <c r="BD204" s="5">
        <f t="shared" si="435"/>
        <v>1.1375761061533399E-4</v>
      </c>
      <c r="BE204" s="5">
        <f t="shared" si="436"/>
        <v>1.0828165505869376E-4</v>
      </c>
      <c r="BF204" s="5">
        <f t="shared" si="437"/>
        <v>5.1534647918622303E-5</v>
      </c>
      <c r="BG204" s="5">
        <f t="shared" si="438"/>
        <v>1.6351307366926768E-5</v>
      </c>
      <c r="BH204" s="5">
        <f t="shared" si="439"/>
        <v>3.8910509250481323E-6</v>
      </c>
      <c r="BI204" s="5">
        <f t="shared" si="440"/>
        <v>7.4074944402019618E-7</v>
      </c>
      <c r="BJ204" s="8">
        <f t="shared" si="441"/>
        <v>0.35312353583750061</v>
      </c>
      <c r="BK204" s="8">
        <f t="shared" si="442"/>
        <v>0.32354831131140876</v>
      </c>
      <c r="BL204" s="8">
        <f t="shared" si="443"/>
        <v>0.3044434096845377</v>
      </c>
      <c r="BM204" s="8">
        <f t="shared" si="444"/>
        <v>0.282338733708977</v>
      </c>
      <c r="BN204" s="8">
        <f t="shared" si="445"/>
        <v>0.7175573888021195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1.5759000000000001</v>
      </c>
      <c r="F205">
        <f>VLOOKUP(B205,home!$B$2:$E$405,3,FALSE)</f>
        <v>0.98709999999999998</v>
      </c>
      <c r="G205">
        <f>VLOOKUP(C205,away!$B$2:$E$405,4,FALSE)</f>
        <v>1.2057</v>
      </c>
      <c r="H205">
        <f>VLOOKUP(A205,away!$A$2:$E$405,3,FALSE)</f>
        <v>1.1709000000000001</v>
      </c>
      <c r="I205">
        <f>VLOOKUP(C205,away!$B$2:$E$405,3,FALSE)</f>
        <v>0.85399999999999998</v>
      </c>
      <c r="J205">
        <f>VLOOKUP(B205,home!$B$2:$E$405,4,FALSE)</f>
        <v>1.7081</v>
      </c>
      <c r="K205" s="3">
        <f t="shared" si="390"/>
        <v>1.8755518220730001</v>
      </c>
      <c r="L205" s="3">
        <f t="shared" si="391"/>
        <v>1.7080122036600001</v>
      </c>
      <c r="M205" s="5">
        <f t="shared" si="392"/>
        <v>2.7776525381653497E-2</v>
      </c>
      <c r="N205" s="5">
        <f t="shared" si="393"/>
        <v>5.2096312790417147E-2</v>
      </c>
      <c r="O205" s="5">
        <f t="shared" si="394"/>
        <v>4.7442644327135908E-2</v>
      </c>
      <c r="P205" s="5">
        <f t="shared" si="395"/>
        <v>8.8981138011721028E-2</v>
      </c>
      <c r="Q205" s="5">
        <f t="shared" si="396"/>
        <v>4.885466718867592E-2</v>
      </c>
      <c r="R205" s="5">
        <f t="shared" si="397"/>
        <v>4.0516307742324523E-2</v>
      </c>
      <c r="S205" s="5">
        <f t="shared" si="398"/>
        <v>7.1261999233807924E-2</v>
      </c>
      <c r="T205" s="5">
        <f t="shared" si="399"/>
        <v>8.3444367764006253E-2</v>
      </c>
      <c r="U205" s="5">
        <f t="shared" si="400"/>
        <v>7.599043480978715E-2</v>
      </c>
      <c r="V205" s="5">
        <f t="shared" si="401"/>
        <v>2.5365038770003401E-2</v>
      </c>
      <c r="W205" s="5">
        <f t="shared" si="402"/>
        <v>3.0543153354163709E-2</v>
      </c>
      <c r="X205" s="5">
        <f t="shared" si="403"/>
        <v>5.2168078667170471E-2</v>
      </c>
      <c r="Y205" s="5">
        <f t="shared" si="404"/>
        <v>4.4551857502511054E-2</v>
      </c>
      <c r="Z205" s="5">
        <f t="shared" si="405"/>
        <v>2.3067449357044804E-2</v>
      </c>
      <c r="AA205" s="5">
        <f t="shared" si="406"/>
        <v>4.3264196672182037E-2</v>
      </c>
      <c r="AB205" s="5">
        <f t="shared" si="407"/>
        <v>4.0572121449517828E-2</v>
      </c>
      <c r="AC205" s="5">
        <f t="shared" si="408"/>
        <v>5.0785015054409313E-3</v>
      </c>
      <c r="AD205" s="5">
        <f t="shared" si="409"/>
        <v>1.4321316731314201E-2</v>
      </c>
      <c r="AE205" s="5">
        <f t="shared" si="410"/>
        <v>2.4460983749564798E-2</v>
      </c>
      <c r="AF205" s="5">
        <f t="shared" si="411"/>
        <v>2.0889829378892819E-2</v>
      </c>
      <c r="AG205" s="5">
        <f t="shared" si="412"/>
        <v>1.1893361170508042E-2</v>
      </c>
      <c r="AH205" s="5">
        <f t="shared" si="413"/>
        <v>9.8498712522853901E-3</v>
      </c>
      <c r="AI205" s="5">
        <f t="shared" si="414"/>
        <v>1.8473943974408324E-2</v>
      </c>
      <c r="AJ205" s="5">
        <f t="shared" si="415"/>
        <v>1.7324419641038032E-2</v>
      </c>
      <c r="AK205" s="5">
        <f t="shared" si="416"/>
        <v>1.0830948941368716E-2</v>
      </c>
      <c r="AL205" s="5">
        <f t="shared" si="417"/>
        <v>6.5075215440279371E-4</v>
      </c>
      <c r="AM205" s="5">
        <f t="shared" si="418"/>
        <v>5.3720743379801796E-3</v>
      </c>
      <c r="AN205" s="5">
        <f t="shared" si="419"/>
        <v>9.1755685282388609E-3</v>
      </c>
      <c r="AO205" s="5">
        <f t="shared" si="420"/>
        <v>7.8359915108753044E-3</v>
      </c>
      <c r="AP205" s="5">
        <f t="shared" si="421"/>
        <v>4.4613230427837259E-3</v>
      </c>
      <c r="AQ205" s="5">
        <f t="shared" si="422"/>
        <v>1.9049985503860427E-3</v>
      </c>
      <c r="AR205" s="5">
        <f t="shared" si="423"/>
        <v>3.3647400606766488E-3</v>
      </c>
      <c r="AS205" s="5">
        <f t="shared" si="424"/>
        <v>6.3107443516041053E-3</v>
      </c>
      <c r="AT205" s="5">
        <f t="shared" si="425"/>
        <v>5.9180640336439876E-3</v>
      </c>
      <c r="AU205" s="5">
        <f t="shared" si="426"/>
        <v>3.6998785938152229E-3</v>
      </c>
      <c r="AV205" s="5">
        <f t="shared" si="427"/>
        <v>1.7348285095197577E-3</v>
      </c>
      <c r="AW205" s="5">
        <f t="shared" si="428"/>
        <v>5.7907278084962887E-5</v>
      </c>
      <c r="AX205" s="5">
        <f t="shared" si="429"/>
        <v>1.6792673021517224E-3</v>
      </c>
      <c r="AY205" s="5">
        <f t="shared" si="430"/>
        <v>2.8682090452823465E-3</v>
      </c>
      <c r="AZ205" s="5">
        <f t="shared" si="431"/>
        <v>2.4494680259951238E-3</v>
      </c>
      <c r="BA205" s="5">
        <f t="shared" si="432"/>
        <v>1.394573760291547E-3</v>
      </c>
      <c r="BB205" s="5">
        <f t="shared" si="433"/>
        <v>5.9548725037049464E-4</v>
      </c>
      <c r="BC205" s="5">
        <f t="shared" si="434"/>
        <v>2.0341989815134844E-4</v>
      </c>
      <c r="BD205" s="5">
        <f t="shared" si="435"/>
        <v>9.5783618096323398E-4</v>
      </c>
      <c r="BE205" s="5">
        <f t="shared" si="436"/>
        <v>1.7964713944530373E-3</v>
      </c>
      <c r="BF205" s="5">
        <f t="shared" si="437"/>
        <v>1.6846875985842089E-3</v>
      </c>
      <c r="BG205" s="5">
        <f t="shared" si="438"/>
        <v>1.0532396317161333E-3</v>
      </c>
      <c r="BH205" s="5">
        <f t="shared" si="439"/>
        <v>4.938513775861723E-4</v>
      </c>
      <c r="BI205" s="5">
        <f t="shared" si="440"/>
        <v>1.8524877021300134E-4</v>
      </c>
      <c r="BJ205" s="8">
        <f t="shared" si="441"/>
        <v>0.42116430954973127</v>
      </c>
      <c r="BK205" s="8">
        <f t="shared" si="442"/>
        <v>0.22198216410231192</v>
      </c>
      <c r="BL205" s="8">
        <f t="shared" si="443"/>
        <v>0.33146447931282341</v>
      </c>
      <c r="BM205" s="8">
        <f t="shared" si="444"/>
        <v>0.68920050511278586</v>
      </c>
      <c r="BN205" s="8">
        <f t="shared" si="445"/>
        <v>0.30566759544192801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1.5759000000000001</v>
      </c>
      <c r="F206">
        <f>VLOOKUP(B206,home!$B$2:$E$405,3,FALSE)</f>
        <v>1.0311999999999999</v>
      </c>
      <c r="G206">
        <f>VLOOKUP(C206,away!$B$2:$E$405,4,FALSE)</f>
        <v>1.1986000000000001</v>
      </c>
      <c r="H206">
        <f>VLOOKUP(A206,away!$A$2:$E$405,3,FALSE)</f>
        <v>1.1709000000000001</v>
      </c>
      <c r="I206">
        <f>VLOOKUP(C206,away!$B$2:$E$405,3,FALSE)</f>
        <v>0.6643</v>
      </c>
      <c r="J206">
        <f>VLOOKUP(B206,home!$B$2:$E$405,4,FALSE)</f>
        <v>0.64049999999999996</v>
      </c>
      <c r="K206" s="3">
        <f t="shared" si="390"/>
        <v>1.9478066006880002</v>
      </c>
      <c r="L206" s="3">
        <f t="shared" si="391"/>
        <v>0.49819939123499996</v>
      </c>
      <c r="M206" s="5">
        <f t="shared" si="392"/>
        <v>8.6638932980075578E-2</v>
      </c>
      <c r="N206" s="5">
        <f t="shared" si="393"/>
        <v>0.16875588553515647</v>
      </c>
      <c r="O206" s="5">
        <f t="shared" si="394"/>
        <v>4.3163463667923618E-2</v>
      </c>
      <c r="P206" s="5">
        <f t="shared" si="395"/>
        <v>8.4074079440938296E-2</v>
      </c>
      <c r="Q206" s="5">
        <f t="shared" si="396"/>
        <v>0.16435191387516321</v>
      </c>
      <c r="R206" s="5">
        <f t="shared" si="397"/>
        <v>1.075200566147679E-2</v>
      </c>
      <c r="S206" s="5">
        <f t="shared" si="398"/>
        <v>2.0396288916285303E-2</v>
      </c>
      <c r="T206" s="5">
        <f t="shared" si="399"/>
        <v>8.1880023440913469E-2</v>
      </c>
      <c r="U206" s="5">
        <f t="shared" si="400"/>
        <v>2.0942827598059238E-2</v>
      </c>
      <c r="V206" s="5">
        <f t="shared" si="401"/>
        <v>2.1991642731314359E-3</v>
      </c>
      <c r="W206" s="5">
        <f t="shared" si="402"/>
        <v>0.1067085808939162</v>
      </c>
      <c r="X206" s="5">
        <f t="shared" si="403"/>
        <v>5.316215004089981E-2</v>
      </c>
      <c r="Y206" s="5">
        <f t="shared" si="404"/>
        <v>1.3242675393560005E-2</v>
      </c>
      <c r="Z206" s="5">
        <f t="shared" si="405"/>
        <v>1.78554755836767E-3</v>
      </c>
      <c r="AA206" s="5">
        <f t="shared" si="406"/>
        <v>3.4779013200308896E-3</v>
      </c>
      <c r="AB206" s="5">
        <f t="shared" si="407"/>
        <v>3.3871395738488386E-3</v>
      </c>
      <c r="AC206" s="5">
        <f t="shared" si="408"/>
        <v>1.3337877199319094E-4</v>
      </c>
      <c r="AD206" s="5">
        <f t="shared" si="409"/>
        <v>5.1961919553804845E-2</v>
      </c>
      <c r="AE206" s="5">
        <f t="shared" si="410"/>
        <v>2.5887396689107615E-2</v>
      </c>
      <c r="AF206" s="5">
        <f t="shared" si="411"/>
        <v>6.4485426355861825E-3</v>
      </c>
      <c r="AG206" s="5">
        <f t="shared" si="412"/>
        <v>1.0708866718006594E-3</v>
      </c>
      <c r="AH206" s="5">
        <f t="shared" si="413"/>
        <v>2.2238967664997843E-4</v>
      </c>
      <c r="AI206" s="5">
        <f t="shared" si="414"/>
        <v>4.3317208010369799E-4</v>
      </c>
      <c r="AJ206" s="5">
        <f t="shared" si="415"/>
        <v>4.2186771842986712E-4</v>
      </c>
      <c r="AK206" s="5">
        <f t="shared" si="416"/>
        <v>2.739055755249606E-4</v>
      </c>
      <c r="AL206" s="5">
        <f t="shared" si="417"/>
        <v>5.1772094076316283E-6</v>
      </c>
      <c r="AM206" s="5">
        <f t="shared" si="418"/>
        <v>2.0242353978263985E-2</v>
      </c>
      <c r="AN206" s="5">
        <f t="shared" si="419"/>
        <v>1.0084728429134496E-2</v>
      </c>
      <c r="AO206" s="5">
        <f t="shared" si="420"/>
        <v>2.5121027820825515E-3</v>
      </c>
      <c r="AP206" s="5">
        <f t="shared" si="421"/>
        <v>4.1717602558442564E-4</v>
      </c>
      <c r="AQ206" s="5">
        <f t="shared" si="422"/>
        <v>5.1959210495999403E-5</v>
      </c>
      <c r="AR206" s="5">
        <f t="shared" si="423"/>
        <v>2.2158880304793562E-5</v>
      </c>
      <c r="AS206" s="5">
        <f t="shared" si="424"/>
        <v>4.3161213321532221E-5</v>
      </c>
      <c r="AT206" s="5">
        <f t="shared" si="425"/>
        <v>4.2034848100691662E-5</v>
      </c>
      <c r="AU206" s="5">
        <f t="shared" si="426"/>
        <v>2.7291918196481552E-5</v>
      </c>
      <c r="AV206" s="5">
        <f t="shared" si="427"/>
        <v>1.3289844602135925E-5</v>
      </c>
      <c r="AW206" s="5">
        <f t="shared" si="428"/>
        <v>1.3955398958254505E-7</v>
      </c>
      <c r="AX206" s="5">
        <f t="shared" si="429"/>
        <v>6.5713651153875979E-3</v>
      </c>
      <c r="AY206" s="5">
        <f t="shared" si="430"/>
        <v>3.2738501000690169E-3</v>
      </c>
      <c r="AZ206" s="5">
        <f t="shared" si="431"/>
        <v>8.1551506342451385E-4</v>
      </c>
      <c r="BA206" s="5">
        <f t="shared" si="432"/>
        <v>1.3542970271368841E-4</v>
      </c>
      <c r="BB206" s="5">
        <f t="shared" si="433"/>
        <v>1.6867748861774145E-5</v>
      </c>
      <c r="BC206" s="5">
        <f t="shared" si="434"/>
        <v>1.6807004428881496E-6</v>
      </c>
      <c r="BD206" s="5">
        <f t="shared" si="435"/>
        <v>1.8399234463828956E-6</v>
      </c>
      <c r="BE206" s="5">
        <f t="shared" si="436"/>
        <v>3.5838150336252176E-6</v>
      </c>
      <c r="BF206" s="5">
        <f t="shared" si="437"/>
        <v>3.490289289070044E-6</v>
      </c>
      <c r="BG206" s="5">
        <f t="shared" si="438"/>
        <v>2.2661361718537531E-6</v>
      </c>
      <c r="BH206" s="5">
        <f t="shared" si="439"/>
        <v>1.1034987483986438E-6</v>
      </c>
      <c r="BI206" s="5">
        <f t="shared" si="440"/>
        <v>4.2988042919636495E-7</v>
      </c>
      <c r="BJ206" s="8">
        <f t="shared" si="441"/>
        <v>0.71759300358636957</v>
      </c>
      <c r="BK206" s="8">
        <f t="shared" si="442"/>
        <v>0.19672087169190045</v>
      </c>
      <c r="BL206" s="8">
        <f t="shared" si="443"/>
        <v>8.3235323119692048E-2</v>
      </c>
      <c r="BM206" s="8">
        <f t="shared" si="444"/>
        <v>0.43832475424951628</v>
      </c>
      <c r="BN206" s="8">
        <f t="shared" si="445"/>
        <v>0.55773628116073404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1.1974</v>
      </c>
      <c r="F207">
        <f>VLOOKUP(B207,home!$B$2:$E$405,3,FALSE)</f>
        <v>1.0857000000000001</v>
      </c>
      <c r="G207">
        <f>VLOOKUP(C207,away!$B$2:$E$405,4,FALSE)</f>
        <v>0.92789999999999995</v>
      </c>
      <c r="H207">
        <f>VLOOKUP(A207,away!$A$2:$E$405,3,FALSE)</f>
        <v>0.89470000000000005</v>
      </c>
      <c r="I207">
        <f>VLOOKUP(C207,away!$B$2:$E$405,3,FALSE)</f>
        <v>0.74509999999999998</v>
      </c>
      <c r="J207">
        <f>VLOOKUP(B207,home!$B$2:$E$405,4,FALSE)</f>
        <v>0.78239999999999998</v>
      </c>
      <c r="K207" s="3">
        <f t="shared" si="390"/>
        <v>1.2062859413220002</v>
      </c>
      <c r="L207" s="3">
        <f t="shared" si="391"/>
        <v>0.52157989492799994</v>
      </c>
      <c r="M207" s="5">
        <f t="shared" si="392"/>
        <v>0.17766316795309525</v>
      </c>
      <c r="N207" s="5">
        <f t="shared" si="393"/>
        <v>0.21431258179254811</v>
      </c>
      <c r="O207" s="5">
        <f t="shared" si="394"/>
        <v>9.2665536473551011E-2</v>
      </c>
      <c r="P207" s="5">
        <f t="shared" si="395"/>
        <v>0.11178113389310562</v>
      </c>
      <c r="Q207" s="5">
        <f t="shared" si="396"/>
        <v>0.12926112723238603</v>
      </c>
      <c r="R207" s="5">
        <f t="shared" si="397"/>
        <v>2.4166240388660741E-2</v>
      </c>
      <c r="S207" s="5">
        <f t="shared" si="398"/>
        <v>1.7582459603736229E-2</v>
      </c>
      <c r="T207" s="5">
        <f t="shared" si="399"/>
        <v>6.7420005160142737E-2</v>
      </c>
      <c r="U207" s="5">
        <f t="shared" si="400"/>
        <v>2.9151396035449362E-2</v>
      </c>
      <c r="V207" s="5">
        <f t="shared" si="401"/>
        <v>1.2291594593041252E-3</v>
      </c>
      <c r="W207" s="5">
        <f t="shared" si="402"/>
        <v>5.1975293513287217E-2</v>
      </c>
      <c r="X207" s="5">
        <f t="shared" si="403"/>
        <v>2.7109268129512303E-2</v>
      </c>
      <c r="Y207" s="5">
        <f t="shared" si="404"/>
        <v>7.0698246112830014E-3</v>
      </c>
      <c r="Z207" s="5">
        <f t="shared" si="405"/>
        <v>4.2015417075741525E-3</v>
      </c>
      <c r="AA207" s="5">
        <f t="shared" si="406"/>
        <v>5.0682606937247302E-3</v>
      </c>
      <c r="AB207" s="5">
        <f t="shared" si="407"/>
        <v>3.056885810897515E-3</v>
      </c>
      <c r="AC207" s="5">
        <f t="shared" si="408"/>
        <v>4.8334736343862541E-5</v>
      </c>
      <c r="AD207" s="5">
        <f t="shared" si="409"/>
        <v>1.5674266465290722E-2</v>
      </c>
      <c r="AE207" s="5">
        <f t="shared" si="410"/>
        <v>8.1753822560398058E-3</v>
      </c>
      <c r="AF207" s="5">
        <f t="shared" si="411"/>
        <v>2.1320575090507388E-3</v>
      </c>
      <c r="AG207" s="5">
        <f t="shared" si="412"/>
        <v>3.7067944385037915E-4</v>
      </c>
      <c r="AH207" s="5">
        <f t="shared" si="413"/>
        <v>5.4785992059303381E-4</v>
      </c>
      <c r="AI207" s="5">
        <f t="shared" si="414"/>
        <v>6.6087572002516417E-4</v>
      </c>
      <c r="AJ207" s="5">
        <f t="shared" si="415"/>
        <v>3.9860254501370492E-4</v>
      </c>
      <c r="AK207" s="5">
        <f t="shared" si="416"/>
        <v>1.6027621540840069E-4</v>
      </c>
      <c r="AL207" s="5">
        <f t="shared" si="417"/>
        <v>1.2164393322914692E-6</v>
      </c>
      <c r="AM207" s="5">
        <f t="shared" si="418"/>
        <v>3.7815294555230152E-3</v>
      </c>
      <c r="AN207" s="5">
        <f t="shared" si="419"/>
        <v>1.972369736078831E-3</v>
      </c>
      <c r="AO207" s="5">
        <f t="shared" si="420"/>
        <v>5.1437419985158174E-4</v>
      </c>
      <c r="AP207" s="5">
        <f t="shared" si="421"/>
        <v>8.9429080370754011E-5</v>
      </c>
      <c r="AQ207" s="5">
        <f t="shared" si="422"/>
        <v>1.1661102585821383E-5</v>
      </c>
      <c r="AR207" s="5">
        <f t="shared" si="423"/>
        <v>5.71505439636354E-5</v>
      </c>
      <c r="AS207" s="5">
        <f t="shared" si="424"/>
        <v>6.8939897722238288E-5</v>
      </c>
      <c r="AT207" s="5">
        <f t="shared" si="425"/>
        <v>4.1580614709256321E-5</v>
      </c>
      <c r="AU207" s="5">
        <f t="shared" si="426"/>
        <v>1.6719370318434226E-5</v>
      </c>
      <c r="AV207" s="5">
        <f t="shared" si="427"/>
        <v>5.0420853407208819E-6</v>
      </c>
      <c r="AW207" s="5">
        <f t="shared" si="428"/>
        <v>2.1259794500507861E-8</v>
      </c>
      <c r="AX207" s="5">
        <f t="shared" si="429"/>
        <v>7.6026763648207496E-4</v>
      </c>
      <c r="AY207" s="5">
        <f t="shared" si="430"/>
        <v>3.9654031395347945E-4</v>
      </c>
      <c r="AZ207" s="5">
        <f t="shared" si="431"/>
        <v>1.0341372764328596E-4</v>
      </c>
      <c r="BA207" s="5">
        <f t="shared" si="432"/>
        <v>1.7979507066099296E-5</v>
      </c>
      <c r="BB207" s="5">
        <f t="shared" si="433"/>
        <v>2.3444373515983255E-6</v>
      </c>
      <c r="BC207" s="5">
        <f t="shared" si="434"/>
        <v>2.4456227750238664E-7</v>
      </c>
      <c r="BD207" s="5">
        <f t="shared" si="435"/>
        <v>4.9680957859384983E-6</v>
      </c>
      <c r="BE207" s="5">
        <f t="shared" si="436"/>
        <v>5.9929441017186842E-6</v>
      </c>
      <c r="BF207" s="5">
        <f t="shared" si="437"/>
        <v>3.6146021085159262E-6</v>
      </c>
      <c r="BG207" s="5">
        <f t="shared" si="438"/>
        <v>1.4534145689918737E-6</v>
      </c>
      <c r="BH207" s="5">
        <f t="shared" si="439"/>
        <v>4.3830839037186763E-7</v>
      </c>
      <c r="BI207" s="5">
        <f t="shared" si="440"/>
        <v>1.0574504985381181E-7</v>
      </c>
      <c r="BJ207" s="8">
        <f t="shared" si="441"/>
        <v>0.53115063987257516</v>
      </c>
      <c r="BK207" s="8">
        <f t="shared" si="442"/>
        <v>0.30870201239887085</v>
      </c>
      <c r="BL207" s="8">
        <f t="shared" si="443"/>
        <v>0.15608193942538334</v>
      </c>
      <c r="BM207" s="8">
        <f t="shared" si="444"/>
        <v>0.24988982661689774</v>
      </c>
      <c r="BN207" s="8">
        <f t="shared" si="445"/>
        <v>0.74984978773334687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1.1974</v>
      </c>
      <c r="F208">
        <f>VLOOKUP(B208,home!$B$2:$E$405,3,FALSE)</f>
        <v>1.5033000000000001</v>
      </c>
      <c r="G208">
        <f>VLOOKUP(C208,away!$B$2:$E$405,4,FALSE)</f>
        <v>0.41760000000000003</v>
      </c>
      <c r="H208">
        <f>VLOOKUP(A208,away!$A$2:$E$405,3,FALSE)</f>
        <v>0.89470000000000005</v>
      </c>
      <c r="I208">
        <f>VLOOKUP(C208,away!$B$2:$E$405,3,FALSE)</f>
        <v>0.4471</v>
      </c>
      <c r="J208">
        <f>VLOOKUP(B208,home!$B$2:$E$405,4,FALSE)</f>
        <v>0.4471</v>
      </c>
      <c r="K208" s="3">
        <f t="shared" si="390"/>
        <v>0.75170147299200007</v>
      </c>
      <c r="L208" s="3">
        <f t="shared" si="391"/>
        <v>0.178849107427</v>
      </c>
      <c r="M208" s="5">
        <f t="shared" si="392"/>
        <v>0.3943365366157216</v>
      </c>
      <c r="N208" s="5">
        <f t="shared" si="393"/>
        <v>0.29642335542860171</v>
      </c>
      <c r="O208" s="5">
        <f t="shared" si="394"/>
        <v>7.0526737599576311E-2</v>
      </c>
      <c r="P208" s="5">
        <f t="shared" si="395"/>
        <v>5.3015052538921789E-2</v>
      </c>
      <c r="Q208" s="5">
        <f t="shared" si="396"/>
        <v>0.11141093645245553</v>
      </c>
      <c r="R208" s="5">
        <f t="shared" si="397"/>
        <v>6.3068220347112305E-3</v>
      </c>
      <c r="S208" s="5">
        <f t="shared" si="398"/>
        <v>1.7818509919381019E-3</v>
      </c>
      <c r="T208" s="5">
        <f t="shared" si="399"/>
        <v>1.9925746542127889E-2</v>
      </c>
      <c r="U208" s="5">
        <f t="shared" si="400"/>
        <v>4.7408474133908349E-3</v>
      </c>
      <c r="V208" s="5">
        <f t="shared" si="401"/>
        <v>2.6617119356095082E-5</v>
      </c>
      <c r="W208" s="5">
        <f t="shared" si="402"/>
        <v>2.7915921679576315E-2</v>
      </c>
      <c r="X208" s="5">
        <f t="shared" si="403"/>
        <v>4.9927376753942619E-3</v>
      </c>
      <c r="Y208" s="5">
        <f t="shared" si="404"/>
        <v>4.4647333843070926E-4</v>
      </c>
      <c r="Z208" s="5">
        <f t="shared" si="405"/>
        <v>3.7598983053634653E-4</v>
      </c>
      <c r="AA208" s="5">
        <f t="shared" si="406"/>
        <v>2.8263210944418418E-4</v>
      </c>
      <c r="AB208" s="5">
        <f t="shared" si="407"/>
        <v>1.0622748649201469E-4</v>
      </c>
      <c r="AC208" s="5">
        <f t="shared" si="408"/>
        <v>2.2365223769406384E-7</v>
      </c>
      <c r="AD208" s="5">
        <f t="shared" si="409"/>
        <v>5.2461098616167047E-3</v>
      </c>
      <c r="AE208" s="5">
        <f t="shared" si="410"/>
        <v>9.3826206621413003E-4</v>
      </c>
      <c r="AF208" s="5">
        <f t="shared" si="411"/>
        <v>8.3903666537504958E-5</v>
      </c>
      <c r="AG208" s="5">
        <f t="shared" si="412"/>
        <v>5.0020319566951362E-6</v>
      </c>
      <c r="AH208" s="5">
        <f t="shared" si="413"/>
        <v>1.6811361398263639E-5</v>
      </c>
      <c r="AI208" s="5">
        <f t="shared" si="414"/>
        <v>1.2637125126075628E-5</v>
      </c>
      <c r="AJ208" s="5">
        <f t="shared" si="415"/>
        <v>4.7496727858276311E-6</v>
      </c>
      <c r="AK208" s="5">
        <f t="shared" si="416"/>
        <v>1.1901120097788825E-6</v>
      </c>
      <c r="AL208" s="5">
        <f t="shared" si="417"/>
        <v>1.2027224495662419E-9</v>
      </c>
      <c r="AM208" s="5">
        <f t="shared" si="418"/>
        <v>7.8870170209102719E-4</v>
      </c>
      <c r="AN208" s="5">
        <f t="shared" si="419"/>
        <v>1.4105859544513586E-4</v>
      </c>
      <c r="AO208" s="5">
        <f t="shared" si="420"/>
        <v>1.2614101945134415E-5</v>
      </c>
      <c r="AP208" s="5">
        <f t="shared" si="421"/>
        <v>7.5200695796015822E-7</v>
      </c>
      <c r="AQ208" s="5">
        <f t="shared" si="422"/>
        <v>3.3623943302516952E-8</v>
      </c>
      <c r="AR208" s="5">
        <f t="shared" si="423"/>
        <v>6.0133939614243467E-7</v>
      </c>
      <c r="AS208" s="5">
        <f t="shared" si="424"/>
        <v>4.5202770984838799E-7</v>
      </c>
      <c r="AT208" s="5">
        <f t="shared" si="425"/>
        <v>1.6989494766311684E-7</v>
      </c>
      <c r="AU208" s="5">
        <f t="shared" si="426"/>
        <v>4.2570094137421229E-8</v>
      </c>
      <c r="AV208" s="5">
        <f t="shared" si="427"/>
        <v>8.0000006171269093E-9</v>
      </c>
      <c r="AW208" s="5">
        <f t="shared" si="428"/>
        <v>4.4915381725521632E-12</v>
      </c>
      <c r="AX208" s="5">
        <f t="shared" si="429"/>
        <v>9.8811371868853784E-5</v>
      </c>
      <c r="AY208" s="5">
        <f t="shared" si="430"/>
        <v>1.7672325662381874E-5</v>
      </c>
      <c r="AZ208" s="5">
        <f t="shared" si="431"/>
        <v>1.5803398354381321E-6</v>
      </c>
      <c r="BA208" s="5">
        <f t="shared" si="432"/>
        <v>9.4214122999813992E-8</v>
      </c>
      <c r="BB208" s="5">
        <f t="shared" si="433"/>
        <v>4.2125279513835807E-9</v>
      </c>
      <c r="BC208" s="5">
        <f t="shared" si="434"/>
        <v>1.5068137282324841E-10</v>
      </c>
      <c r="BD208" s="5">
        <f t="shared" si="435"/>
        <v>1.7924835710127595E-8</v>
      </c>
      <c r="BE208" s="5">
        <f t="shared" si="436"/>
        <v>1.3474125406442517E-8</v>
      </c>
      <c r="BF208" s="5">
        <f t="shared" si="437"/>
        <v>5.0642599576508855E-9</v>
      </c>
      <c r="BG208" s="5">
        <f t="shared" si="438"/>
        <v>1.2689372232601915E-9</v>
      </c>
      <c r="BH208" s="5">
        <f t="shared" si="439"/>
        <v>2.3846549496476603E-10</v>
      </c>
      <c r="BI208" s="5">
        <f t="shared" si="440"/>
        <v>3.5850972764556213E-11</v>
      </c>
      <c r="BJ208" s="8">
        <f t="shared" si="441"/>
        <v>0.46844977138799293</v>
      </c>
      <c r="BK208" s="8">
        <f t="shared" si="442"/>
        <v>0.44917795444656011</v>
      </c>
      <c r="BL208" s="8">
        <f t="shared" si="443"/>
        <v>8.1999966753557696E-2</v>
      </c>
      <c r="BM208" s="8">
        <f t="shared" si="444"/>
        <v>6.7966569427488133E-2</v>
      </c>
      <c r="BN208" s="8">
        <f t="shared" si="445"/>
        <v>0.9320194406699881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1.5145</v>
      </c>
      <c r="F211">
        <f>VLOOKUP(B211,home!$B$2:$E$405,3,FALSE)</f>
        <v>1.0124</v>
      </c>
      <c r="G211">
        <f>VLOOKUP(C211,away!$B$2:$E$405,4,FALSE)</f>
        <v>0.74829999999999997</v>
      </c>
      <c r="H211">
        <f>VLOOKUP(A211,away!$A$2:$E$405,3,FALSE)</f>
        <v>1.1369</v>
      </c>
      <c r="I211">
        <f>VLOOKUP(C211,away!$B$2:$E$405,3,FALSE)</f>
        <v>0.93820000000000003</v>
      </c>
      <c r="J211">
        <f>VLOOKUP(B211,home!$B$2:$E$405,4,FALSE)</f>
        <v>1.2901</v>
      </c>
      <c r="K211" s="3">
        <f t="shared" si="390"/>
        <v>1.1473532743399999</v>
      </c>
      <c r="L211" s="3">
        <f t="shared" si="391"/>
        <v>1.3760717221580001</v>
      </c>
      <c r="M211" s="5">
        <f t="shared" si="392"/>
        <v>8.0184504259643477E-2</v>
      </c>
      <c r="N211" s="5">
        <f t="shared" si="393"/>
        <v>9.1999953513631605E-2</v>
      </c>
      <c r="O211" s="5">
        <f t="shared" si="394"/>
        <v>0.11033962886695306</v>
      </c>
      <c r="P211" s="5">
        <f t="shared" si="395"/>
        <v>0.12659853446995897</v>
      </c>
      <c r="Q211" s="5">
        <f t="shared" si="396"/>
        <v>5.2778223951496513E-2</v>
      </c>
      <c r="R211" s="5">
        <f t="shared" si="397"/>
        <v>7.591762155861137E-2</v>
      </c>
      <c r="S211" s="5">
        <f t="shared" si="398"/>
        <v>4.996972007847101E-2</v>
      </c>
      <c r="T211" s="5">
        <f t="shared" si="399"/>
        <v>7.2626621525376397E-2</v>
      </c>
      <c r="U211" s="5">
        <f t="shared" si="400"/>
        <v>8.7104331675377719E-2</v>
      </c>
      <c r="V211" s="5">
        <f t="shared" si="401"/>
        <v>8.7660236271034624E-3</v>
      </c>
      <c r="W211" s="5">
        <f t="shared" si="402"/>
        <v>2.0185089354866442E-2</v>
      </c>
      <c r="X211" s="5">
        <f t="shared" si="403"/>
        <v>2.777613067046417E-2</v>
      </c>
      <c r="Y211" s="5">
        <f t="shared" si="404"/>
        <v>1.9110973983295646E-2</v>
      </c>
      <c r="Z211" s="5">
        <f t="shared" si="405"/>
        <v>3.4822697413432573E-2</v>
      </c>
      <c r="AA211" s="5">
        <f t="shared" si="406"/>
        <v>3.9953935898652905E-2</v>
      </c>
      <c r="AB211" s="5">
        <f t="shared" si="407"/>
        <v>2.2920639588044946E-2</v>
      </c>
      <c r="AC211" s="5">
        <f t="shared" si="408"/>
        <v>8.6500951350184426E-4</v>
      </c>
      <c r="AD211" s="5">
        <f t="shared" si="409"/>
        <v>5.7898570910378732E-3</v>
      </c>
      <c r="AE211" s="5">
        <f t="shared" si="410"/>
        <v>7.9672586183131937E-3</v>
      </c>
      <c r="AF211" s="5">
        <f t="shared" si="411"/>
        <v>5.4817596438902043E-3</v>
      </c>
      <c r="AG211" s="5">
        <f t="shared" si="412"/>
        <v>2.5144314778747408E-3</v>
      </c>
      <c r="AH211" s="5">
        <f t="shared" si="413"/>
        <v>1.1979632299972265E-2</v>
      </c>
      <c r="AI211" s="5">
        <f t="shared" si="414"/>
        <v>1.3744870344762402E-2</v>
      </c>
      <c r="AJ211" s="5">
        <f t="shared" si="415"/>
        <v>7.8851109977209535E-3</v>
      </c>
      <c r="AK211" s="5">
        <f t="shared" si="416"/>
        <v>3.0156693072564927E-3</v>
      </c>
      <c r="AL211" s="5">
        <f t="shared" si="417"/>
        <v>5.4628478518646222E-5</v>
      </c>
      <c r="AM211" s="5">
        <f t="shared" si="418"/>
        <v>1.3286022982725945E-3</v>
      </c>
      <c r="AN211" s="5">
        <f t="shared" si="419"/>
        <v>1.8282520526470456E-3</v>
      </c>
      <c r="AO211" s="5">
        <f t="shared" si="420"/>
        <v>1.2579029753124599E-3</v>
      </c>
      <c r="AP211" s="5">
        <f t="shared" si="421"/>
        <v>5.7698823784862996E-4</v>
      </c>
      <c r="AQ211" s="5">
        <f t="shared" si="422"/>
        <v>1.9849429953031834E-4</v>
      </c>
      <c r="AR211" s="5">
        <f t="shared" si="423"/>
        <v>3.296966649968488E-3</v>
      </c>
      <c r="AS211" s="5">
        <f t="shared" si="424"/>
        <v>3.7827854812311256E-3</v>
      </c>
      <c r="AT211" s="5">
        <f t="shared" si="425"/>
        <v>2.1700956540081722E-3</v>
      </c>
      <c r="AU211" s="5">
        <f t="shared" si="426"/>
        <v>8.2995545141909314E-4</v>
      </c>
      <c r="AV211" s="5">
        <f t="shared" si="427"/>
        <v>2.3806302618550738E-4</v>
      </c>
      <c r="AW211" s="5">
        <f t="shared" si="428"/>
        <v>2.3958235740322099E-6</v>
      </c>
      <c r="AX211" s="5">
        <f t="shared" si="429"/>
        <v>2.5406269953645133E-4</v>
      </c>
      <c r="AY211" s="5">
        <f t="shared" si="430"/>
        <v>3.4960849648723501E-4</v>
      </c>
      <c r="AZ211" s="5">
        <f t="shared" si="431"/>
        <v>2.4054318292112938E-4</v>
      </c>
      <c r="BA211" s="5">
        <f t="shared" si="432"/>
        <v>1.103348906585485E-4</v>
      </c>
      <c r="BB211" s="5">
        <f t="shared" si="433"/>
        <v>3.7957180750655839E-5</v>
      </c>
      <c r="BC211" s="5">
        <f t="shared" si="434"/>
        <v>1.0446360616763498E-5</v>
      </c>
      <c r="BD211" s="5">
        <f t="shared" si="435"/>
        <v>7.5614376265327194E-4</v>
      </c>
      <c r="BE211" s="5">
        <f t="shared" si="436"/>
        <v>8.6756402195199939E-4</v>
      </c>
      <c r="BF211" s="5">
        <f t="shared" si="437"/>
        <v>4.9770121064310314E-4</v>
      </c>
      <c r="BG211" s="5">
        <f t="shared" si="438"/>
        <v>1.9034637122478207E-4</v>
      </c>
      <c r="BH211" s="5">
        <f t="shared" si="439"/>
        <v>5.459863307087273E-5</v>
      </c>
      <c r="BI211" s="5">
        <f t="shared" si="440"/>
        <v>1.252878408567081E-5</v>
      </c>
      <c r="BJ211" s="8">
        <f t="shared" si="441"/>
        <v>0.31242349250482854</v>
      </c>
      <c r="BK211" s="8">
        <f t="shared" si="442"/>
        <v>0.26678802892368464</v>
      </c>
      <c r="BL211" s="8">
        <f t="shared" si="443"/>
        <v>0.38555818958379423</v>
      </c>
      <c r="BM211" s="8">
        <f t="shared" si="444"/>
        <v>0.46142672913253185</v>
      </c>
      <c r="BN211" s="8">
        <f t="shared" si="445"/>
        <v>0.53781846662029498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1.7738</v>
      </c>
      <c r="F212">
        <f>VLOOKUP(B212,home!$B$2:$E$405,3,FALSE)</f>
        <v>1.5503</v>
      </c>
      <c r="G212">
        <f>VLOOKUP(C212,away!$B$2:$E$405,4,FALSE)</f>
        <v>0.98660000000000003</v>
      </c>
      <c r="H212">
        <f>VLOOKUP(A212,away!$A$2:$E$405,3,FALSE)</f>
        <v>1.5357000000000001</v>
      </c>
      <c r="I212">
        <f>VLOOKUP(C212,away!$B$2:$E$405,3,FALSE)</f>
        <v>0.6512</v>
      </c>
      <c r="J212">
        <f>VLOOKUP(B212,home!$B$2:$E$405,4,FALSE)</f>
        <v>0.73260000000000003</v>
      </c>
      <c r="K212" s="3">
        <f t="shared" si="390"/>
        <v>2.7130731833240005</v>
      </c>
      <c r="L212" s="3">
        <f t="shared" si="391"/>
        <v>0.73263504758400011</v>
      </c>
      <c r="M212" s="5">
        <f t="shared" si="392"/>
        <v>3.1882174103699389E-2</v>
      </c>
      <c r="N212" s="5">
        <f t="shared" si="393"/>
        <v>8.6498671586813722E-2</v>
      </c>
      <c r="O212" s="5">
        <f t="shared" si="394"/>
        <v>2.335799814154518E-2</v>
      </c>
      <c r="P212" s="5">
        <f t="shared" si="395"/>
        <v>6.3371958373958079E-2</v>
      </c>
      <c r="Q212" s="5">
        <f t="shared" si="396"/>
        <v>0.11733861313766701</v>
      </c>
      <c r="R212" s="5">
        <f t="shared" si="397"/>
        <v>8.5564440399489693E-3</v>
      </c>
      <c r="S212" s="5">
        <f t="shared" si="398"/>
        <v>3.1490991604652553E-2</v>
      </c>
      <c r="T212" s="5">
        <f t="shared" si="399"/>
        <v>8.5966380419555247E-2</v>
      </c>
      <c r="U212" s="5">
        <f t="shared" si="400"/>
        <v>2.321425886939802E-2</v>
      </c>
      <c r="V212" s="5">
        <f t="shared" si="401"/>
        <v>6.9549342060191968E-3</v>
      </c>
      <c r="W212" s="5">
        <f t="shared" si="402"/>
        <v>0.1061160815574112</v>
      </c>
      <c r="X212" s="5">
        <f t="shared" si="403"/>
        <v>7.7744360461241599E-2</v>
      </c>
      <c r="Y212" s="5">
        <f t="shared" si="404"/>
        <v>2.8479121612954694E-2</v>
      </c>
      <c r="Z212" s="5">
        <f t="shared" si="405"/>
        <v>2.0895835954526159E-3</v>
      </c>
      <c r="AA212" s="5">
        <f t="shared" si="406"/>
        <v>5.669193217136239E-3</v>
      </c>
      <c r="AB212" s="5">
        <f t="shared" si="407"/>
        <v>7.6904680442473252E-3</v>
      </c>
      <c r="AC212" s="5">
        <f t="shared" si="408"/>
        <v>8.6401691028797369E-4</v>
      </c>
      <c r="AD212" s="5">
        <f t="shared" si="409"/>
        <v>7.1975173798208711E-2</v>
      </c>
      <c r="AE212" s="5">
        <f t="shared" si="410"/>
        <v>5.2731534880517322E-2</v>
      </c>
      <c r="AF212" s="5">
        <f t="shared" si="411"/>
        <v>1.9316485283182583E-2</v>
      </c>
      <c r="AG212" s="5">
        <f t="shared" si="412"/>
        <v>4.7173113715333701E-3</v>
      </c>
      <c r="AH212" s="5">
        <f t="shared" si="413"/>
        <v>3.8272554422129324E-4</v>
      </c>
      <c r="AI212" s="5">
        <f t="shared" si="414"/>
        <v>1.0383624105998746E-3</v>
      </c>
      <c r="AJ212" s="5">
        <f t="shared" si="415"/>
        <v>1.4085766053850925E-3</v>
      </c>
      <c r="AK212" s="5">
        <f t="shared" si="416"/>
        <v>1.2738571382426157E-3</v>
      </c>
      <c r="AL212" s="5">
        <f t="shared" si="417"/>
        <v>6.869599732448857E-5</v>
      </c>
      <c r="AM212" s="5">
        <f t="shared" si="418"/>
        <v>3.9054782779400839E-2</v>
      </c>
      <c r="AN212" s="5">
        <f t="shared" si="419"/>
        <v>2.8612902639969122E-2</v>
      </c>
      <c r="AO212" s="5">
        <f t="shared" si="420"/>
        <v>1.0481407643575068E-2</v>
      </c>
      <c r="AP212" s="5">
        <f t="shared" si="421"/>
        <v>2.5596821958993078E-3</v>
      </c>
      <c r="AQ212" s="5">
        <f t="shared" si="422"/>
        <v>4.6882822184815174E-4</v>
      </c>
      <c r="AR212" s="5">
        <f t="shared" si="423"/>
        <v>5.6079629460435906E-5</v>
      </c>
      <c r="AS212" s="5">
        <f t="shared" si="424"/>
        <v>1.5214813881985525E-4</v>
      </c>
      <c r="AT212" s="5">
        <f t="shared" si="425"/>
        <v>2.0639451766240336E-4</v>
      </c>
      <c r="AU212" s="5">
        <f t="shared" si="426"/>
        <v>1.8665447701831942E-4</v>
      </c>
      <c r="AV212" s="5">
        <f t="shared" si="427"/>
        <v>1.266018140364421E-4</v>
      </c>
      <c r="AW212" s="5">
        <f t="shared" si="428"/>
        <v>3.7929588531764544E-6</v>
      </c>
      <c r="AX212" s="5">
        <f t="shared" si="429"/>
        <v>1.7659747306556086E-2</v>
      </c>
      <c r="AY212" s="5">
        <f t="shared" si="430"/>
        <v>1.2938149808260135E-2</v>
      </c>
      <c r="AZ212" s="5">
        <f t="shared" si="431"/>
        <v>4.7394710002117927E-3</v>
      </c>
      <c r="BA212" s="5">
        <f t="shared" si="432"/>
        <v>1.1574341872543851E-3</v>
      </c>
      <c r="BB212" s="5">
        <f t="shared" si="433"/>
        <v>2.1199421271361619E-4</v>
      </c>
      <c r="BC212" s="5">
        <f t="shared" si="434"/>
        <v>3.1062878023794575E-5</v>
      </c>
      <c r="BD212" s="5">
        <f t="shared" si="435"/>
        <v>6.8476503330399256E-6</v>
      </c>
      <c r="BE212" s="5">
        <f t="shared" si="436"/>
        <v>1.8578176487350285E-5</v>
      </c>
      <c r="BF212" s="5">
        <f t="shared" si="437"/>
        <v>2.520197621144527E-5</v>
      </c>
      <c r="BG212" s="5">
        <f t="shared" si="438"/>
        <v>2.2791601942013852E-5</v>
      </c>
      <c r="BH212" s="5">
        <f t="shared" si="439"/>
        <v>1.5458821008468245E-5</v>
      </c>
      <c r="BI212" s="5">
        <f t="shared" si="440"/>
        <v>8.3881825447761717E-6</v>
      </c>
      <c r="BJ212" s="8">
        <f t="shared" si="441"/>
        <v>0.76879919698279764</v>
      </c>
      <c r="BK212" s="8">
        <f t="shared" si="442"/>
        <v>0.1475709210042018</v>
      </c>
      <c r="BL212" s="8">
        <f t="shared" si="443"/>
        <v>7.3417028996249162E-2</v>
      </c>
      <c r="BM212" s="8">
        <f t="shared" si="444"/>
        <v>0.64793651434566168</v>
      </c>
      <c r="BN212" s="8">
        <f t="shared" si="445"/>
        <v>0.33100585938363236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1.7738</v>
      </c>
      <c r="F213">
        <f>VLOOKUP(B213,home!$B$2:$E$405,3,FALSE)</f>
        <v>1.2685</v>
      </c>
      <c r="G213">
        <f>VLOOKUP(C213,away!$B$2:$E$405,4,FALSE)</f>
        <v>0.7752</v>
      </c>
      <c r="H213">
        <f>VLOOKUP(A213,away!$A$2:$E$405,3,FALSE)</f>
        <v>1.5357000000000001</v>
      </c>
      <c r="I213">
        <f>VLOOKUP(C213,away!$B$2:$E$405,3,FALSE)</f>
        <v>1.0581</v>
      </c>
      <c r="J213">
        <f>VLOOKUP(B213,home!$B$2:$E$405,4,FALSE)</f>
        <v>0.81399999999999995</v>
      </c>
      <c r="K213" s="3">
        <f t="shared" si="390"/>
        <v>1.7442506205600001</v>
      </c>
      <c r="L213" s="3">
        <f t="shared" si="391"/>
        <v>1.3226882743799999</v>
      </c>
      <c r="M213" s="5">
        <f t="shared" si="392"/>
        <v>4.6563472603111361E-2</v>
      </c>
      <c r="N213" s="5">
        <f t="shared" si="393"/>
        <v>8.1218365983405552E-2</v>
      </c>
      <c r="O213" s="5">
        <f t="shared" si="394"/>
        <v>6.1588959226549771E-2</v>
      </c>
      <c r="P213" s="5">
        <f t="shared" si="395"/>
        <v>0.10742658035055398</v>
      </c>
      <c r="Q213" s="5">
        <f t="shared" si="396"/>
        <v>7.083259263371218E-2</v>
      </c>
      <c r="R213" s="5">
        <f t="shared" si="397"/>
        <v>4.0731497100112646E-2</v>
      </c>
      <c r="S213" s="5">
        <f t="shared" si="398"/>
        <v>6.1960961675799175E-2</v>
      </c>
      <c r="T213" s="5">
        <f t="shared" si="399"/>
        <v>9.3689439720546261E-2</v>
      </c>
      <c r="U213" s="5">
        <f t="shared" si="400"/>
        <v>7.1045939093209318E-2</v>
      </c>
      <c r="V213" s="5">
        <f t="shared" si="401"/>
        <v>1.5883347219869389E-2</v>
      </c>
      <c r="W213" s="5">
        <f t="shared" si="402"/>
        <v>4.1183264552408727E-2</v>
      </c>
      <c r="X213" s="5">
        <f t="shared" si="403"/>
        <v>5.4472621124160521E-2</v>
      </c>
      <c r="Y213" s="5">
        <f t="shared" si="404"/>
        <v>3.6025148617835699E-2</v>
      </c>
      <c r="Z213" s="5">
        <f t="shared" si="405"/>
        <v>1.7958357870753998E-2</v>
      </c>
      <c r="AA213" s="5">
        <f t="shared" si="406"/>
        <v>3.132387686030122E-2</v>
      </c>
      <c r="AB213" s="5">
        <f t="shared" si="407"/>
        <v>2.7318345825962723E-2</v>
      </c>
      <c r="AC213" s="5">
        <f t="shared" si="408"/>
        <v>2.2902792427215678E-3</v>
      </c>
      <c r="AD213" s="5">
        <f t="shared" si="409"/>
        <v>1.795848368805639E-2</v>
      </c>
      <c r="AE213" s="5">
        <f t="shared" si="410"/>
        <v>2.3753475799836686E-2</v>
      </c>
      <c r="AF213" s="5">
        <f t="shared" si="411"/>
        <v>1.5709221958106537E-2</v>
      </c>
      <c r="AG213" s="5">
        <f t="shared" si="412"/>
        <v>6.9261345612067829E-3</v>
      </c>
      <c r="AH213" s="5">
        <f t="shared" si="413"/>
        <v>5.938327345691519E-3</v>
      </c>
      <c r="AI213" s="5">
        <f t="shared" si="414"/>
        <v>1.035793115781085E-2</v>
      </c>
      <c r="AJ213" s="5">
        <f t="shared" si="415"/>
        <v>9.0334139248646698E-3</v>
      </c>
      <c r="AK213" s="5">
        <f t="shared" si="416"/>
        <v>5.2521792814068493E-3</v>
      </c>
      <c r="AL213" s="5">
        <f t="shared" si="417"/>
        <v>2.1135611528852704E-4</v>
      </c>
      <c r="AM213" s="5">
        <f t="shared" si="418"/>
        <v>6.2648192634418018E-3</v>
      </c>
      <c r="AN213" s="5">
        <f t="shared" si="419"/>
        <v>8.2864029808644192E-3</v>
      </c>
      <c r="AO213" s="5">
        <f t="shared" si="420"/>
        <v>5.4801640297884226E-3</v>
      </c>
      <c r="AP213" s="5">
        <f t="shared" si="421"/>
        <v>2.4161829012933999E-3</v>
      </c>
      <c r="AQ213" s="5">
        <f t="shared" si="422"/>
        <v>7.9896419807455653E-4</v>
      </c>
      <c r="AR213" s="5">
        <f t="shared" si="423"/>
        <v>1.5709111899152555E-3</v>
      </c>
      <c r="AS213" s="5">
        <f t="shared" si="424"/>
        <v>2.7400628178543326E-3</v>
      </c>
      <c r="AT213" s="5">
        <f t="shared" si="425"/>
        <v>2.3896781352079014E-3</v>
      </c>
      <c r="AU213" s="5">
        <f t="shared" si="426"/>
        <v>1.3893991900916821E-3</v>
      </c>
      <c r="AV213" s="5">
        <f t="shared" si="427"/>
        <v>6.0586509988074444E-4</v>
      </c>
      <c r="AW213" s="5">
        <f t="shared" si="428"/>
        <v>1.3544990568963443E-5</v>
      </c>
      <c r="AX213" s="5">
        <f t="shared" si="429"/>
        <v>1.8212358146591017E-3</v>
      </c>
      <c r="AY213" s="5">
        <f t="shared" si="430"/>
        <v>2.4089272569305007E-3</v>
      </c>
      <c r="AZ213" s="5">
        <f t="shared" si="431"/>
        <v>1.5931299182881753E-3</v>
      </c>
      <c r="BA213" s="5">
        <f t="shared" si="432"/>
        <v>7.0240475416124594E-4</v>
      </c>
      <c r="BB213" s="5">
        <f t="shared" si="433"/>
        <v>2.3226563304946146E-4</v>
      </c>
      <c r="BC213" s="5">
        <f t="shared" si="434"/>
        <v>6.1443005875194063E-5</v>
      </c>
      <c r="BD213" s="5">
        <f t="shared" si="435"/>
        <v>3.4630430183220704E-4</v>
      </c>
      <c r="BE213" s="5">
        <f t="shared" si="436"/>
        <v>6.0404149337342473E-4</v>
      </c>
      <c r="BF213" s="5">
        <f t="shared" si="437"/>
        <v>5.2679987483029273E-4</v>
      </c>
      <c r="BG213" s="5">
        <f t="shared" si="438"/>
        <v>3.0629033619455616E-4</v>
      </c>
      <c r="BH213" s="5">
        <f t="shared" si="439"/>
        <v>1.3356177724472139E-4</v>
      </c>
      <c r="BI213" s="5">
        <f t="shared" si="440"/>
        <v>4.6593042568440376E-5</v>
      </c>
      <c r="BJ213" s="8">
        <f t="shared" si="441"/>
        <v>0.47183468839570153</v>
      </c>
      <c r="BK213" s="8">
        <f t="shared" si="442"/>
        <v>0.23674492446427453</v>
      </c>
      <c r="BL213" s="8">
        <f t="shared" si="443"/>
        <v>0.27324997707490312</v>
      </c>
      <c r="BM213" s="8">
        <f t="shared" si="444"/>
        <v>0.5890310976418266</v>
      </c>
      <c r="BN213" s="8">
        <f t="shared" si="445"/>
        <v>0.40836146789744548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</v>
      </c>
      <c r="F219" s="10">
        <f>VLOOKUP(B219,home!$B$2:$E$405,3,FALSE)</f>
        <v>0.49259999999999998</v>
      </c>
      <c r="G219" s="10">
        <f>VLOOKUP(C219,away!$B$2:$E$405,4,FALSE)</f>
        <v>0.68969999999999998</v>
      </c>
      <c r="H219" s="10">
        <f>VLOOKUP(A219,away!$A$2:$E$405,3,FALSE)</f>
        <v>1.2583</v>
      </c>
      <c r="I219" s="10">
        <f>VLOOKUP(C219,away!$B$2:$E$405,3,FALSE)</f>
        <v>0.79469999999999996</v>
      </c>
      <c r="J219" s="10">
        <f>VLOOKUP(B219,home!$B$2:$E$405,4,FALSE)</f>
        <v>0.9083</v>
      </c>
      <c r="K219" s="12">
        <f t="shared" ref="K219:K282" si="446">E219*F219*G219</f>
        <v>0.49263201899999998</v>
      </c>
      <c r="L219" s="12">
        <f t="shared" ref="L219:L282" si="447">H219*I219*J219</f>
        <v>0.90827366838299994</v>
      </c>
      <c r="M219" s="13">
        <f t="shared" ref="M219:M282" si="448">_xlfn.POISSON.DIST(0,K219,FALSE) * _xlfn.POISSON.DIST(0,L219,FALSE)</f>
        <v>0.24637372529015317</v>
      </c>
      <c r="N219" s="13">
        <f t="shared" ref="N219:N282" si="449">_xlfn.POISSON.DIST(1,K219,FALSE) * _xlfn.POISSON.DIST(0,L219,FALSE)</f>
        <v>0.1213715857182395</v>
      </c>
      <c r="O219" s="13">
        <f t="shared" ref="O219:O282" si="450">_xlfn.POISSON.DIST(0,K219,FALSE) * _xlfn.POISSON.DIST(1,L219,FALSE)</f>
        <v>0.22377476726247292</v>
      </c>
      <c r="P219" s="13">
        <f t="shared" ref="P219:P282" si="451">_xlfn.POISSON.DIST(1,K219,FALSE) * _xlfn.POISSON.DIST(1,L219,FALSE)</f>
        <v>0.11023861539776711</v>
      </c>
      <c r="Q219" s="13">
        <f t="shared" ref="Q219:Q282" si="452">_xlfn.POISSON.DIST(2,K219,FALSE) * _xlfn.POISSON.DIST(0,L219,FALSE)</f>
        <v>2.9895764660803945E-2</v>
      </c>
      <c r="R219" s="13">
        <f t="shared" ref="R219:R282" si="453">_xlfn.POISSON.DIST(0,K219,FALSE) * _xlfn.POISSON.DIST(2,L219,FALSE)</f>
        <v>0.10162436437651913</v>
      </c>
      <c r="S219" s="13">
        <f t="shared" ref="S219:S282" si="454">_xlfn.POISSON.DIST(2,K219,FALSE) * _xlfn.POISSON.DIST(2,L219,FALSE)</f>
        <v>1.2331420802385494E-2</v>
      </c>
      <c r="T219" s="13">
        <f t="shared" ref="T219:T282" si="455">_xlfn.POISSON.DIST(2,K219,FALSE) * _xlfn.POISSON.DIST(1,L219,FALSE)</f>
        <v>2.7153535837583249E-2</v>
      </c>
      <c r="U219" s="13">
        <f t="shared" ref="U219:U282" si="456">_xlfn.POISSON.DIST(1,K219,FALSE) * _xlfn.POISSON.DIST(2,L219,FALSE)</f>
        <v>5.0063415802396288E-2</v>
      </c>
      <c r="V219" s="13">
        <f t="shared" ref="V219:V282" si="457">_xlfn.POISSON.DIST(3,K219,FALSE) * _xlfn.POISSON.DIST(3,L219,FALSE)</f>
        <v>6.1306986347276675E-4</v>
      </c>
      <c r="W219" s="13">
        <f t="shared" ref="W219:W282" si="458">_xlfn.POISSON.DIST(3,K219,FALSE) * _xlfn.POISSON.DIST(0,L219,FALSE)</f>
        <v>4.9092036348002341E-3</v>
      </c>
      <c r="X219" s="13">
        <f t="shared" ref="X219:X282" si="459">_xlfn.POISSON.DIST(3,K219,FALSE) * _xlfn.POISSON.DIST(1,L219,FALSE)</f>
        <v>4.458900394219166E-3</v>
      </c>
      <c r="Y219" s="13">
        <f t="shared" ref="Y219:Y282" si="460">_xlfn.POISSON.DIST(3,K219,FALSE) * _xlfn.POISSON.DIST(2,L219,FALSE)</f>
        <v>2.0249509090059228E-3</v>
      </c>
      <c r="Z219" s="13">
        <f t="shared" ref="Z219:Z282" si="461">_xlfn.POISSON.DIST(0,K219,FALSE) * _xlfn.POISSON.DIST(3,L219,FALSE)</f>
        <v>3.0767578076450572E-2</v>
      </c>
      <c r="AA219" s="13">
        <f t="shared" ref="AA219:AA282" si="462">_xlfn.POISSON.DIST(1,K219,FALSE) * _xlfn.POISSON.DIST(3,L219,FALSE)</f>
        <v>1.5157094107541978E-2</v>
      </c>
      <c r="AB219" s="13">
        <f t="shared" ref="AB219:AB282" si="463">_xlfn.POISSON.DIST(2,K219,FALSE) * _xlfn.POISSON.DIST(3,L219,FALSE)</f>
        <v>3.7334349361857039E-3</v>
      </c>
      <c r="AC219" s="13">
        <f t="shared" ref="AC219:AC282" si="464">_xlfn.POISSON.DIST(4,K219,FALSE) * _xlfn.POISSON.DIST(4,L219,FALSE)</f>
        <v>1.7144678478737576E-5</v>
      </c>
      <c r="AD219" s="13">
        <f t="shared" ref="AD219:AD282" si="465">_xlfn.POISSON.DIST(4,K219,FALSE) * _xlfn.POISSON.DIST(0,L219,FALSE)</f>
        <v>6.0460772457344427E-4</v>
      </c>
      <c r="AE219" s="13">
        <f t="shared" ref="AE219:AE282" si="466">_xlfn.POISSON.DIST(4,K219,FALSE) * _xlfn.POISSON.DIST(1,L219,FALSE)</f>
        <v>5.4914927593102062E-4</v>
      </c>
      <c r="AF219" s="13">
        <f t="shared" ref="AF219:AF282" si="467">_xlfn.POISSON.DIST(4,K219,FALSE) * _xlfn.POISSON.DIST(2,L219,FALSE)</f>
        <v>2.4938891366986813E-4</v>
      </c>
      <c r="AG219" s="13">
        <f t="shared" ref="AG219:AG282" si="468">_xlfn.POISSON.DIST(4,K219,FALSE) * _xlfn.POISSON.DIST(3,L219,FALSE)</f>
        <v>7.5504461157660819E-5</v>
      </c>
      <c r="AH219" s="13">
        <f t="shared" ref="AH219:AH282" si="469">_xlfn.POISSON.DIST(0,K219,FALSE) * _xlfn.POISSON.DIST(4,L219,FALSE)</f>
        <v>6.9863452516895292E-3</v>
      </c>
      <c r="AI219" s="13">
        <f t="shared" ref="AI219:AI282" si="470">_xlfn.POISSON.DIST(1,K219,FALSE) * _xlfn.POISSON.DIST(4,L219,FALSE)</f>
        <v>3.4416973667708755E-3</v>
      </c>
      <c r="AJ219" s="13">
        <f t="shared" ref="AJ219:AJ282" si="471">_xlfn.POISSON.DIST(2,K219,FALSE) * _xlfn.POISSON.DIST(4,L219,FALSE)</f>
        <v>8.4774516128965991E-4</v>
      </c>
      <c r="AK219" s="13">
        <f t="shared" ref="AK219:AK282" si="472">_xlfn.POISSON.DIST(3,K219,FALSE) * _xlfn.POISSON.DIST(4,L219,FALSE)</f>
        <v>1.3920880346786864E-4</v>
      </c>
      <c r="AL219" s="13">
        <f t="shared" ref="AL219:AL282" si="473">_xlfn.POISSON.DIST(5,K219,FALSE) * _xlfn.POISSON.DIST(5,L219,FALSE)</f>
        <v>3.0685181460970764E-7</v>
      </c>
      <c r="AM219" s="13">
        <f t="shared" ref="AM219:AM282" si="474">_xlfn.POISSON.DIST(5,K219,FALSE) * _xlfn.POISSON.DIST(0,L219,FALSE)</f>
        <v>5.9569824811922353E-5</v>
      </c>
      <c r="AN219" s="13">
        <f t="shared" ref="AN219:AN282" si="475">_xlfn.POISSON.DIST(5,K219,FALSE) * _xlfn.POISSON.DIST(1,L219,FALSE)</f>
        <v>5.4105703306857364E-5</v>
      </c>
      <c r="AO219" s="13">
        <f t="shared" ref="AO219:AO282" si="476">_xlfn.POISSON.DIST(5,K219,FALSE) * _xlfn.POISSON.DIST(2,L219,FALSE)</f>
        <v>2.457139281148077E-5</v>
      </c>
      <c r="AP219" s="13">
        <f t="shared" ref="AP219:AP282" si="477">_xlfn.POISSON.DIST(5,K219,FALSE) * _xlfn.POISSON.DIST(3,L219,FALSE)</f>
        <v>7.4391830287211068E-6</v>
      </c>
      <c r="AQ219" s="13">
        <f t="shared" ref="AQ219:AQ282" si="478">_xlfn.POISSON.DIST(5,K219,FALSE) * _xlfn.POISSON.DIST(4,L219,FALSE)</f>
        <v>1.6892035148172683E-6</v>
      </c>
      <c r="AR219" s="13">
        <f t="shared" ref="AR219:AR282" si="479">_xlfn.POISSON.DIST(0,K219,FALSE) * _xlfn.POISSON.DIST(5,L219,FALSE)</f>
        <v>1.2691026860684408E-3</v>
      </c>
      <c r="AS219" s="13">
        <f t="shared" ref="AS219:AS282" si="480">_xlfn.POISSON.DIST(1,K219,FALSE) * _xlfn.POISSON.DIST(5,L219,FALSE)</f>
        <v>6.2520061855621907E-4</v>
      </c>
      <c r="AT219" s="13">
        <f t="shared" ref="AT219:AT282" si="481">_xlfn.POISSON.DIST(2,K219,FALSE) * _xlfn.POISSON.DIST(5,L219,FALSE)</f>
        <v>1.5399692149969954E-4</v>
      </c>
      <c r="AU219" s="13">
        <f t="shared" ref="AU219:AU282" si="482">_xlfn.POISSON.DIST(3,K219,FALSE) * _xlfn.POISSON.DIST(5,L219,FALSE)</f>
        <v>2.5287938119393837E-5</v>
      </c>
      <c r="AV219" s="13">
        <f t="shared" ref="AV219:AV282" si="483">_xlfn.POISSON.DIST(4,K219,FALSE) * _xlfn.POISSON.DIST(5,L219,FALSE)</f>
        <v>3.1144120030260113E-6</v>
      </c>
      <c r="AW219" s="13">
        <f t="shared" ref="AW219:AW282" si="484">_xlfn.POISSON.DIST(6,K219,FALSE) * _xlfn.POISSON.DIST(6,L219,FALSE)</f>
        <v>3.8138670941460421E-9</v>
      </c>
      <c r="AX219" s="13">
        <f t="shared" ref="AX219:AX282" si="485">_xlfn.POISSON.DIST(6,K219,FALSE) * _xlfn.POISSON.DIST(0,L219,FALSE)</f>
        <v>4.8910005114289359E-6</v>
      </c>
      <c r="AY219" s="13">
        <f t="shared" ref="AY219:AY282" si="486">_xlfn.POISSON.DIST(6,K219,FALSE) * _xlfn.POISSON.DIST(1,L219,FALSE)</f>
        <v>4.4423669765786883E-6</v>
      </c>
      <c r="AZ219" s="13">
        <f t="shared" ref="AZ219:AZ282" si="487">_xlfn.POISSON.DIST(6,K219,FALSE) * _xlfn.POISSON.DIST(2,L219,FALSE)</f>
        <v>2.0174424750603104E-6</v>
      </c>
      <c r="BA219" s="13">
        <f t="shared" ref="BA219:BA282" si="488">_xlfn.POISSON.DIST(6,K219,FALSE) * _xlfn.POISSON.DIST(3,L219,FALSE)</f>
        <v>6.1079662585823578E-7</v>
      </c>
      <c r="BB219" s="13">
        <f t="shared" ref="BB219:BB282" si="489">_xlfn.POISSON.DIST(6,K219,FALSE) * _xlfn.POISSON.DIST(4,L219,FALSE)</f>
        <v>1.386926230010546E-7</v>
      </c>
      <c r="BC219" s="13">
        <f t="shared" ref="BC219:BC282" si="490">_xlfn.POISSON.DIST(6,K219,FALSE) * _xlfn.POISSON.DIST(5,L219,FALSE)</f>
        <v>2.5194171494165667E-8</v>
      </c>
      <c r="BD219" s="13">
        <f t="shared" ref="BD219:BD282" si="491">_xlfn.POISSON.DIST(0,K219,FALSE) * _xlfn.POISSON.DIST(6,L219,FALSE)</f>
        <v>1.9211542537168351E-4</v>
      </c>
      <c r="BE219" s="13">
        <f t="shared" ref="BE219:BE282" si="492">_xlfn.POISSON.DIST(1,K219,FALSE) * _xlfn.POISSON.DIST(6,L219,FALSE)</f>
        <v>9.4642209881896266E-5</v>
      </c>
      <c r="BF219" s="13">
        <f t="shared" ref="BF219:BF282" si="493">_xlfn.POISSON.DIST(2,K219,FALSE) * _xlfn.POISSON.DIST(6,L219,FALSE)</f>
        <v>2.3311891468370153E-5</v>
      </c>
      <c r="BG219" s="13">
        <f t="shared" ref="BG219:BG282" si="494">_xlfn.POISSON.DIST(3,K219,FALSE) * _xlfn.POISSON.DIST(6,L219,FALSE)</f>
        <v>3.8280613869240225E-6</v>
      </c>
      <c r="BH219" s="13">
        <f t="shared" ref="BH219:BH282" si="495">_xlfn.POISSON.DIST(4,K219,FALSE) * _xlfn.POISSON.DIST(6,L219,FALSE)</f>
        <v>4.7145640247408014E-7</v>
      </c>
      <c r="BI219" s="13">
        <f t="shared" ref="BI219:BI282" si="496">_xlfn.POISSON.DIST(5,K219,FALSE) * _xlfn.POISSON.DIST(6,L219,FALSE)</f>
        <v>4.6450903884256547E-8</v>
      </c>
      <c r="BJ219" s="14">
        <f t="shared" ref="BJ219:BJ282" si="497">SUM(N219,Q219,T219,W219,X219,Y219,AD219,AE219,AF219,AG219,AM219,AN219,AO219,AP219,AQ219,AX219,AY219,AZ219,BA219,BB219,BC219)</f>
        <v>0.19145209233084126</v>
      </c>
      <c r="BK219" s="14">
        <f t="shared" ref="BK219:BK282" si="498">SUM(M219,P219,S219,V219,AC219,AL219,AY219)</f>
        <v>0.3695787252510484</v>
      </c>
      <c r="BL219" s="14">
        <f t="shared" ref="BL219:BL282" si="499">SUM(O219,R219,U219,AA219,AB219,AH219,AI219,AJ219,AK219,AR219,AS219,AT219,AU219,AV219,BD219,BE219,BF219,BG219,BH219,BI219)</f>
        <v>0.40815919113999588</v>
      </c>
      <c r="BM219" s="14">
        <f t="shared" ref="BM219:BM282" si="500">SUM(S219:BI219)</f>
        <v>0.166674325539271</v>
      </c>
      <c r="BN219" s="14">
        <f t="shared" ref="BN219:BN282" si="501">SUM(M219:R219)</f>
        <v>0.83327882270595577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</v>
      </c>
      <c r="F220" s="10">
        <f>VLOOKUP(B220,home!$B$2:$E$405,3,FALSE)</f>
        <v>1.3793</v>
      </c>
      <c r="G220" s="10">
        <f>VLOOKUP(C220,away!$B$2:$E$405,4,FALSE)</f>
        <v>1.1822999999999999</v>
      </c>
      <c r="H220" s="10">
        <f>VLOOKUP(A220,away!$A$2:$E$405,3,FALSE)</f>
        <v>1.2583</v>
      </c>
      <c r="I220" s="10">
        <f>VLOOKUP(C220,away!$B$2:$E$405,3,FALSE)</f>
        <v>1.8165</v>
      </c>
      <c r="J220" s="10">
        <f>VLOOKUP(B220,home!$B$2:$E$405,4,FALSE)</f>
        <v>0.4541</v>
      </c>
      <c r="K220" s="12">
        <f t="shared" si="446"/>
        <v>2.3645822654999997</v>
      </c>
      <c r="L220" s="12">
        <f t="shared" si="447"/>
        <v>1.0379372554949999</v>
      </c>
      <c r="M220" s="13">
        <f t="shared" si="448"/>
        <v>3.3289291143609866E-2</v>
      </c>
      <c r="N220" s="13">
        <f t="shared" si="449"/>
        <v>7.8715267469246092E-2</v>
      </c>
      <c r="O220" s="13">
        <f t="shared" si="450"/>
        <v>3.4552195486972428E-2</v>
      </c>
      <c r="P220" s="13">
        <f t="shared" si="451"/>
        <v>8.1701508682584134E-2</v>
      </c>
      <c r="Q220" s="13">
        <f t="shared" si="452"/>
        <v>9.3064362740934201E-2</v>
      </c>
      <c r="R220" s="13">
        <f t="shared" si="453"/>
        <v>1.7931505477537441E-2</v>
      </c>
      <c r="S220" s="13">
        <f t="shared" si="454"/>
        <v>5.0129758637799317E-2</v>
      </c>
      <c r="T220" s="13">
        <f t="shared" si="455"/>
        <v>9.6594969247716364E-2</v>
      </c>
      <c r="U220" s="13">
        <f t="shared" si="456"/>
        <v>4.2400519845901131E-2</v>
      </c>
      <c r="V220" s="13">
        <f t="shared" si="457"/>
        <v>1.3670318491490837E-2</v>
      </c>
      <c r="W220" s="13">
        <f t="shared" si="458"/>
        <v>7.3352780562423975E-2</v>
      </c>
      <c r="X220" s="13">
        <f t="shared" si="459"/>
        <v>7.6135583739889309E-2</v>
      </c>
      <c r="Y220" s="13">
        <f t="shared" si="460"/>
        <v>3.9511979416245228E-2</v>
      </c>
      <c r="Z220" s="13">
        <f t="shared" si="461"/>
        <v>6.2039258607495913E-3</v>
      </c>
      <c r="AA220" s="13">
        <f t="shared" si="462"/>
        <v>1.4669693066805304E-2</v>
      </c>
      <c r="AB220" s="13">
        <f t="shared" si="463"/>
        <v>1.7343848033048066E-2</v>
      </c>
      <c r="AC220" s="13">
        <f t="shared" si="464"/>
        <v>2.0969311874725503E-3</v>
      </c>
      <c r="AD220" s="13">
        <f t="shared" si="465"/>
        <v>4.3362171010755207E-2</v>
      </c>
      <c r="AE220" s="13">
        <f t="shared" si="466"/>
        <v>4.5007212771208102E-2</v>
      </c>
      <c r="AF220" s="13">
        <f t="shared" si="467"/>
        <v>2.3357331450613621E-2</v>
      </c>
      <c r="AG220" s="13">
        <f t="shared" si="468"/>
        <v>8.081148167178984E-3</v>
      </c>
      <c r="AH220" s="13">
        <f t="shared" si="469"/>
        <v>1.609821445300221E-3</v>
      </c>
      <c r="AI220" s="13">
        <f t="shared" si="470"/>
        <v>3.8065552401784805E-3</v>
      </c>
      <c r="AJ220" s="13">
        <f t="shared" si="471"/>
        <v>4.5004565067860653E-3</v>
      </c>
      <c r="AK220" s="13">
        <f t="shared" si="472"/>
        <v>3.5472332142001358E-3</v>
      </c>
      <c r="AL220" s="13">
        <f t="shared" si="473"/>
        <v>2.0585892427806371E-4</v>
      </c>
      <c r="AM220" s="13">
        <f t="shared" si="474"/>
        <v>2.0506684113121981E-2</v>
      </c>
      <c r="AN220" s="13">
        <f t="shared" si="475"/>
        <v>2.1284651427676743E-2</v>
      </c>
      <c r="AO220" s="13">
        <f t="shared" si="476"/>
        <v>1.1046066343505264E-2</v>
      </c>
      <c r="AP220" s="13">
        <f t="shared" si="477"/>
        <v>3.8217079281978486E-3</v>
      </c>
      <c r="AQ220" s="13">
        <f t="shared" si="478"/>
        <v>9.9167325957428914E-4</v>
      </c>
      <c r="AR220" s="13">
        <f t="shared" si="479"/>
        <v>3.3417873055438117E-4</v>
      </c>
      <c r="AS220" s="13">
        <f t="shared" si="480"/>
        <v>7.9019309977619275E-4</v>
      </c>
      <c r="AT220" s="13">
        <f t="shared" si="481"/>
        <v>9.3423829502562881E-4</v>
      </c>
      <c r="AU220" s="13">
        <f t="shared" si="482"/>
        <v>7.3636110138951944E-4</v>
      </c>
      <c r="AV220" s="13">
        <f t="shared" si="483"/>
        <v>4.352966003374262E-4</v>
      </c>
      <c r="AW220" s="13">
        <f t="shared" si="484"/>
        <v>1.4034363697668349E-5</v>
      </c>
      <c r="AX220" s="13">
        <f t="shared" si="485"/>
        <v>8.0816235963498129E-3</v>
      </c>
      <c r="AY220" s="13">
        <f t="shared" si="486"/>
        <v>8.3882182155389558E-3</v>
      </c>
      <c r="AZ220" s="13">
        <f t="shared" si="487"/>
        <v>4.3532220965648346E-3</v>
      </c>
      <c r="BA220" s="13">
        <f t="shared" si="488"/>
        <v>1.5061237984895649E-3</v>
      </c>
      <c r="BB220" s="13">
        <f t="shared" si="489"/>
        <v>3.9081550045999075E-4</v>
      </c>
      <c r="BC220" s="13">
        <f t="shared" si="490"/>
        <v>8.1128393590469556E-5</v>
      </c>
      <c r="BD220" s="13">
        <f t="shared" si="491"/>
        <v>5.7809425739402901E-5</v>
      </c>
      <c r="BE220" s="13">
        <f t="shared" si="492"/>
        <v>1.366951428821313E-4</v>
      </c>
      <c r="BF220" s="13">
        <f t="shared" si="493"/>
        <v>1.6161345531953816E-4</v>
      </c>
      <c r="BG220" s="13">
        <f t="shared" si="494"/>
        <v>1.2738277010491882E-4</v>
      </c>
      <c r="BH220" s="13">
        <f t="shared" si="495"/>
        <v>7.5301759780088646E-5</v>
      </c>
      <c r="BI220" s="13">
        <f t="shared" si="496"/>
        <v>3.5611441147387732E-5</v>
      </c>
      <c r="BJ220" s="14">
        <f t="shared" si="497"/>
        <v>0.65763472124928068</v>
      </c>
      <c r="BK220" s="14">
        <f t="shared" si="498"/>
        <v>0.18948188528277374</v>
      </c>
      <c r="BL220" s="14">
        <f t="shared" si="499"/>
        <v>0.14418651013878592</v>
      </c>
      <c r="BM220" s="14">
        <f t="shared" si="500"/>
        <v>0.64987872767886445</v>
      </c>
      <c r="BN220" s="14">
        <f t="shared" si="501"/>
        <v>0.3392541310008842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</v>
      </c>
      <c r="F221" s="10">
        <f>VLOOKUP(B221,home!$B$2:$E$405,3,FALSE)</f>
        <v>1.0837000000000001</v>
      </c>
      <c r="G221" s="10">
        <f>VLOOKUP(C221,away!$B$2:$E$405,4,FALSE)</f>
        <v>1.6378999999999999</v>
      </c>
      <c r="H221" s="10">
        <f>VLOOKUP(A221,away!$A$2:$E$405,3,FALSE)</f>
        <v>1.2583</v>
      </c>
      <c r="I221" s="10">
        <f>VLOOKUP(C221,away!$B$2:$E$405,3,FALSE)</f>
        <v>0.19869999999999999</v>
      </c>
      <c r="J221" s="10">
        <f>VLOOKUP(B221,home!$B$2:$E$405,4,FALSE)</f>
        <v>1.5893999999999999</v>
      </c>
      <c r="K221" s="12">
        <f t="shared" si="446"/>
        <v>2.5737387334999999</v>
      </c>
      <c r="L221" s="12">
        <f t="shared" si="447"/>
        <v>0.39738847937399996</v>
      </c>
      <c r="M221" s="13">
        <f t="shared" si="448"/>
        <v>5.1245513161011537E-2</v>
      </c>
      <c r="N221" s="13">
        <f t="shared" si="449"/>
        <v>0.1318925621405794</v>
      </c>
      <c r="O221" s="13">
        <f t="shared" si="450"/>
        <v>2.0364376549794675E-2</v>
      </c>
      <c r="P221" s="13">
        <f t="shared" si="451"/>
        <v>5.2412584709785645E-2</v>
      </c>
      <c r="Q221" s="13">
        <f t="shared" si="452"/>
        <v>0.16972849792088246</v>
      </c>
      <c r="R221" s="13">
        <f t="shared" si="453"/>
        <v>4.0462843152612249E-3</v>
      </c>
      <c r="S221" s="13">
        <f t="shared" si="454"/>
        <v>1.3401558821985226E-2</v>
      </c>
      <c r="T221" s="13">
        <f t="shared" si="455"/>
        <v>6.7448149695212595E-2</v>
      </c>
      <c r="U221" s="13">
        <f t="shared" si="456"/>
        <v>1.0414078668941338E-2</v>
      </c>
      <c r="V221" s="13">
        <f t="shared" si="457"/>
        <v>1.5229741724867984E-3</v>
      </c>
      <c r="W221" s="13">
        <f t="shared" si="458"/>
        <v>0.14561226975924982</v>
      </c>
      <c r="X221" s="13">
        <f t="shared" si="459"/>
        <v>5.7864638457824961E-2</v>
      </c>
      <c r="Y221" s="13">
        <f t="shared" si="460"/>
        <v>1.1497370343140668E-2</v>
      </c>
      <c r="Z221" s="13">
        <f t="shared" si="461"/>
        <v>5.3598225705217496E-4</v>
      </c>
      <c r="AA221" s="13">
        <f t="shared" si="462"/>
        <v>1.3794782954439362E-3</v>
      </c>
      <c r="AB221" s="13">
        <f t="shared" si="463"/>
        <v>1.7752083605033077E-3</v>
      </c>
      <c r="AC221" s="13">
        <f t="shared" si="464"/>
        <v>9.7353660718889459E-5</v>
      </c>
      <c r="AD221" s="13">
        <f t="shared" si="465"/>
        <v>9.3691984688058005E-2</v>
      </c>
      <c r="AE221" s="13">
        <f t="shared" si="466"/>
        <v>3.7232115324719456E-2</v>
      </c>
      <c r="AF221" s="13">
        <f t="shared" si="467"/>
        <v>7.3978068463838326E-3</v>
      </c>
      <c r="AG221" s="13">
        <f t="shared" si="468"/>
        <v>9.7993440446234579E-4</v>
      </c>
      <c r="AH221" s="13">
        <f t="shared" si="469"/>
        <v>5.3248293525352044E-5</v>
      </c>
      <c r="AI221" s="13">
        <f t="shared" si="470"/>
        <v>1.370471955389758E-4</v>
      </c>
      <c r="AJ221" s="13">
        <f t="shared" si="471"/>
        <v>1.7636183773810525E-4</v>
      </c>
      <c r="AK221" s="13">
        <f t="shared" si="472"/>
        <v>1.5130309763260118E-4</v>
      </c>
      <c r="AL221" s="13">
        <f t="shared" si="473"/>
        <v>3.9828321930971627E-6</v>
      </c>
      <c r="AM221" s="13">
        <f t="shared" si="474"/>
        <v>4.8227738002028737E-2</v>
      </c>
      <c r="AN221" s="13">
        <f t="shared" si="475"/>
        <v>1.9165147468273872E-2</v>
      </c>
      <c r="AO221" s="13">
        <f t="shared" si="476"/>
        <v>3.8080044046979091E-3</v>
      </c>
      <c r="AP221" s="13">
        <f t="shared" si="477"/>
        <v>5.0441902661079873E-4</v>
      </c>
      <c r="AQ221" s="13">
        <f t="shared" si="478"/>
        <v>5.0112577488044625E-5</v>
      </c>
      <c r="AR221" s="13">
        <f t="shared" si="479"/>
        <v>4.2320516786600148E-6</v>
      </c>
      <c r="AS221" s="13">
        <f t="shared" si="480"/>
        <v>1.0892195327540973E-5</v>
      </c>
      <c r="AT221" s="13">
        <f t="shared" si="481"/>
        <v>1.4016832503669963E-5</v>
      </c>
      <c r="AU221" s="13">
        <f t="shared" si="482"/>
        <v>1.2025221578559057E-5</v>
      </c>
      <c r="AV221" s="13">
        <f t="shared" si="483"/>
        <v>7.7374446389143655E-6</v>
      </c>
      <c r="AW221" s="13">
        <f t="shared" si="484"/>
        <v>1.1315382493947417E-7</v>
      </c>
      <c r="AX221" s="13">
        <f t="shared" si="485"/>
        <v>2.0687599554151885E-2</v>
      </c>
      <c r="AY221" s="13">
        <f t="shared" si="486"/>
        <v>8.2210137287226561E-3</v>
      </c>
      <c r="AZ221" s="13">
        <f t="shared" si="487"/>
        <v>1.6334680722849368E-3</v>
      </c>
      <c r="BA221" s="13">
        <f t="shared" si="488"/>
        <v>2.1637379778376338E-4</v>
      </c>
      <c r="BB221" s="13">
        <f t="shared" si="489"/>
        <v>2.1496113619416771E-5</v>
      </c>
      <c r="BC221" s="13">
        <f t="shared" si="490"/>
        <v>1.7084615807341537E-6</v>
      </c>
      <c r="BD221" s="13">
        <f t="shared" si="491"/>
        <v>2.802947635358143E-7</v>
      </c>
      <c r="BE221" s="13">
        <f t="shared" si="492"/>
        <v>7.2140548970934858E-7</v>
      </c>
      <c r="BF221" s="13">
        <f t="shared" si="493"/>
        <v>9.2835462571224313E-7</v>
      </c>
      <c r="BG221" s="13">
        <f t="shared" si="494"/>
        <v>7.9644741953983175E-7</v>
      </c>
      <c r="BH221" s="13">
        <f t="shared" si="495"/>
        <v>5.1246189321644753E-7</v>
      </c>
      <c r="BI221" s="13">
        <f t="shared" si="496"/>
        <v>2.6378860480278228E-7</v>
      </c>
      <c r="BJ221" s="14">
        <f t="shared" si="497"/>
        <v>0.82588241078775615</v>
      </c>
      <c r="BK221" s="14">
        <f t="shared" si="498"/>
        <v>0.12690498108690385</v>
      </c>
      <c r="BL221" s="14">
        <f t="shared" si="499"/>
        <v>3.8549793112903387E-2</v>
      </c>
      <c r="BM221" s="14">
        <f t="shared" si="500"/>
        <v>0.55396244787240312</v>
      </c>
      <c r="BN221" s="14">
        <f t="shared" si="501"/>
        <v>0.42968981879731494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</v>
      </c>
      <c r="F222" s="10">
        <f>VLOOKUP(B222,home!$B$2:$E$405,3,FALSE)</f>
        <v>2.069</v>
      </c>
      <c r="G222" s="10">
        <f>VLOOKUP(C222,away!$B$2:$E$405,4,FALSE)</f>
        <v>0.77590000000000003</v>
      </c>
      <c r="H222" s="10">
        <f>VLOOKUP(A222,away!$A$2:$E$405,3,FALSE)</f>
        <v>1.2583</v>
      </c>
      <c r="I222" s="10">
        <f>VLOOKUP(C222,away!$B$2:$E$405,3,FALSE)</f>
        <v>0.39739999999999998</v>
      </c>
      <c r="J222" s="10">
        <f>VLOOKUP(B222,home!$B$2:$E$405,4,FALSE)</f>
        <v>0.68120000000000003</v>
      </c>
      <c r="K222" s="12">
        <f t="shared" si="446"/>
        <v>2.3277387950000001</v>
      </c>
      <c r="L222" s="12">
        <f t="shared" si="447"/>
        <v>0.34063298370399997</v>
      </c>
      <c r="M222" s="13">
        <f t="shared" si="448"/>
        <v>6.9365075104678667E-2</v>
      </c>
      <c r="N222" s="13">
        <f t="shared" si="449"/>
        <v>0.16146377633924924</v>
      </c>
      <c r="O222" s="13">
        <f t="shared" si="450"/>
        <v>2.3628032497758741E-2</v>
      </c>
      <c r="P222" s="13">
        <f t="shared" si="451"/>
        <v>5.4999887894553776E-2</v>
      </c>
      <c r="Q222" s="13">
        <f t="shared" si="452"/>
        <v>0.18792274808603679</v>
      </c>
      <c r="R222" s="13">
        <f t="shared" si="453"/>
        <v>4.0242436043833171E-3</v>
      </c>
      <c r="S222" s="13">
        <f t="shared" si="454"/>
        <v>1.0902416179354241E-2</v>
      </c>
      <c r="T222" s="13">
        <f t="shared" si="455"/>
        <v>6.4012686386401854E-2</v>
      </c>
      <c r="U222" s="13">
        <f t="shared" si="456"/>
        <v>9.3673879584536789E-3</v>
      </c>
      <c r="V222" s="13">
        <f t="shared" si="457"/>
        <v>9.6050845110189304E-4</v>
      </c>
      <c r="W222" s="13">
        <f t="shared" si="458"/>
        <v>0.14581169039429329</v>
      </c>
      <c r="X222" s="13">
        <f t="shared" si="459"/>
        <v>4.9668271157931987E-2</v>
      </c>
      <c r="Y222" s="13">
        <f t="shared" si="460"/>
        <v>8.4593256999728472E-3</v>
      </c>
      <c r="Z222" s="13">
        <f t="shared" si="461"/>
        <v>4.5693003537094281E-4</v>
      </c>
      <c r="AA222" s="13">
        <f t="shared" si="462"/>
        <v>1.0636137699336658E-3</v>
      </c>
      <c r="AB222" s="13">
        <f t="shared" si="463"/>
        <v>1.2379075175853996E-3</v>
      </c>
      <c r="AC222" s="13">
        <f t="shared" si="464"/>
        <v>4.7599473737912427E-5</v>
      </c>
      <c r="AD222" s="13">
        <f t="shared" si="465"/>
        <v>8.4852882123831339E-2</v>
      </c>
      <c r="AE222" s="13">
        <f t="shared" si="466"/>
        <v>2.8903690413724471E-2</v>
      </c>
      <c r="AF222" s="13">
        <f t="shared" si="467"/>
        <v>4.9227751528418328E-3</v>
      </c>
      <c r="AG222" s="13">
        <f t="shared" si="468"/>
        <v>5.5895319613880935E-4</v>
      </c>
      <c r="AH222" s="13">
        <f t="shared" si="469"/>
        <v>3.8911360323094618E-5</v>
      </c>
      <c r="AI222" s="13">
        <f t="shared" si="470"/>
        <v>9.0575482990291079E-5</v>
      </c>
      <c r="AJ222" s="13">
        <f t="shared" si="471"/>
        <v>1.054180328161816E-4</v>
      </c>
      <c r="AK222" s="13">
        <f t="shared" si="472"/>
        <v>8.179521489293633E-5</v>
      </c>
      <c r="AL222" s="13">
        <f t="shared" si="473"/>
        <v>1.5096736883650305E-6</v>
      </c>
      <c r="AM222" s="13">
        <f t="shared" si="474"/>
        <v>3.950306911744085E-2</v>
      </c>
      <c r="AN222" s="13">
        <f t="shared" si="475"/>
        <v>1.3456048298939212E-2</v>
      </c>
      <c r="AO222" s="13">
        <f t="shared" si="476"/>
        <v>2.291786940466398E-3</v>
      </c>
      <c r="AP222" s="13">
        <f t="shared" si="477"/>
        <v>2.6021940784831015E-4</v>
      </c>
      <c r="AQ222" s="13">
        <f t="shared" si="478"/>
        <v>2.2159828328264489E-5</v>
      </c>
      <c r="AR222" s="13">
        <f t="shared" si="479"/>
        <v>2.6508985533674319E-6</v>
      </c>
      <c r="AS222" s="13">
        <f t="shared" si="480"/>
        <v>6.1705994042827487E-6</v>
      </c>
      <c r="AT222" s="13">
        <f t="shared" si="481"/>
        <v>7.1817718108764237E-6</v>
      </c>
      <c r="AU222" s="13">
        <f t="shared" si="482"/>
        <v>5.5724296203381513E-6</v>
      </c>
      <c r="AV222" s="13">
        <f t="shared" si="483"/>
        <v>3.2427901524170595E-6</v>
      </c>
      <c r="AW222" s="13">
        <f t="shared" si="484"/>
        <v>3.3250756351301428E-8</v>
      </c>
      <c r="AX222" s="13">
        <f t="shared" si="485"/>
        <v>1.5325471084372249E-2</v>
      </c>
      <c r="AY222" s="13">
        <f t="shared" si="486"/>
        <v>5.2203609421390944E-3</v>
      </c>
      <c r="AZ222" s="13">
        <f t="shared" si="487"/>
        <v>8.8911356186633186E-4</v>
      </c>
      <c r="BA222" s="13">
        <f t="shared" si="488"/>
        <v>1.0095380181007321E-4</v>
      </c>
      <c r="BB222" s="13">
        <f t="shared" si="489"/>
        <v>8.5970486817068752E-6</v>
      </c>
      <c r="BC222" s="13">
        <f t="shared" si="490"/>
        <v>5.856876686996704E-7</v>
      </c>
      <c r="BD222" s="13">
        <f t="shared" si="491"/>
        <v>1.504972472883609E-7</v>
      </c>
      <c r="BE222" s="13">
        <f t="shared" si="492"/>
        <v>3.5031828105382623E-7</v>
      </c>
      <c r="BF222" s="13">
        <f t="shared" si="493"/>
        <v>4.0772472670335249E-7</v>
      </c>
      <c r="BG222" s="13">
        <f t="shared" si="494"/>
        <v>3.1635888800938867E-7</v>
      </c>
      <c r="BH222" s="13">
        <f t="shared" si="495"/>
        <v>1.8410021419062863E-7</v>
      </c>
      <c r="BI222" s="13">
        <f t="shared" si="496"/>
        <v>8.5707442147867167E-8</v>
      </c>
      <c r="BJ222" s="14">
        <f t="shared" si="497"/>
        <v>0.81365516466998355</v>
      </c>
      <c r="BK222" s="14">
        <f t="shared" si="498"/>
        <v>0.14149735771925398</v>
      </c>
      <c r="BL222" s="14">
        <f t="shared" si="499"/>
        <v>3.9664198635477987E-2</v>
      </c>
      <c r="BM222" s="14">
        <f t="shared" si="500"/>
        <v>0.48864955984204317</v>
      </c>
      <c r="BN222" s="14">
        <f t="shared" si="501"/>
        <v>0.50140376352666061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</v>
      </c>
      <c r="F225" s="10">
        <f>VLOOKUP(B225,home!$B$2:$E$405,3,FALSE)</f>
        <v>0.94830000000000003</v>
      </c>
      <c r="G225" s="10">
        <f>VLOOKUP(C225,away!$B$2:$E$405,4,FALSE)</f>
        <v>0.98519999999999996</v>
      </c>
      <c r="H225" s="10">
        <f>VLOOKUP(A225,away!$A$2:$E$405,3,FALSE)</f>
        <v>1.2583</v>
      </c>
      <c r="I225" s="10">
        <f>VLOOKUP(C225,away!$B$2:$E$405,3,FALSE)</f>
        <v>0.2271</v>
      </c>
      <c r="J225" s="10">
        <f>VLOOKUP(B225,home!$B$2:$E$405,4,FALSE)</f>
        <v>1.1920999999999999</v>
      </c>
      <c r="K225" s="12">
        <f t="shared" si="446"/>
        <v>1.3546844819999999</v>
      </c>
      <c r="L225" s="12">
        <f t="shared" si="447"/>
        <v>0.340654412553</v>
      </c>
      <c r="M225" s="13">
        <f t="shared" si="448"/>
        <v>0.18353701879101597</v>
      </c>
      <c r="N225" s="13">
        <f t="shared" si="449"/>
        <v>0.24863475122873172</v>
      </c>
      <c r="O225" s="13">
        <f t="shared" si="450"/>
        <v>6.2522695317982463E-2</v>
      </c>
      <c r="P225" s="13">
        <f t="shared" si="451"/>
        <v>8.4698525120084897E-2</v>
      </c>
      <c r="Q225" s="13">
        <f t="shared" si="452"/>
        <v>0.16841081958774665</v>
      </c>
      <c r="R225" s="13">
        <f t="shared" si="453"/>
        <v>1.0649316022388758E-2</v>
      </c>
      <c r="S225" s="13">
        <f t="shared" si="454"/>
        <v>9.7716528861217494E-3</v>
      </c>
      <c r="T225" s="13">
        <f t="shared" si="455"/>
        <v>5.7369888814233105E-2</v>
      </c>
      <c r="U225" s="13">
        <f t="shared" si="456"/>
        <v>1.4426463159444014E-2</v>
      </c>
      <c r="V225" s="13">
        <f t="shared" si="457"/>
        <v>5.0104611223013708E-4</v>
      </c>
      <c r="W225" s="13">
        <f t="shared" si="458"/>
        <v>7.6047841298807373E-2</v>
      </c>
      <c r="X225" s="13">
        <f t="shared" si="459"/>
        <v>2.5906032703568997E-2</v>
      </c>
      <c r="Y225" s="13">
        <f t="shared" si="460"/>
        <v>4.4125021761065508E-3</v>
      </c>
      <c r="Z225" s="13">
        <f t="shared" si="461"/>
        <v>1.2092454978993644E-3</v>
      </c>
      <c r="AA225" s="13">
        <f t="shared" si="462"/>
        <v>1.6381461109326323E-3</v>
      </c>
      <c r="AB225" s="13">
        <f t="shared" si="463"/>
        <v>1.109585557864544E-3</v>
      </c>
      <c r="AC225" s="13">
        <f t="shared" si="464"/>
        <v>1.4451398893050736E-5</v>
      </c>
      <c r="AD225" s="13">
        <f t="shared" si="465"/>
        <v>2.575520762427326E-2</v>
      </c>
      <c r="AE225" s="13">
        <f t="shared" si="466"/>
        <v>8.7736251234273553E-3</v>
      </c>
      <c r="AF225" s="13">
        <f t="shared" si="467"/>
        <v>1.4943870561906936E-3</v>
      </c>
      <c r="AG225" s="13">
        <f t="shared" si="468"/>
        <v>1.6968984825114925E-4</v>
      </c>
      <c r="AH225" s="13">
        <f t="shared" si="469"/>
        <v>1.0298370367981696E-4</v>
      </c>
      <c r="AI225" s="13">
        <f t="shared" si="470"/>
        <v>1.3951042527393431E-4</v>
      </c>
      <c r="AJ225" s="13">
        <f t="shared" si="471"/>
        <v>9.449630409790972E-5</v>
      </c>
      <c r="AK225" s="13">
        <f t="shared" si="472"/>
        <v>4.2670892255930453E-5</v>
      </c>
      <c r="AL225" s="13">
        <f t="shared" si="473"/>
        <v>2.6676082682963131E-7</v>
      </c>
      <c r="AM225" s="13">
        <f t="shared" si="474"/>
        <v>6.978036019858214E-3</v>
      </c>
      <c r="AN225" s="13">
        <f t="shared" si="475"/>
        <v>2.377098761118474E-3</v>
      </c>
      <c r="AO225" s="13">
        <f t="shared" si="476"/>
        <v>4.0488459102463884E-4</v>
      </c>
      <c r="AP225" s="13">
        <f t="shared" si="477"/>
        <v>4.5975240835753337E-5</v>
      </c>
      <c r="AQ225" s="13">
        <f t="shared" si="478"/>
        <v>3.9154171647215609E-6</v>
      </c>
      <c r="AR225" s="13">
        <f t="shared" si="479"/>
        <v>7.0163706159160561E-6</v>
      </c>
      <c r="AS225" s="13">
        <f t="shared" si="480"/>
        <v>9.5049683933422636E-6</v>
      </c>
      <c r="AT225" s="13">
        <f t="shared" si="481"/>
        <v>6.4381165921806182E-6</v>
      </c>
      <c r="AU225" s="13">
        <f t="shared" si="482"/>
        <v>2.9072055469112697E-6</v>
      </c>
      <c r="AV225" s="13">
        <f t="shared" si="483"/>
        <v>9.8458656009625494E-7</v>
      </c>
      <c r="AW225" s="13">
        <f t="shared" si="484"/>
        <v>3.4195718149207432E-9</v>
      </c>
      <c r="AX225" s="13">
        <f t="shared" si="485"/>
        <v>1.575506185156494E-3</v>
      </c>
      <c r="AY225" s="13">
        <f t="shared" si="486"/>
        <v>5.367031339781036E-4</v>
      </c>
      <c r="AZ225" s="13">
        <f t="shared" si="487"/>
        <v>9.1415145410332434E-5</v>
      </c>
      <c r="BA225" s="13">
        <f t="shared" si="488"/>
        <v>1.0380324219401291E-5</v>
      </c>
      <c r="BB225" s="13">
        <f t="shared" si="489"/>
        <v>8.8402581226745601E-7</v>
      </c>
      <c r="BC225" s="13">
        <f t="shared" si="490"/>
        <v>6.022945875193179E-8</v>
      </c>
      <c r="BD225" s="13">
        <f t="shared" si="491"/>
        <v>3.983596017365023E-7</v>
      </c>
      <c r="BE225" s="13">
        <f t="shared" si="492"/>
        <v>5.3965157072813988E-7</v>
      </c>
      <c r="BF225" s="13">
        <f t="shared" si="493"/>
        <v>3.6552880427616828E-7</v>
      </c>
      <c r="BG225" s="13">
        <f t="shared" si="494"/>
        <v>1.6505873295898021E-7</v>
      </c>
      <c r="BH225" s="13">
        <f t="shared" si="495"/>
        <v>5.5900626039528095E-8</v>
      </c>
      <c r="BI225" s="13">
        <f t="shared" si="496"/>
        <v>1.5145542125966761E-8</v>
      </c>
      <c r="BJ225" s="14">
        <f t="shared" si="497"/>
        <v>0.62899960453537385</v>
      </c>
      <c r="BK225" s="14">
        <f t="shared" si="498"/>
        <v>0.2790596642031507</v>
      </c>
      <c r="BL225" s="14">
        <f t="shared" si="499"/>
        <v>9.0754258386506331E-2</v>
      </c>
      <c r="BM225" s="14">
        <f t="shared" si="500"/>
        <v>0.24103294684057372</v>
      </c>
      <c r="BN225" s="14">
        <f t="shared" si="501"/>
        <v>0.75845312606795046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</v>
      </c>
      <c r="F226" s="10">
        <f>VLOOKUP(B226,home!$B$2:$E$405,3,FALSE)</f>
        <v>0.94830000000000003</v>
      </c>
      <c r="G226" s="10">
        <f>VLOOKUP(C226,away!$B$2:$E$405,4,FALSE)</f>
        <v>0.77590000000000003</v>
      </c>
      <c r="H226" s="10">
        <f>VLOOKUP(A226,away!$A$2:$E$405,3,FALSE)</f>
        <v>1.2583</v>
      </c>
      <c r="I226" s="10">
        <f>VLOOKUP(C226,away!$B$2:$E$405,3,FALSE)</f>
        <v>1.3908</v>
      </c>
      <c r="J226" s="10">
        <f>VLOOKUP(B226,home!$B$2:$E$405,4,FALSE)</f>
        <v>0.59599999999999997</v>
      </c>
      <c r="K226" s="12">
        <f t="shared" si="446"/>
        <v>1.0668896565000001</v>
      </c>
      <c r="L226" s="12">
        <f t="shared" si="447"/>
        <v>1.0430260094399999</v>
      </c>
      <c r="M226" s="13">
        <f t="shared" si="448"/>
        <v>0.12124819135446561</v>
      </c>
      <c r="N226" s="13">
        <f t="shared" si="449"/>
        <v>0.1293584412254121</v>
      </c>
      <c r="O226" s="13">
        <f t="shared" si="450"/>
        <v>0.12646501718026576</v>
      </c>
      <c r="P226" s="13">
        <f t="shared" si="451"/>
        <v>0.13492421873872038</v>
      </c>
      <c r="Q226" s="13">
        <f t="shared" si="452"/>
        <v>6.900559146217769E-2</v>
      </c>
      <c r="R226" s="13">
        <f t="shared" si="453"/>
        <v>6.5953151101646817E-2</v>
      </c>
      <c r="S226" s="13">
        <f t="shared" si="454"/>
        <v>3.7535703829662898E-2</v>
      </c>
      <c r="T226" s="13">
        <f t="shared" si="455"/>
        <v>7.1974626691842125E-2</v>
      </c>
      <c r="U226" s="13">
        <f t="shared" si="456"/>
        <v>7.0364734723928568E-2</v>
      </c>
      <c r="V226" s="13">
        <f t="shared" si="457"/>
        <v>4.6410548089189053E-3</v>
      </c>
      <c r="W226" s="13">
        <f t="shared" si="458"/>
        <v>2.4540450590554031E-2</v>
      </c>
      <c r="X226" s="13">
        <f t="shared" si="459"/>
        <v>2.5596328249325062E-2</v>
      </c>
      <c r="Y226" s="13">
        <f t="shared" si="460"/>
        <v>1.3348818055104928E-2</v>
      </c>
      <c r="Z226" s="13">
        <f t="shared" si="461"/>
        <v>2.2930284001181342E-2</v>
      </c>
      <c r="AA226" s="13">
        <f t="shared" si="462"/>
        <v>2.4464082821467809E-2</v>
      </c>
      <c r="AB226" s="13">
        <f t="shared" si="463"/>
        <v>1.3050238458991673E-2</v>
      </c>
      <c r="AC226" s="13">
        <f t="shared" si="464"/>
        <v>3.2278352321268524E-4</v>
      </c>
      <c r="AD226" s="13">
        <f t="shared" si="465"/>
        <v>6.5454882252278523E-3</v>
      </c>
      <c r="AE226" s="13">
        <f t="shared" si="466"/>
        <v>6.8271144633959141E-3</v>
      </c>
      <c r="AF226" s="13">
        <f t="shared" si="467"/>
        <v>3.5604289773729729E-3</v>
      </c>
      <c r="AG226" s="13">
        <f t="shared" si="468"/>
        <v>1.2378733427212908E-3</v>
      </c>
      <c r="AH226" s="13">
        <f t="shared" si="469"/>
        <v>5.9792206542695105E-3</v>
      </c>
      <c r="AI226" s="13">
        <f t="shared" si="470"/>
        <v>6.3791686699713043E-3</v>
      </c>
      <c r="AJ226" s="13">
        <f t="shared" si="471"/>
        <v>3.4029345355306236E-3</v>
      </c>
      <c r="AK226" s="13">
        <f t="shared" si="472"/>
        <v>1.2101852192347516E-3</v>
      </c>
      <c r="AL226" s="13">
        <f t="shared" si="473"/>
        <v>1.4367658339375036E-5</v>
      </c>
      <c r="AM226" s="13">
        <f t="shared" si="474"/>
        <v>1.3966627368476284E-3</v>
      </c>
      <c r="AN226" s="13">
        <f t="shared" si="475"/>
        <v>1.4567555609477307E-3</v>
      </c>
      <c r="AO226" s="13">
        <f t="shared" si="476"/>
        <v>7.5971696973242003E-4</v>
      </c>
      <c r="AP226" s="13">
        <f t="shared" si="477"/>
        <v>2.6413485308128515E-4</v>
      </c>
      <c r="AQ226" s="13">
        <f t="shared" si="478"/>
        <v>6.8874880440848352E-5</v>
      </c>
      <c r="AR226" s="13">
        <f t="shared" si="479"/>
        <v>1.247296531716791E-3</v>
      </c>
      <c r="AS226" s="13">
        <f t="shared" si="480"/>
        <v>1.3307277682769686E-3</v>
      </c>
      <c r="AT226" s="13">
        <f t="shared" si="481"/>
        <v>7.0986984579601343E-4</v>
      </c>
      <c r="AU226" s="13">
        <f t="shared" si="482"/>
        <v>2.5245093198033892E-4</v>
      </c>
      <c r="AV226" s="13">
        <f t="shared" si="483"/>
        <v>6.7334322025902149E-5</v>
      </c>
      <c r="AW226" s="13">
        <f t="shared" si="484"/>
        <v>4.4411775340259485E-7</v>
      </c>
      <c r="AX226" s="13">
        <f t="shared" si="485"/>
        <v>2.4834750459361927E-4</v>
      </c>
      <c r="AY226" s="13">
        <f t="shared" si="486"/>
        <v>2.5903290667066473E-4</v>
      </c>
      <c r="AZ226" s="13">
        <f t="shared" si="487"/>
        <v>1.3508902947917368E-4</v>
      </c>
      <c r="BA226" s="13">
        <f t="shared" si="488"/>
        <v>4.696712377892835E-5</v>
      </c>
      <c r="BB226" s="13">
        <f t="shared" si="489"/>
        <v>1.2246982922502538E-5</v>
      </c>
      <c r="BC226" s="13">
        <f t="shared" si="490"/>
        <v>2.5547843450675309E-6</v>
      </c>
      <c r="BD226" s="13">
        <f t="shared" si="491"/>
        <v>2.1682712067748602E-4</v>
      </c>
      <c r="BE226" s="13">
        <f t="shared" si="492"/>
        <v>2.3133061229948715E-4</v>
      </c>
      <c r="BF226" s="13">
        <f t="shared" si="493"/>
        <v>1.2340211874706727E-4</v>
      </c>
      <c r="BG226" s="13">
        <f t="shared" si="494"/>
        <v>4.3885481360476941E-5</v>
      </c>
      <c r="BH226" s="13">
        <f t="shared" si="495"/>
        <v>1.1705241533504096E-5</v>
      </c>
      <c r="BI226" s="13">
        <f t="shared" si="496"/>
        <v>2.4976402237859457E-6</v>
      </c>
      <c r="BJ226" s="14">
        <f t="shared" si="497"/>
        <v>0.35664554461597381</v>
      </c>
      <c r="BK226" s="14">
        <f t="shared" si="498"/>
        <v>0.29894535281999057</v>
      </c>
      <c r="BL226" s="14">
        <f t="shared" si="499"/>
        <v>0.32150606097994472</v>
      </c>
      <c r="BM226" s="14">
        <f t="shared" si="500"/>
        <v>0.35281404256548476</v>
      </c>
      <c r="BN226" s="14">
        <f t="shared" si="501"/>
        <v>0.64695461106268826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</v>
      </c>
      <c r="F227" s="10">
        <f>VLOOKUP(B227,home!$B$2:$E$405,3,FALSE)</f>
        <v>0.51719999999999999</v>
      </c>
      <c r="G227" s="10">
        <f>VLOOKUP(C227,away!$B$2:$E$405,4,FALSE)</f>
        <v>0.60340000000000005</v>
      </c>
      <c r="H227" s="10">
        <f>VLOOKUP(A227,away!$A$2:$E$405,3,FALSE)</f>
        <v>1.2583</v>
      </c>
      <c r="I227" s="10">
        <f>VLOOKUP(C227,away!$B$2:$E$405,3,FALSE)</f>
        <v>1.6888000000000001</v>
      </c>
      <c r="J227" s="10">
        <f>VLOOKUP(B227,home!$B$2:$E$405,4,FALSE)</f>
        <v>1.3908</v>
      </c>
      <c r="K227" s="12">
        <f t="shared" si="446"/>
        <v>0.45251379600000002</v>
      </c>
      <c r="L227" s="12">
        <f t="shared" si="447"/>
        <v>2.9554736992319999</v>
      </c>
      <c r="M227" s="13">
        <f t="shared" si="448"/>
        <v>3.3107762905422063E-2</v>
      </c>
      <c r="N227" s="13">
        <f t="shared" si="449"/>
        <v>1.4981719469400525E-2</v>
      </c>
      <c r="O227" s="13">
        <f t="shared" si="450"/>
        <v>9.7849122507383715E-2</v>
      </c>
      <c r="P227" s="13">
        <f t="shared" si="451"/>
        <v>4.4278077861085237E-2</v>
      </c>
      <c r="Q227" s="13">
        <f t="shared" si="452"/>
        <v>3.3897173738527686E-3</v>
      </c>
      <c r="R227" s="13">
        <f t="shared" si="453"/>
        <v>0.14459525403175127</v>
      </c>
      <c r="S227" s="13">
        <f t="shared" si="454"/>
        <v>1.4804293668776156E-2</v>
      </c>
      <c r="T227" s="13">
        <f t="shared" si="455"/>
        <v>1.001822054625162E-2</v>
      </c>
      <c r="U227" s="13">
        <f t="shared" si="456"/>
        <v>6.5431347285492075E-2</v>
      </c>
      <c r="V227" s="13">
        <f t="shared" si="457"/>
        <v>2.1999059039651322E-3</v>
      </c>
      <c r="W227" s="13">
        <f t="shared" si="458"/>
        <v>5.1129795873642258E-4</v>
      </c>
      <c r="X227" s="13">
        <f t="shared" si="459"/>
        <v>1.5111276695165051E-3</v>
      </c>
      <c r="Y227" s="13">
        <f t="shared" si="460"/>
        <v>2.2330490417188887E-3</v>
      </c>
      <c r="Z227" s="13">
        <f t="shared" si="461"/>
        <v>0.14244915677487024</v>
      </c>
      <c r="AA227" s="13">
        <f t="shared" si="462"/>
        <v>6.4460208669195648E-2</v>
      </c>
      <c r="AB227" s="13">
        <f t="shared" si="463"/>
        <v>1.4584566857924914E-2</v>
      </c>
      <c r="AC227" s="13">
        <f t="shared" si="464"/>
        <v>1.8388362040099661E-4</v>
      </c>
      <c r="AD227" s="13">
        <f t="shared" si="465"/>
        <v>5.7842345048717483E-5</v>
      </c>
      <c r="AE227" s="13">
        <f t="shared" si="466"/>
        <v>1.709515294933868E-4</v>
      </c>
      <c r="AF227" s="13">
        <f t="shared" si="467"/>
        <v>2.5262137463059414E-4</v>
      </c>
      <c r="AG227" s="13">
        <f t="shared" si="468"/>
        <v>2.4887194286151836E-4</v>
      </c>
      <c r="AH227" s="13">
        <f t="shared" si="469"/>
        <v>0.1052511840814762</v>
      </c>
      <c r="AI227" s="13">
        <f t="shared" si="470"/>
        <v>4.7627612842203564E-2</v>
      </c>
      <c r="AJ227" s="13">
        <f t="shared" si="471"/>
        <v>1.0776075940821941E-2</v>
      </c>
      <c r="AK227" s="13">
        <f t="shared" si="472"/>
        <v>1.6254410099885365E-3</v>
      </c>
      <c r="AL227" s="13">
        <f t="shared" si="473"/>
        <v>9.8369838937805747E-6</v>
      </c>
      <c r="AM227" s="13">
        <f t="shared" si="474"/>
        <v>5.234891825507393E-6</v>
      </c>
      <c r="AN227" s="13">
        <f t="shared" si="475"/>
        <v>1.5471585108611689E-5</v>
      </c>
      <c r="AO227" s="13">
        <f t="shared" si="476"/>
        <v>2.2862931436965662E-5</v>
      </c>
      <c r="AP227" s="13">
        <f t="shared" si="477"/>
        <v>2.2523597516432164E-5</v>
      </c>
      <c r="AQ227" s="13">
        <f t="shared" si="478"/>
        <v>1.664197501797561E-5</v>
      </c>
      <c r="AR227" s="13">
        <f t="shared" si="479"/>
        <v>6.2213421273165675E-2</v>
      </c>
      <c r="AS227" s="13">
        <f t="shared" si="480"/>
        <v>2.8152431422467351E-2</v>
      </c>
      <c r="AT227" s="13">
        <f t="shared" si="481"/>
        <v>6.3696818048051898E-3</v>
      </c>
      <c r="AU227" s="13">
        <f t="shared" si="482"/>
        <v>9.6078963093484276E-4</v>
      </c>
      <c r="AV227" s="13">
        <f t="shared" si="483"/>
        <v>1.0869264076294118E-4</v>
      </c>
      <c r="AW227" s="13">
        <f t="shared" si="484"/>
        <v>3.6544193578751739E-7</v>
      </c>
      <c r="AX227" s="13">
        <f t="shared" si="485"/>
        <v>3.9481012860161962E-7</v>
      </c>
      <c r="AY227" s="13">
        <f t="shared" si="486"/>
        <v>1.1668509512724903E-6</v>
      </c>
      <c r="AZ227" s="13">
        <f t="shared" si="487"/>
        <v>1.7242986487048429E-6</v>
      </c>
      <c r="BA227" s="13">
        <f t="shared" si="488"/>
        <v>1.6987064352894802E-6</v>
      </c>
      <c r="BB227" s="13">
        <f t="shared" si="489"/>
        <v>1.255120548053551E-6</v>
      </c>
      <c r="BC227" s="13">
        <f t="shared" si="490"/>
        <v>7.4189515382758405E-7</v>
      </c>
      <c r="BD227" s="13">
        <f t="shared" si="491"/>
        <v>3.0645021718680308E-2</v>
      </c>
      <c r="BE227" s="13">
        <f t="shared" si="492"/>
        <v>1.386729510642247E-2</v>
      </c>
      <c r="BF227" s="13">
        <f t="shared" si="493"/>
        <v>3.1375711744297276E-3</v>
      </c>
      <c r="BG227" s="13">
        <f t="shared" si="494"/>
        <v>4.732647474537915E-4</v>
      </c>
      <c r="BH227" s="13">
        <f t="shared" si="495"/>
        <v>5.3539706845824131E-5</v>
      </c>
      <c r="BI227" s="13">
        <f t="shared" si="496"/>
        <v>4.8454911963062145E-6</v>
      </c>
      <c r="BJ227" s="14">
        <f t="shared" si="497"/>
        <v>3.3465135914282185E-2</v>
      </c>
      <c r="BK227" s="14">
        <f t="shared" si="498"/>
        <v>9.4584927794494636E-2</v>
      </c>
      <c r="BL227" s="14">
        <f t="shared" si="499"/>
        <v>0.6981873679434023</v>
      </c>
      <c r="BM227" s="14">
        <f t="shared" si="500"/>
        <v>0.63048413286913851</v>
      </c>
      <c r="BN227" s="14">
        <f t="shared" si="501"/>
        <v>0.33820165414889558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</v>
      </c>
      <c r="F228" s="10">
        <f>VLOOKUP(B228,home!$B$2:$E$405,3,FALSE)</f>
        <v>0.68969999999999998</v>
      </c>
      <c r="G228" s="10">
        <f>VLOOKUP(C228,away!$B$2:$E$405,4,FALSE)</f>
        <v>0.98519999999999996</v>
      </c>
      <c r="H228" s="10">
        <f>VLOOKUP(A228,away!$A$2:$E$405,3,FALSE)</f>
        <v>1.2583</v>
      </c>
      <c r="I228" s="10">
        <f>VLOOKUP(C228,away!$B$2:$E$405,3,FALSE)</f>
        <v>0.68120000000000003</v>
      </c>
      <c r="J228" s="10">
        <f>VLOOKUP(B228,home!$B$2:$E$405,4,FALSE)</f>
        <v>0.89410000000000001</v>
      </c>
      <c r="K228" s="12">
        <f t="shared" si="446"/>
        <v>0.98526403799999995</v>
      </c>
      <c r="L228" s="12">
        <f t="shared" si="447"/>
        <v>0.76638135563599996</v>
      </c>
      <c r="M228" s="13">
        <f t="shared" si="448"/>
        <v>0.17348825201168161</v>
      </c>
      <c r="N228" s="13">
        <f t="shared" si="449"/>
        <v>0.17093173572259102</v>
      </c>
      <c r="O228" s="13">
        <f t="shared" si="450"/>
        <v>0.13295816176363254</v>
      </c>
      <c r="P228" s="13">
        <f t="shared" si="451"/>
        <v>0.13099889534429376</v>
      </c>
      <c r="Q228" s="13">
        <f t="shared" si="452"/>
        <v>8.4206446080194439E-2</v>
      </c>
      <c r="R228" s="13">
        <f t="shared" si="453"/>
        <v>5.0948328127641634E-2</v>
      </c>
      <c r="S228" s="13">
        <f t="shared" si="454"/>
        <v>2.4728923115021274E-2</v>
      </c>
      <c r="T228" s="13">
        <f t="shared" si="455"/>
        <v>6.4534250300229148E-2</v>
      </c>
      <c r="U228" s="13">
        <f t="shared" si="456"/>
        <v>5.0197555500389165E-2</v>
      </c>
      <c r="V228" s="13">
        <f t="shared" si="457"/>
        <v>2.0747236475083791E-3</v>
      </c>
      <c r="W228" s="13">
        <f t="shared" si="458"/>
        <v>2.7655194363533878E-2</v>
      </c>
      <c r="X228" s="13">
        <f t="shared" si="459"/>
        <v>2.1194425346702159E-2</v>
      </c>
      <c r="Y228" s="13">
        <f t="shared" si="460"/>
        <v>8.121506214565798E-3</v>
      </c>
      <c r="Z228" s="13">
        <f t="shared" si="461"/>
        <v>1.3015282925949919E-2</v>
      </c>
      <c r="AA228" s="13">
        <f t="shared" si="462"/>
        <v>1.2823490211333869E-2</v>
      </c>
      <c r="AB228" s="13">
        <f t="shared" si="463"/>
        <v>6.3172618734361414E-3</v>
      </c>
      <c r="AC228" s="13">
        <f t="shared" si="464"/>
        <v>9.7912431683695917E-5</v>
      </c>
      <c r="AD228" s="13">
        <f t="shared" si="465"/>
        <v>6.8119171175725565E-3</v>
      </c>
      <c r="AE228" s="13">
        <f t="shared" si="466"/>
        <v>5.220526275045329E-3</v>
      </c>
      <c r="AF228" s="13">
        <f t="shared" si="467"/>
        <v>2.0004570019012979E-3</v>
      </c>
      <c r="AG228" s="13">
        <f t="shared" si="468"/>
        <v>5.110376496695484E-4</v>
      </c>
      <c r="AH228" s="13">
        <f t="shared" si="469"/>
        <v>2.493667543193895E-3</v>
      </c>
      <c r="AI228" s="13">
        <f t="shared" si="470"/>
        <v>2.4569209530367559E-3</v>
      </c>
      <c r="AJ228" s="13">
        <f t="shared" si="471"/>
        <v>1.2103579296179013E-3</v>
      </c>
      <c r="AK228" s="13">
        <f t="shared" si="472"/>
        <v>3.9750738038688439E-4</v>
      </c>
      <c r="AL228" s="13">
        <f t="shared" si="473"/>
        <v>2.9573000459245281E-6</v>
      </c>
      <c r="AM228" s="13">
        <f t="shared" si="474"/>
        <v>1.3423073931561717E-3</v>
      </c>
      <c r="AN228" s="13">
        <f t="shared" si="475"/>
        <v>1.0287193596472521E-3</v>
      </c>
      <c r="AO228" s="13">
        <f t="shared" si="476"/>
        <v>3.9419566870772934E-4</v>
      </c>
      <c r="AP228" s="13">
        <f t="shared" si="477"/>
        <v>1.0070140365668975E-4</v>
      </c>
      <c r="AQ228" s="13">
        <f t="shared" si="478"/>
        <v>1.9293919562215476E-5</v>
      </c>
      <c r="AR228" s="13">
        <f t="shared" si="479"/>
        <v>3.8222006245168619E-4</v>
      </c>
      <c r="AS228" s="13">
        <f t="shared" si="480"/>
        <v>3.7658768213576048E-4</v>
      </c>
      <c r="AT228" s="13">
        <f t="shared" si="481"/>
        <v>1.8551915018106993E-4</v>
      </c>
      <c r="AU228" s="13">
        <f t="shared" si="482"/>
        <v>6.0928449011243121E-5</v>
      </c>
      <c r="AV228" s="13">
        <f t="shared" si="483"/>
        <v>1.5007652425473625E-5</v>
      </c>
      <c r="AW228" s="13">
        <f t="shared" si="484"/>
        <v>6.2028381801331321E-8</v>
      </c>
      <c r="AX228" s="13">
        <f t="shared" si="485"/>
        <v>2.2042120040305049E-4</v>
      </c>
      <c r="AY228" s="13">
        <f t="shared" si="486"/>
        <v>1.6892669837580425E-4</v>
      </c>
      <c r="AZ228" s="13">
        <f t="shared" si="487"/>
        <v>6.4731136052181254E-5</v>
      </c>
      <c r="BA228" s="13">
        <f t="shared" si="488"/>
        <v>1.653624526650968E-5</v>
      </c>
      <c r="BB228" s="13">
        <f t="shared" si="489"/>
        <v>3.1682675161192679E-6</v>
      </c>
      <c r="BC228" s="13">
        <f t="shared" si="490"/>
        <v>4.856202308041975E-7</v>
      </c>
      <c r="BD228" s="13">
        <f t="shared" si="491"/>
        <v>4.8821054935499962E-5</v>
      </c>
      <c r="BE228" s="13">
        <f t="shared" si="492"/>
        <v>4.8101629725170513E-5</v>
      </c>
      <c r="BF228" s="13">
        <f t="shared" si="493"/>
        <v>2.3696402968701168E-5</v>
      </c>
      <c r="BG228" s="13">
        <f t="shared" si="494"/>
        <v>7.7824045583392325E-6</v>
      </c>
      <c r="BH228" s="13">
        <f t="shared" si="495"/>
        <v>1.9169308351247294E-6</v>
      </c>
      <c r="BI228" s="13">
        <f t="shared" si="496"/>
        <v>3.7773660303634068E-7</v>
      </c>
      <c r="BJ228" s="14">
        <f t="shared" si="497"/>
        <v>0.39454698298457974</v>
      </c>
      <c r="BK228" s="14">
        <f t="shared" si="498"/>
        <v>0.33156059054861048</v>
      </c>
      <c r="BL228" s="14">
        <f t="shared" si="499"/>
        <v>0.26095421043849987</v>
      </c>
      <c r="BM228" s="14">
        <f t="shared" si="500"/>
        <v>0.25637638317761091</v>
      </c>
      <c r="BN228" s="14">
        <f t="shared" si="501"/>
        <v>0.74353181905003496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1.5759000000000001</v>
      </c>
      <c r="F234" s="10">
        <f>VLOOKUP(B234,home!$B$2:$E$405,3,FALSE)</f>
        <v>0.56410000000000005</v>
      </c>
      <c r="G234" s="10">
        <f>VLOOKUP(C234,away!$B$2:$E$405,4,FALSE)</f>
        <v>0.87250000000000005</v>
      </c>
      <c r="H234" s="10">
        <f>VLOOKUP(A234,away!$A$2:$E$405,3,FALSE)</f>
        <v>1.1709000000000001</v>
      </c>
      <c r="I234" s="10">
        <f>VLOOKUP(C234,away!$B$2:$E$405,3,FALSE)</f>
        <v>0.74729999999999996</v>
      </c>
      <c r="J234" s="10">
        <f>VLOOKUP(B234,home!$B$2:$E$405,4,FALSE)</f>
        <v>1.7081</v>
      </c>
      <c r="K234" s="12">
        <f t="shared" si="446"/>
        <v>0.7756221282750001</v>
      </c>
      <c r="L234" s="12">
        <f t="shared" si="447"/>
        <v>1.4946106789169999</v>
      </c>
      <c r="M234" s="13">
        <f t="shared" si="448"/>
        <v>0.10328813106405657</v>
      </c>
      <c r="N234" s="13">
        <f t="shared" si="449"/>
        <v>8.0112560041450703E-2</v>
      </c>
      <c r="O234" s="13">
        <f t="shared" si="450"/>
        <v>0.15437554369371764</v>
      </c>
      <c r="P234" s="13">
        <f t="shared" si="451"/>
        <v>0.11973708775333154</v>
      </c>
      <c r="Q234" s="13">
        <f t="shared" si="452"/>
        <v>3.1068537160454365E-2</v>
      </c>
      <c r="R234" s="13">
        <f t="shared" si="453"/>
        <v>0.11536566808412417</v>
      </c>
      <c r="S234" s="13">
        <f t="shared" si="454"/>
        <v>3.4701398011446283E-2</v>
      </c>
      <c r="T234" s="13">
        <f t="shared" si="455"/>
        <v>4.6435367418344732E-2</v>
      </c>
      <c r="U234" s="13">
        <f t="shared" si="456"/>
        <v>8.9480165009275636E-2</v>
      </c>
      <c r="V234" s="13">
        <f t="shared" si="457"/>
        <v>4.4697448627503125E-3</v>
      </c>
      <c r="W234" s="13">
        <f t="shared" si="458"/>
        <v>8.0324816382608463E-3</v>
      </c>
      <c r="X234" s="13">
        <f t="shared" si="459"/>
        <v>1.2005432834749379E-2</v>
      </c>
      <c r="Y234" s="13">
        <f t="shared" si="460"/>
        <v>8.9717240599186069E-3</v>
      </c>
      <c r="Z234" s="13">
        <f t="shared" si="461"/>
        <v>5.7475586499642059E-2</v>
      </c>
      <c r="AA234" s="13">
        <f t="shared" si="462"/>
        <v>4.4579336724706237E-2</v>
      </c>
      <c r="AB234" s="13">
        <f t="shared" si="463"/>
        <v>1.7288360013752262E-2</v>
      </c>
      <c r="AC234" s="13">
        <f t="shared" si="464"/>
        <v>3.2384785366470608E-4</v>
      </c>
      <c r="AD234" s="13">
        <f t="shared" si="465"/>
        <v>1.5575426258994344E-3</v>
      </c>
      <c r="AE234" s="13">
        <f t="shared" si="466"/>
        <v>2.3279198415377201E-3</v>
      </c>
      <c r="AF234" s="13">
        <f t="shared" si="467"/>
        <v>1.7396669274125237E-3</v>
      </c>
      <c r="AG234" s="13">
        <f t="shared" si="468"/>
        <v>8.6670825582316148E-4</v>
      </c>
      <c r="AH234" s="13">
        <f t="shared" si="469"/>
        <v>2.1475906339845696E-2</v>
      </c>
      <c r="AI234" s="13">
        <f t="shared" si="470"/>
        <v>1.6657188181945684E-2</v>
      </c>
      <c r="AJ234" s="13">
        <f t="shared" si="471"/>
        <v>6.459841874378946E-3</v>
      </c>
      <c r="AK234" s="13">
        <f t="shared" si="472"/>
        <v>1.6701321009752546E-3</v>
      </c>
      <c r="AL234" s="13">
        <f t="shared" si="473"/>
        <v>1.5016865335255506E-5</v>
      </c>
      <c r="AM234" s="13">
        <f t="shared" si="474"/>
        <v>2.4161290527583039E-4</v>
      </c>
      <c r="AN234" s="13">
        <f t="shared" si="475"/>
        <v>3.6111722838941761E-4</v>
      </c>
      <c r="AO234" s="13">
        <f t="shared" si="476"/>
        <v>2.6986483294586639E-4</v>
      </c>
      <c r="AP234" s="13">
        <f t="shared" si="477"/>
        <v>1.3444762039501479E-4</v>
      </c>
      <c r="AQ234" s="13">
        <f t="shared" si="478"/>
        <v>5.0236712299342039E-5</v>
      </c>
      <c r="AR234" s="13">
        <f t="shared" si="479"/>
        <v>6.4196237909909292E-3</v>
      </c>
      <c r="AS234" s="13">
        <f t="shared" si="480"/>
        <v>4.9792022674932084E-3</v>
      </c>
      <c r="AT234" s="13">
        <f t="shared" si="481"/>
        <v>1.9309897299123946E-3</v>
      </c>
      <c r="AU234" s="13">
        <f t="shared" si="482"/>
        <v>4.9923945466393959E-4</v>
      </c>
      <c r="AV234" s="13">
        <f t="shared" si="483"/>
        <v>9.6805292086323816E-5</v>
      </c>
      <c r="AW234" s="13">
        <f t="shared" si="484"/>
        <v>4.8356522023069139E-7</v>
      </c>
      <c r="AX234" s="13">
        <f t="shared" si="485"/>
        <v>3.1233385968124239E-5</v>
      </c>
      <c r="AY234" s="13">
        <f t="shared" si="486"/>
        <v>4.6681752206694856E-5</v>
      </c>
      <c r="AZ234" s="13">
        <f t="shared" si="487"/>
        <v>3.4885522679341684E-5</v>
      </c>
      <c r="BA234" s="13">
        <f t="shared" si="488"/>
        <v>1.73800915787151E-5</v>
      </c>
      <c r="BB234" s="13">
        <f t="shared" si="489"/>
        <v>6.4941176185257529E-6</v>
      </c>
      <c r="BC234" s="13">
        <f t="shared" si="490"/>
        <v>1.9412355085583232E-6</v>
      </c>
      <c r="BD234" s="13">
        <f t="shared" si="491"/>
        <v>1.599139712107449E-3</v>
      </c>
      <c r="BE234" s="13">
        <f t="shared" si="492"/>
        <v>1.2403281469138504E-3</v>
      </c>
      <c r="BF234" s="13">
        <f t="shared" si="493"/>
        <v>4.8101297853435387E-4</v>
      </c>
      <c r="BG234" s="13">
        <f t="shared" si="494"/>
        <v>1.2436143671290415E-4</v>
      </c>
      <c r="BH234" s="13">
        <f t="shared" si="495"/>
        <v>2.4114370554649861E-5</v>
      </c>
      <c r="BI234" s="13">
        <f t="shared" si="496"/>
        <v>3.7407278823219053E-6</v>
      </c>
      <c r="BJ234" s="14">
        <f t="shared" si="497"/>
        <v>0.19431383620871695</v>
      </c>
      <c r="BK234" s="14">
        <f t="shared" si="498"/>
        <v>0.26258190816279137</v>
      </c>
      <c r="BL234" s="14">
        <f t="shared" si="499"/>
        <v>0.4847506999305739</v>
      </c>
      <c r="BM234" s="14">
        <f t="shared" si="500"/>
        <v>0.3951283048176028</v>
      </c>
      <c r="BN234" s="14">
        <f t="shared" si="501"/>
        <v>0.60394752779713501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1.5759000000000001</v>
      </c>
      <c r="F235" s="10">
        <f>VLOOKUP(B235,home!$B$2:$E$405,3,FALSE)</f>
        <v>1.4805999999999999</v>
      </c>
      <c r="G235" s="10">
        <f>VLOOKUP(C235,away!$B$2:$E$405,4,FALSE)</f>
        <v>0.98709999999999998</v>
      </c>
      <c r="H235" s="10">
        <f>VLOOKUP(A235,away!$A$2:$E$405,3,FALSE)</f>
        <v>1.1709000000000001</v>
      </c>
      <c r="I235" s="10">
        <f>VLOOKUP(C235,away!$B$2:$E$405,3,FALSE)</f>
        <v>0.94889999999999997</v>
      </c>
      <c r="J235" s="10">
        <f>VLOOKUP(B235,home!$B$2:$E$405,4,FALSE)</f>
        <v>0.1898</v>
      </c>
      <c r="K235" s="12">
        <f t="shared" si="446"/>
        <v>2.303178259734</v>
      </c>
      <c r="L235" s="12">
        <f t="shared" si="447"/>
        <v>0.21088051849799999</v>
      </c>
      <c r="M235" s="13">
        <f t="shared" si="448"/>
        <v>8.0939057969299691E-2</v>
      </c>
      <c r="N235" s="13">
        <f t="shared" si="449"/>
        <v>0.186417078678241</v>
      </c>
      <c r="O235" s="13">
        <f t="shared" si="450"/>
        <v>1.7068470511305597E-2</v>
      </c>
      <c r="P235" s="13">
        <f t="shared" si="451"/>
        <v>3.9311730208549923E-2</v>
      </c>
      <c r="Q235" s="13">
        <f t="shared" si="452"/>
        <v>0.21467588142742366</v>
      </c>
      <c r="R235" s="13">
        <f t="shared" si="453"/>
        <v>1.7997039556959735E-3</v>
      </c>
      <c r="S235" s="13">
        <f t="shared" si="454"/>
        <v>4.7733818837377429E-3</v>
      </c>
      <c r="T235" s="13">
        <f t="shared" si="455"/>
        <v>4.5270961184430268E-2</v>
      </c>
      <c r="U235" s="13">
        <f t="shared" si="456"/>
        <v>4.1450390247162478E-3</v>
      </c>
      <c r="V235" s="13">
        <f t="shared" si="457"/>
        <v>2.5760108284467799E-4</v>
      </c>
      <c r="W235" s="13">
        <f t="shared" si="458"/>
        <v>0.16481227433095869</v>
      </c>
      <c r="X235" s="13">
        <f t="shared" si="459"/>
        <v>3.4755697865747184E-2</v>
      </c>
      <c r="Y235" s="13">
        <f t="shared" si="460"/>
        <v>3.6646497933442985E-3</v>
      </c>
      <c r="Z235" s="13">
        <f t="shared" si="461"/>
        <v>1.2650750110668944E-4</v>
      </c>
      <c r="AA235" s="13">
        <f t="shared" si="462"/>
        <v>2.9136932624220207E-4</v>
      </c>
      <c r="AB235" s="13">
        <f t="shared" si="463"/>
        <v>3.3553774887719161E-4</v>
      </c>
      <c r="AC235" s="13">
        <f t="shared" si="464"/>
        <v>7.8197292230512172E-6</v>
      </c>
      <c r="AD235" s="13">
        <f t="shared" si="465"/>
        <v>9.4898011794095072E-2</v>
      </c>
      <c r="AE235" s="13">
        <f t="shared" si="466"/>
        <v>2.0012141931568087E-2</v>
      </c>
      <c r="AF235" s="13">
        <f t="shared" si="467"/>
        <v>2.1100854333923223E-3</v>
      </c>
      <c r="AG235" s="13">
        <f t="shared" si="468"/>
        <v>1.4832530342294992E-4</v>
      </c>
      <c r="AH235" s="13">
        <f t="shared" si="469"/>
        <v>6.6694918568162479E-6</v>
      </c>
      <c r="AI235" s="13">
        <f t="shared" si="470"/>
        <v>1.5361028648092129E-5</v>
      </c>
      <c r="AJ235" s="13">
        <f t="shared" si="471"/>
        <v>1.7689593614718476E-5</v>
      </c>
      <c r="AK235" s="13">
        <f t="shared" si="472"/>
        <v>1.3580762478982991E-5</v>
      </c>
      <c r="AL235" s="13">
        <f t="shared" si="473"/>
        <v>1.5192026852455E-7</v>
      </c>
      <c r="AM235" s="13">
        <f t="shared" si="474"/>
        <v>4.3713407531228078E-2</v>
      </c>
      <c r="AN235" s="13">
        <f t="shared" si="475"/>
        <v>9.2183060454997558E-3</v>
      </c>
      <c r="AO235" s="13">
        <f t="shared" si="476"/>
        <v>9.7198057927411793E-4</v>
      </c>
      <c r="AP235" s="13">
        <f t="shared" si="477"/>
        <v>6.832392284243744E-5</v>
      </c>
      <c r="AQ235" s="13">
        <f t="shared" si="478"/>
        <v>3.6020460687076395E-6</v>
      </c>
      <c r="AR235" s="13">
        <f t="shared" si="479"/>
        <v>2.8129318017672002E-7</v>
      </c>
      <c r="AS235" s="13">
        <f t="shared" si="480"/>
        <v>6.4786833719446044E-7</v>
      </c>
      <c r="AT235" s="13">
        <f t="shared" si="481"/>
        <v>7.4607813469814894E-7</v>
      </c>
      <c r="AU235" s="13">
        <f t="shared" si="482"/>
        <v>5.7278364663322374E-7</v>
      </c>
      <c r="AV235" s="13">
        <f t="shared" si="483"/>
        <v>3.2980571061420086E-7</v>
      </c>
      <c r="AW235" s="13">
        <f t="shared" si="484"/>
        <v>2.0496383188670305E-9</v>
      </c>
      <c r="AX235" s="13">
        <f t="shared" si="485"/>
        <v>1.6779961647469494E-2</v>
      </c>
      <c r="AY235" s="13">
        <f t="shared" si="486"/>
        <v>3.538567012594921E-3</v>
      </c>
      <c r="AZ235" s="13">
        <f t="shared" si="487"/>
        <v>3.7310742317796789E-4</v>
      </c>
      <c r="BA235" s="13">
        <f t="shared" si="488"/>
        <v>2.6227028951740848E-5</v>
      </c>
      <c r="BB235" s="13">
        <f t="shared" si="489"/>
        <v>1.3826923660012923E-6</v>
      </c>
      <c r="BC235" s="13">
        <f t="shared" si="490"/>
        <v>5.8316576613115821E-8</v>
      </c>
      <c r="BD235" s="13">
        <f t="shared" si="491"/>
        <v>9.8865419476029909E-9</v>
      </c>
      <c r="BE235" s="13">
        <f t="shared" si="492"/>
        <v>2.2770468477667447E-8</v>
      </c>
      <c r="BF235" s="13">
        <f t="shared" si="493"/>
        <v>2.6222223980861009E-8</v>
      </c>
      <c r="BG235" s="13">
        <f t="shared" si="494"/>
        <v>2.0131485398198205E-8</v>
      </c>
      <c r="BH235" s="13">
        <f t="shared" si="495"/>
        <v>1.159159987632065E-8</v>
      </c>
      <c r="BI235" s="13">
        <f t="shared" si="496"/>
        <v>5.339504166135407E-9</v>
      </c>
      <c r="BJ235" s="14">
        <f t="shared" si="497"/>
        <v>0.84146003198867325</v>
      </c>
      <c r="BK235" s="14">
        <f t="shared" si="498"/>
        <v>0.12882830980651855</v>
      </c>
      <c r="BL235" s="14">
        <f t="shared" si="499"/>
        <v>2.3696095214268985E-2</v>
      </c>
      <c r="BM235" s="14">
        <f t="shared" si="500"/>
        <v>0.45036045679709513</v>
      </c>
      <c r="BN235" s="14">
        <f t="shared" si="501"/>
        <v>0.54021192275051588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1.1974</v>
      </c>
      <c r="F236" s="10">
        <f>VLOOKUP(B236,home!$B$2:$E$405,3,FALSE)</f>
        <v>0.64959999999999996</v>
      </c>
      <c r="G236" s="10">
        <f>VLOOKUP(C236,away!$B$2:$E$405,4,FALSE)</f>
        <v>0.55679999999999996</v>
      </c>
      <c r="H236" s="10">
        <f>VLOOKUP(A236,away!$A$2:$E$405,3,FALSE)</f>
        <v>0.89470000000000005</v>
      </c>
      <c r="I236" s="10">
        <f>VLOOKUP(C236,away!$B$2:$E$405,3,FALSE)</f>
        <v>1.1176999999999999</v>
      </c>
      <c r="J236" s="10">
        <f>VLOOKUP(B236,home!$B$2:$E$405,4,FALSE)</f>
        <v>1.1176999999999999</v>
      </c>
      <c r="K236" s="12">
        <f t="shared" si="446"/>
        <v>0.43309632307199991</v>
      </c>
      <c r="L236" s="12">
        <f t="shared" si="447"/>
        <v>1.1177069185629998</v>
      </c>
      <c r="M236" s="13">
        <f t="shared" si="448"/>
        <v>0.21207755586978305</v>
      </c>
      <c r="N236" s="13">
        <f t="shared" si="449"/>
        <v>9.1850009653299661E-2</v>
      </c>
      <c r="O236" s="13">
        <f t="shared" si="450"/>
        <v>0.2370405514675876</v>
      </c>
      <c r="P236" s="13">
        <f t="shared" si="451"/>
        <v>0.10266139125957134</v>
      </c>
      <c r="Q236" s="13">
        <f t="shared" si="452"/>
        <v>1.9889950727485891E-2</v>
      </c>
      <c r="R236" s="13">
        <f t="shared" si="453"/>
        <v>0.13247093217765576</v>
      </c>
      <c r="S236" s="13">
        <f t="shared" si="454"/>
        <v>1.2423946999160567E-2</v>
      </c>
      <c r="T236" s="13">
        <f t="shared" si="455"/>
        <v>2.2231135537988146E-2</v>
      </c>
      <c r="U236" s="13">
        <f t="shared" si="456"/>
        <v>5.7372673640062988E-2</v>
      </c>
      <c r="V236" s="13">
        <f t="shared" si="457"/>
        <v>6.6823545787714927E-4</v>
      </c>
      <c r="W236" s="13">
        <f t="shared" si="458"/>
        <v>2.8714215087191301E-3</v>
      </c>
      <c r="X236" s="13">
        <f t="shared" si="459"/>
        <v>3.2094076864059781E-3</v>
      </c>
      <c r="Y236" s="13">
        <f t="shared" si="460"/>
        <v>1.7935885877926165E-3</v>
      </c>
      <c r="Z236" s="13">
        <f t="shared" si="461"/>
        <v>4.9354559134485262E-2</v>
      </c>
      <c r="AA236" s="13">
        <f t="shared" si="462"/>
        <v>2.1375278087985151E-2</v>
      </c>
      <c r="AB236" s="13">
        <f t="shared" si="463"/>
        <v>4.6287771722739283E-3</v>
      </c>
      <c r="AC236" s="13">
        <f t="shared" si="464"/>
        <v>2.0217244793211065E-5</v>
      </c>
      <c r="AD236" s="13">
        <f t="shared" si="465"/>
        <v>3.1090052435402734E-4</v>
      </c>
      <c r="AE236" s="13">
        <f t="shared" si="466"/>
        <v>3.4749566705536073E-4</v>
      </c>
      <c r="AF236" s="13">
        <f t="shared" si="467"/>
        <v>1.941991556192207E-4</v>
      </c>
      <c r="AG236" s="13">
        <f t="shared" si="468"/>
        <v>7.2352579938231892E-5</v>
      </c>
      <c r="AH236" s="13">
        <f t="shared" si="469"/>
        <v>1.3790983051810216E-2</v>
      </c>
      <c r="AI236" s="13">
        <f t="shared" si="470"/>
        <v>5.972824051287272E-3</v>
      </c>
      <c r="AJ236" s="13">
        <f t="shared" si="471"/>
        <v>1.2934040674842616E-3</v>
      </c>
      <c r="AK236" s="13">
        <f t="shared" si="472"/>
        <v>1.8672284862460088E-4</v>
      </c>
      <c r="AL236" s="13">
        <f t="shared" si="473"/>
        <v>3.9146631417815127E-7</v>
      </c>
      <c r="AM236" s="13">
        <f t="shared" si="474"/>
        <v>2.6929974787777216E-5</v>
      </c>
      <c r="AN236" s="13">
        <f t="shared" si="475"/>
        <v>3.0099819137025744E-5</v>
      </c>
      <c r="AO236" s="13">
        <f t="shared" si="476"/>
        <v>1.6821388048474329E-5</v>
      </c>
      <c r="AP236" s="13">
        <f t="shared" si="477"/>
        <v>6.2671272672042396E-6</v>
      </c>
      <c r="AQ236" s="13">
        <f t="shared" si="478"/>
        <v>1.7512028765172505E-6</v>
      </c>
      <c r="AR236" s="13">
        <f t="shared" si="479"/>
        <v>3.0828554341586684E-3</v>
      </c>
      <c r="AS236" s="13">
        <f t="shared" si="480"/>
        <v>1.3351733530966531E-3</v>
      </c>
      <c r="AT236" s="13">
        <f t="shared" si="481"/>
        <v>2.8912933494493675E-4</v>
      </c>
      <c r="AU236" s="13">
        <f t="shared" si="482"/>
        <v>4.1740283952301603E-5</v>
      </c>
      <c r="AV236" s="13">
        <f t="shared" si="483"/>
        <v>4.5193908759307557E-6</v>
      </c>
      <c r="AW236" s="13">
        <f t="shared" si="484"/>
        <v>5.2638600220201981E-9</v>
      </c>
      <c r="AX236" s="13">
        <f t="shared" si="485"/>
        <v>1.943878843501328E-6</v>
      </c>
      <c r="AY236" s="13">
        <f t="shared" si="486"/>
        <v>2.1726868322296769E-6</v>
      </c>
      <c r="AZ236" s="13">
        <f t="shared" si="487"/>
        <v>1.214213552126919E-6</v>
      </c>
      <c r="BA236" s="13">
        <f t="shared" si="488"/>
        <v>4.5237829594173768E-7</v>
      </c>
      <c r="BB236" s="13">
        <f t="shared" si="489"/>
        <v>1.2640658779545506E-7</v>
      </c>
      <c r="BC236" s="13">
        <f t="shared" si="490"/>
        <v>2.8257103546184261E-8</v>
      </c>
      <c r="BD236" s="13">
        <f t="shared" si="491"/>
        <v>5.7428814128144667E-4</v>
      </c>
      <c r="BE236" s="13">
        <f t="shared" si="492"/>
        <v>2.4872208237284774E-4</v>
      </c>
      <c r="BF236" s="13">
        <f t="shared" si="493"/>
        <v>5.3860309671245721E-5</v>
      </c>
      <c r="BG236" s="13">
        <f t="shared" si="494"/>
        <v>7.7755673593786004E-6</v>
      </c>
      <c r="BH236" s="13">
        <f t="shared" si="495"/>
        <v>8.4189240828638261E-7</v>
      </c>
      <c r="BI236" s="13">
        <f t="shared" si="496"/>
        <v>7.2924101290212686E-8</v>
      </c>
      <c r="BJ236" s="14">
        <f t="shared" si="497"/>
        <v>0.14285826896199041</v>
      </c>
      <c r="BK236" s="14">
        <f t="shared" si="498"/>
        <v>0.32785391098433175</v>
      </c>
      <c r="BL236" s="14">
        <f t="shared" si="499"/>
        <v>0.47977112527899479</v>
      </c>
      <c r="BM236" s="14">
        <f t="shared" si="500"/>
        <v>0.20384530578144655</v>
      </c>
      <c r="BN236" s="14">
        <f t="shared" si="501"/>
        <v>0.79599039115538317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1.1974</v>
      </c>
      <c r="F237" s="10">
        <f>VLOOKUP(B237,home!$B$2:$E$405,3,FALSE)</f>
        <v>0.27839999999999998</v>
      </c>
      <c r="G237" s="10">
        <f>VLOOKUP(C237,away!$B$2:$E$405,4,FALSE)</f>
        <v>0.37119999999999997</v>
      </c>
      <c r="H237" s="10">
        <f>VLOOKUP(A237,away!$A$2:$E$405,3,FALSE)</f>
        <v>0.89470000000000005</v>
      </c>
      <c r="I237" s="10">
        <f>VLOOKUP(C237,away!$B$2:$E$405,3,FALSE)</f>
        <v>1.3661000000000001</v>
      </c>
      <c r="J237" s="10">
        <f>VLOOKUP(B237,home!$B$2:$E$405,4,FALSE)</f>
        <v>0.86929999999999996</v>
      </c>
      <c r="K237" s="12">
        <f t="shared" si="446"/>
        <v>0.12374180659199997</v>
      </c>
      <c r="L237" s="12">
        <f t="shared" si="447"/>
        <v>1.062501638131</v>
      </c>
      <c r="M237" s="13">
        <f t="shared" si="448"/>
        <v>0.30536623729275636</v>
      </c>
      <c r="N237" s="13">
        <f t="shared" si="449"/>
        <v>3.7786569874807018E-2</v>
      </c>
      <c r="O237" s="13">
        <f t="shared" si="450"/>
        <v>0.32445212735345325</v>
      </c>
      <c r="P237" s="13">
        <f t="shared" si="451"/>
        <v>4.0148292391333953E-2</v>
      </c>
      <c r="Q237" s="13">
        <f t="shared" si="452"/>
        <v>2.3378892106117309E-3</v>
      </c>
      <c r="R237" s="13">
        <f t="shared" si="453"/>
        <v>0.17236545840406595</v>
      </c>
      <c r="S237" s="13">
        <f t="shared" si="454"/>
        <v>1.3196329399660512E-3</v>
      </c>
      <c r="T237" s="13">
        <f t="shared" si="455"/>
        <v>2.4840111160437544E-3</v>
      </c>
      <c r="U237" s="13">
        <f t="shared" si="456"/>
        <v>2.1328813216977341E-2</v>
      </c>
      <c r="V237" s="13">
        <f t="shared" si="457"/>
        <v>1.9277765753127257E-5</v>
      </c>
      <c r="W237" s="13">
        <f t="shared" si="458"/>
        <v>9.6431544844346749E-5</v>
      </c>
      <c r="X237" s="13">
        <f t="shared" si="459"/>
        <v>1.024586743646214E-4</v>
      </c>
      <c r="Y237" s="13">
        <f t="shared" si="460"/>
        <v>5.4431254676570463E-5</v>
      </c>
      <c r="Z237" s="13">
        <f t="shared" si="461"/>
        <v>6.1046193970506937E-2</v>
      </c>
      <c r="AA237" s="13">
        <f t="shared" si="462"/>
        <v>7.5539663274761838E-3</v>
      </c>
      <c r="AB237" s="13">
        <f t="shared" si="463"/>
        <v>4.6737072014851899E-4</v>
      </c>
      <c r="AC237" s="13">
        <f t="shared" si="464"/>
        <v>1.584100666649233E-7</v>
      </c>
      <c r="AD237" s="13">
        <f t="shared" si="465"/>
        <v>2.9831533928742312E-6</v>
      </c>
      <c r="AE237" s="13">
        <f t="shared" si="466"/>
        <v>3.1696053667249212E-6</v>
      </c>
      <c r="AF237" s="13">
        <f t="shared" si="467"/>
        <v>1.6838554471870189E-6</v>
      </c>
      <c r="AG237" s="13">
        <f t="shared" si="468"/>
        <v>5.9636639033733836E-7</v>
      </c>
      <c r="AH237" s="13">
        <f t="shared" si="469"/>
        <v>1.6215420273831594E-2</v>
      </c>
      <c r="AI237" s="13">
        <f t="shared" si="470"/>
        <v>2.0065253993324641E-3</v>
      </c>
      <c r="AJ237" s="13">
        <f t="shared" si="471"/>
        <v>1.2414553894306662E-4</v>
      </c>
      <c r="AK237" s="13">
        <f t="shared" si="472"/>
        <v>5.1206644230508484E-6</v>
      </c>
      <c r="AL237" s="13">
        <f t="shared" si="473"/>
        <v>8.3308406726009876E-10</v>
      </c>
      <c r="AM237" s="13">
        <f t="shared" si="474"/>
        <v>7.3828158035062328E-8</v>
      </c>
      <c r="AN237" s="13">
        <f t="shared" si="475"/>
        <v>7.844253885244807E-8</v>
      </c>
      <c r="AO237" s="13">
        <f t="shared" si="476"/>
        <v>4.1672663014940338E-8</v>
      </c>
      <c r="AP237" s="13">
        <f t="shared" si="477"/>
        <v>1.4759090906218417E-8</v>
      </c>
      <c r="AQ237" s="13">
        <f t="shared" si="478"/>
        <v>3.920389566295352E-9</v>
      </c>
      <c r="AR237" s="13">
        <f t="shared" si="479"/>
        <v>3.4457821207857404E-3</v>
      </c>
      <c r="AS237" s="13">
        <f t="shared" si="480"/>
        <v>4.2638730474844054E-4</v>
      </c>
      <c r="AT237" s="13">
        <f t="shared" si="481"/>
        <v>2.6380967698732837E-5</v>
      </c>
      <c r="AU237" s="13">
        <f t="shared" si="482"/>
        <v>1.0881428675621321E-6</v>
      </c>
      <c r="AV237" s="13">
        <f t="shared" si="483"/>
        <v>3.3662191065584397E-8</v>
      </c>
      <c r="AW237" s="13">
        <f t="shared" si="484"/>
        <v>3.0425126212967678E-12</v>
      </c>
      <c r="AX237" s="13">
        <f t="shared" si="485"/>
        <v>1.5226049421030477E-9</v>
      </c>
      <c r="AY237" s="13">
        <f t="shared" si="486"/>
        <v>1.6177702452108445E-9</v>
      </c>
      <c r="AZ237" s="13">
        <f t="shared" si="487"/>
        <v>8.5944176782805585E-10</v>
      </c>
      <c r="BA237" s="13">
        <f t="shared" si="488"/>
        <v>3.0438609539850398E-10</v>
      </c>
      <c r="BB237" s="13">
        <f t="shared" si="489"/>
        <v>8.0852681246302308E-11</v>
      </c>
      <c r="BC237" s="13">
        <f t="shared" si="490"/>
        <v>1.7181221254295964E-11</v>
      </c>
      <c r="BD237" s="13">
        <f t="shared" si="491"/>
        <v>6.1019152466289326E-4</v>
      </c>
      <c r="BE237" s="13">
        <f t="shared" si="492"/>
        <v>7.5506201628913305E-5</v>
      </c>
      <c r="BF237" s="13">
        <f t="shared" si="493"/>
        <v>4.6716368992307703E-6</v>
      </c>
      <c r="BG237" s="13">
        <f t="shared" si="494"/>
        <v>1.9269226321755479E-7</v>
      </c>
      <c r="BH237" s="13">
        <f t="shared" si="495"/>
        <v>5.9610221917103533E-9</v>
      </c>
      <c r="BI237" s="13">
        <f t="shared" si="496"/>
        <v>1.4752553102744846E-10</v>
      </c>
      <c r="BJ237" s="14">
        <f t="shared" si="497"/>
        <v>4.2870441681022498E-2</v>
      </c>
      <c r="BK237" s="14">
        <f t="shared" si="498"/>
        <v>0.34685360125073045</v>
      </c>
      <c r="BL237" s="14">
        <f t="shared" si="499"/>
        <v>0.5491091882609449</v>
      </c>
      <c r="BM237" s="14">
        <f t="shared" si="500"/>
        <v>0.11742284902144884</v>
      </c>
      <c r="BN237" s="14">
        <f t="shared" si="501"/>
        <v>0.8824565745270283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1.5759000000000001</v>
      </c>
      <c r="F255" s="10">
        <f>VLOOKUP(B255,home!$B$2:$E$405,3,FALSE)</f>
        <v>1.0153000000000001</v>
      </c>
      <c r="G255" s="10">
        <f>VLOOKUP(C255,away!$B$2:$E$405,4,FALSE)</f>
        <v>0.87250000000000005</v>
      </c>
      <c r="H255" s="10">
        <f>VLOOKUP(A255,away!$A$2:$E$405,3,FALSE)</f>
        <v>1.1709000000000001</v>
      </c>
      <c r="I255" s="10">
        <f>VLOOKUP(C255,away!$B$2:$E$405,3,FALSE)</f>
        <v>0.64049999999999996</v>
      </c>
      <c r="J255" s="10">
        <f>VLOOKUP(B255,home!$B$2:$E$405,4,FALSE)</f>
        <v>1.0248999999999999</v>
      </c>
      <c r="K255" s="12">
        <f t="shared" si="446"/>
        <v>1.3960098330750004</v>
      </c>
      <c r="L255" s="12">
        <f t="shared" si="447"/>
        <v>0.76863549010499999</v>
      </c>
      <c r="M255" s="13">
        <f t="shared" si="448"/>
        <v>0.11479064095755137</v>
      </c>
      <c r="N255" s="13">
        <f t="shared" si="449"/>
        <v>0.16024886352172357</v>
      </c>
      <c r="O255" s="13">
        <f t="shared" si="450"/>
        <v>8.8232160571874579E-2</v>
      </c>
      <c r="P255" s="13">
        <f t="shared" si="451"/>
        <v>0.12317296375178925</v>
      </c>
      <c r="Q255" s="13">
        <f t="shared" si="452"/>
        <v>0.11185449460770995</v>
      </c>
      <c r="R255" s="13">
        <f t="shared" si="453"/>
        <v>3.3909184992092938E-2</v>
      </c>
      <c r="S255" s="13">
        <f t="shared" si="454"/>
        <v>3.3041846601871309E-2</v>
      </c>
      <c r="T255" s="13">
        <f t="shared" si="455"/>
        <v>8.5975334283244206E-2</v>
      </c>
      <c r="U255" s="13">
        <f t="shared" si="456"/>
        <v>4.7337555680520969E-2</v>
      </c>
      <c r="V255" s="13">
        <f t="shared" si="457"/>
        <v>3.9394057252933835E-3</v>
      </c>
      <c r="W255" s="13">
        <f t="shared" si="458"/>
        <v>5.2049991448665886E-2</v>
      </c>
      <c r="X255" s="13">
        <f t="shared" si="459"/>
        <v>4.0007470687106361E-2</v>
      </c>
      <c r="Y255" s="13">
        <f t="shared" si="460"/>
        <v>1.5375580919722709E-2</v>
      </c>
      <c r="Z255" s="13">
        <f t="shared" si="461"/>
        <v>8.6879343418194872E-3</v>
      </c>
      <c r="AA255" s="13">
        <f t="shared" si="462"/>
        <v>1.2128441770289987E-2</v>
      </c>
      <c r="AB255" s="13">
        <f t="shared" si="463"/>
        <v>8.4657119856011952E-3</v>
      </c>
      <c r="AC255" s="13">
        <f t="shared" si="464"/>
        <v>2.64191986035139E-4</v>
      </c>
      <c r="AD255" s="13">
        <f t="shared" si="465"/>
        <v>1.8165574968451819E-2</v>
      </c>
      <c r="AE255" s="13">
        <f t="shared" si="466"/>
        <v>1.3962705618915083E-2</v>
      </c>
      <c r="AF255" s="13">
        <f t="shared" si="467"/>
        <v>5.3661155382933165E-3</v>
      </c>
      <c r="AG255" s="13">
        <f t="shared" si="468"/>
        <v>1.3748622822453795E-3</v>
      </c>
      <c r="AH255" s="13">
        <f t="shared" si="469"/>
        <v>1.6694636677061204E-3</v>
      </c>
      <c r="AI255" s="13">
        <f t="shared" si="470"/>
        <v>2.3305876960791989E-3</v>
      </c>
      <c r="AJ255" s="13">
        <f t="shared" si="471"/>
        <v>1.6267616702850866E-3</v>
      </c>
      <c r="AK255" s="13">
        <f t="shared" si="472"/>
        <v>7.569917625958306E-4</v>
      </c>
      <c r="AL255" s="13">
        <f t="shared" si="473"/>
        <v>1.1339359950591415E-5</v>
      </c>
      <c r="AM255" s="13">
        <f t="shared" si="474"/>
        <v>5.0718642558839665E-3</v>
      </c>
      <c r="AN255" s="13">
        <f t="shared" si="475"/>
        <v>3.8984148680674038E-3</v>
      </c>
      <c r="AO255" s="13">
        <f t="shared" si="476"/>
        <v>1.498230011374804E-3</v>
      </c>
      <c r="AP255" s="13">
        <f t="shared" si="477"/>
        <v>3.8386425302769736E-4</v>
      </c>
      <c r="AQ255" s="13">
        <f t="shared" si="478"/>
        <v>7.3762922064933469E-5</v>
      </c>
      <c r="AR255" s="13">
        <f t="shared" si="479"/>
        <v>2.5664180488795706E-4</v>
      </c>
      <c r="AS255" s="13">
        <f t="shared" si="480"/>
        <v>3.5827448320170375E-4</v>
      </c>
      <c r="AT255" s="13">
        <f t="shared" si="481"/>
        <v>2.5007735074472127E-4</v>
      </c>
      <c r="AU255" s="13">
        <f t="shared" si="482"/>
        <v>1.1637014688965886E-4</v>
      </c>
      <c r="AV255" s="13">
        <f t="shared" si="483"/>
        <v>4.0613467333586494E-5</v>
      </c>
      <c r="AW255" s="13">
        <f t="shared" si="484"/>
        <v>3.3798307377282279E-7</v>
      </c>
      <c r="AX255" s="13">
        <f t="shared" si="485"/>
        <v>1.1800620622059387E-3</v>
      </c>
      <c r="AY255" s="13">
        <f t="shared" si="486"/>
        <v>9.0703758153797866E-4</v>
      </c>
      <c r="AZ255" s="13">
        <f t="shared" si="487"/>
        <v>3.4859063801454909E-4</v>
      </c>
      <c r="BA255" s="13">
        <f t="shared" si="488"/>
        <v>8.9313045298775842E-5</v>
      </c>
      <c r="BB255" s="13">
        <f t="shared" si="489"/>
        <v>1.7162294086498659E-5</v>
      </c>
      <c r="BC255" s="13">
        <f t="shared" si="490"/>
        <v>2.6383096653004087E-6</v>
      </c>
      <c r="BD255" s="13">
        <f t="shared" si="491"/>
        <v>3.2877333246914422E-5</v>
      </c>
      <c r="BE255" s="13">
        <f t="shared" si="492"/>
        <v>4.5897080497976155E-5</v>
      </c>
      <c r="BF255" s="13">
        <f t="shared" si="493"/>
        <v>3.2036387842304784E-5</v>
      </c>
      <c r="BG255" s="13">
        <f t="shared" si="494"/>
        <v>1.4907704148020619E-5</v>
      </c>
      <c r="BH255" s="13">
        <f t="shared" si="495"/>
        <v>5.20282539480244E-6</v>
      </c>
      <c r="BI255" s="13">
        <f t="shared" si="496"/>
        <v>1.4526390821833057E-6</v>
      </c>
      <c r="BJ255" s="14">
        <f t="shared" si="497"/>
        <v>0.51785193411730635</v>
      </c>
      <c r="BK255" s="14">
        <f t="shared" si="498"/>
        <v>0.27612742596402901</v>
      </c>
      <c r="BL255" s="14">
        <f t="shared" si="499"/>
        <v>0.19761121102031576</v>
      </c>
      <c r="BM255" s="14">
        <f t="shared" si="500"/>
        <v>0.3671634974422644</v>
      </c>
      <c r="BN255" s="14">
        <f t="shared" si="501"/>
        <v>0.63220830840274167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1.5759000000000001</v>
      </c>
      <c r="F256" s="10">
        <f>VLOOKUP(B256,home!$B$2:$E$405,3,FALSE)</f>
        <v>0.95179999999999998</v>
      </c>
      <c r="G256" s="10">
        <f>VLOOKUP(C256,away!$B$2:$E$405,4,FALSE)</f>
        <v>1.0311999999999999</v>
      </c>
      <c r="H256" s="10">
        <f>VLOOKUP(A256,away!$A$2:$E$405,3,FALSE)</f>
        <v>1.1709000000000001</v>
      </c>
      <c r="I256" s="10">
        <f>VLOOKUP(C256,away!$B$2:$E$405,3,FALSE)</f>
        <v>1.0676000000000001</v>
      </c>
      <c r="J256" s="10">
        <f>VLOOKUP(B256,home!$B$2:$E$405,4,FALSE)</f>
        <v>1.0248999999999999</v>
      </c>
      <c r="K256" s="12">
        <f t="shared" si="446"/>
        <v>1.5467397985439999</v>
      </c>
      <c r="L256" s="12">
        <f t="shared" si="447"/>
        <v>1.2811791557160002</v>
      </c>
      <c r="M256" s="13">
        <f t="shared" si="448"/>
        <v>5.9135789990868659E-2</v>
      </c>
      <c r="N256" s="13">
        <f t="shared" si="449"/>
        <v>9.1467679897216478E-2</v>
      </c>
      <c r="O256" s="13">
        <f t="shared" si="450"/>
        <v>7.5763541493099801E-2</v>
      </c>
      <c r="P256" s="13">
        <f t="shared" si="451"/>
        <v>0.11718648490601717</v>
      </c>
      <c r="Q256" s="13">
        <f t="shared" si="452"/>
        <v>7.0738350388753854E-2</v>
      </c>
      <c r="R256" s="13">
        <f t="shared" si="453"/>
        <v>4.853333506209187E-2</v>
      </c>
      <c r="S256" s="13">
        <f t="shared" si="454"/>
        <v>5.8055672574716152E-2</v>
      </c>
      <c r="T256" s="13">
        <f t="shared" si="455"/>
        <v>9.0628500027806258E-2</v>
      </c>
      <c r="U256" s="13">
        <f t="shared" si="456"/>
        <v>7.5068440896608427E-2</v>
      </c>
      <c r="V256" s="13">
        <f t="shared" si="457"/>
        <v>1.2782896597317567E-2</v>
      </c>
      <c r="W256" s="13">
        <f t="shared" si="458"/>
        <v>3.6471273943212014E-2</v>
      </c>
      <c r="X256" s="13">
        <f t="shared" si="459"/>
        <v>4.6726235958451323E-2</v>
      </c>
      <c r="Y256" s="13">
        <f t="shared" si="460"/>
        <v>2.9932339767517635E-2</v>
      </c>
      <c r="Z256" s="13">
        <f t="shared" si="461"/>
        <v>2.0726632412977539E-2</v>
      </c>
      <c r="AA256" s="13">
        <f t="shared" si="462"/>
        <v>3.205870724294442E-2</v>
      </c>
      <c r="AB256" s="13">
        <f t="shared" si="463"/>
        <v>2.4793239191266463E-2</v>
      </c>
      <c r="AC256" s="13">
        <f t="shared" si="464"/>
        <v>1.5832023206547598E-3</v>
      </c>
      <c r="AD256" s="13">
        <f t="shared" si="465"/>
        <v>1.4102892727891692E-2</v>
      </c>
      <c r="AE256" s="13">
        <f t="shared" si="466"/>
        <v>1.8068332198273595E-2</v>
      </c>
      <c r="AF256" s="13">
        <f t="shared" si="467"/>
        <v>1.1574385295490193E-2</v>
      </c>
      <c r="AG256" s="13">
        <f t="shared" si="468"/>
        <v>4.9429537269359376E-3</v>
      </c>
      <c r="AH256" s="13">
        <f t="shared" si="469"/>
        <v>6.6386323539236094E-3</v>
      </c>
      <c r="AI256" s="13">
        <f t="shared" si="470"/>
        <v>1.0268236869715484E-2</v>
      </c>
      <c r="AJ256" s="13">
        <f t="shared" si="471"/>
        <v>7.941145313632901E-3</v>
      </c>
      <c r="AK256" s="13">
        <f t="shared" si="472"/>
        <v>4.094295167539062E-3</v>
      </c>
      <c r="AL256" s="13">
        <f t="shared" si="473"/>
        <v>1.2549416512824384E-4</v>
      </c>
      <c r="AM256" s="13">
        <f t="shared" si="474"/>
        <v>4.3627010913653667E-3</v>
      </c>
      <c r="AN256" s="13">
        <f t="shared" si="475"/>
        <v>5.5894017008767533E-3</v>
      </c>
      <c r="AO256" s="13">
        <f t="shared" si="476"/>
        <v>3.5805124760434266E-3</v>
      </c>
      <c r="AP256" s="13">
        <f t="shared" si="477"/>
        <v>1.529092650362641E-3</v>
      </c>
      <c r="AQ256" s="13">
        <f t="shared" si="478"/>
        <v>4.8976040770078719E-4</v>
      </c>
      <c r="AR256" s="13">
        <f t="shared" si="479"/>
        <v>1.7010554788617564E-3</v>
      </c>
      <c r="AS256" s="13">
        <f t="shared" si="480"/>
        <v>2.6310902086868005E-3</v>
      </c>
      <c r="AT256" s="13">
        <f t="shared" si="481"/>
        <v>2.0348059696676567E-3</v>
      </c>
      <c r="AU256" s="13">
        <f t="shared" si="482"/>
        <v>1.04910512519996E-3</v>
      </c>
      <c r="AV256" s="13">
        <f t="shared" si="483"/>
        <v>4.0567316250081592E-4</v>
      </c>
      <c r="AW256" s="13">
        <f t="shared" si="484"/>
        <v>6.9079336491042375E-6</v>
      </c>
      <c r="AX256" s="13">
        <f t="shared" si="485"/>
        <v>1.1246605678610281E-3</v>
      </c>
      <c r="AY256" s="13">
        <f t="shared" si="486"/>
        <v>1.4408916767992695E-3</v>
      </c>
      <c r="AZ256" s="13">
        <f t="shared" si="487"/>
        <v>9.2302019097994983E-4</v>
      </c>
      <c r="BA256" s="13">
        <f t="shared" si="488"/>
        <v>3.9418474299617116E-4</v>
      </c>
      <c r="BB256" s="13">
        <f t="shared" si="489"/>
        <v>1.2625531905699074E-4</v>
      </c>
      <c r="BC256" s="13">
        <f t="shared" si="490"/>
        <v>3.2351136614817958E-5</v>
      </c>
      <c r="BD256" s="13">
        <f t="shared" si="491"/>
        <v>3.6322613703903005E-4</v>
      </c>
      <c r="BE256" s="13">
        <f t="shared" si="492"/>
        <v>5.6181632202966457E-4</v>
      </c>
      <c r="BF256" s="13">
        <f t="shared" si="493"/>
        <v>4.3449183237744731E-4</v>
      </c>
      <c r="BG256" s="13">
        <f t="shared" si="494"/>
        <v>2.2401526976016878E-4</v>
      </c>
      <c r="BH256" s="13">
        <f t="shared" si="495"/>
        <v>8.6623333304905798E-5</v>
      </c>
      <c r="BI256" s="13">
        <f t="shared" si="496"/>
        <v>2.6796751421047945E-5</v>
      </c>
      <c r="BJ256" s="14">
        <f t="shared" si="497"/>
        <v>0.43424577589220614</v>
      </c>
      <c r="BK256" s="14">
        <f t="shared" si="498"/>
        <v>0.25031043223150184</v>
      </c>
      <c r="BL256" s="14">
        <f t="shared" si="499"/>
        <v>0.29467827318167122</v>
      </c>
      <c r="BM256" s="14">
        <f t="shared" si="500"/>
        <v>0.53570194823715844</v>
      </c>
      <c r="BN256" s="14">
        <f t="shared" si="501"/>
        <v>0.46282518173804787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1.1974</v>
      </c>
      <c r="F257" s="10">
        <f>VLOOKUP(B257,home!$B$2:$E$405,3,FALSE)</f>
        <v>0.64959999999999996</v>
      </c>
      <c r="G257" s="10">
        <f>VLOOKUP(C257,away!$B$2:$E$405,4,FALSE)</f>
        <v>0.92789999999999995</v>
      </c>
      <c r="H257" s="10">
        <f>VLOOKUP(A257,away!$A$2:$E$405,3,FALSE)</f>
        <v>0.89470000000000005</v>
      </c>
      <c r="I257" s="10">
        <f>VLOOKUP(C257,away!$B$2:$E$405,3,FALSE)</f>
        <v>0.74509999999999998</v>
      </c>
      <c r="J257" s="10">
        <f>VLOOKUP(B257,home!$B$2:$E$405,4,FALSE)</f>
        <v>1.8628</v>
      </c>
      <c r="K257" s="12">
        <f t="shared" si="446"/>
        <v>0.7217494220159999</v>
      </c>
      <c r="L257" s="12">
        <f t="shared" si="447"/>
        <v>1.2418187989160001</v>
      </c>
      <c r="M257" s="13">
        <f t="shared" si="448"/>
        <v>0.14035670260829022</v>
      </c>
      <c r="N257" s="13">
        <f t="shared" si="449"/>
        <v>0.10130236898360505</v>
      </c>
      <c r="O257" s="13">
        <f t="shared" si="450"/>
        <v>0.17429759185283716</v>
      </c>
      <c r="P257" s="13">
        <f t="shared" si="451"/>
        <v>0.12579918617856586</v>
      </c>
      <c r="Q257" s="13">
        <f t="shared" si="452"/>
        <v>3.6557463131384242E-2</v>
      </c>
      <c r="R257" s="13">
        <f t="shared" si="453"/>
        <v>0.10822301308432078</v>
      </c>
      <c r="S257" s="13">
        <f t="shared" si="454"/>
        <v>2.818788655814209E-2</v>
      </c>
      <c r="T257" s="13">
        <f t="shared" si="455"/>
        <v>4.5397744957231534E-2</v>
      </c>
      <c r="U257" s="13">
        <f t="shared" si="456"/>
        <v>7.8109897142438503E-2</v>
      </c>
      <c r="V257" s="13">
        <f t="shared" si="457"/>
        <v>2.8071439278253181E-3</v>
      </c>
      <c r="W257" s="13">
        <f t="shared" si="458"/>
        <v>8.7951092951492702E-3</v>
      </c>
      <c r="X257" s="13">
        <f t="shared" si="459"/>
        <v>1.0921932061237215E-2</v>
      </c>
      <c r="Y257" s="13">
        <f t="shared" si="460"/>
        <v>6.7815302770638788E-3</v>
      </c>
      <c r="Z257" s="13">
        <f t="shared" si="461"/>
        <v>4.479779070781393E-2</v>
      </c>
      <c r="AA257" s="13">
        <f t="shared" si="462"/>
        <v>3.2332779550958431E-2</v>
      </c>
      <c r="AB257" s="13">
        <f t="shared" si="463"/>
        <v>1.1668082476537492E-2</v>
      </c>
      <c r="AC257" s="13">
        <f t="shared" si="464"/>
        <v>1.5724953593419878E-4</v>
      </c>
      <c r="AD257" s="13">
        <f t="shared" si="465"/>
        <v>1.5869662625853831E-3</v>
      </c>
      <c r="AE257" s="13">
        <f t="shared" si="466"/>
        <v>1.9707245381239942E-3</v>
      </c>
      <c r="AF257" s="13">
        <f t="shared" si="467"/>
        <v>1.2236413894637142E-3</v>
      </c>
      <c r="AG257" s="13">
        <f t="shared" si="468"/>
        <v>5.0651362685591168E-4</v>
      </c>
      <c r="AH257" s="13">
        <f t="shared" si="469"/>
        <v>1.3907684662716956E-2</v>
      </c>
      <c r="AI257" s="13">
        <f t="shared" si="470"/>
        <v>1.003786336689675E-2</v>
      </c>
      <c r="AJ257" s="13">
        <f t="shared" si="471"/>
        <v>3.6224110416666531E-3</v>
      </c>
      <c r="AK257" s="13">
        <f t="shared" si="472"/>
        <v>8.7149102520909464E-4</v>
      </c>
      <c r="AL257" s="13">
        <f t="shared" si="473"/>
        <v>5.63759714495058E-6</v>
      </c>
      <c r="AM257" s="13">
        <f t="shared" si="474"/>
        <v>2.2907839655597845E-4</v>
      </c>
      <c r="AN257" s="13">
        <f t="shared" si="475"/>
        <v>2.8447385926874832E-4</v>
      </c>
      <c r="AO257" s="13">
        <f t="shared" si="476"/>
        <v>1.7663249312005821E-4</v>
      </c>
      <c r="AP257" s="13">
        <f t="shared" si="477"/>
        <v>7.3115183485296449E-5</v>
      </c>
      <c r="AQ257" s="13">
        <f t="shared" si="478"/>
        <v>2.2698952334558444E-5</v>
      </c>
      <c r="AR257" s="13">
        <f t="shared" si="479"/>
        <v>3.454164852711529E-3</v>
      </c>
      <c r="AS257" s="13">
        <f t="shared" si="480"/>
        <v>2.4930414859925276E-3</v>
      </c>
      <c r="AT257" s="13">
        <f t="shared" si="481"/>
        <v>8.9967562578850788E-4</v>
      </c>
      <c r="AU257" s="13">
        <f t="shared" si="482"/>
        <v>2.1644678763824629E-4</v>
      </c>
      <c r="AV257" s="13">
        <f t="shared" si="483"/>
        <v>3.9055085968781022E-5</v>
      </c>
      <c r="AW257" s="13">
        <f t="shared" si="484"/>
        <v>1.4035769017597862E-7</v>
      </c>
      <c r="AX257" s="13">
        <f t="shared" si="485"/>
        <v>2.7556200051771571E-5</v>
      </c>
      <c r="AY257" s="13">
        <f t="shared" si="486"/>
        <v>3.4219807250979989E-5</v>
      </c>
      <c r="AZ257" s="13">
        <f t="shared" si="487"/>
        <v>2.1247399969774509E-5</v>
      </c>
      <c r="BA257" s="13">
        <f t="shared" si="488"/>
        <v>8.7951402368510789E-6</v>
      </c>
      <c r="BB257" s="13">
        <f t="shared" si="489"/>
        <v>2.7304926213060472E-6</v>
      </c>
      <c r="BC257" s="13">
        <f t="shared" si="490"/>
        <v>6.7815541348785515E-7</v>
      </c>
      <c r="BD257" s="13">
        <f t="shared" si="491"/>
        <v>7.1490780810868216E-4</v>
      </c>
      <c r="BE257" s="13">
        <f t="shared" si="492"/>
        <v>5.1598429729716674E-4</v>
      </c>
      <c r="BF257" s="13">
        <f t="shared" si="493"/>
        <v>1.8620568417178091E-4</v>
      </c>
      <c r="BG257" s="13">
        <f t="shared" si="494"/>
        <v>4.4797948309025583E-5</v>
      </c>
      <c r="BH257" s="13">
        <f t="shared" si="495"/>
        <v>8.0832233248854623E-6</v>
      </c>
      <c r="BI257" s="13">
        <f t="shared" si="496"/>
        <v>1.1668123525524666E-6</v>
      </c>
      <c r="BJ257" s="14">
        <f t="shared" si="497"/>
        <v>0.215925220603009</v>
      </c>
      <c r="BK257" s="14">
        <f t="shared" si="498"/>
        <v>0.29734802621315365</v>
      </c>
      <c r="BL257" s="14">
        <f t="shared" si="499"/>
        <v>0.44164434381524564</v>
      </c>
      <c r="BM257" s="14">
        <f t="shared" si="500"/>
        <v>0.31314497605065811</v>
      </c>
      <c r="BN257" s="14">
        <f t="shared" si="501"/>
        <v>0.68653632583900326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1.1974</v>
      </c>
      <c r="F258" s="10">
        <f>VLOOKUP(B258,home!$B$2:$E$405,3,FALSE)</f>
        <v>0.64959999999999996</v>
      </c>
      <c r="G258" s="10">
        <f>VLOOKUP(C258,away!$B$2:$E$405,4,FALSE)</f>
        <v>1.0206999999999999</v>
      </c>
      <c r="H258" s="10">
        <f>VLOOKUP(A258,away!$A$2:$E$405,3,FALSE)</f>
        <v>0.89470000000000005</v>
      </c>
      <c r="I258" s="10">
        <f>VLOOKUP(C258,away!$B$2:$E$405,3,FALSE)</f>
        <v>1.8628</v>
      </c>
      <c r="J258" s="10">
        <f>VLOOKUP(B258,home!$B$2:$E$405,4,FALSE)</f>
        <v>1.1176999999999999</v>
      </c>
      <c r="K258" s="12">
        <f t="shared" si="446"/>
        <v>0.79393214252799982</v>
      </c>
      <c r="L258" s="12">
        <f t="shared" si="447"/>
        <v>1.8628115307319999</v>
      </c>
      <c r="M258" s="13">
        <f t="shared" si="448"/>
        <v>7.0176367266120865E-2</v>
      </c>
      <c r="N258" s="13">
        <f t="shared" si="449"/>
        <v>5.5715273618423128E-2</v>
      </c>
      <c r="O258" s="13">
        <f t="shared" si="450"/>
        <v>0.13072534612821363</v>
      </c>
      <c r="P258" s="13">
        <f t="shared" si="451"/>
        <v>0.103787054134287</v>
      </c>
      <c r="Q258" s="13">
        <f t="shared" si="452"/>
        <v>2.2117073277704211E-2</v>
      </c>
      <c r="R258" s="13">
        <f t="shared" si="453"/>
        <v>0.12175834106328408</v>
      </c>
      <c r="S258" s="13">
        <f t="shared" si="454"/>
        <v>3.8373860836316449E-2</v>
      </c>
      <c r="T258" s="13">
        <f t="shared" si="455"/>
        <v>4.1199939127751987E-2</v>
      </c>
      <c r="U258" s="13">
        <f t="shared" si="456"/>
        <v>9.6667860591028054E-2</v>
      </c>
      <c r="V258" s="13">
        <f t="shared" si="457"/>
        <v>6.3058740065540103E-3</v>
      </c>
      <c r="W258" s="13">
        <f t="shared" si="458"/>
        <v>5.8531517912721598E-3</v>
      </c>
      <c r="X258" s="13">
        <f t="shared" si="459"/>
        <v>1.0903318647906439E-2</v>
      </c>
      <c r="Y258" s="13">
        <f t="shared" si="460"/>
        <v>1.0155413850282678E-2</v>
      </c>
      <c r="Z258" s="13">
        <f t="shared" si="461"/>
        <v>7.5604280565161719E-2</v>
      </c>
      <c r="AA258" s="13">
        <f t="shared" si="462"/>
        <v>6.0024668453386859E-2</v>
      </c>
      <c r="AB258" s="13">
        <f t="shared" si="463"/>
        <v>2.3827756814865136E-2</v>
      </c>
      <c r="AC258" s="13">
        <f t="shared" si="464"/>
        <v>5.8287792633982341E-4</v>
      </c>
      <c r="AD258" s="13">
        <f t="shared" si="465"/>
        <v>1.1617513355465761E-3</v>
      </c>
      <c r="AE258" s="13">
        <f t="shared" si="466"/>
        <v>2.164123783699463E-3</v>
      </c>
      <c r="AF258" s="13">
        <f t="shared" si="467"/>
        <v>2.015677369103362E-3</v>
      </c>
      <c r="AG258" s="13">
        <f t="shared" si="468"/>
        <v>1.2516090151337615E-3</v>
      </c>
      <c r="AH258" s="13">
        <f t="shared" si="469"/>
        <v>3.5209131402370135E-2</v>
      </c>
      <c r="AI258" s="13">
        <f t="shared" si="470"/>
        <v>2.7953661130833599E-2</v>
      </c>
      <c r="AJ258" s="13">
        <f t="shared" si="471"/>
        <v>1.1096655036552194E-2</v>
      </c>
      <c r="AK258" s="13">
        <f t="shared" si="472"/>
        <v>2.9366637026880019E-3</v>
      </c>
      <c r="AL258" s="13">
        <f t="shared" si="473"/>
        <v>3.44817979336571E-5</v>
      </c>
      <c r="AM258" s="13">
        <f t="shared" si="474"/>
        <v>1.8447034538305178E-4</v>
      </c>
      <c r="AN258" s="13">
        <f t="shared" si="475"/>
        <v>3.4363348645766336E-4</v>
      </c>
      <c r="AO258" s="13">
        <f t="shared" si="476"/>
        <v>3.2006221045948694E-4</v>
      </c>
      <c r="AP258" s="13">
        <f t="shared" si="477"/>
        <v>1.9873852539850149E-4</v>
      </c>
      <c r="AQ258" s="13">
        <f t="shared" si="478"/>
        <v>9.2553104178250776E-5</v>
      </c>
      <c r="AR258" s="13">
        <f t="shared" si="479"/>
        <v>1.3117595192678641E-2</v>
      </c>
      <c r="AS258" s="13">
        <f t="shared" si="480"/>
        <v>1.0414480456138343E-2</v>
      </c>
      <c r="AT258" s="13">
        <f t="shared" si="481"/>
        <v>4.1341953909289483E-3</v>
      </c>
      <c r="AU258" s="13">
        <f t="shared" si="482"/>
        <v>1.0940902014498675E-3</v>
      </c>
      <c r="AV258" s="13">
        <f t="shared" si="483"/>
        <v>2.17158344438996E-4</v>
      </c>
      <c r="AW258" s="13">
        <f t="shared" si="484"/>
        <v>1.4165754275845243E-6</v>
      </c>
      <c r="AX258" s="13">
        <f t="shared" si="485"/>
        <v>2.4409489423807728E-5</v>
      </c>
      <c r="AY258" s="13">
        <f t="shared" si="486"/>
        <v>4.5470278357949832E-5</v>
      </c>
      <c r="AZ258" s="13">
        <f t="shared" si="487"/>
        <v>4.2351279415391332E-5</v>
      </c>
      <c r="BA258" s="13">
        <f t="shared" si="488"/>
        <v>2.6297483878747925E-5</v>
      </c>
      <c r="BB258" s="13">
        <f t="shared" si="489"/>
        <v>1.2246814049642632E-5</v>
      </c>
      <c r="BC258" s="13">
        <f t="shared" si="490"/>
        <v>4.5627012852809886E-6</v>
      </c>
      <c r="BD258" s="13">
        <f t="shared" si="491"/>
        <v>4.0726012633994059E-3</v>
      </c>
      <c r="BE258" s="13">
        <f t="shared" si="492"/>
        <v>3.2333690467129289E-3</v>
      </c>
      <c r="BF258" s="13">
        <f t="shared" si="493"/>
        <v>1.283537807420256E-3</v>
      </c>
      <c r="BG258" s="13">
        <f t="shared" si="494"/>
        <v>3.3968064048695181E-4</v>
      </c>
      <c r="BH258" s="13">
        <f t="shared" si="495"/>
        <v>6.7420844669272204E-5</v>
      </c>
      <c r="BI258" s="13">
        <f t="shared" si="496"/>
        <v>1.0705515131864555E-5</v>
      </c>
      <c r="BJ258" s="14">
        <f t="shared" si="497"/>
        <v>0.15383212753511158</v>
      </c>
      <c r="BK258" s="14">
        <f t="shared" si="498"/>
        <v>0.21930598624590977</v>
      </c>
      <c r="BL258" s="14">
        <f t="shared" si="499"/>
        <v>0.5481849190266771</v>
      </c>
      <c r="BM258" s="14">
        <f t="shared" si="500"/>
        <v>0.49260380418189686</v>
      </c>
      <c r="BN258" s="14">
        <f t="shared" si="501"/>
        <v>0.50427945548803288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1.5145</v>
      </c>
      <c r="F262" s="10">
        <f>VLOOKUP(B262,home!$B$2:$E$405,3,FALSE)</f>
        <v>0.44019999999999998</v>
      </c>
      <c r="G262" s="10">
        <f>VLOOKUP(C262,away!$B$2:$E$405,4,FALSE)</f>
        <v>0.70430000000000004</v>
      </c>
      <c r="H262" s="10">
        <f>VLOOKUP(A262,away!$A$2:$E$405,3,FALSE)</f>
        <v>1.1369</v>
      </c>
      <c r="I262" s="10">
        <f>VLOOKUP(C262,away!$B$2:$E$405,3,FALSE)</f>
        <v>1.0555000000000001</v>
      </c>
      <c r="J262" s="10">
        <f>VLOOKUP(B262,home!$B$2:$E$405,4,FALSE)</f>
        <v>0.52780000000000005</v>
      </c>
      <c r="K262" s="12">
        <f t="shared" si="446"/>
        <v>0.46954476646999999</v>
      </c>
      <c r="L262" s="12">
        <f t="shared" si="447"/>
        <v>0.63335891801000022</v>
      </c>
      <c r="M262" s="13">
        <f t="shared" si="448"/>
        <v>0.33190593302315197</v>
      </c>
      <c r="N262" s="13">
        <f t="shared" si="449"/>
        <v>0.15584469381136332</v>
      </c>
      <c r="O262" s="13">
        <f t="shared" si="450"/>
        <v>0.21021558262064313</v>
      </c>
      <c r="P262" s="13">
        <f t="shared" si="451"/>
        <v>9.870562664996485E-2</v>
      </c>
      <c r="Q262" s="13">
        <f t="shared" si="452"/>
        <v>3.6588030180622615E-2</v>
      </c>
      <c r="R262" s="13">
        <f t="shared" si="453"/>
        <v>6.6570956978726156E-2</v>
      </c>
      <c r="S262" s="13">
        <f t="shared" si="454"/>
        <v>7.3385255903836502E-3</v>
      </c>
      <c r="T262" s="13">
        <f t="shared" si="455"/>
        <v>2.3173355207316376E-2</v>
      </c>
      <c r="U262" s="13">
        <f t="shared" si="456"/>
        <v>3.1258044448260386E-2</v>
      </c>
      <c r="V262" s="13">
        <f t="shared" si="457"/>
        <v>2.424896450790118E-4</v>
      </c>
      <c r="W262" s="13">
        <f t="shared" si="458"/>
        <v>5.7265726955859179E-3</v>
      </c>
      <c r="X262" s="13">
        <f t="shared" si="459"/>
        <v>3.6269758863819077E-3</v>
      </c>
      <c r="Y262" s="13">
        <f t="shared" si="460"/>
        <v>1.1485887615236032E-3</v>
      </c>
      <c r="Z262" s="13">
        <f t="shared" si="461"/>
        <v>1.4054436427645424E-2</v>
      </c>
      <c r="AA262" s="13">
        <f t="shared" si="462"/>
        <v>6.5991870702862302E-3</v>
      </c>
      <c r="AB262" s="13">
        <f t="shared" si="463"/>
        <v>1.5493068759046956E-3</v>
      </c>
      <c r="AC262" s="13">
        <f t="shared" si="464"/>
        <v>4.5071302574421448E-6</v>
      </c>
      <c r="AD262" s="13">
        <f t="shared" si="465"/>
        <v>6.722205597555921E-4</v>
      </c>
      <c r="AE262" s="13">
        <f t="shared" si="466"/>
        <v>4.2575688639087851E-4</v>
      </c>
      <c r="AF262" s="13">
        <f t="shared" si="467"/>
        <v>1.3482846044991667E-4</v>
      </c>
      <c r="AG262" s="13">
        <f t="shared" si="468"/>
        <v>2.8464935942504445E-5</v>
      </c>
      <c r="AH262" s="13">
        <f t="shared" si="469"/>
        <v>2.2253756622634593E-3</v>
      </c>
      <c r="AI262" s="13">
        <f t="shared" si="470"/>
        <v>1.0449134956455174E-3</v>
      </c>
      <c r="AJ262" s="13">
        <f t="shared" si="471"/>
        <v>2.4531683164711292E-4</v>
      </c>
      <c r="AK262" s="13">
        <f t="shared" si="472"/>
        <v>3.8395744808967967E-5</v>
      </c>
      <c r="AL262" s="13">
        <f t="shared" si="473"/>
        <v>5.3615084539367057E-8</v>
      </c>
      <c r="AM262" s="13">
        <f t="shared" si="474"/>
        <v>6.3127529149354468E-5</v>
      </c>
      <c r="AN262" s="13">
        <f t="shared" si="475"/>
        <v>3.9982383558679898E-5</v>
      </c>
      <c r="AO262" s="13">
        <f t="shared" si="476"/>
        <v>1.266159959509316E-5</v>
      </c>
      <c r="AP262" s="13">
        <f t="shared" si="477"/>
        <v>2.6731123399413533E-6</v>
      </c>
      <c r="AQ262" s="13">
        <f t="shared" si="478"/>
        <v>4.2325988483610881E-7</v>
      </c>
      <c r="AR262" s="13">
        <f t="shared" si="479"/>
        <v>2.8189230432339456E-4</v>
      </c>
      <c r="AS262" s="13">
        <f t="shared" si="480"/>
        <v>1.3236105620321843E-4</v>
      </c>
      <c r="AT262" s="13">
        <f t="shared" si="481"/>
        <v>3.107472061233137E-5</v>
      </c>
      <c r="AU262" s="13">
        <f t="shared" si="482"/>
        <v>4.863657477679209E-6</v>
      </c>
      <c r="AV262" s="13">
        <f t="shared" si="483"/>
        <v>5.7092622863673824E-7</v>
      </c>
      <c r="AW262" s="13">
        <f t="shared" si="484"/>
        <v>4.4290582150005912E-10</v>
      </c>
      <c r="AX262" s="13">
        <f t="shared" si="485"/>
        <v>4.9402001553769546E-6</v>
      </c>
      <c r="AY262" s="13">
        <f t="shared" si="486"/>
        <v>3.128919825162383E-6</v>
      </c>
      <c r="AZ262" s="13">
        <f t="shared" si="487"/>
        <v>9.9086463750244285E-7</v>
      </c>
      <c r="BA262" s="13">
        <f t="shared" si="488"/>
        <v>2.0919098490097278E-7</v>
      </c>
      <c r="BB262" s="13">
        <f t="shared" si="489"/>
        <v>3.3123243963581597E-8</v>
      </c>
      <c r="BC262" s="13">
        <f t="shared" si="490"/>
        <v>4.1957803915510634E-9</v>
      </c>
      <c r="BD262" s="13">
        <f t="shared" si="491"/>
        <v>2.975650081026846E-5</v>
      </c>
      <c r="BE262" s="13">
        <f t="shared" si="492"/>
        <v>1.3972009223921866E-5</v>
      </c>
      <c r="BF262" s="13">
        <f t="shared" si="493"/>
        <v>3.2802419040815391E-6</v>
      </c>
      <c r="BG262" s="13">
        <f t="shared" si="494"/>
        <v>5.1340680627235799E-7</v>
      </c>
      <c r="BH262" s="13">
        <f t="shared" si="495"/>
        <v>6.0266869738815721E-8</v>
      </c>
      <c r="BI262" s="13">
        <f t="shared" si="496"/>
        <v>5.6595986554780302E-9</v>
      </c>
      <c r="BJ262" s="14">
        <f t="shared" si="497"/>
        <v>0.2274976617644878</v>
      </c>
      <c r="BK262" s="14">
        <f t="shared" si="498"/>
        <v>0.43820026457374667</v>
      </c>
      <c r="BL262" s="14">
        <f t="shared" si="499"/>
        <v>0.32024543047824394</v>
      </c>
      <c r="BM262" s="14">
        <f t="shared" si="500"/>
        <v>0.10016384150273235</v>
      </c>
      <c r="BN262" s="14">
        <f t="shared" si="501"/>
        <v>0.89983082326447206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1.5145</v>
      </c>
      <c r="F263" s="10">
        <f>VLOOKUP(B263,home!$B$2:$E$405,3,FALSE)</f>
        <v>0.57220000000000004</v>
      </c>
      <c r="G263" s="10">
        <f>VLOOKUP(C263,away!$B$2:$E$405,4,FALSE)</f>
        <v>1.0565</v>
      </c>
      <c r="H263" s="10">
        <f>VLOOKUP(A263,away!$A$2:$E$405,3,FALSE)</f>
        <v>1.1369</v>
      </c>
      <c r="I263" s="10">
        <f>VLOOKUP(C263,away!$B$2:$E$405,3,FALSE)</f>
        <v>0.99690000000000001</v>
      </c>
      <c r="J263" s="10">
        <f>VLOOKUP(B263,home!$B$2:$E$405,4,FALSE)</f>
        <v>1.4073</v>
      </c>
      <c r="K263" s="12">
        <f t="shared" si="446"/>
        <v>0.91555962484999998</v>
      </c>
      <c r="L263" s="12">
        <f t="shared" si="447"/>
        <v>1.5949994959530001</v>
      </c>
      <c r="M263" s="13">
        <f t="shared" si="448"/>
        <v>8.1222813178220651E-2</v>
      </c>
      <c r="N263" s="13">
        <f t="shared" si="449"/>
        <v>7.4364328362713339E-2</v>
      </c>
      <c r="O263" s="13">
        <f t="shared" si="450"/>
        <v>0.12955034607914664</v>
      </c>
      <c r="P263" s="13">
        <f t="shared" si="451"/>
        <v>0.11861106625541117</v>
      </c>
      <c r="Q263" s="13">
        <f t="shared" si="452"/>
        <v>3.4042488288994012E-2</v>
      </c>
      <c r="R263" s="13">
        <f t="shared" si="453"/>
        <v>0.1033163683483878</v>
      </c>
      <c r="S263" s="13">
        <f t="shared" si="454"/>
        <v>4.3302443266080848E-2</v>
      </c>
      <c r="T263" s="13">
        <f t="shared" si="455"/>
        <v>5.4297751661931362E-2</v>
      </c>
      <c r="U263" s="13">
        <f t="shared" si="456"/>
        <v>9.459229544591434E-2</v>
      </c>
      <c r="V263" s="13">
        <f t="shared" si="457"/>
        <v>7.0261444568733046E-3</v>
      </c>
      <c r="W263" s="13">
        <f t="shared" si="458"/>
        <v>1.038930926894396E-2</v>
      </c>
      <c r="X263" s="13">
        <f t="shared" si="459"/>
        <v>1.657094304726545E-2</v>
      </c>
      <c r="Y263" s="13">
        <f t="shared" si="460"/>
        <v>1.3215322903927131E-2</v>
      </c>
      <c r="Z263" s="13">
        <f t="shared" si="461"/>
        <v>5.4929851813124354E-2</v>
      </c>
      <c r="AA263" s="13">
        <f t="shared" si="462"/>
        <v>5.0291554519090224E-2</v>
      </c>
      <c r="AB263" s="13">
        <f t="shared" si="463"/>
        <v>2.3022458394310781E-2</v>
      </c>
      <c r="AC263" s="13">
        <f t="shared" si="464"/>
        <v>6.4127494872166812E-4</v>
      </c>
      <c r="AD263" s="13">
        <f t="shared" si="465"/>
        <v>2.3780080241812395E-3</v>
      </c>
      <c r="AE263" s="13">
        <f t="shared" si="466"/>
        <v>3.7929215999412671E-3</v>
      </c>
      <c r="AF263" s="13">
        <f t="shared" si="467"/>
        <v>3.0248540200477837E-3</v>
      </c>
      <c r="AG263" s="13">
        <f t="shared" si="468"/>
        <v>1.6082135457692072E-3</v>
      </c>
      <c r="AH263" s="13">
        <f t="shared" si="469"/>
        <v>2.190327148867658E-2</v>
      </c>
      <c r="AI263" s="13">
        <f t="shared" si="470"/>
        <v>2.0053751027160432E-2</v>
      </c>
      <c r="AJ263" s="13">
        <f t="shared" si="471"/>
        <v>9.180202383631153E-3</v>
      </c>
      <c r="AK263" s="13">
        <f t="shared" si="472"/>
        <v>2.8016742168014714E-3</v>
      </c>
      <c r="AL263" s="13">
        <f t="shared" si="473"/>
        <v>3.7458591966699678E-5</v>
      </c>
      <c r="AM263" s="13">
        <f t="shared" si="474"/>
        <v>4.3544162690193315E-4</v>
      </c>
      <c r="AN263" s="13">
        <f t="shared" si="475"/>
        <v>6.9452917542553775E-4</v>
      </c>
      <c r="AO263" s="13">
        <f t="shared" si="476"/>
        <v>5.5388684236419268E-4</v>
      </c>
      <c r="AP263" s="13">
        <f t="shared" si="477"/>
        <v>2.9448307812862879E-4</v>
      </c>
      <c r="AQ263" s="13">
        <f t="shared" si="478"/>
        <v>1.1742509029546271E-4</v>
      </c>
      <c r="AR263" s="13">
        <f t="shared" si="479"/>
        <v>6.9871413968321675E-3</v>
      </c>
      <c r="AS263" s="13">
        <f t="shared" si="480"/>
        <v>6.3971445560575642E-3</v>
      </c>
      <c r="AT263" s="13">
        <f t="shared" si="481"/>
        <v>2.9284836349276412E-3</v>
      </c>
      <c r="AU263" s="13">
        <f t="shared" si="482"/>
        <v>8.9373379272457193E-4</v>
      </c>
      <c r="AV263" s="13">
        <f t="shared" si="483"/>
        <v>2.0456664399566915E-4</v>
      </c>
      <c r="AW263" s="13">
        <f t="shared" si="484"/>
        <v>1.5194839970800473E-6</v>
      </c>
      <c r="AX263" s="13">
        <f t="shared" si="485"/>
        <v>6.6445462095067917E-5</v>
      </c>
      <c r="AY263" s="13">
        <f t="shared" si="486"/>
        <v>1.0598047854999751E-4</v>
      </c>
      <c r="AZ263" s="13">
        <f t="shared" si="487"/>
        <v>8.4519404934051874E-5</v>
      </c>
      <c r="BA263" s="13">
        <f t="shared" si="488"/>
        <v>4.4936136089353428E-5</v>
      </c>
      <c r="BB263" s="13">
        <f t="shared" si="489"/>
        <v>1.791827860314853E-5</v>
      </c>
      <c r="BC263" s="13">
        <f t="shared" si="490"/>
        <v>5.7159290680734621E-6</v>
      </c>
      <c r="BD263" s="13">
        <f t="shared" si="491"/>
        <v>1.8574145010166099E-3</v>
      </c>
      <c r="BE263" s="13">
        <f t="shared" si="492"/>
        <v>1.7005737237417173E-3</v>
      </c>
      <c r="BF263" s="13">
        <f t="shared" si="493"/>
        <v>7.7848832026936705E-4</v>
      </c>
      <c r="BG263" s="13">
        <f t="shared" si="494"/>
        <v>2.3758415815197613E-4</v>
      </c>
      <c r="BH263" s="13">
        <f t="shared" si="495"/>
        <v>5.4380615676981576E-5</v>
      </c>
      <c r="BI263" s="13">
        <f t="shared" si="496"/>
        <v>9.9577392176658575E-6</v>
      </c>
      <c r="BJ263" s="14">
        <f t="shared" si="497"/>
        <v>0.21610542222617019</v>
      </c>
      <c r="BK263" s="14">
        <f t="shared" si="498"/>
        <v>0.25094718117582432</v>
      </c>
      <c r="BL263" s="14">
        <f t="shared" si="499"/>
        <v>0.47676139098573139</v>
      </c>
      <c r="BM263" s="14">
        <f t="shared" si="500"/>
        <v>0.45753197469342372</v>
      </c>
      <c r="BN263" s="14">
        <f t="shared" si="501"/>
        <v>0.54110741051287359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1.7738</v>
      </c>
      <c r="F264" s="10">
        <f>VLOOKUP(B264,home!$B$2:$E$405,3,FALSE)</f>
        <v>0.70469999999999999</v>
      </c>
      <c r="G264" s="10">
        <f>VLOOKUP(C264,away!$B$2:$E$405,4,FALSE)</f>
        <v>0.7752</v>
      </c>
      <c r="H264" s="10">
        <f>VLOOKUP(A264,away!$A$2:$E$405,3,FALSE)</f>
        <v>1.5357000000000001</v>
      </c>
      <c r="I264" s="10">
        <f>VLOOKUP(C264,away!$B$2:$E$405,3,FALSE)</f>
        <v>1.5465</v>
      </c>
      <c r="J264" s="10">
        <f>VLOOKUP(B264,home!$B$2:$E$405,4,FALSE)</f>
        <v>0.89539999999999997</v>
      </c>
      <c r="K264" s="12">
        <f t="shared" si="446"/>
        <v>0.96899756587200003</v>
      </c>
      <c r="L264" s="12">
        <f t="shared" si="447"/>
        <v>2.12653922877</v>
      </c>
      <c r="M264" s="13">
        <f t="shared" si="448"/>
        <v>4.5250715597945926E-2</v>
      </c>
      <c r="N264" s="13">
        <f t="shared" si="449"/>
        <v>4.3847833268375741E-2</v>
      </c>
      <c r="O264" s="13">
        <f t="shared" si="450"/>
        <v>9.6227421848946545E-2</v>
      </c>
      <c r="P264" s="13">
        <f t="shared" si="451"/>
        <v>9.3244137541767302E-2</v>
      </c>
      <c r="Q264" s="13">
        <f t="shared" si="452"/>
        <v>2.1244221852908696E-2</v>
      </c>
      <c r="R264" s="13">
        <f t="shared" si="453"/>
        <v>0.10231569372259211</v>
      </c>
      <c r="S264" s="13">
        <f t="shared" si="454"/>
        <v>4.8034981718071926E-2</v>
      </c>
      <c r="T264" s="13">
        <f t="shared" si="455"/>
        <v>4.5176671154903238E-2</v>
      </c>
      <c r="U264" s="13">
        <f t="shared" si="456"/>
        <v>9.9143658167696824E-2</v>
      </c>
      <c r="V264" s="13">
        <f t="shared" si="457"/>
        <v>1.0997936430275523E-2</v>
      </c>
      <c r="W264" s="13">
        <f t="shared" si="458"/>
        <v>6.86186642143776E-3</v>
      </c>
      <c r="X264" s="13">
        <f t="shared" si="459"/>
        <v>1.4592028127767014E-2</v>
      </c>
      <c r="Y264" s="13">
        <f t="shared" si="460"/>
        <v>1.5515260120505909E-2</v>
      </c>
      <c r="Z264" s="13">
        <f t="shared" si="461"/>
        <v>7.2526112139969526E-2</v>
      </c>
      <c r="AA264" s="13">
        <f t="shared" si="462"/>
        <v>7.0277626125790166E-2</v>
      </c>
      <c r="AB264" s="13">
        <f t="shared" si="463"/>
        <v>3.4049424325576574E-2</v>
      </c>
      <c r="AC264" s="13">
        <f t="shared" si="464"/>
        <v>1.4164045303335145E-3</v>
      </c>
      <c r="AD264" s="13">
        <f t="shared" si="465"/>
        <v>1.6622829649280001E-3</v>
      </c>
      <c r="AE264" s="13">
        <f t="shared" si="466"/>
        <v>3.5349099342354981E-3</v>
      </c>
      <c r="AF264" s="13">
        <f t="shared" si="467"/>
        <v>3.7585623226602844E-3</v>
      </c>
      <c r="AG264" s="13">
        <f t="shared" si="468"/>
        <v>2.6642434076379934E-3</v>
      </c>
      <c r="AH264" s="13">
        <f t="shared" si="469"/>
        <v>3.8557405643954351E-2</v>
      </c>
      <c r="AI264" s="13">
        <f t="shared" si="470"/>
        <v>3.7362032215331076E-2</v>
      </c>
      <c r="AJ264" s="13">
        <f t="shared" si="471"/>
        <v>1.8101859136343528E-2</v>
      </c>
      <c r="AK264" s="13">
        <f t="shared" si="472"/>
        <v>5.8468858136249023E-3</v>
      </c>
      <c r="AL264" s="13">
        <f t="shared" si="473"/>
        <v>1.1674636928587764E-4</v>
      </c>
      <c r="AM264" s="13">
        <f t="shared" si="474"/>
        <v>3.2214962936114472E-4</v>
      </c>
      <c r="AN264" s="13">
        <f t="shared" si="475"/>
        <v>6.8506382437019014E-4</v>
      </c>
      <c r="AO264" s="13">
        <f t="shared" si="476"/>
        <v>7.2840754836720541E-4</v>
      </c>
      <c r="AP264" s="13">
        <f t="shared" si="477"/>
        <v>5.1632907537834782E-4</v>
      </c>
      <c r="AQ264" s="13">
        <f t="shared" si="478"/>
        <v>2.7449850843664991E-4</v>
      </c>
      <c r="AR264" s="13">
        <f t="shared" si="479"/>
        <v>1.6398767132293331E-2</v>
      </c>
      <c r="AS264" s="13">
        <f t="shared" si="480"/>
        <v>1.5890365434493993E-2</v>
      </c>
      <c r="AT264" s="13">
        <f t="shared" si="481"/>
        <v>7.698862713420622E-3</v>
      </c>
      <c r="AU264" s="13">
        <f t="shared" si="482"/>
        <v>2.4867264097624283E-3</v>
      </c>
      <c r="AV264" s="13">
        <f t="shared" si="483"/>
        <v>6.0240795951235261E-4</v>
      </c>
      <c r="AW264" s="13">
        <f t="shared" si="484"/>
        <v>6.6824692231978752E-6</v>
      </c>
      <c r="AX264" s="13">
        <f t="shared" si="485"/>
        <v>5.2027034449586021E-5</v>
      </c>
      <c r="AY264" s="13">
        <f t="shared" si="486"/>
        <v>1.1063752971361288E-4</v>
      </c>
      <c r="AZ264" s="13">
        <f t="shared" si="487"/>
        <v>1.1763752355510216E-4</v>
      </c>
      <c r="BA264" s="13">
        <f t="shared" si="488"/>
        <v>8.3386936205093217E-5</v>
      </c>
      <c r="BB264" s="13">
        <f t="shared" si="489"/>
        <v>4.4331397751768052E-5</v>
      </c>
      <c r="BC264" s="13">
        <f t="shared" si="490"/>
        <v>1.8854491277068169E-5</v>
      </c>
      <c r="BD264" s="13">
        <f t="shared" si="491"/>
        <v>5.8121036017143163E-3</v>
      </c>
      <c r="BE264" s="13">
        <f t="shared" si="492"/>
        <v>5.6319142426570559E-3</v>
      </c>
      <c r="BF264" s="13">
        <f t="shared" si="493"/>
        <v>2.7286555961672674E-3</v>
      </c>
      <c r="BG264" s="13">
        <f t="shared" si="494"/>
        <v>8.8135354359636462E-4</v>
      </c>
      <c r="BH264" s="13">
        <f t="shared" si="495"/>
        <v>2.135073596043847E-4</v>
      </c>
      <c r="BI264" s="13">
        <f t="shared" si="496"/>
        <v>4.1377622350481324E-5</v>
      </c>
      <c r="BJ264" s="14">
        <f t="shared" si="497"/>
        <v>0.16181120307422586</v>
      </c>
      <c r="BK264" s="14">
        <f t="shared" si="498"/>
        <v>0.19917155971739364</v>
      </c>
      <c r="BL264" s="14">
        <f t="shared" si="499"/>
        <v>0.56026804861542878</v>
      </c>
      <c r="BM264" s="14">
        <f t="shared" si="500"/>
        <v>0.59154294465399115</v>
      </c>
      <c r="BN264" s="14">
        <f t="shared" si="501"/>
        <v>0.40213002383253638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1.7738</v>
      </c>
      <c r="F265" s="10">
        <f>VLOOKUP(B265,home!$B$2:$E$405,3,FALSE)</f>
        <v>1.0649</v>
      </c>
      <c r="G265" s="10">
        <f>VLOOKUP(C265,away!$B$2:$E$405,4,FALSE)</f>
        <v>0.98660000000000003</v>
      </c>
      <c r="H265" s="10">
        <f>VLOOKUP(A265,away!$A$2:$E$405,3,FALSE)</f>
        <v>1.5357000000000001</v>
      </c>
      <c r="I265" s="10">
        <f>VLOOKUP(C265,away!$B$2:$E$405,3,FALSE)</f>
        <v>0.6512</v>
      </c>
      <c r="J265" s="10">
        <f>VLOOKUP(B265,home!$B$2:$E$405,4,FALSE)</f>
        <v>0.94059999999999999</v>
      </c>
      <c r="K265" s="12">
        <f t="shared" si="446"/>
        <v>1.8636080970920001</v>
      </c>
      <c r="L265" s="12">
        <f t="shared" si="447"/>
        <v>0.94064499830400017</v>
      </c>
      <c r="M265" s="13">
        <f t="shared" si="448"/>
        <v>6.0551980840095013E-2</v>
      </c>
      <c r="N265" s="13">
        <f t="shared" si="449"/>
        <v>0.1128451617885607</v>
      </c>
      <c r="O265" s="13">
        <f t="shared" si="450"/>
        <v>5.6957917914635024E-2</v>
      </c>
      <c r="P265" s="13">
        <f t="shared" si="451"/>
        <v>0.1061472370192153</v>
      </c>
      <c r="Q265" s="13">
        <f t="shared" si="452"/>
        <v>0.1051495786134093</v>
      </c>
      <c r="R265" s="13">
        <f t="shared" si="453"/>
        <v>2.6788590300105615E-2</v>
      </c>
      <c r="S265" s="13">
        <f t="shared" si="454"/>
        <v>4.6518857725595573E-2</v>
      </c>
      <c r="T265" s="13">
        <f t="shared" si="455"/>
        <v>9.8908425196476718E-2</v>
      </c>
      <c r="U265" s="13">
        <f t="shared" si="456"/>
        <v>4.992343379295703E-2</v>
      </c>
      <c r="V265" s="13">
        <f t="shared" si="457"/>
        <v>9.0608068350797339E-3</v>
      </c>
      <c r="W265" s="13">
        <f t="shared" si="458"/>
        <v>6.5319202036587115E-2</v>
      </c>
      <c r="X265" s="13">
        <f t="shared" si="459"/>
        <v>6.1442180688924132E-2</v>
      </c>
      <c r="Y265" s="13">
        <f t="shared" si="460"/>
        <v>2.889763997496355E-2</v>
      </c>
      <c r="Z265" s="13">
        <f t="shared" si="461"/>
        <v>8.3995178258031364E-3</v>
      </c>
      <c r="AA265" s="13">
        <f t="shared" si="462"/>
        <v>1.5653409431835314E-2</v>
      </c>
      <c r="AB265" s="13">
        <f t="shared" si="463"/>
        <v>1.4585910282132295E-2</v>
      </c>
      <c r="AC265" s="13">
        <f t="shared" si="464"/>
        <v>9.9272104455219159E-4</v>
      </c>
      <c r="AD265" s="13">
        <f t="shared" si="465"/>
        <v>3.0432348452743004E-2</v>
      </c>
      <c r="AE265" s="13">
        <f t="shared" si="466"/>
        <v>2.8626036358717181E-2</v>
      </c>
      <c r="AF265" s="13">
        <f t="shared" si="467"/>
        <v>1.3463468961047883E-2</v>
      </c>
      <c r="AG265" s="13">
        <f t="shared" si="468"/>
        <v>4.2214482460102825E-3</v>
      </c>
      <c r="AH265" s="13">
        <f t="shared" si="469"/>
        <v>1.9752411077517524E-3</v>
      </c>
      <c r="AI265" s="13">
        <f t="shared" si="470"/>
        <v>3.6810753221151364E-3</v>
      </c>
      <c r="AJ265" s="13">
        <f t="shared" si="471"/>
        <v>3.4300408881496572E-3</v>
      </c>
      <c r="AK265" s="13">
        <f t="shared" si="472"/>
        <v>2.1307506575041122E-3</v>
      </c>
      <c r="AL265" s="13">
        <f t="shared" si="473"/>
        <v>6.9609346910263147E-5</v>
      </c>
      <c r="AM265" s="13">
        <f t="shared" si="474"/>
        <v>1.1342794198011414E-2</v>
      </c>
      <c r="AN265" s="13">
        <f t="shared" si="475"/>
        <v>1.0669542629151069E-2</v>
      </c>
      <c r="AO265" s="13">
        <f t="shared" si="476"/>
        <v>5.0181259541511314E-3</v>
      </c>
      <c r="AP265" s="13">
        <f t="shared" si="477"/>
        <v>1.5734250265439171E-3</v>
      </c>
      <c r="AQ265" s="13">
        <f t="shared" si="478"/>
        <v>3.7000859535621849E-4</v>
      </c>
      <c r="AR265" s="13">
        <f t="shared" si="479"/>
        <v>3.7160013369022781E-4</v>
      </c>
      <c r="AS265" s="13">
        <f t="shared" si="480"/>
        <v>6.9251701802557812E-4</v>
      </c>
      <c r="AT265" s="13">
        <f t="shared" si="481"/>
        <v>6.4529016108323743E-4</v>
      </c>
      <c r="AU265" s="13">
        <f t="shared" si="482"/>
        <v>4.0085598972284072E-4</v>
      </c>
      <c r="AV265" s="13">
        <f t="shared" si="483"/>
        <v>1.8675961705382838E-4</v>
      </c>
      <c r="AW265" s="13">
        <f t="shared" si="484"/>
        <v>3.3895761692516526E-6</v>
      </c>
      <c r="AX265" s="13">
        <f t="shared" si="485"/>
        <v>3.5230871851770337E-3</v>
      </c>
      <c r="AY265" s="13">
        <f t="shared" si="486"/>
        <v>3.3139743393256955E-3</v>
      </c>
      <c r="AZ265" s="13">
        <f t="shared" si="487"/>
        <v>1.5586366933972591E-3</v>
      </c>
      <c r="BA265" s="13">
        <f t="shared" si="488"/>
        <v>4.8870793660573926E-4</v>
      </c>
      <c r="BB265" s="13">
        <f t="shared" si="489"/>
        <v>1.1492516904991423E-4</v>
      </c>
      <c r="BC265" s="13">
        <f t="shared" si="490"/>
        <v>2.1620757089208707E-5</v>
      </c>
      <c r="BD265" s="13">
        <f t="shared" si="491"/>
        <v>5.82573011874684E-5</v>
      </c>
      <c r="BE265" s="13">
        <f t="shared" si="492"/>
        <v>1.0856877820769348E-4</v>
      </c>
      <c r="BF265" s="13">
        <f t="shared" si="493"/>
        <v>1.0116482707962158E-4</v>
      </c>
      <c r="BG265" s="13">
        <f t="shared" si="494"/>
        <v>6.2843863628831597E-5</v>
      </c>
      <c r="BH265" s="13">
        <f t="shared" si="495"/>
        <v>2.9279083277809005E-5</v>
      </c>
      <c r="BI265" s="13">
        <f t="shared" si="496"/>
        <v>1.0912947334391169E-5</v>
      </c>
      <c r="BJ265" s="14">
        <f t="shared" si="497"/>
        <v>0.58730033880129839</v>
      </c>
      <c r="BK265" s="14">
        <f t="shared" si="498"/>
        <v>0.22665518715077379</v>
      </c>
      <c r="BL265" s="14">
        <f t="shared" si="499"/>
        <v>0.17779441941747751</v>
      </c>
      <c r="BM265" s="14">
        <f t="shared" si="500"/>
        <v>0.52839841195617532</v>
      </c>
      <c r="BN265" s="14">
        <f t="shared" si="501"/>
        <v>0.46844046647602094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1.5759000000000001</v>
      </c>
      <c r="F296" s="10">
        <f>VLOOKUP(B296,home!$B$2:$E$405,3,FALSE)</f>
        <v>1.8244</v>
      </c>
      <c r="G296" s="10">
        <f>VLOOKUP(C296,away!$B$2:$E$405,4,FALSE)</f>
        <v>0.63460000000000005</v>
      </c>
      <c r="H296" s="10">
        <f>VLOOKUP(A296,away!$A$2:$E$405,3,FALSE)</f>
        <v>1.1709000000000001</v>
      </c>
      <c r="I296" s="10">
        <f>VLOOKUP(C296,away!$B$2:$E$405,3,FALSE)</f>
        <v>0.74729999999999996</v>
      </c>
      <c r="J296" s="10">
        <f>VLOOKUP(B296,home!$B$2:$E$405,4,FALSE)</f>
        <v>0.64049999999999996</v>
      </c>
      <c r="K296" s="12">
        <f t="shared" si="502"/>
        <v>1.8245206658160003</v>
      </c>
      <c r="L296" s="12">
        <f t="shared" si="503"/>
        <v>0.56044619158499998</v>
      </c>
      <c r="M296" s="13">
        <f t="shared" si="504"/>
        <v>9.2092031697980942E-2</v>
      </c>
      <c r="N296" s="13">
        <f t="shared" si="505"/>
        <v>0.16802381498994839</v>
      </c>
      <c r="O296" s="13">
        <f t="shared" si="506"/>
        <v>5.1612628440458518E-2</v>
      </c>
      <c r="P296" s="13">
        <f t="shared" si="507"/>
        <v>9.4168307206699206E-2</v>
      </c>
      <c r="Q296" s="13">
        <f t="shared" si="508"/>
        <v>0.15328146139920257</v>
      </c>
      <c r="R296" s="13">
        <f t="shared" si="509"/>
        <v>1.4463050523573315E-2</v>
      </c>
      <c r="S296" s="13">
        <f t="shared" si="510"/>
        <v>2.4072848428561968E-2</v>
      </c>
      <c r="T296" s="13">
        <f t="shared" si="511"/>
        <v>8.5906011281766254E-2</v>
      </c>
      <c r="U296" s="13">
        <f t="shared" si="512"/>
        <v>2.6388134571000435E-2</v>
      </c>
      <c r="V296" s="13">
        <f t="shared" si="513"/>
        <v>2.7350651834840687E-3</v>
      </c>
      <c r="W296" s="13">
        <f t="shared" si="514"/>
        <v>9.3221731336440891E-2</v>
      </c>
      <c r="X296" s="13">
        <f t="shared" si="515"/>
        <v>5.2245764300468345E-2</v>
      </c>
      <c r="Y296" s="13">
        <f t="shared" si="516"/>
        <v>1.4640469814322515E-2</v>
      </c>
      <c r="Z296" s="13">
        <f t="shared" si="517"/>
        <v>2.7019205282127019E-3</v>
      </c>
      <c r="AA296" s="13">
        <f t="shared" si="518"/>
        <v>4.9297098411165575E-3</v>
      </c>
      <c r="AB296" s="13">
        <f t="shared" si="519"/>
        <v>4.4971787407968354E-3</v>
      </c>
      <c r="AC296" s="13">
        <f t="shared" si="520"/>
        <v>1.7479556433920107E-4</v>
      </c>
      <c r="AD296" s="13">
        <f t="shared" si="521"/>
        <v>4.2521243831620842E-2</v>
      </c>
      <c r="AE296" s="13">
        <f t="shared" si="522"/>
        <v>2.3830869166889073E-2</v>
      </c>
      <c r="AF296" s="13">
        <f t="shared" si="523"/>
        <v>6.6779599333716896E-3</v>
      </c>
      <c r="AG296" s="13">
        <f t="shared" si="524"/>
        <v>1.2475457374051281E-3</v>
      </c>
      <c r="AH296" s="13">
        <f t="shared" si="525"/>
        <v>3.7857026750053496E-4</v>
      </c>
      <c r="AI296" s="13">
        <f t="shared" si="526"/>
        <v>6.9070927651821736E-4</v>
      </c>
      <c r="AJ296" s="13">
        <f t="shared" si="527"/>
        <v>6.301066745391529E-4</v>
      </c>
      <c r="AK296" s="13">
        <f t="shared" si="528"/>
        <v>3.8321421645509375E-4</v>
      </c>
      <c r="AL296" s="13">
        <f t="shared" si="529"/>
        <v>7.1494578184762307E-6</v>
      </c>
      <c r="AM296" s="13">
        <f t="shared" si="530"/>
        <v>1.5516177621398687E-2</v>
      </c>
      <c r="AN296" s="13">
        <f t="shared" si="531"/>
        <v>8.6959826558692978E-3</v>
      </c>
      <c r="AO296" s="13">
        <f t="shared" si="532"/>
        <v>2.4368151807855802E-3</v>
      </c>
      <c r="AP296" s="13">
        <f t="shared" si="533"/>
        <v>4.5523459588926393E-4</v>
      </c>
      <c r="AQ296" s="13">
        <f t="shared" si="534"/>
        <v>6.3783623885968599E-5</v>
      </c>
      <c r="AR296" s="13">
        <f t="shared" si="535"/>
        <v>4.2433652933597921E-5</v>
      </c>
      <c r="AS296" s="13">
        <f t="shared" si="536"/>
        <v>7.7421076703413142E-5</v>
      </c>
      <c r="AT296" s="13">
        <f t="shared" si="537"/>
        <v>7.0628177207551491E-5</v>
      </c>
      <c r="AU296" s="13">
        <f t="shared" si="538"/>
        <v>4.2954189634697447E-5</v>
      </c>
      <c r="AV296" s="13">
        <f t="shared" si="539"/>
        <v>1.9592701667971225E-5</v>
      </c>
      <c r="AW296" s="13">
        <f t="shared" si="540"/>
        <v>2.0307352927231436E-7</v>
      </c>
      <c r="AX296" s="13">
        <f t="shared" si="541"/>
        <v>4.7182644541189367E-3</v>
      </c>
      <c r="AY296" s="13">
        <f t="shared" si="542"/>
        <v>2.6443333442018368E-3</v>
      </c>
      <c r="AZ296" s="13">
        <f t="shared" si="543"/>
        <v>7.4100327601957314E-4</v>
      </c>
      <c r="BA296" s="13">
        <f t="shared" si="544"/>
        <v>1.3843082133239279E-4</v>
      </c>
      <c r="BB296" s="13">
        <f t="shared" si="545"/>
        <v>1.9395756653430771E-5</v>
      </c>
      <c r="BC296" s="13">
        <f t="shared" si="546"/>
        <v>2.1740555898649411E-6</v>
      </c>
      <c r="BD296" s="13">
        <f t="shared" si="547"/>
        <v>3.9636298636124337E-6</v>
      </c>
      <c r="BE296" s="13">
        <f t="shared" si="548"/>
        <v>7.2317245978063397E-6</v>
      </c>
      <c r="BF296" s="13">
        <f t="shared" si="549"/>
        <v>6.5972154890937859E-6</v>
      </c>
      <c r="BG296" s="13">
        <f t="shared" si="550"/>
        <v>4.0122519988976756E-6</v>
      </c>
      <c r="BH296" s="13">
        <f t="shared" si="551"/>
        <v>1.8301091721125907E-6</v>
      </c>
      <c r="BI296" s="13">
        <f t="shared" si="552"/>
        <v>6.6781440104376728E-7</v>
      </c>
      <c r="BJ296" s="14">
        <f t="shared" si="553"/>
        <v>0.67702846717718046</v>
      </c>
      <c r="BK296" s="14">
        <f t="shared" si="554"/>
        <v>0.21589453088308569</v>
      </c>
      <c r="BL296" s="14">
        <f t="shared" si="555"/>
        <v>0.10425063509562846</v>
      </c>
      <c r="BM296" s="14">
        <f t="shared" si="556"/>
        <v>0.42359012915557187</v>
      </c>
      <c r="BN296" s="14">
        <f t="shared" si="557"/>
        <v>0.57364129425786292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1.5759000000000001</v>
      </c>
      <c r="F297" s="10">
        <f>VLOOKUP(B297,home!$B$2:$E$405,3,FALSE)</f>
        <v>0.63460000000000005</v>
      </c>
      <c r="G297" s="10">
        <f>VLOOKUP(C297,away!$B$2:$E$405,4,FALSE)</f>
        <v>0.88839999999999997</v>
      </c>
      <c r="H297" s="10">
        <f>VLOOKUP(A297,away!$A$2:$E$405,3,FALSE)</f>
        <v>1.1709000000000001</v>
      </c>
      <c r="I297" s="10">
        <f>VLOOKUP(C297,away!$B$2:$E$405,3,FALSE)</f>
        <v>1.2810999999999999</v>
      </c>
      <c r="J297" s="10">
        <f>VLOOKUP(B297,home!$B$2:$E$405,4,FALSE)</f>
        <v>1.1742999999999999</v>
      </c>
      <c r="K297" s="12">
        <f t="shared" si="502"/>
        <v>0.88845875877600011</v>
      </c>
      <c r="L297" s="12">
        <f t="shared" si="503"/>
        <v>1.7614969602569996</v>
      </c>
      <c r="M297" s="13">
        <f t="shared" si="504"/>
        <v>7.0654341633731257E-2</v>
      </c>
      <c r="N297" s="13">
        <f t="shared" si="505"/>
        <v>6.2773468670040328E-2</v>
      </c>
      <c r="O297" s="13">
        <f t="shared" si="506"/>
        <v>0.12445740801677718</v>
      </c>
      <c r="P297" s="13">
        <f t="shared" si="507"/>
        <v>0.11057527424706405</v>
      </c>
      <c r="Q297" s="13">
        <f t="shared" si="508"/>
        <v>2.7885819029324081E-2</v>
      </c>
      <c r="R297" s="13">
        <f t="shared" si="509"/>
        <v>0.10961567295150909</v>
      </c>
      <c r="S297" s="13">
        <f t="shared" si="510"/>
        <v>4.3263057131708374E-2</v>
      </c>
      <c r="T297" s="13">
        <f t="shared" si="511"/>
        <v>4.9120785454431166E-2</v>
      </c>
      <c r="U297" s="13">
        <f t="shared" si="512"/>
        <v>9.7389004732893719E-2</v>
      </c>
      <c r="V297" s="13">
        <f t="shared" si="513"/>
        <v>7.5230485904086751E-3</v>
      </c>
      <c r="W297" s="13">
        <f t="shared" si="514"/>
        <v>8.258466720748479E-3</v>
      </c>
      <c r="X297" s="13">
        <f t="shared" si="515"/>
        <v>1.454726402498204E-2</v>
      </c>
      <c r="Y297" s="13">
        <f t="shared" si="516"/>
        <v>1.2812480680030935E-2</v>
      </c>
      <c r="Z297" s="13">
        <f t="shared" si="517"/>
        <v>6.4362558233536218E-2</v>
      </c>
      <c r="AA297" s="13">
        <f t="shared" si="518"/>
        <v>5.718347859981561E-2</v>
      </c>
      <c r="AB297" s="13">
        <f t="shared" si="519"/>
        <v>2.5402581209643067E-2</v>
      </c>
      <c r="AC297" s="13">
        <f t="shared" si="520"/>
        <v>7.3585637292712983E-4</v>
      </c>
      <c r="AD297" s="13">
        <f t="shared" si="521"/>
        <v>1.8343267730272746E-3</v>
      </c>
      <c r="AE297" s="13">
        <f t="shared" si="522"/>
        <v>3.2311610348055757E-3</v>
      </c>
      <c r="AF297" s="13">
        <f t="shared" si="523"/>
        <v>2.845840170455442E-3</v>
      </c>
      <c r="AG297" s="13">
        <f t="shared" si="524"/>
        <v>1.6709796032115072E-3</v>
      </c>
      <c r="AH297" s="13">
        <f t="shared" si="525"/>
        <v>2.8343612670684561E-2</v>
      </c>
      <c r="AI297" s="13">
        <f t="shared" si="526"/>
        <v>2.518213093262411E-2</v>
      </c>
      <c r="AJ297" s="13">
        <f t="shared" si="527"/>
        <v>1.1186642395866966E-2</v>
      </c>
      <c r="AK297" s="13">
        <f t="shared" si="528"/>
        <v>3.3129568059676487E-3</v>
      </c>
      <c r="AL297" s="13">
        <f t="shared" si="529"/>
        <v>4.6065121186563497E-5</v>
      </c>
      <c r="AM297" s="13">
        <f t="shared" si="530"/>
        <v>3.2594473759067961E-4</v>
      </c>
      <c r="AN297" s="13">
        <f t="shared" si="531"/>
        <v>5.7415066447774762E-4</v>
      </c>
      <c r="AO297" s="13">
        <f t="shared" si="532"/>
        <v>5.0568232510354448E-4</v>
      </c>
      <c r="AP297" s="13">
        <f t="shared" si="533"/>
        <v>2.969192928418618E-4</v>
      </c>
      <c r="AQ297" s="13">
        <f t="shared" si="534"/>
        <v>1.3075560794564945E-4</v>
      </c>
      <c r="AR297" s="13">
        <f t="shared" si="535"/>
        <v>9.9854375124225261E-3</v>
      </c>
      <c r="AS297" s="13">
        <f t="shared" si="536"/>
        <v>8.8716494181222266E-3</v>
      </c>
      <c r="AT297" s="13">
        <f t="shared" si="537"/>
        <v>3.9410473151603479E-3</v>
      </c>
      <c r="AU297" s="13">
        <f t="shared" si="538"/>
        <v>1.1671526686349504E-3</v>
      </c>
      <c r="AV297" s="13">
        <f t="shared" si="539"/>
        <v>2.5924175281937602E-4</v>
      </c>
      <c r="AW297" s="13">
        <f t="shared" si="540"/>
        <v>2.0025754534322281E-6</v>
      </c>
      <c r="AX297" s="13">
        <f t="shared" si="541"/>
        <v>4.8264742831564032E-5</v>
      </c>
      <c r="AY297" s="13">
        <f t="shared" si="542"/>
        <v>8.5018197785385852E-5</v>
      </c>
      <c r="AZ297" s="13">
        <f t="shared" si="543"/>
        <v>7.4879648482742791E-5</v>
      </c>
      <c r="BA297" s="13">
        <f t="shared" si="544"/>
        <v>4.3966757729154689E-5</v>
      </c>
      <c r="BB297" s="13">
        <f t="shared" si="545"/>
        <v>1.9361827523065493E-5</v>
      </c>
      <c r="BC297" s="13">
        <f t="shared" si="546"/>
        <v>6.8211600653800352E-6</v>
      </c>
      <c r="BD297" s="13">
        <f t="shared" si="547"/>
        <v>2.9315529708280825E-3</v>
      </c>
      <c r="BE297" s="13">
        <f t="shared" si="548"/>
        <v>2.6045639137480137E-3</v>
      </c>
      <c r="BF297" s="13">
        <f t="shared" si="549"/>
        <v>1.1570238109806605E-3</v>
      </c>
      <c r="BG297" s="13">
        <f t="shared" si="550"/>
        <v>3.42655979659385E-4</v>
      </c>
      <c r="BH297" s="13">
        <f t="shared" si="551"/>
        <v>7.6108926593837896E-5</v>
      </c>
      <c r="BI297" s="13">
        <f t="shared" si="552"/>
        <v>1.3523928490666985E-5</v>
      </c>
      <c r="BJ297" s="14">
        <f t="shared" si="553"/>
        <v>0.18709235712343361</v>
      </c>
      <c r="BK297" s="14">
        <f t="shared" si="554"/>
        <v>0.23288266129481147</v>
      </c>
      <c r="BL297" s="14">
        <f t="shared" si="555"/>
        <v>0.5134234465132419</v>
      </c>
      <c r="BM297" s="14">
        <f t="shared" si="556"/>
        <v>0.49171602299424533</v>
      </c>
      <c r="BN297" s="14">
        <f t="shared" si="557"/>
        <v>0.50596198454844599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1.5759000000000001</v>
      </c>
      <c r="F298" s="10">
        <f>VLOOKUP(B298,home!$B$2:$E$405,3,FALSE)</f>
        <v>0.95179999999999998</v>
      </c>
      <c r="G298" s="10">
        <f>VLOOKUP(C298,away!$B$2:$E$405,4,FALSE)</f>
        <v>0.98709999999999998</v>
      </c>
      <c r="H298" s="10">
        <f>VLOOKUP(A298,away!$A$2:$E$405,3,FALSE)</f>
        <v>1.1709000000000001</v>
      </c>
      <c r="I298" s="10">
        <f>VLOOKUP(C298,away!$B$2:$E$405,3,FALSE)</f>
        <v>1.5183</v>
      </c>
      <c r="J298" s="10">
        <f>VLOOKUP(B298,home!$B$2:$E$405,4,FALSE)</f>
        <v>0.96079999999999999</v>
      </c>
      <c r="K298" s="12">
        <f t="shared" si="502"/>
        <v>1.4805923731019999</v>
      </c>
      <c r="L298" s="12">
        <f t="shared" si="503"/>
        <v>1.7080885931759999</v>
      </c>
      <c r="M298" s="13">
        <f t="shared" si="504"/>
        <v>4.12262138574261E-2</v>
      </c>
      <c r="N298" s="13">
        <f t="shared" si="505"/>
        <v>6.1039217809177058E-2</v>
      </c>
      <c r="O298" s="13">
        <f t="shared" si="506"/>
        <v>7.041802562970384E-2</v>
      </c>
      <c r="P298" s="13">
        <f t="shared" si="507"/>
        <v>0.10426039167624065</v>
      </c>
      <c r="Q298" s="13">
        <f t="shared" si="508"/>
        <v>4.5187100174189664E-2</v>
      </c>
      <c r="R298" s="13">
        <f t="shared" si="509"/>
        <v>6.0140113166036187E-2</v>
      </c>
      <c r="S298" s="13">
        <f t="shared" si="510"/>
        <v>6.5918188061581243E-2</v>
      </c>
      <c r="T298" s="13">
        <f t="shared" si="511"/>
        <v>7.7183570366234591E-2</v>
      </c>
      <c r="U298" s="13">
        <f t="shared" si="512"/>
        <v>8.9042992871124341E-2</v>
      </c>
      <c r="V298" s="13">
        <f t="shared" si="513"/>
        <v>1.8522885920368996E-2</v>
      </c>
      <c r="W298" s="13">
        <f t="shared" si="514"/>
        <v>2.2301225293500419E-2</v>
      </c>
      <c r="X298" s="13">
        <f t="shared" si="515"/>
        <v>3.8092468537676151E-2</v>
      </c>
      <c r="Y298" s="13">
        <f t="shared" si="516"/>
        <v>3.2532655497560153E-2</v>
      </c>
      <c r="Z298" s="13">
        <f t="shared" si="517"/>
        <v>3.4241547097073395E-2</v>
      </c>
      <c r="AA298" s="13">
        <f t="shared" si="518"/>
        <v>5.069777347513979E-2</v>
      </c>
      <c r="AB298" s="13">
        <f t="shared" si="519"/>
        <v>3.7531368370272433E-2</v>
      </c>
      <c r="AC298" s="13">
        <f t="shared" si="520"/>
        <v>2.92775390997391E-3</v>
      </c>
      <c r="AD298" s="13">
        <f t="shared" si="521"/>
        <v>8.2547560200965393E-3</v>
      </c>
      <c r="AE298" s="13">
        <f t="shared" si="522"/>
        <v>1.4099854597377809E-2</v>
      </c>
      <c r="AF298" s="13">
        <f t="shared" si="523"/>
        <v>1.2041900401610612E-2</v>
      </c>
      <c r="AG298" s="13">
        <f t="shared" si="524"/>
        <v>6.8562109053841936E-3</v>
      </c>
      <c r="AH298" s="13">
        <f t="shared" si="525"/>
        <v>1.4621899002302466E-2</v>
      </c>
      <c r="AI298" s="13">
        <f t="shared" si="526"/>
        <v>2.1649072143076771E-2</v>
      </c>
      <c r="AJ298" s="13">
        <f t="shared" si="527"/>
        <v>1.6026725549887221E-2</v>
      </c>
      <c r="AK298" s="13">
        <f t="shared" si="528"/>
        <v>7.9096825383206566E-3</v>
      </c>
      <c r="AL298" s="13">
        <f t="shared" si="529"/>
        <v>2.9616958805984549E-4</v>
      </c>
      <c r="AM298" s="13">
        <f t="shared" si="530"/>
        <v>2.4443857610345491E-3</v>
      </c>
      <c r="AN298" s="13">
        <f t="shared" si="531"/>
        <v>4.175227435744948E-3</v>
      </c>
      <c r="AO298" s="13">
        <f t="shared" si="532"/>
        <v>3.5658291784557141E-3</v>
      </c>
      <c r="AP298" s="13">
        <f t="shared" si="533"/>
        <v>2.0302507149781174E-3</v>
      </c>
      <c r="AQ298" s="13">
        <f t="shared" si="534"/>
        <v>8.6696202188538552E-4</v>
      </c>
      <c r="AR298" s="13">
        <f t="shared" si="535"/>
        <v>4.995099779280871E-3</v>
      </c>
      <c r="AS298" s="13">
        <f t="shared" si="536"/>
        <v>7.3957066360867407E-3</v>
      </c>
      <c r="AT298" s="13">
        <f t="shared" si="537"/>
        <v>5.4750134195449386E-3</v>
      </c>
      <c r="AU298" s="13">
        <f t="shared" si="538"/>
        <v>2.7020877038697786E-3</v>
      </c>
      <c r="AV298" s="13">
        <f t="shared" si="539"/>
        <v>1.000172611450573E-3</v>
      </c>
      <c r="AW298" s="13">
        <f t="shared" si="540"/>
        <v>2.0805773239664218E-5</v>
      </c>
      <c r="AX298" s="13">
        <f t="shared" si="541"/>
        <v>6.0318981911781401E-4</v>
      </c>
      <c r="AY298" s="13">
        <f t="shared" si="542"/>
        <v>1.0303016495550326E-3</v>
      </c>
      <c r="AZ298" s="13">
        <f t="shared" si="543"/>
        <v>8.7992324756768414E-4</v>
      </c>
      <c r="BA298" s="13">
        <f t="shared" si="544"/>
        <v>5.0099562068024761E-4</v>
      </c>
      <c r="BB298" s="13">
        <f t="shared" si="545"/>
        <v>2.1393622622876534E-4</v>
      </c>
      <c r="BC298" s="13">
        <f t="shared" si="546"/>
        <v>7.3084405537694795E-5</v>
      </c>
      <c r="BD298" s="13">
        <f t="shared" si="547"/>
        <v>1.4220121591276013E-3</v>
      </c>
      <c r="BE298" s="13">
        <f t="shared" si="548"/>
        <v>2.1054203572626337E-3</v>
      </c>
      <c r="BF298" s="13">
        <f t="shared" si="549"/>
        <v>1.5586346615683721E-3</v>
      </c>
      <c r="BG298" s="13">
        <f t="shared" si="550"/>
        <v>7.6923419745684942E-4</v>
      </c>
      <c r="BH298" s="13">
        <f t="shared" si="551"/>
        <v>2.8473057147096242E-4</v>
      </c>
      <c r="BI298" s="13">
        <f t="shared" si="552"/>
        <v>8.4313982501776121E-5</v>
      </c>
      <c r="BJ298" s="14">
        <f t="shared" si="553"/>
        <v>0.33397304568359326</v>
      </c>
      <c r="BK298" s="14">
        <f t="shared" si="554"/>
        <v>0.23418190466320576</v>
      </c>
      <c r="BL298" s="14">
        <f t="shared" si="555"/>
        <v>0.39583007882548471</v>
      </c>
      <c r="BM298" s="14">
        <f t="shared" si="556"/>
        <v>0.61494601808026872</v>
      </c>
      <c r="BN298" s="14">
        <f t="shared" si="557"/>
        <v>0.38227106231277347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1.1974</v>
      </c>
      <c r="F299" s="10">
        <f>VLOOKUP(B299,home!$B$2:$E$405,3,FALSE)</f>
        <v>0.74229999999999996</v>
      </c>
      <c r="G299" s="10">
        <f>VLOOKUP(C299,away!$B$2:$E$405,4,FALSE)</f>
        <v>2.3197999999999999</v>
      </c>
      <c r="H299" s="10">
        <f>VLOOKUP(A299,away!$A$2:$E$405,3,FALSE)</f>
        <v>0.89470000000000005</v>
      </c>
      <c r="I299" s="10">
        <f>VLOOKUP(C299,away!$B$2:$E$405,3,FALSE)</f>
        <v>0.37259999999999999</v>
      </c>
      <c r="J299" s="10">
        <f>VLOOKUP(B299,home!$B$2:$E$405,4,FALSE)</f>
        <v>1.1176999999999999</v>
      </c>
      <c r="K299" s="12">
        <f t="shared" si="502"/>
        <v>2.0619078803959998</v>
      </c>
      <c r="L299" s="12">
        <f t="shared" si="503"/>
        <v>0.37260230639399999</v>
      </c>
      <c r="M299" s="13">
        <f t="shared" si="504"/>
        <v>8.7640664091537382E-2</v>
      </c>
      <c r="N299" s="13">
        <f t="shared" si="505"/>
        <v>0.1807069759334797</v>
      </c>
      <c r="O299" s="13">
        <f t="shared" si="506"/>
        <v>3.2655113574408652E-2</v>
      </c>
      <c r="P299" s="13">
        <f t="shared" si="507"/>
        <v>6.7331836014299595E-2</v>
      </c>
      <c r="Q299" s="13">
        <f t="shared" si="508"/>
        <v>0.18630056885988608</v>
      </c>
      <c r="R299" s="13">
        <f t="shared" si="509"/>
        <v>6.0836853166913382E-3</v>
      </c>
      <c r="S299" s="13">
        <f t="shared" si="510"/>
        <v>1.293228488182546E-2</v>
      </c>
      <c r="T299" s="13">
        <f t="shared" si="511"/>
        <v>6.9416021639707767E-2</v>
      </c>
      <c r="U299" s="13">
        <f t="shared" si="512"/>
        <v>1.2543998696335306E-2</v>
      </c>
      <c r="V299" s="13">
        <f t="shared" si="513"/>
        <v>1.1039452899066317E-3</v>
      </c>
      <c r="W299" s="13">
        <f t="shared" si="514"/>
        <v>0.12804487035148557</v>
      </c>
      <c r="X299" s="13">
        <f t="shared" si="515"/>
        <v>4.7709814014884243E-2</v>
      </c>
      <c r="Y299" s="13">
        <f t="shared" si="516"/>
        <v>8.8883933697873237E-3</v>
      </c>
      <c r="Z299" s="13">
        <f t="shared" si="517"/>
        <v>7.555983934581684E-4</v>
      </c>
      <c r="AA299" s="13">
        <f t="shared" si="518"/>
        <v>1.5579742818859551E-3</v>
      </c>
      <c r="AB299" s="13">
        <f t="shared" si="519"/>
        <v>1.606199724637475E-3</v>
      </c>
      <c r="AC299" s="13">
        <f t="shared" si="520"/>
        <v>5.3008115581424163E-5</v>
      </c>
      <c r="AD299" s="13">
        <f t="shared" si="521"/>
        <v>6.6004181805503076E-2</v>
      </c>
      <c r="AE299" s="13">
        <f t="shared" si="522"/>
        <v>2.4593310372379336E-2</v>
      </c>
      <c r="AF299" s="13">
        <f t="shared" si="523"/>
        <v>4.5817620833060102E-3</v>
      </c>
      <c r="AG299" s="13">
        <f t="shared" si="524"/>
        <v>5.6905837319613274E-4</v>
      </c>
      <c r="AH299" s="13">
        <f t="shared" si="525"/>
        <v>7.0384426027528653E-5</v>
      </c>
      <c r="AI299" s="13">
        <f t="shared" si="526"/>
        <v>1.4512620268331068E-4</v>
      </c>
      <c r="AJ299" s="13">
        <f t="shared" si="527"/>
        <v>1.4961843048233271E-4</v>
      </c>
      <c r="AK299" s="13">
        <f t="shared" si="528"/>
        <v>1.0283314028800098E-4</v>
      </c>
      <c r="AL299" s="13">
        <f t="shared" si="529"/>
        <v>1.6289852582712798E-6</v>
      </c>
      <c r="AM299" s="13">
        <f t="shared" si="530"/>
        <v>2.7218908520771398E-2</v>
      </c>
      <c r="AN299" s="13">
        <f t="shared" si="531"/>
        <v>1.0141828092366722E-2</v>
      </c>
      <c r="AO299" s="13">
        <f t="shared" si="532"/>
        <v>1.8894342691336504E-3</v>
      </c>
      <c r="AP299" s="13">
        <f t="shared" si="533"/>
        <v>2.3466918881968665E-4</v>
      </c>
      <c r="AQ299" s="13">
        <f t="shared" si="534"/>
        <v>2.1859570248456083E-5</v>
      </c>
      <c r="AR299" s="13">
        <f t="shared" si="535"/>
        <v>5.2450798944150115E-6</v>
      </c>
      <c r="AS299" s="13">
        <f t="shared" si="536"/>
        <v>1.0814871567600933E-5</v>
      </c>
      <c r="AT299" s="13">
        <f t="shared" si="537"/>
        <v>1.1149634455353503E-5</v>
      </c>
      <c r="AU299" s="13">
        <f t="shared" si="538"/>
        <v>7.6631730490093848E-6</v>
      </c>
      <c r="AV299" s="13">
        <f t="shared" si="539"/>
        <v>3.9501892246476733E-6</v>
      </c>
      <c r="AW299" s="13">
        <f t="shared" si="540"/>
        <v>3.4763976737846111E-8</v>
      </c>
      <c r="AX299" s="13">
        <f t="shared" si="541"/>
        <v>9.3538136624593989E-3</v>
      </c>
      <c r="AY299" s="13">
        <f t="shared" si="542"/>
        <v>3.4852525442120807E-3</v>
      </c>
      <c r="AZ299" s="13">
        <f t="shared" si="543"/>
        <v>6.4930656816948866E-4</v>
      </c>
      <c r="BA299" s="13">
        <f t="shared" si="544"/>
        <v>8.0644374952241506E-5</v>
      </c>
      <c r="BB299" s="13">
        <f t="shared" si="545"/>
        <v>7.5120700262269268E-6</v>
      </c>
      <c r="BC299" s="13">
        <f t="shared" si="546"/>
        <v>5.5980292351307775E-7</v>
      </c>
      <c r="BD299" s="13">
        <f t="shared" si="547"/>
        <v>3.2572147764663844E-7</v>
      </c>
      <c r="BE299" s="13">
        <f t="shared" si="548"/>
        <v>6.7160768157383345E-7</v>
      </c>
      <c r="BF299" s="13">
        <f t="shared" si="549"/>
        <v>6.9239658558578737E-7</v>
      </c>
      <c r="BG299" s="13">
        <f t="shared" si="550"/>
        <v>4.7588599205953951E-7</v>
      </c>
      <c r="BH299" s="13">
        <f t="shared" si="551"/>
        <v>2.4530826929940824E-7</v>
      </c>
      <c r="BI299" s="13">
        <f t="shared" si="552"/>
        <v>1.0116061071895073E-7</v>
      </c>
      <c r="BJ299" s="14">
        <f t="shared" si="553"/>
        <v>0.76989874546769799</v>
      </c>
      <c r="BK299" s="14">
        <f t="shared" si="554"/>
        <v>0.17254861992262083</v>
      </c>
      <c r="BL299" s="14">
        <f t="shared" si="555"/>
        <v>5.4956268822247814E-2</v>
      </c>
      <c r="BM299" s="14">
        <f t="shared" si="556"/>
        <v>0.43395517103548703</v>
      </c>
      <c r="BN299" s="14">
        <f t="shared" si="557"/>
        <v>0.56071884379030279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1.1974</v>
      </c>
      <c r="F300" s="10">
        <f>VLOOKUP(B300,home!$B$2:$E$405,3,FALSE)</f>
        <v>2.4125999999999999</v>
      </c>
      <c r="G300" s="10">
        <f>VLOOKUP(C300,away!$B$2:$E$405,4,FALSE)</f>
        <v>1.1134999999999999</v>
      </c>
      <c r="H300" s="10">
        <f>VLOOKUP(A300,away!$A$2:$E$405,3,FALSE)</f>
        <v>0.89470000000000005</v>
      </c>
      <c r="I300" s="10">
        <f>VLOOKUP(C300,away!$B$2:$E$405,3,FALSE)</f>
        <v>0.86929999999999996</v>
      </c>
      <c r="J300" s="10">
        <f>VLOOKUP(B300,home!$B$2:$E$405,4,FALSE)</f>
        <v>0.99350000000000005</v>
      </c>
      <c r="K300" s="12">
        <f t="shared" si="502"/>
        <v>3.2167314017399997</v>
      </c>
      <c r="L300" s="12">
        <f t="shared" si="503"/>
        <v>0.77270725238500004</v>
      </c>
      <c r="M300" s="13">
        <f t="shared" si="504"/>
        <v>1.8510101773289534E-2</v>
      </c>
      <c r="N300" s="13">
        <f t="shared" si="505"/>
        <v>5.9542025623543694E-2</v>
      </c>
      <c r="O300" s="13">
        <f t="shared" si="506"/>
        <v>1.4302889882605271E-2</v>
      </c>
      <c r="P300" s="13">
        <f t="shared" si="507"/>
        <v>4.6008555021005711E-2</v>
      </c>
      <c r="Q300" s="13">
        <f t="shared" si="508"/>
        <v>9.5765351773230367E-2</v>
      </c>
      <c r="R300" s="13">
        <f t="shared" si="509"/>
        <v>5.5259733711765669E-3</v>
      </c>
      <c r="S300" s="13">
        <f t="shared" si="510"/>
        <v>2.8589620427904389E-2</v>
      </c>
      <c r="T300" s="13">
        <f t="shared" si="511"/>
        <v>7.399858184237583E-2</v>
      </c>
      <c r="U300" s="13">
        <f t="shared" si="512"/>
        <v>1.777557206824271E-2</v>
      </c>
      <c r="V300" s="13">
        <f t="shared" si="513"/>
        <v>7.8957914176175873E-3</v>
      </c>
      <c r="W300" s="13">
        <f t="shared" si="514"/>
        <v>0.10268380474920916</v>
      </c>
      <c r="X300" s="13">
        <f t="shared" si="515"/>
        <v>7.9344520632199211E-2</v>
      </c>
      <c r="Y300" s="13">
        <f t="shared" si="516"/>
        <v>3.0655043264755797E-2</v>
      </c>
      <c r="Z300" s="13">
        <f t="shared" si="517"/>
        <v>1.4233199001315075E-3</v>
      </c>
      <c r="AA300" s="13">
        <f t="shared" si="518"/>
        <v>4.57843781747446E-3</v>
      </c>
      <c r="AB300" s="13">
        <f t="shared" si="519"/>
        <v>7.3638023491920251E-3</v>
      </c>
      <c r="AC300" s="13">
        <f t="shared" si="520"/>
        <v>1.2266070924447027E-3</v>
      </c>
      <c r="AD300" s="13">
        <f t="shared" si="521"/>
        <v>8.2576554796729998E-2</v>
      </c>
      <c r="AE300" s="13">
        <f t="shared" si="522"/>
        <v>6.3807502768400623E-2</v>
      </c>
      <c r="AF300" s="13">
        <f t="shared" si="523"/>
        <v>2.4652260072859564E-2</v>
      </c>
      <c r="AG300" s="13">
        <f t="shared" si="524"/>
        <v>6.3496600486599199E-3</v>
      </c>
      <c r="AH300" s="13">
        <f t="shared" si="525"/>
        <v>2.7495240232387736E-4</v>
      </c>
      <c r="AI300" s="13">
        <f t="shared" si="526"/>
        <v>8.8444802653906633E-4</v>
      </c>
      <c r="AJ300" s="13">
        <f t="shared" si="527"/>
        <v>1.4225158700875941E-3</v>
      </c>
      <c r="AK300" s="13">
        <f t="shared" si="528"/>
        <v>1.5252838229280871E-3</v>
      </c>
      <c r="AL300" s="13">
        <f t="shared" si="529"/>
        <v>1.2195377549643518E-4</v>
      </c>
      <c r="AM300" s="13">
        <f t="shared" si="530"/>
        <v>5.3125319372429036E-2</v>
      </c>
      <c r="AN300" s="13">
        <f t="shared" si="531"/>
        <v>4.1050319564345253E-2</v>
      </c>
      <c r="AO300" s="13">
        <f t="shared" si="532"/>
        <v>1.5859939820045715E-2</v>
      </c>
      <c r="AP300" s="13">
        <f t="shared" si="533"/>
        <v>4.0850301737796598E-3</v>
      </c>
      <c r="AQ300" s="13">
        <f t="shared" si="534"/>
        <v>7.8913311037277474E-4</v>
      </c>
      <c r="AR300" s="13">
        <f t="shared" si="535"/>
        <v>4.2491543067267679E-5</v>
      </c>
      <c r="AS300" s="13">
        <f t="shared" si="536"/>
        <v>1.3668388089286754E-4</v>
      </c>
      <c r="AT300" s="13">
        <f t="shared" si="537"/>
        <v>2.1983766588988855E-4</v>
      </c>
      <c r="AU300" s="13">
        <f t="shared" si="538"/>
        <v>2.3571957438441024E-4</v>
      </c>
      <c r="AV300" s="13">
        <f t="shared" si="539"/>
        <v>1.8956163923178001E-4</v>
      </c>
      <c r="AW300" s="13">
        <f t="shared" si="540"/>
        <v>8.4202025026797205E-6</v>
      </c>
      <c r="AX300" s="13">
        <f t="shared" si="541"/>
        <v>2.8481647175459819E-2</v>
      </c>
      <c r="AY300" s="13">
        <f t="shared" si="542"/>
        <v>2.2007975332348551E-2</v>
      </c>
      <c r="AZ300" s="13">
        <f t="shared" si="543"/>
        <v>8.5028610748079537E-3</v>
      </c>
      <c r="BA300" s="13">
        <f t="shared" si="544"/>
        <v>2.1900741395087411E-3</v>
      </c>
      <c r="BB300" s="13">
        <f t="shared" si="545"/>
        <v>4.2307154271481055E-4</v>
      </c>
      <c r="BC300" s="13">
        <f t="shared" si="546"/>
        <v>6.5382089866688898E-5</v>
      </c>
      <c r="BD300" s="13">
        <f t="shared" si="547"/>
        <v>5.4722539155178835E-6</v>
      </c>
      <c r="BE300" s="13">
        <f t="shared" si="548"/>
        <v>1.7602771008341043E-5</v>
      </c>
      <c r="BF300" s="13">
        <f t="shared" si="549"/>
        <v>2.8311693130084565E-5</v>
      </c>
      <c r="BG300" s="13">
        <f t="shared" si="550"/>
        <v>3.0357037442656544E-5</v>
      </c>
      <c r="BH300" s="13">
        <f t="shared" si="551"/>
        <v>2.4412608901397557E-5</v>
      </c>
      <c r="BI300" s="13">
        <f t="shared" si="552"/>
        <v>1.5705761130304592E-5</v>
      </c>
      <c r="BJ300" s="14">
        <f t="shared" si="553"/>
        <v>0.79595605896764332</v>
      </c>
      <c r="BK300" s="14">
        <f t="shared" si="554"/>
        <v>0.12436060484010693</v>
      </c>
      <c r="BL300" s="14">
        <f t="shared" si="555"/>
        <v>5.4600032039564171E-2</v>
      </c>
      <c r="BM300" s="14">
        <f t="shared" si="556"/>
        <v>0.71468556317274878</v>
      </c>
      <c r="BN300" s="14">
        <f t="shared" si="557"/>
        <v>0.23965489744485116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1.5145</v>
      </c>
      <c r="F304" s="10">
        <f>VLOOKUP(B304,home!$B$2:$E$405,3,FALSE)</f>
        <v>1.3206</v>
      </c>
      <c r="G304" s="10">
        <f>VLOOKUP(C304,away!$B$2:$E$405,4,FALSE)</f>
        <v>0.74829999999999997</v>
      </c>
      <c r="H304" s="10">
        <f>VLOOKUP(A304,away!$A$2:$E$405,3,FALSE)</f>
        <v>1.1369</v>
      </c>
      <c r="I304" s="10">
        <f>VLOOKUP(C304,away!$B$2:$E$405,3,FALSE)</f>
        <v>0.93820000000000003</v>
      </c>
      <c r="J304" s="10">
        <f>VLOOKUP(B304,home!$B$2:$E$405,4,FALSE)</f>
        <v>1.0555000000000001</v>
      </c>
      <c r="K304" s="12">
        <f t="shared" si="502"/>
        <v>1.4966364422099998</v>
      </c>
      <c r="L304" s="12">
        <f t="shared" si="503"/>
        <v>1.1258380766900002</v>
      </c>
      <c r="M304" s="13">
        <f t="shared" si="504"/>
        <v>7.2622933478494897E-2</v>
      </c>
      <c r="N304" s="13">
        <f t="shared" si="505"/>
        <v>0.10869012878410809</v>
      </c>
      <c r="O304" s="13">
        <f t="shared" si="506"/>
        <v>8.1761663751014513E-2</v>
      </c>
      <c r="P304" s="13">
        <f t="shared" si="507"/>
        <v>0.12236748554548867</v>
      </c>
      <c r="Q304" s="13">
        <f t="shared" si="508"/>
        <v>8.1334803823397139E-2</v>
      </c>
      <c r="R304" s="13">
        <f t="shared" si="509"/>
        <v>4.6025197132208359E-2</v>
      </c>
      <c r="S304" s="13">
        <f t="shared" si="510"/>
        <v>5.1546394511726212E-2</v>
      </c>
      <c r="T304" s="13">
        <f t="shared" si="511"/>
        <v>9.1569819104491898E-2</v>
      </c>
      <c r="U304" s="13">
        <f t="shared" si="512"/>
        <v>6.8882987287962202E-2</v>
      </c>
      <c r="V304" s="13">
        <f t="shared" si="513"/>
        <v>9.6504603882823486E-3</v>
      </c>
      <c r="W304" s="13">
        <f t="shared" si="514"/>
        <v>4.0576210474032454E-2</v>
      </c>
      <c r="X304" s="13">
        <f t="shared" si="515"/>
        <v>4.5682242759453331E-2</v>
      </c>
      <c r="Y304" s="13">
        <f t="shared" si="516"/>
        <v>2.5715404163594319E-2</v>
      </c>
      <c r="Z304" s="13">
        <f t="shared" si="517"/>
        <v>1.727230647286785E-2</v>
      </c>
      <c r="AA304" s="13">
        <f t="shared" si="518"/>
        <v>2.5850363308313692E-2</v>
      </c>
      <c r="AB304" s="13">
        <f t="shared" si="519"/>
        <v>1.9344297885795267E-2</v>
      </c>
      <c r="AC304" s="13">
        <f t="shared" si="520"/>
        <v>1.0162961921148343E-3</v>
      </c>
      <c r="AD304" s="13">
        <f t="shared" si="521"/>
        <v>1.5181958820555019E-2</v>
      </c>
      <c r="AE304" s="13">
        <f t="shared" si="522"/>
        <v>1.7092427318920446E-2</v>
      </c>
      <c r="AF304" s="13">
        <f t="shared" si="523"/>
        <v>9.6216527493485082E-3</v>
      </c>
      <c r="AG304" s="13">
        <f t="shared" si="524"/>
        <v>3.610807675301858E-3</v>
      </c>
      <c r="AH304" s="13">
        <f t="shared" si="525"/>
        <v>4.8614550748534487E-3</v>
      </c>
      <c r="AI304" s="13">
        <f t="shared" si="526"/>
        <v>7.275830827192414E-3</v>
      </c>
      <c r="AJ304" s="13">
        <f t="shared" si="527"/>
        <v>5.4446367816655484E-3</v>
      </c>
      <c r="AK304" s="13">
        <f t="shared" si="528"/>
        <v>2.7162139406792097E-3</v>
      </c>
      <c r="AL304" s="13">
        <f t="shared" si="529"/>
        <v>6.8497155728567714E-5</v>
      </c>
      <c r="AM304" s="13">
        <f t="shared" si="530"/>
        <v>4.5443745669948325E-3</v>
      </c>
      <c r="AN304" s="13">
        <f t="shared" si="531"/>
        <v>5.1162299222644141E-3</v>
      </c>
      <c r="AO304" s="13">
        <f t="shared" si="532"/>
        <v>2.8800232277929995E-3</v>
      </c>
      <c r="AP304" s="13">
        <f t="shared" si="533"/>
        <v>1.0808132705336653E-3</v>
      </c>
      <c r="AQ304" s="13">
        <f t="shared" si="534"/>
        <v>3.0420518343966281E-4</v>
      </c>
      <c r="AR304" s="13">
        <f t="shared" si="535"/>
        <v>1.0946422462775691E-3</v>
      </c>
      <c r="AS304" s="13">
        <f t="shared" si="536"/>
        <v>1.6382814769616233E-3</v>
      </c>
      <c r="AT304" s="13">
        <f t="shared" si="537"/>
        <v>1.2259558805091943E-3</v>
      </c>
      <c r="AU304" s="13">
        <f t="shared" si="538"/>
        <v>6.1160341577056929E-4</v>
      </c>
      <c r="AV304" s="13">
        <f t="shared" si="539"/>
        <v>2.288369900555871E-4</v>
      </c>
      <c r="AW304" s="13">
        <f t="shared" si="540"/>
        <v>3.2059909055238313E-6</v>
      </c>
      <c r="AX304" s="13">
        <f t="shared" si="541"/>
        <v>1.133546097336126E-3</v>
      </c>
      <c r="AY304" s="13">
        <f t="shared" si="542"/>
        <v>1.2761893580643597E-3</v>
      </c>
      <c r="AZ304" s="13">
        <f t="shared" si="543"/>
        <v>7.1839128618771261E-4</v>
      </c>
      <c r="BA304" s="13">
        <f t="shared" si="544"/>
        <v>2.6959742131747651E-4</v>
      </c>
      <c r="BB304" s="13">
        <f t="shared" si="545"/>
        <v>7.5880760574162907E-5</v>
      </c>
      <c r="BC304" s="13">
        <f t="shared" si="546"/>
        <v>1.7085889908517983E-5</v>
      </c>
      <c r="BD304" s="13">
        <f t="shared" si="547"/>
        <v>2.053983202021268E-4</v>
      </c>
      <c r="BE304" s="13">
        <f t="shared" si="548"/>
        <v>3.0740661118322141E-4</v>
      </c>
      <c r="BF304" s="13">
        <f t="shared" si="549"/>
        <v>2.3003796843654468E-4</v>
      </c>
      <c r="BG304" s="13">
        <f t="shared" si="550"/>
        <v>1.1476106888469547E-4</v>
      </c>
      <c r="BH304" s="13">
        <f t="shared" si="551"/>
        <v>4.2938899459951847E-5</v>
      </c>
      <c r="BI304" s="13">
        <f t="shared" si="552"/>
        <v>1.2852784344031027E-5</v>
      </c>
      <c r="BJ304" s="14">
        <f t="shared" si="553"/>
        <v>0.45649179265761702</v>
      </c>
      <c r="BK304" s="14">
        <f t="shared" si="554"/>
        <v>0.25854825662989983</v>
      </c>
      <c r="BL304" s="14">
        <f t="shared" si="555"/>
        <v>0.26787536165176989</v>
      </c>
      <c r="BM304" s="14">
        <f t="shared" si="556"/>
        <v>0.48611252153028417</v>
      </c>
      <c r="BN304" s="14">
        <f t="shared" si="557"/>
        <v>0.51280221251471159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1.5145</v>
      </c>
      <c r="F305" s="10">
        <f>VLOOKUP(B305,home!$B$2:$E$405,3,FALSE)</f>
        <v>1.2765</v>
      </c>
      <c r="G305" s="10">
        <f>VLOOKUP(C305,away!$B$2:$E$405,4,FALSE)</f>
        <v>1.4965999999999999</v>
      </c>
      <c r="H305" s="10">
        <f>VLOOKUP(A305,away!$A$2:$E$405,3,FALSE)</f>
        <v>1.1369</v>
      </c>
      <c r="I305" s="10">
        <f>VLOOKUP(C305,away!$B$2:$E$405,3,FALSE)</f>
        <v>1.0555000000000001</v>
      </c>
      <c r="J305" s="10">
        <f>VLOOKUP(B305,home!$B$2:$E$405,4,FALSE)</f>
        <v>1.2314000000000001</v>
      </c>
      <c r="K305" s="12">
        <f t="shared" si="502"/>
        <v>2.8933157935499998</v>
      </c>
      <c r="L305" s="12">
        <f t="shared" si="503"/>
        <v>1.4776774756300004</v>
      </c>
      <c r="M305" s="13">
        <f t="shared" si="504"/>
        <v>1.2638680719348238E-2</v>
      </c>
      <c r="N305" s="13">
        <f t="shared" si="505"/>
        <v>3.6567694534926122E-2</v>
      </c>
      <c r="O305" s="13">
        <f t="shared" si="506"/>
        <v>1.8675893820660063E-2</v>
      </c>
      <c r="P305" s="13">
        <f t="shared" si="507"/>
        <v>5.40352585499786E-2</v>
      </c>
      <c r="Q305" s="13">
        <f t="shared" si="508"/>
        <v>5.2900944065806907E-2</v>
      </c>
      <c r="R305" s="13">
        <f t="shared" si="509"/>
        <v>1.3798473818023443E-2</v>
      </c>
      <c r="S305" s="13">
        <f t="shared" si="510"/>
        <v>5.7755418294829899E-2</v>
      </c>
      <c r="T305" s="13">
        <f t="shared" si="511"/>
        <v>7.8170533485605403E-2</v>
      </c>
      <c r="U305" s="13">
        <f t="shared" si="512"/>
        <v>3.9923342224573388E-2</v>
      </c>
      <c r="V305" s="13">
        <f t="shared" si="513"/>
        <v>2.7436310882298028E-2</v>
      </c>
      <c r="W305" s="13">
        <f t="shared" si="514"/>
        <v>5.1019712319768082E-2</v>
      </c>
      <c r="X305" s="13">
        <f t="shared" si="515"/>
        <v>7.5390679708043737E-2</v>
      </c>
      <c r="Y305" s="13">
        <f t="shared" si="516"/>
        <v>5.5701554638505978E-2</v>
      </c>
      <c r="Z305" s="13">
        <f t="shared" si="517"/>
        <v>6.7965646529878476E-3</v>
      </c>
      <c r="AA305" s="13">
        <f t="shared" si="518"/>
        <v>1.9664607852373409E-2</v>
      </c>
      <c r="AB305" s="13">
        <f t="shared" si="519"/>
        <v>2.8447960236619673E-2</v>
      </c>
      <c r="AC305" s="13">
        <f t="shared" si="520"/>
        <v>7.3313039207931361E-3</v>
      </c>
      <c r="AD305" s="13">
        <f t="shared" si="521"/>
        <v>3.690403485929062E-2</v>
      </c>
      <c r="AE305" s="13">
        <f t="shared" si="522"/>
        <v>5.4532261071438104E-2</v>
      </c>
      <c r="AF305" s="13">
        <f t="shared" si="523"/>
        <v>4.0290546940219399E-2</v>
      </c>
      <c r="AG305" s="13">
        <f t="shared" si="524"/>
        <v>1.9845477898125154E-2</v>
      </c>
      <c r="AH305" s="13">
        <f t="shared" si="525"/>
        <v>2.5107826248457932E-3</v>
      </c>
      <c r="AI305" s="13">
        <f t="shared" si="526"/>
        <v>7.2644870226372558E-3</v>
      </c>
      <c r="AJ305" s="13">
        <f t="shared" si="527"/>
        <v>1.0509227517317697E-2</v>
      </c>
      <c r="AK305" s="13">
        <f t="shared" si="528"/>
        <v>1.0135504651288514E-2</v>
      </c>
      <c r="AL305" s="13">
        <f t="shared" si="529"/>
        <v>1.2537666285439885E-3</v>
      </c>
      <c r="AM305" s="13">
        <f t="shared" si="530"/>
        <v>2.1355005380821062E-2</v>
      </c>
      <c r="AN305" s="13">
        <f t="shared" si="531"/>
        <v>3.1555810443196747E-2</v>
      </c>
      <c r="AO305" s="13">
        <f t="shared" si="532"/>
        <v>2.3314655158580885E-2</v>
      </c>
      <c r="AP305" s="13">
        <f t="shared" si="533"/>
        <v>1.1483846926638593E-2</v>
      </c>
      <c r="AQ305" s="13">
        <f t="shared" si="534"/>
        <v>4.2423554842691636E-3</v>
      </c>
      <c r="AR305" s="13">
        <f t="shared" si="535"/>
        <v>7.4202538618755914E-4</v>
      </c>
      <c r="AS305" s="13">
        <f t="shared" si="536"/>
        <v>2.1469137690715025E-3</v>
      </c>
      <c r="AT305" s="13">
        <f t="shared" si="537"/>
        <v>3.1058497577222685E-3</v>
      </c>
      <c r="AU305" s="13">
        <f t="shared" si="538"/>
        <v>2.9954013854704264E-3</v>
      </c>
      <c r="AV305" s="13">
        <f t="shared" si="539"/>
        <v>2.1666605341507839E-3</v>
      </c>
      <c r="AW305" s="13">
        <f t="shared" si="540"/>
        <v>1.4889828526124131E-4</v>
      </c>
      <c r="AX305" s="13">
        <f t="shared" si="541"/>
        <v>1.0297795723279138E-2</v>
      </c>
      <c r="AY305" s="13">
        <f t="shared" si="542"/>
        <v>1.5216820788928533E-2</v>
      </c>
      <c r="AZ305" s="13">
        <f t="shared" si="543"/>
        <v>1.1242776665249012E-2</v>
      </c>
      <c r="BA305" s="13">
        <f t="shared" si="544"/>
        <v>5.5377326139256803E-3</v>
      </c>
      <c r="BB305" s="13">
        <f t="shared" si="545"/>
        <v>2.0457456874149057E-3</v>
      </c>
      <c r="BC305" s="13">
        <f t="shared" si="546"/>
        <v>6.0459046463204325E-4</v>
      </c>
      <c r="BD305" s="13">
        <f t="shared" si="547"/>
        <v>1.8274569991916836E-4</v>
      </c>
      <c r="BE305" s="13">
        <f t="shared" si="548"/>
        <v>5.2874101977947862E-4</v>
      </c>
      <c r="BF305" s="13">
        <f t="shared" si="549"/>
        <v>7.6490737161284943E-4</v>
      </c>
      <c r="BG305" s="13">
        <f t="shared" si="550"/>
        <v>7.3770619296342527E-4</v>
      </c>
      <c r="BH305" s="13">
        <f t="shared" si="551"/>
        <v>5.3360424477518051E-4</v>
      </c>
      <c r="BI305" s="13">
        <f t="shared" si="552"/>
        <v>3.0877711778267E-4</v>
      </c>
      <c r="BJ305" s="14">
        <f t="shared" si="553"/>
        <v>0.63822057485866523</v>
      </c>
      <c r="BK305" s="14">
        <f t="shared" si="554"/>
        <v>0.17566755978472043</v>
      </c>
      <c r="BL305" s="14">
        <f t="shared" si="555"/>
        <v>0.16514361224777457</v>
      </c>
      <c r="BM305" s="14">
        <f t="shared" si="556"/>
        <v>0.78214344353173737</v>
      </c>
      <c r="BN305" s="14">
        <f t="shared" si="557"/>
        <v>0.18861694550874339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1.5145</v>
      </c>
      <c r="F306" s="10">
        <f>VLOOKUP(B306,home!$B$2:$E$405,3,FALSE)</f>
        <v>1.1445000000000001</v>
      </c>
      <c r="G306" s="10">
        <f>VLOOKUP(C306,away!$B$2:$E$405,4,FALSE)</f>
        <v>1.2765</v>
      </c>
      <c r="H306" s="10">
        <f>VLOOKUP(A306,away!$A$2:$E$405,3,FALSE)</f>
        <v>1.1369</v>
      </c>
      <c r="I306" s="10">
        <f>VLOOKUP(C306,away!$B$2:$E$405,3,FALSE)</f>
        <v>0.64500000000000002</v>
      </c>
      <c r="J306" s="10">
        <f>VLOOKUP(B306,home!$B$2:$E$405,4,FALSE)</f>
        <v>0.99690000000000001</v>
      </c>
      <c r="K306" s="12">
        <f t="shared" si="502"/>
        <v>2.2126152116250002</v>
      </c>
      <c r="L306" s="12">
        <f t="shared" si="503"/>
        <v>0.73102726844999999</v>
      </c>
      <c r="M306" s="13">
        <f t="shared" si="504"/>
        <v>5.2673516651635596E-2</v>
      </c>
      <c r="N306" s="13">
        <f t="shared" si="505"/>
        <v>0.11654622419319165</v>
      </c>
      <c r="O306" s="13">
        <f t="shared" si="506"/>
        <v>3.8505776997500747E-2</v>
      </c>
      <c r="P306" s="13">
        <f t="shared" si="507"/>
        <v>8.5198467920110182E-2</v>
      </c>
      <c r="Q306" s="13">
        <f t="shared" si="508"/>
        <v>0.12893597425365677</v>
      </c>
      <c r="R306" s="13">
        <f t="shared" si="509"/>
        <v>1.4074386489013907E-2</v>
      </c>
      <c r="S306" s="13">
        <f t="shared" si="510"/>
        <v>3.4451748228341662E-2</v>
      </c>
      <c r="T306" s="13">
        <f t="shared" si="511"/>
        <v>9.4255713063590207E-2</v>
      </c>
      <c r="U306" s="13">
        <f t="shared" si="512"/>
        <v>3.1141201639881547E-2</v>
      </c>
      <c r="V306" s="13">
        <f t="shared" si="513"/>
        <v>6.191676055343623E-3</v>
      </c>
      <c r="W306" s="13">
        <f t="shared" si="514"/>
        <v>9.5095232653110109E-2</v>
      </c>
      <c r="X306" s="13">
        <f t="shared" si="515"/>
        <v>6.9517208169020323E-2</v>
      </c>
      <c r="Y306" s="13">
        <f t="shared" si="516"/>
        <v>2.540948739903447E-2</v>
      </c>
      <c r="Z306" s="13">
        <f t="shared" si="517"/>
        <v>3.429586770057808E-3</v>
      </c>
      <c r="AA306" s="13">
        <f t="shared" si="518"/>
        <v>7.5883558570177569E-3</v>
      </c>
      <c r="AB306" s="13">
        <f t="shared" si="519"/>
        <v>8.3950558002305782E-3</v>
      </c>
      <c r="AC306" s="13">
        <f t="shared" si="520"/>
        <v>6.2593280659158329E-4</v>
      </c>
      <c r="AD306" s="13">
        <f t="shared" si="521"/>
        <v>5.2602289580322488E-2</v>
      </c>
      <c r="AE306" s="13">
        <f t="shared" si="522"/>
        <v>3.8453708066119037E-2</v>
      </c>
      <c r="AF306" s="13">
        <f t="shared" si="523"/>
        <v>1.4055354584674364E-2</v>
      </c>
      <c r="AG306" s="13">
        <f t="shared" si="524"/>
        <v>3.4249491563768954E-3</v>
      </c>
      <c r="AH306" s="13">
        <f t="shared" si="525"/>
        <v>6.2678036210690432E-4</v>
      </c>
      <c r="AI306" s="13">
        <f t="shared" si="526"/>
        <v>1.3868237635455622E-3</v>
      </c>
      <c r="AJ306" s="13">
        <f t="shared" si="527"/>
        <v>1.5342536775319719E-3</v>
      </c>
      <c r="AK306" s="13">
        <f t="shared" si="528"/>
        <v>1.1315710084662796E-3</v>
      </c>
      <c r="AL306" s="13">
        <f t="shared" si="529"/>
        <v>4.0497403274008725E-5</v>
      </c>
      <c r="AM306" s="13">
        <f t="shared" si="530"/>
        <v>2.3277725218344932E-2</v>
      </c>
      <c r="AN306" s="13">
        <f t="shared" si="531"/>
        <v>1.7016651882096372E-2</v>
      </c>
      <c r="AO306" s="13">
        <f t="shared" si="532"/>
        <v>6.2198182717667309E-3</v>
      </c>
      <c r="AP306" s="13">
        <f t="shared" si="533"/>
        <v>1.5156189204883447E-3</v>
      </c>
      <c r="AQ306" s="13">
        <f t="shared" si="534"/>
        <v>2.7698968986393301E-4</v>
      </c>
      <c r="AR306" s="13">
        <f t="shared" si="535"/>
        <v>9.1638707205822447E-5</v>
      </c>
      <c r="AS306" s="13">
        <f t="shared" si="536"/>
        <v>2.0276119753725224E-4</v>
      </c>
      <c r="AT306" s="13">
        <f t="shared" si="537"/>
        <v>2.2431625499911296E-4</v>
      </c>
      <c r="AU306" s="13">
        <f t="shared" si="538"/>
        <v>1.6544185267526327E-4</v>
      </c>
      <c r="AV306" s="13">
        <f t="shared" si="539"/>
        <v>9.1514789967177479E-5</v>
      </c>
      <c r="AW306" s="13">
        <f t="shared" si="540"/>
        <v>1.8195506400238209E-6</v>
      </c>
      <c r="AX306" s="13">
        <f t="shared" si="541"/>
        <v>8.5841081516894908E-3</v>
      </c>
      <c r="AY306" s="13">
        <f t="shared" si="542"/>
        <v>6.2752171342089456E-3</v>
      </c>
      <c r="AZ306" s="13">
        <f t="shared" si="543"/>
        <v>2.293677420275701E-3</v>
      </c>
      <c r="BA306" s="13">
        <f t="shared" si="544"/>
        <v>5.5891357974986288E-4</v>
      </c>
      <c r="BB306" s="13">
        <f t="shared" si="545"/>
        <v>1.0214526687603835E-4</v>
      </c>
      <c r="BC306" s="13">
        <f t="shared" si="546"/>
        <v>1.493419508589732E-5</v>
      </c>
      <c r="BD306" s="13">
        <f t="shared" si="547"/>
        <v>1.1165065635493614E-5</v>
      </c>
      <c r="BE306" s="13">
        <f t="shared" si="548"/>
        <v>2.4703994063884719E-5</v>
      </c>
      <c r="BF306" s="13">
        <f t="shared" si="549"/>
        <v>2.7330216526822521E-5</v>
      </c>
      <c r="BG306" s="13">
        <f t="shared" si="550"/>
        <v>2.015708427475083E-5</v>
      </c>
      <c r="BH306" s="13">
        <f t="shared" si="551"/>
        <v>1.1149967822080198E-5</v>
      </c>
      <c r="BI306" s="13">
        <f t="shared" si="552"/>
        <v>4.9341176824527792E-6</v>
      </c>
      <c r="BJ306" s="14">
        <f t="shared" si="553"/>
        <v>0.70443194084954275</v>
      </c>
      <c r="BK306" s="14">
        <f t="shared" si="554"/>
        <v>0.18545705619950559</v>
      </c>
      <c r="BL306" s="14">
        <f t="shared" si="555"/>
        <v>0.10525931884368535</v>
      </c>
      <c r="BM306" s="14">
        <f t="shared" si="556"/>
        <v>0.55637015857411354</v>
      </c>
      <c r="BN306" s="14">
        <f t="shared" si="557"/>
        <v>0.43593434650510887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1.5145</v>
      </c>
      <c r="F307" s="10">
        <f>VLOOKUP(B307,home!$B$2:$E$405,3,FALSE)</f>
        <v>1.0124</v>
      </c>
      <c r="G307" s="10">
        <f>VLOOKUP(C307,away!$B$2:$E$405,4,FALSE)</f>
        <v>0.96840000000000004</v>
      </c>
      <c r="H307" s="10">
        <f>VLOOKUP(A307,away!$A$2:$E$405,3,FALSE)</f>
        <v>1.1369</v>
      </c>
      <c r="I307" s="10">
        <f>VLOOKUP(C307,away!$B$2:$E$405,3,FALSE)</f>
        <v>1.1141000000000001</v>
      </c>
      <c r="J307" s="10">
        <f>VLOOKUP(B307,home!$B$2:$E$405,4,FALSE)</f>
        <v>0.99690000000000001</v>
      </c>
      <c r="K307" s="12">
        <f t="shared" si="502"/>
        <v>1.4848281583199998</v>
      </c>
      <c r="L307" s="12">
        <f t="shared" si="503"/>
        <v>1.2626937671010001</v>
      </c>
      <c r="M307" s="13">
        <f t="shared" si="504"/>
        <v>6.4086475662510148E-2</v>
      </c>
      <c r="N307" s="13">
        <f t="shared" si="505"/>
        <v>9.515740363118444E-2</v>
      </c>
      <c r="O307" s="13">
        <f t="shared" si="506"/>
        <v>8.0921593374521483E-2</v>
      </c>
      <c r="P307" s="13">
        <f t="shared" si="507"/>
        <v>0.12015466045861065</v>
      </c>
      <c r="Q307" s="13">
        <f t="shared" si="508"/>
        <v>7.0646196192102245E-2</v>
      </c>
      <c r="R307" s="13">
        <f t="shared" si="509"/>
        <v>5.1089595788944946E-2</v>
      </c>
      <c r="S307" s="13">
        <f t="shared" si="510"/>
        <v>5.6318990398038005E-2</v>
      </c>
      <c r="T307" s="13">
        <f t="shared" si="511"/>
        <v>8.9204511601161898E-2</v>
      </c>
      <c r="U307" s="13">
        <f t="shared" si="512"/>
        <v>7.5859270424612352E-2</v>
      </c>
      <c r="V307" s="13">
        <f t="shared" si="513"/>
        <v>1.1732392484256704E-2</v>
      </c>
      <c r="W307" s="13">
        <f t="shared" si="514"/>
        <v>3.4965820461410849E-2</v>
      </c>
      <c r="X307" s="13">
        <f t="shared" si="515"/>
        <v>4.4151123558196087E-2</v>
      </c>
      <c r="Y307" s="13">
        <f t="shared" si="516"/>
        <v>2.7874674263720173E-2</v>
      </c>
      <c r="Z307" s="13">
        <f t="shared" si="517"/>
        <v>2.1503504722136756E-2</v>
      </c>
      <c r="AA307" s="13">
        <f t="shared" si="518"/>
        <v>3.192900931399574E-2</v>
      </c>
      <c r="AB307" s="13">
        <f t="shared" si="519"/>
        <v>2.3704546048341213E-2</v>
      </c>
      <c r="AC307" s="13">
        <f t="shared" si="520"/>
        <v>1.3748041423130549E-3</v>
      </c>
      <c r="AD307" s="13">
        <f t="shared" si="521"/>
        <v>1.2979558699966106E-2</v>
      </c>
      <c r="AE307" s="13">
        <f t="shared" si="522"/>
        <v>1.6389207870168759E-2</v>
      </c>
      <c r="AF307" s="13">
        <f t="shared" si="523"/>
        <v>1.0347275312692377E-2</v>
      </c>
      <c r="AG307" s="13">
        <f t="shared" si="524"/>
        <v>4.3551466812715711E-3</v>
      </c>
      <c r="AH307" s="13">
        <f t="shared" si="525"/>
        <v>6.7880853458672525E-3</v>
      </c>
      <c r="AI307" s="13">
        <f t="shared" si="526"/>
        <v>1.0079140262623052E-2</v>
      </c>
      <c r="AJ307" s="13">
        <f t="shared" si="527"/>
        <v>7.4828956367997742E-3</v>
      </c>
      <c r="AK307" s="13">
        <f t="shared" si="528"/>
        <v>3.7036047157633901E-3</v>
      </c>
      <c r="AL307" s="13">
        <f t="shared" si="529"/>
        <v>1.0310389092802011E-4</v>
      </c>
      <c r="AM307" s="13">
        <f t="shared" si="530"/>
        <v>3.8544828480554E-3</v>
      </c>
      <c r="AN307" s="13">
        <f t="shared" si="531"/>
        <v>4.8670314676372639E-3</v>
      </c>
      <c r="AO307" s="13">
        <f t="shared" si="532"/>
        <v>3.0727851492350039E-3</v>
      </c>
      <c r="AP307" s="13">
        <f t="shared" si="533"/>
        <v>1.2933288851931849E-3</v>
      </c>
      <c r="AQ307" s="13">
        <f t="shared" si="534"/>
        <v>4.0826958053627991E-4</v>
      </c>
      <c r="AR307" s="13">
        <f t="shared" si="535"/>
        <v>1.7142546113552435E-3</v>
      </c>
      <c r="AS307" s="13">
        <f t="shared" si="536"/>
        <v>2.5453735174701731E-3</v>
      </c>
      <c r="AT307" s="13">
        <f t="shared" si="537"/>
        <v>1.8897211360908691E-3</v>
      </c>
      <c r="AU307" s="13">
        <f t="shared" si="538"/>
        <v>9.3530371808006087E-4</v>
      </c>
      <c r="AV307" s="13">
        <f t="shared" si="539"/>
        <v>3.4719132429666618E-4</v>
      </c>
      <c r="AW307" s="13">
        <f t="shared" si="540"/>
        <v>5.369659978242735E-6</v>
      </c>
      <c r="AX307" s="13">
        <f t="shared" si="541"/>
        <v>9.5387411142568862E-4</v>
      </c>
      <c r="AY307" s="13">
        <f t="shared" si="542"/>
        <v>1.2044508950962217E-3</v>
      </c>
      <c r="AZ307" s="13">
        <f t="shared" si="543"/>
        <v>7.6042631900861003E-4</v>
      </c>
      <c r="BA307" s="13">
        <f t="shared" si="544"/>
        <v>3.2006185778390945E-4</v>
      </c>
      <c r="BB307" s="13">
        <f t="shared" si="545"/>
        <v>1.010350282276273E-4</v>
      </c>
      <c r="BC307" s="13">
        <f t="shared" si="546"/>
        <v>2.5515260080379724E-5</v>
      </c>
      <c r="BD307" s="13">
        <f t="shared" si="547"/>
        <v>3.6076310216373516E-4</v>
      </c>
      <c r="BE307" s="13">
        <f t="shared" si="548"/>
        <v>5.356712125755889E-4</v>
      </c>
      <c r="BF307" s="13">
        <f t="shared" si="549"/>
        <v>3.9768985001682646E-4</v>
      </c>
      <c r="BG307" s="13">
        <f t="shared" si="550"/>
        <v>1.9683369586101379E-4</v>
      </c>
      <c r="BH307" s="13">
        <f t="shared" si="551"/>
        <v>7.3066053530157E-5</v>
      </c>
      <c r="BI307" s="13">
        <f t="shared" si="552"/>
        <v>2.1698106739778703E-5</v>
      </c>
      <c r="BJ307" s="14">
        <f t="shared" si="553"/>
        <v>0.42293217967415397</v>
      </c>
      <c r="BK307" s="14">
        <f t="shared" si="554"/>
        <v>0.25497487793175289</v>
      </c>
      <c r="BL307" s="14">
        <f t="shared" si="555"/>
        <v>0.30057530723964931</v>
      </c>
      <c r="BM307" s="14">
        <f t="shared" si="556"/>
        <v>0.51673086322470096</v>
      </c>
      <c r="BN307" s="14">
        <f t="shared" si="557"/>
        <v>0.48205592510787393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1.7738</v>
      </c>
      <c r="F308" s="10">
        <f>VLOOKUP(B308,home!$B$2:$E$405,3,FALSE)</f>
        <v>0.91610000000000003</v>
      </c>
      <c r="G308" s="10">
        <f>VLOOKUP(C308,away!$B$2:$E$405,4,FALSE)</f>
        <v>1.4094</v>
      </c>
      <c r="H308" s="10">
        <f>VLOOKUP(A308,away!$A$2:$E$405,3,FALSE)</f>
        <v>1.5357000000000001</v>
      </c>
      <c r="I308" s="10">
        <f>VLOOKUP(C308,away!$B$2:$E$405,3,FALSE)</f>
        <v>0.73260000000000003</v>
      </c>
      <c r="J308" s="10">
        <f>VLOOKUP(B308,home!$B$2:$E$405,4,FALSE)</f>
        <v>0.56979999999999997</v>
      </c>
      <c r="K308" s="12">
        <f t="shared" si="502"/>
        <v>2.2902442468920001</v>
      </c>
      <c r="L308" s="12">
        <f t="shared" si="503"/>
        <v>0.641055666636</v>
      </c>
      <c r="M308" s="13">
        <f t="shared" si="504"/>
        <v>5.3327671707909925E-2</v>
      </c>
      <c r="N308" s="13">
        <f t="shared" si="505"/>
        <v>0.12213339332918598</v>
      </c>
      <c r="O308" s="13">
        <f t="shared" si="506"/>
        <v>3.4186006136859952E-2</v>
      </c>
      <c r="P308" s="13">
        <f t="shared" si="507"/>
        <v>7.8294303879158103E-2</v>
      </c>
      <c r="Q308" s="13">
        <f t="shared" si="508"/>
        <v>0.13985765071278303</v>
      </c>
      <c r="R308" s="13">
        <f t="shared" si="509"/>
        <v>1.095756647684357E-2</v>
      </c>
      <c r="S308" s="13">
        <f t="shared" si="510"/>
        <v>2.8737416352515872E-2</v>
      </c>
      <c r="T308" s="13">
        <f t="shared" si="511"/>
        <v>8.9656539511827962E-2</v>
      </c>
      <c r="U308" s="13">
        <f t="shared" si="512"/>
        <v>2.5095503583527627E-2</v>
      </c>
      <c r="V308" s="13">
        <f t="shared" si="513"/>
        <v>4.6879476692481999E-3</v>
      </c>
      <c r="W308" s="13">
        <f t="shared" si="514"/>
        <v>0.10676939330959406</v>
      </c>
      <c r="X308" s="13">
        <f t="shared" si="515"/>
        <v>6.8445124604403093E-2</v>
      </c>
      <c r="Y308" s="13">
        <f t="shared" si="516"/>
        <v>2.1938567490629855E-2</v>
      </c>
      <c r="Z308" s="13">
        <f t="shared" si="517"/>
        <v>2.3414700275070804E-3</v>
      </c>
      <c r="AA308" s="13">
        <f t="shared" si="518"/>
        <v>5.3625382597681437E-3</v>
      </c>
      <c r="AB308" s="13">
        <f t="shared" si="519"/>
        <v>6.1407611990861172E-3</v>
      </c>
      <c r="AC308" s="13">
        <f t="shared" si="520"/>
        <v>4.3017019545228392E-4</v>
      </c>
      <c r="AD308" s="13">
        <f t="shared" si="521"/>
        <v>6.1131997192861748E-2</v>
      </c>
      <c r="AE308" s="13">
        <f t="shared" si="522"/>
        <v>3.9189013213260071E-2</v>
      </c>
      <c r="AF308" s="13">
        <f t="shared" si="523"/>
        <v>1.2561169495116721E-2</v>
      </c>
      <c r="AG308" s="13">
        <f t="shared" si="524"/>
        <v>2.6841362948066129E-3</v>
      </c>
      <c r="AH308" s="13">
        <f t="shared" si="525"/>
        <v>3.7525315734794113E-4</v>
      </c>
      <c r="AI308" s="13">
        <f t="shared" si="526"/>
        <v>8.594213847441806E-4</v>
      </c>
      <c r="AJ308" s="13">
        <f t="shared" si="527"/>
        <v>9.8414244103315826E-4</v>
      </c>
      <c r="AK308" s="13">
        <f t="shared" si="528"/>
        <v>7.513088545661467E-4</v>
      </c>
      <c r="AL308" s="13">
        <f t="shared" si="529"/>
        <v>2.5262588764026126E-5</v>
      </c>
      <c r="AM308" s="13">
        <f t="shared" si="530"/>
        <v>2.8001440974393908E-2</v>
      </c>
      <c r="AN308" s="13">
        <f t="shared" si="531"/>
        <v>1.7950482410608693E-2</v>
      </c>
      <c r="AO308" s="13">
        <f t="shared" si="532"/>
        <v>5.7536292340852734E-3</v>
      </c>
      <c r="AP308" s="13">
        <f t="shared" si="533"/>
        <v>1.2294655414109711E-3</v>
      </c>
      <c r="AQ308" s="13">
        <f t="shared" si="534"/>
        <v>1.9703896306380014E-4</v>
      </c>
      <c r="AR308" s="13">
        <f t="shared" si="535"/>
        <v>4.8111632588189656E-5</v>
      </c>
      <c r="AS308" s="13">
        <f t="shared" si="536"/>
        <v>1.1018738974368303E-4</v>
      </c>
      <c r="AT308" s="13">
        <f t="shared" si="537"/>
        <v>1.2617801772025835E-4</v>
      </c>
      <c r="AU308" s="13">
        <f t="shared" si="538"/>
        <v>9.632615972268618E-5</v>
      </c>
      <c r="AV308" s="13">
        <f t="shared" si="539"/>
        <v>5.515260828252048E-5</v>
      </c>
      <c r="AW308" s="13">
        <f t="shared" si="540"/>
        <v>1.0302743700298205E-6</v>
      </c>
      <c r="AX308" s="13">
        <f t="shared" si="541"/>
        <v>1.068835651604858E-2</v>
      </c>
      <c r="AY308" s="13">
        <f t="shared" si="542"/>
        <v>6.8518315116387566E-3</v>
      </c>
      <c r="AZ308" s="13">
        <f t="shared" si="543"/>
        <v>2.1962027086855672E-3</v>
      </c>
      <c r="BA308" s="13">
        <f t="shared" si="544"/>
        <v>4.6929606382807175E-4</v>
      </c>
      <c r="BB308" s="13">
        <f t="shared" si="545"/>
        <v>7.5211225261738823E-5</v>
      </c>
      <c r="BC308" s="13">
        <f t="shared" si="546"/>
        <v>9.642916429734872E-6</v>
      </c>
      <c r="BD308" s="13">
        <f t="shared" si="547"/>
        <v>5.1403724502947011E-6</v>
      </c>
      <c r="BE308" s="13">
        <f t="shared" si="548"/>
        <v>1.1772708431169572E-5</v>
      </c>
      <c r="BF308" s="13">
        <f t="shared" si="549"/>
        <v>1.3481188877411534E-5</v>
      </c>
      <c r="BG308" s="13">
        <f t="shared" si="550"/>
        <v>1.0291738422585395E-5</v>
      </c>
      <c r="BH308" s="13">
        <f t="shared" si="551"/>
        <v>5.8926486782108874E-6</v>
      </c>
      <c r="BI308" s="13">
        <f t="shared" si="552"/>
        <v>2.6991209468456473E-6</v>
      </c>
      <c r="BJ308" s="14">
        <f t="shared" si="553"/>
        <v>0.73778958321992427</v>
      </c>
      <c r="BK308" s="14">
        <f t="shared" si="554"/>
        <v>0.17235460390468718</v>
      </c>
      <c r="BL308" s="14">
        <f t="shared" si="555"/>
        <v>8.5197735079640707E-2</v>
      </c>
      <c r="BM308" s="14">
        <f t="shared" si="556"/>
        <v>0.55207599875174995</v>
      </c>
      <c r="BN308" s="14">
        <f t="shared" si="557"/>
        <v>0.43875659224274061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1.7738</v>
      </c>
      <c r="F309" s="10">
        <f>VLOOKUP(B309,home!$B$2:$E$405,3,FALSE)</f>
        <v>1.3389</v>
      </c>
      <c r="G309" s="10">
        <f>VLOOKUP(C309,away!$B$2:$E$405,4,FALSE)</f>
        <v>0.98660000000000003</v>
      </c>
      <c r="H309" s="10">
        <f>VLOOKUP(A309,away!$A$2:$E$405,3,FALSE)</f>
        <v>1.5357000000000001</v>
      </c>
      <c r="I309" s="10">
        <f>VLOOKUP(C309,away!$B$2:$E$405,3,FALSE)</f>
        <v>1.0581</v>
      </c>
      <c r="J309" s="10">
        <f>VLOOKUP(B309,home!$B$2:$E$405,4,FALSE)</f>
        <v>0.56979999999999997</v>
      </c>
      <c r="K309" s="12">
        <f t="shared" si="502"/>
        <v>2.343116613012</v>
      </c>
      <c r="L309" s="12">
        <f t="shared" si="503"/>
        <v>0.92588179206600008</v>
      </c>
      <c r="M309" s="13">
        <f t="shared" si="504"/>
        <v>3.8044513189781692E-2</v>
      </c>
      <c r="N309" s="13">
        <f t="shared" si="505"/>
        <v>8.914273088893164E-2</v>
      </c>
      <c r="O309" s="13">
        <f t="shared" si="506"/>
        <v>3.5224722050433643E-2</v>
      </c>
      <c r="P309" s="13">
        <f t="shared" si="507"/>
        <v>8.2535631425101202E-2</v>
      </c>
      <c r="Q309" s="13">
        <f t="shared" si="508"/>
        <v>0.10443590683755685</v>
      </c>
      <c r="R309" s="13">
        <f t="shared" si="509"/>
        <v>1.6306964388541127E-2</v>
      </c>
      <c r="S309" s="13">
        <f t="shared" si="510"/>
        <v>4.4764210943891186E-2</v>
      </c>
      <c r="T309" s="13">
        <f t="shared" si="511"/>
        <v>9.6695304578794966E-2</v>
      </c>
      <c r="U309" s="13">
        <f t="shared" si="512"/>
        <v>3.820911916658578E-2</v>
      </c>
      <c r="V309" s="13">
        <f t="shared" si="513"/>
        <v>1.0790408117372311E-2</v>
      </c>
      <c r="W309" s="13">
        <f t="shared" si="514"/>
        <v>8.1568502768684326E-2</v>
      </c>
      <c r="X309" s="13">
        <f t="shared" si="515"/>
        <v>7.552279151960993E-2</v>
      </c>
      <c r="Y309" s="13">
        <f t="shared" si="516"/>
        <v>3.4962588777001674E-2</v>
      </c>
      <c r="Z309" s="13">
        <f t="shared" si="517"/>
        <v>5.0327738037396347E-3</v>
      </c>
      <c r="AA309" s="13">
        <f t="shared" si="518"/>
        <v>1.1792375909073933E-2</v>
      </c>
      <c r="AB309" s="13">
        <f t="shared" si="519"/>
        <v>1.3815455949716811E-2</v>
      </c>
      <c r="AC309" s="13">
        <f t="shared" si="520"/>
        <v>1.4630775120896152E-3</v>
      </c>
      <c r="AD309" s="13">
        <f t="shared" si="521"/>
        <v>4.778112848395491E-2</v>
      </c>
      <c r="AE309" s="13">
        <f t="shared" si="522"/>
        <v>4.423967686765997E-2</v>
      </c>
      <c r="AF309" s="13">
        <f t="shared" si="523"/>
        <v>2.0480355649324888E-2</v>
      </c>
      <c r="AG309" s="13">
        <f t="shared" si="524"/>
        <v>6.3207961302486531E-3</v>
      </c>
      <c r="AH309" s="13">
        <f t="shared" si="525"/>
        <v>1.1649384071173181E-3</v>
      </c>
      <c r="AI309" s="13">
        <f t="shared" si="526"/>
        <v>2.7295865348523247E-3</v>
      </c>
      <c r="AJ309" s="13">
        <f t="shared" si="527"/>
        <v>3.1978697782331709E-3</v>
      </c>
      <c r="AK309" s="13">
        <f t="shared" si="528"/>
        <v>2.4976606012090475E-3</v>
      </c>
      <c r="AL309" s="13">
        <f t="shared" si="529"/>
        <v>1.2696288232870987E-4</v>
      </c>
      <c r="AM309" s="13">
        <f t="shared" si="530"/>
        <v>2.239135118784313E-2</v>
      </c>
      <c r="AN309" s="13">
        <f t="shared" si="531"/>
        <v>2.0731744364579356E-2</v>
      </c>
      <c r="AO309" s="13">
        <f t="shared" si="532"/>
        <v>9.5975723124654654E-3</v>
      </c>
      <c r="AP309" s="13">
        <f t="shared" si="533"/>
        <v>2.9620724840495171E-3</v>
      </c>
      <c r="AQ309" s="13">
        <f t="shared" si="534"/>
        <v>6.8563224494028868E-4</v>
      </c>
      <c r="AR309" s="13">
        <f t="shared" si="535"/>
        <v>2.1571905200565888E-4</v>
      </c>
      <c r="AS309" s="13">
        <f t="shared" si="536"/>
        <v>5.054548944976589E-4</v>
      </c>
      <c r="AT309" s="13">
        <f t="shared" si="537"/>
        <v>5.9216988021284632E-4</v>
      </c>
      <c r="AU309" s="13">
        <f t="shared" si="538"/>
        <v>4.625076946840153E-4</v>
      </c>
      <c r="AV309" s="13">
        <f t="shared" si="539"/>
        <v>2.7092736576499963E-4</v>
      </c>
      <c r="AW309" s="13">
        <f t="shared" si="540"/>
        <v>7.6510972001822581E-6</v>
      </c>
      <c r="AX309" s="13">
        <f t="shared" si="541"/>
        <v>8.744257826003533E-3</v>
      </c>
      <c r="AY309" s="13">
        <f t="shared" si="542"/>
        <v>8.0961491062272965E-3</v>
      </c>
      <c r="AZ309" s="13">
        <f t="shared" si="543"/>
        <v>3.7480385216536365E-3</v>
      </c>
      <c r="BA309" s="13">
        <f t="shared" si="544"/>
        <v>1.1567468743870239E-3</v>
      </c>
      <c r="BB309" s="13">
        <f t="shared" si="545"/>
        <v>2.6775271725605046E-4</v>
      </c>
      <c r="BC309" s="13">
        <f t="shared" si="546"/>
        <v>4.958147313671462E-5</v>
      </c>
      <c r="BD309" s="13">
        <f t="shared" si="547"/>
        <v>3.3288390408963001E-5</v>
      </c>
      <c r="BE309" s="13">
        <f t="shared" si="548"/>
        <v>7.7998580587670531E-5</v>
      </c>
      <c r="BF309" s="13">
        <f t="shared" si="549"/>
        <v>9.1379884983163067E-5</v>
      </c>
      <c r="BG309" s="13">
        <f t="shared" si="550"/>
        <v>7.1371242199725043E-5</v>
      </c>
      <c r="BH309" s="13">
        <f t="shared" si="551"/>
        <v>4.1807785822369735E-5</v>
      </c>
      <c r="BI309" s="13">
        <f t="shared" si="552"/>
        <v>1.9592103502728423E-5</v>
      </c>
      <c r="BJ309" s="14">
        <f t="shared" si="553"/>
        <v>0.67958068161430984</v>
      </c>
      <c r="BK309" s="14">
        <f t="shared" si="554"/>
        <v>0.18582095317679204</v>
      </c>
      <c r="BL309" s="14">
        <f t="shared" si="555"/>
        <v>0.12732090966043294</v>
      </c>
      <c r="BM309" s="14">
        <f t="shared" si="556"/>
        <v>0.62397635146590125</v>
      </c>
      <c r="BN309" s="14">
        <f t="shared" si="557"/>
        <v>0.36569046878034617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1.7738</v>
      </c>
      <c r="F310" s="10">
        <f>VLOOKUP(B310,home!$B$2:$E$405,3,FALSE)</f>
        <v>0.7752</v>
      </c>
      <c r="G310" s="10">
        <f>VLOOKUP(C310,away!$B$2:$E$405,4,FALSE)</f>
        <v>1.0022</v>
      </c>
      <c r="H310" s="10">
        <f>VLOOKUP(A310,away!$A$2:$E$405,3,FALSE)</f>
        <v>1.5357000000000001</v>
      </c>
      <c r="I310" s="10">
        <f>VLOOKUP(C310,away!$B$2:$E$405,3,FALSE)</f>
        <v>1.3023</v>
      </c>
      <c r="J310" s="10">
        <f>VLOOKUP(B310,home!$B$2:$E$405,4,FALSE)</f>
        <v>1.3023</v>
      </c>
      <c r="K310" s="12">
        <f t="shared" si="502"/>
        <v>1.378074869472</v>
      </c>
      <c r="L310" s="12">
        <f t="shared" si="503"/>
        <v>2.6045246098530002</v>
      </c>
      <c r="M310" s="13">
        <f t="shared" si="504"/>
        <v>1.8637129482099588E-2</v>
      </c>
      <c r="N310" s="13">
        <f t="shared" si="505"/>
        <v>2.568335977837715E-2</v>
      </c>
      <c r="O310" s="13">
        <f t="shared" si="506"/>
        <v>4.8540862393145277E-2</v>
      </c>
      <c r="P310" s="13">
        <f t="shared" si="507"/>
        <v>6.6892942606491992E-2</v>
      </c>
      <c r="Q310" s="13">
        <f t="shared" si="508"/>
        <v>1.7696796337094759E-2</v>
      </c>
      <c r="R310" s="13">
        <f t="shared" si="509"/>
        <v>6.3212935343217438E-2</v>
      </c>
      <c r="S310" s="13">
        <f t="shared" si="510"/>
        <v>6.0023537622212915E-2</v>
      </c>
      <c r="T310" s="13">
        <f t="shared" si="511"/>
        <v>4.6091741575519728E-2</v>
      </c>
      <c r="U310" s="13">
        <f t="shared" si="512"/>
        <v>8.7112157622046341E-2</v>
      </c>
      <c r="V310" s="13">
        <f t="shared" si="513"/>
        <v>2.3937586293698392E-2</v>
      </c>
      <c r="W310" s="13">
        <f t="shared" si="514"/>
        <v>8.1291701007714795E-3</v>
      </c>
      <c r="X310" s="13">
        <f t="shared" si="515"/>
        <v>2.117262358514051E-2</v>
      </c>
      <c r="Y310" s="13">
        <f t="shared" si="516"/>
        <v>2.7572309591326262E-2</v>
      </c>
      <c r="Z310" s="13">
        <f t="shared" si="517"/>
        <v>5.4879881920818781E-2</v>
      </c>
      <c r="AA310" s="13">
        <f t="shared" si="518"/>
        <v>7.5628586114671104E-2</v>
      </c>
      <c r="AB310" s="13">
        <f t="shared" si="519"/>
        <v>5.2110926969163661E-2</v>
      </c>
      <c r="AC310" s="13">
        <f t="shared" si="520"/>
        <v>5.3698437962920783E-3</v>
      </c>
      <c r="AD310" s="13">
        <f t="shared" si="521"/>
        <v>2.8006512563840845E-3</v>
      </c>
      <c r="AE310" s="13">
        <f t="shared" si="522"/>
        <v>7.2943651208680722E-3</v>
      </c>
      <c r="AF310" s="13">
        <f t="shared" si="523"/>
        <v>9.4991767352771254E-3</v>
      </c>
      <c r="AG310" s="13">
        <f t="shared" si="524"/>
        <v>8.2469465267907844E-3</v>
      </c>
      <c r="AH310" s="13">
        <f t="shared" si="525"/>
        <v>3.5734000762149803E-2</v>
      </c>
      <c r="AI310" s="13">
        <f t="shared" si="526"/>
        <v>4.9244128436011933E-2</v>
      </c>
      <c r="AJ310" s="13">
        <f t="shared" si="527"/>
        <v>3.3931047933359777E-2</v>
      </c>
      <c r="AK310" s="13">
        <f t="shared" si="528"/>
        <v>1.5586508150604327E-2</v>
      </c>
      <c r="AL310" s="13">
        <f t="shared" si="529"/>
        <v>7.7094415900516979E-4</v>
      </c>
      <c r="AM310" s="13">
        <f t="shared" si="530"/>
        <v>7.7190142291561797E-4</v>
      </c>
      <c r="AN310" s="13">
        <f t="shared" si="531"/>
        <v>2.0104362523642753E-3</v>
      </c>
      <c r="AO310" s="13">
        <f t="shared" si="532"/>
        <v>2.6181153479116963E-3</v>
      </c>
      <c r="AP310" s="13">
        <f t="shared" si="533"/>
        <v>2.2729819516899541E-3</v>
      </c>
      <c r="AQ310" s="13">
        <f t="shared" si="534"/>
        <v>1.4800093577320469E-3</v>
      </c>
      <c r="AR310" s="13">
        <f t="shared" si="535"/>
        <v>1.8614016878705009E-2</v>
      </c>
      <c r="AS310" s="13">
        <f t="shared" si="536"/>
        <v>2.5651508880471005E-2</v>
      </c>
      <c r="AT310" s="13">
        <f t="shared" si="537"/>
        <v>1.7674849876107467E-2</v>
      </c>
      <c r="AU310" s="13">
        <f t="shared" si="538"/>
        <v>8.1190888119846687E-3</v>
      </c>
      <c r="AV310" s="13">
        <f t="shared" si="539"/>
        <v>2.7971780637018363E-3</v>
      </c>
      <c r="AW310" s="13">
        <f t="shared" si="540"/>
        <v>7.6863773216606938E-5</v>
      </c>
      <c r="AX310" s="13">
        <f t="shared" si="541"/>
        <v>1.7728965877161521E-4</v>
      </c>
      <c r="AY310" s="13">
        <f t="shared" si="542"/>
        <v>4.6175527934311261E-4</v>
      </c>
      <c r="AZ310" s="13">
        <f t="shared" si="543"/>
        <v>6.0132649438934187E-4</v>
      </c>
      <c r="BA310" s="13">
        <f t="shared" si="544"/>
        <v>5.2205655106455761E-4</v>
      </c>
      <c r="BB310" s="13">
        <f t="shared" si="545"/>
        <v>3.3992728374565486E-4</v>
      </c>
      <c r="BC310" s="13">
        <f t="shared" si="546"/>
        <v>1.7706979521520837E-4</v>
      </c>
      <c r="BD310" s="13">
        <f t="shared" si="547"/>
        <v>8.0801108414677268E-3</v>
      </c>
      <c r="BE310" s="13">
        <f t="shared" si="548"/>
        <v>1.1134997693174928E-2</v>
      </c>
      <c r="BF310" s="13">
        <f t="shared" si="549"/>
        <v>7.6724302462965318E-3</v>
      </c>
      <c r="BG310" s="13">
        <f t="shared" si="550"/>
        <v>3.5243944367327079E-3</v>
      </c>
      <c r="BH310" s="13">
        <f t="shared" si="551"/>
        <v>1.2142198508420668E-3</v>
      </c>
      <c r="BI310" s="13">
        <f t="shared" si="552"/>
        <v>3.3465717249189845E-4</v>
      </c>
      <c r="BJ310" s="14">
        <f t="shared" si="553"/>
        <v>0.18562001000269301</v>
      </c>
      <c r="BK310" s="14">
        <f t="shared" si="554"/>
        <v>0.17609373923914323</v>
      </c>
      <c r="BL310" s="14">
        <f t="shared" si="555"/>
        <v>0.5659186064763454</v>
      </c>
      <c r="BM310" s="14">
        <f t="shared" si="556"/>
        <v>0.74146332019244765</v>
      </c>
      <c r="BN310" s="14">
        <f t="shared" si="557"/>
        <v>0.24066402594042619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1.5759000000000001</v>
      </c>
      <c r="F335" s="10">
        <f>VLOOKUP(B335,home!$B$2:$E$405,3,FALSE)</f>
        <v>1.1281000000000001</v>
      </c>
      <c r="G335" s="10">
        <f>VLOOKUP(C335,away!$B$2:$E$405,4,FALSE)</f>
        <v>0.56410000000000005</v>
      </c>
      <c r="H335" s="10">
        <f>VLOOKUP(A335,away!$A$2:$E$405,3,FALSE)</f>
        <v>1.1709000000000001</v>
      </c>
      <c r="I335" s="10">
        <f>VLOOKUP(C335,away!$B$2:$E$405,3,FALSE)</f>
        <v>0.94889999999999997</v>
      </c>
      <c r="J335" s="10">
        <f>VLOOKUP(B335,home!$B$2:$E$405,4,FALSE)</f>
        <v>0.28470000000000001</v>
      </c>
      <c r="K335" s="12">
        <f t="shared" si="502"/>
        <v>1.0028416308390002</v>
      </c>
      <c r="L335" s="12">
        <f t="shared" si="503"/>
        <v>0.31632077774700001</v>
      </c>
      <c r="M335" s="13">
        <f t="shared" si="504"/>
        <v>0.26735914593295901</v>
      </c>
      <c r="N335" s="13">
        <f t="shared" si="505"/>
        <v>0.2681188819271309</v>
      </c>
      <c r="O335" s="13">
        <f t="shared" si="506"/>
        <v>8.4571252979287262E-2</v>
      </c>
      <c r="P335" s="13">
        <f t="shared" si="507"/>
        <v>8.481157325984609E-2</v>
      </c>
      <c r="Q335" s="13">
        <f t="shared" si="508"/>
        <v>0.13444038840526662</v>
      </c>
      <c r="R335" s="13">
        <f t="shared" si="509"/>
        <v>1.3375822258723217E-2</v>
      </c>
      <c r="S335" s="13">
        <f t="shared" si="510"/>
        <v>6.7259742823740009E-3</v>
      </c>
      <c r="T335" s="13">
        <f t="shared" si="511"/>
        <v>4.2526288220962695E-2</v>
      </c>
      <c r="U335" s="13">
        <f t="shared" si="512"/>
        <v>1.341383140775059E-2</v>
      </c>
      <c r="V335" s="13">
        <f t="shared" si="513"/>
        <v>2.3706790795614057E-4</v>
      </c>
      <c r="W335" s="13">
        <f t="shared" si="514"/>
        <v>4.494080611965541E-2</v>
      </c>
      <c r="X335" s="13">
        <f t="shared" si="515"/>
        <v>1.4215710744346535E-2</v>
      </c>
      <c r="Y335" s="13">
        <f t="shared" si="516"/>
        <v>2.2483623394390397E-3</v>
      </c>
      <c r="Z335" s="13">
        <f t="shared" si="517"/>
        <v>1.4103501666283213E-3</v>
      </c>
      <c r="AA335" s="13">
        <f t="shared" si="518"/>
        <v>1.4143578611556015E-3</v>
      </c>
      <c r="AB335" s="13">
        <f t="shared" si="519"/>
        <v>7.0918847203562166E-4</v>
      </c>
      <c r="AC335" s="13">
        <f t="shared" si="520"/>
        <v>4.7001623446010496E-6</v>
      </c>
      <c r="AD335" s="13">
        <f t="shared" si="521"/>
        <v>1.1267127825063636E-2</v>
      </c>
      <c r="AE335" s="13">
        <f t="shared" si="522"/>
        <v>3.5640266365989932E-3</v>
      </c>
      <c r="AF335" s="13">
        <f t="shared" si="523"/>
        <v>5.6368783880000894E-4</v>
      </c>
      <c r="AG335" s="13">
        <f t="shared" si="524"/>
        <v>5.9435391858581488E-5</v>
      </c>
      <c r="AH335" s="13">
        <f t="shared" si="525"/>
        <v>1.1153076540087034E-4</v>
      </c>
      <c r="AI335" s="13">
        <f t="shared" si="526"/>
        <v>1.1184769466333075E-4</v>
      </c>
      <c r="AJ335" s="13">
        <f t="shared" si="527"/>
        <v>5.6082762260878572E-5</v>
      </c>
      <c r="AK335" s="13">
        <f t="shared" si="528"/>
        <v>1.8747376255885137E-5</v>
      </c>
      <c r="AL335" s="13">
        <f t="shared" si="529"/>
        <v>5.963935314518983E-8</v>
      </c>
      <c r="AM335" s="13">
        <f t="shared" si="530"/>
        <v>2.2598289685916593E-3</v>
      </c>
      <c r="AN335" s="13">
        <f t="shared" si="531"/>
        <v>7.1483085692011447E-4</v>
      </c>
      <c r="AO335" s="13">
        <f t="shared" si="532"/>
        <v>1.1305792630926252E-4</v>
      </c>
      <c r="AP335" s="13">
        <f t="shared" si="533"/>
        <v>1.1920857060202982E-5</v>
      </c>
      <c r="AQ335" s="13">
        <f t="shared" si="534"/>
        <v>9.427036941735553E-7</v>
      </c>
      <c r="AR335" s="13">
        <f t="shared" si="535"/>
        <v>7.0558996908643031E-6</v>
      </c>
      <c r="AS335" s="13">
        <f t="shared" si="536"/>
        <v>7.0759499530227544E-6</v>
      </c>
      <c r="AT335" s="13">
        <f t="shared" si="537"/>
        <v>3.5480285953122428E-6</v>
      </c>
      <c r="AU335" s="13">
        <f t="shared" si="538"/>
        <v>1.1860369275954459E-6</v>
      </c>
      <c r="AV335" s="13">
        <f t="shared" si="539"/>
        <v>2.9735180167627346E-7</v>
      </c>
      <c r="AW335" s="13">
        <f t="shared" si="540"/>
        <v>5.2552151139794637E-10</v>
      </c>
      <c r="AX335" s="13">
        <f t="shared" si="541"/>
        <v>3.7770842804661246E-4</v>
      </c>
      <c r="AY335" s="13">
        <f t="shared" si="542"/>
        <v>1.1947702372130122E-4</v>
      </c>
      <c r="AZ335" s="13">
        <f t="shared" si="543"/>
        <v>1.8896532533209384E-5</v>
      </c>
      <c r="BA335" s="13">
        <f t="shared" si="544"/>
        <v>1.9924552892087605E-6</v>
      </c>
      <c r="BB335" s="13">
        <f t="shared" si="545"/>
        <v>1.5756375167715966E-7</v>
      </c>
      <c r="BC335" s="13">
        <f t="shared" si="546"/>
        <v>9.9681376950508671E-9</v>
      </c>
      <c r="BD335" s="13">
        <f t="shared" si="547"/>
        <v>3.7198794631983556E-7</v>
      </c>
      <c r="BE335" s="13">
        <f t="shared" si="548"/>
        <v>3.7304499873983435E-7</v>
      </c>
      <c r="BF335" s="13">
        <f t="shared" si="549"/>
        <v>1.8705252745629411E-7</v>
      </c>
      <c r="BG335" s="13">
        <f t="shared" si="550"/>
        <v>6.2528020562275633E-8</v>
      </c>
      <c r="BH335" s="13">
        <f t="shared" si="551"/>
        <v>1.5676425528451756E-8</v>
      </c>
      <c r="BI335" s="13">
        <f t="shared" si="552"/>
        <v>3.1441944285357399E-9</v>
      </c>
      <c r="BJ335" s="14">
        <f t="shared" si="553"/>
        <v>0.52556353873317763</v>
      </c>
      <c r="BK335" s="14">
        <f t="shared" si="554"/>
        <v>0.3592579982085542</v>
      </c>
      <c r="BL335" s="14">
        <f t="shared" si="555"/>
        <v>0.11380283827861477</v>
      </c>
      <c r="BM335" s="14">
        <f t="shared" si="556"/>
        <v>0.147238184125562</v>
      </c>
      <c r="BN335" s="14">
        <f t="shared" si="557"/>
        <v>0.85267706476321314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1.1974</v>
      </c>
      <c r="F336" s="10">
        <f>VLOOKUP(B336,home!$B$2:$E$405,3,FALSE)</f>
        <v>1.4846999999999999</v>
      </c>
      <c r="G336" s="10">
        <f>VLOOKUP(C336,away!$B$2:$E$405,4,FALSE)</f>
        <v>0.64959999999999996</v>
      </c>
      <c r="H336" s="10">
        <f>VLOOKUP(A336,away!$A$2:$E$405,3,FALSE)</f>
        <v>0.89470000000000005</v>
      </c>
      <c r="I336" s="10">
        <f>VLOOKUP(C336,away!$B$2:$E$405,3,FALSE)</f>
        <v>0.99350000000000005</v>
      </c>
      <c r="J336" s="10">
        <f>VLOOKUP(B336,home!$B$2:$E$405,4,FALSE)</f>
        <v>0.24840000000000001</v>
      </c>
      <c r="K336" s="12">
        <f t="shared" si="502"/>
        <v>1.1548457450879999</v>
      </c>
      <c r="L336" s="12">
        <f t="shared" si="503"/>
        <v>0.22079889738000003</v>
      </c>
      <c r="M336" s="13">
        <f t="shared" si="504"/>
        <v>0.25267665718791749</v>
      </c>
      <c r="N336" s="13">
        <f t="shared" si="505"/>
        <v>0.29180256243652564</v>
      </c>
      <c r="O336" s="13">
        <f t="shared" si="506"/>
        <v>5.5790727300756425E-2</v>
      </c>
      <c r="P336" s="13">
        <f t="shared" si="507"/>
        <v>6.4429684038643464E-2</v>
      </c>
      <c r="Q336" s="13">
        <f t="shared" si="508"/>
        <v>0.16849347381779858</v>
      </c>
      <c r="R336" s="13">
        <f t="shared" si="509"/>
        <v>6.1592655360176406E-3</v>
      </c>
      <c r="S336" s="13">
        <f t="shared" si="510"/>
        <v>4.107209814628982E-3</v>
      </c>
      <c r="T336" s="13">
        <f t="shared" si="511"/>
        <v>3.7203173234695824E-2</v>
      </c>
      <c r="U336" s="13">
        <f t="shared" si="512"/>
        <v>7.1130015971371304E-3</v>
      </c>
      <c r="V336" s="13">
        <f t="shared" si="513"/>
        <v>1.1636577293070135E-4</v>
      </c>
      <c r="W336" s="13">
        <f t="shared" si="514"/>
        <v>6.4861323771193677E-2</v>
      </c>
      <c r="X336" s="13">
        <f t="shared" si="515"/>
        <v>1.4321308771286748E-2</v>
      </c>
      <c r="Y336" s="13">
        <f t="shared" si="516"/>
        <v>1.581064592869318E-3</v>
      </c>
      <c r="Z336" s="13">
        <f t="shared" si="517"/>
        <v>4.5331967967444329E-4</v>
      </c>
      <c r="AA336" s="13">
        <f t="shared" si="518"/>
        <v>5.2351430323668586E-4</v>
      </c>
      <c r="AB336" s="13">
        <f t="shared" si="519"/>
        <v>3.0228913279279783E-4</v>
      </c>
      <c r="AC336" s="13">
        <f t="shared" si="520"/>
        <v>1.8544970839109154E-6</v>
      </c>
      <c r="AD336" s="13">
        <f t="shared" si="521"/>
        <v>1.8726205944484528E-2</v>
      </c>
      <c r="AE336" s="13">
        <f t="shared" si="522"/>
        <v>4.1347256246529853E-3</v>
      </c>
      <c r="AF336" s="13">
        <f t="shared" si="523"/>
        <v>4.5647142944610543E-4</v>
      </c>
      <c r="AG336" s="13">
        <f t="shared" si="524"/>
        <v>3.3596129435724178E-5</v>
      </c>
      <c r="AH336" s="13">
        <f t="shared" si="525"/>
        <v>2.5023121358192973E-5</v>
      </c>
      <c r="AI336" s="13">
        <f t="shared" si="526"/>
        <v>2.8897845229329803E-5</v>
      </c>
      <c r="AJ336" s="13">
        <f t="shared" si="527"/>
        <v>1.6686276802651542E-5</v>
      </c>
      <c r="AK336" s="13">
        <f t="shared" si="528"/>
        <v>6.4233585889675779E-6</v>
      </c>
      <c r="AL336" s="13">
        <f t="shared" si="529"/>
        <v>1.8915029587098643E-8</v>
      </c>
      <c r="AM336" s="13">
        <f t="shared" si="530"/>
        <v>4.3251758513259131E-3</v>
      </c>
      <c r="AN336" s="13">
        <f t="shared" si="531"/>
        <v>9.5499405894736438E-4</v>
      </c>
      <c r="AO336" s="13">
        <f t="shared" si="532"/>
        <v>1.0543081761001437E-4</v>
      </c>
      <c r="AP336" s="13">
        <f t="shared" si="533"/>
        <v>7.7596694260543535E-6</v>
      </c>
      <c r="AQ336" s="13">
        <f t="shared" si="534"/>
        <v>4.2833161332652474E-7</v>
      </c>
      <c r="AR336" s="13">
        <f t="shared" si="535"/>
        <v>1.1050155209789877E-6</v>
      </c>
      <c r="AS336" s="13">
        <f t="shared" si="536"/>
        <v>1.2761224726587832E-6</v>
      </c>
      <c r="AT336" s="13">
        <f t="shared" si="537"/>
        <v>7.3686230388058682E-7</v>
      </c>
      <c r="AU336" s="13">
        <f t="shared" si="538"/>
        <v>2.8365409878407888E-7</v>
      </c>
      <c r="AV336" s="13">
        <f t="shared" si="539"/>
        <v>8.1894182264391134E-8</v>
      </c>
      <c r="AW336" s="13">
        <f t="shared" si="540"/>
        <v>1.3397550510264375E-10</v>
      </c>
      <c r="AX336" s="13">
        <f t="shared" si="541"/>
        <v>8.3248515477684954E-4</v>
      </c>
      <c r="AY336" s="13">
        <f t="shared" si="542"/>
        <v>1.83811804259947E-4</v>
      </c>
      <c r="AZ336" s="13">
        <f t="shared" si="543"/>
        <v>2.029272185301234E-5</v>
      </c>
      <c r="BA336" s="13">
        <f t="shared" si="544"/>
        <v>1.4935368699947184E-6</v>
      </c>
      <c r="BB336" s="13">
        <f t="shared" si="545"/>
        <v>8.2442823522802578E-8</v>
      </c>
      <c r="BC336" s="13">
        <f t="shared" si="546"/>
        <v>3.6406569061457488E-9</v>
      </c>
      <c r="BD336" s="13">
        <f t="shared" si="547"/>
        <v>4.0664368103324412E-8</v>
      </c>
      <c r="BE336" s="13">
        <f t="shared" si="548"/>
        <v>4.6961072480816369E-8</v>
      </c>
      <c r="BF336" s="13">
        <f t="shared" si="549"/>
        <v>2.7116397369619979E-8</v>
      </c>
      <c r="BG336" s="13">
        <f t="shared" si="550"/>
        <v>1.0438418708140357E-8</v>
      </c>
      <c r="BH336" s="13">
        <f t="shared" si="551"/>
        <v>3.0136908576357154E-9</v>
      </c>
      <c r="BI336" s="13">
        <f t="shared" si="552"/>
        <v>6.960696127902421E-10</v>
      </c>
      <c r="BJ336" s="14">
        <f t="shared" si="553"/>
        <v>0.6080458637825521</v>
      </c>
      <c r="BK336" s="14">
        <f t="shared" si="554"/>
        <v>0.32151560203049412</v>
      </c>
      <c r="BL336" s="14">
        <f t="shared" si="555"/>
        <v>6.9969440910515518E-2</v>
      </c>
      <c r="BM336" s="14">
        <f t="shared" si="556"/>
        <v>0.16044804441529234</v>
      </c>
      <c r="BN336" s="14">
        <f t="shared" si="557"/>
        <v>0.83935237031765919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1.1974</v>
      </c>
      <c r="F337" s="10">
        <f>VLOOKUP(B337,home!$B$2:$E$405,3,FALSE)</f>
        <v>2.2269999999999999</v>
      </c>
      <c r="G337" s="10">
        <f>VLOOKUP(C337,away!$B$2:$E$405,4,FALSE)</f>
        <v>1.1134999999999999</v>
      </c>
      <c r="H337" s="10">
        <f>VLOOKUP(A337,away!$A$2:$E$405,3,FALSE)</f>
        <v>0.89470000000000005</v>
      </c>
      <c r="I337" s="10">
        <f>VLOOKUP(C337,away!$B$2:$E$405,3,FALSE)</f>
        <v>1.2419</v>
      </c>
      <c r="J337" s="10">
        <f>VLOOKUP(B337,home!$B$2:$E$405,4,FALSE)</f>
        <v>0.99350000000000005</v>
      </c>
      <c r="K337" s="12">
        <f t="shared" si="502"/>
        <v>2.9692700122999995</v>
      </c>
      <c r="L337" s="12">
        <f t="shared" si="503"/>
        <v>1.1039055984550001</v>
      </c>
      <c r="M337" s="13">
        <f t="shared" si="504"/>
        <v>1.7023243386289934E-2</v>
      </c>
      <c r="N337" s="13">
        <f t="shared" si="505"/>
        <v>5.0546606098995001E-2</v>
      </c>
      <c r="O337" s="13">
        <f t="shared" si="506"/>
        <v>1.8792053677987513E-2</v>
      </c>
      <c r="P337" s="13">
        <f t="shared" si="507"/>
        <v>5.5798681455580229E-2</v>
      </c>
      <c r="Q337" s="13">
        <f t="shared" si="508"/>
        <v>7.5043260856643063E-2</v>
      </c>
      <c r="R337" s="13">
        <f t="shared" si="509"/>
        <v>1.0372326630798649E-2</v>
      </c>
      <c r="S337" s="13">
        <f t="shared" si="510"/>
        <v>4.5724142889962419E-2</v>
      </c>
      <c r="T337" s="13">
        <f t="shared" si="511"/>
        <v>8.2840675785967252E-2</v>
      </c>
      <c r="U337" s="13">
        <f t="shared" si="512"/>
        <v>3.0798238422611115E-2</v>
      </c>
      <c r="V337" s="13">
        <f t="shared" si="513"/>
        <v>1.6652701290370459E-2</v>
      </c>
      <c r="W337" s="13">
        <f t="shared" si="514"/>
        <v>7.4274568028945553E-2</v>
      </c>
      <c r="X337" s="13">
        <f t="shared" si="515"/>
        <v>8.1992111469979756E-2</v>
      </c>
      <c r="Y337" s="13">
        <f t="shared" si="516"/>
        <v>4.5255775440428553E-2</v>
      </c>
      <c r="Z337" s="13">
        <f t="shared" si="517"/>
        <v>3.8166898122475056E-3</v>
      </c>
      <c r="AA337" s="13">
        <f t="shared" si="518"/>
        <v>1.1332782605757432E-2</v>
      </c>
      <c r="AB337" s="13">
        <f t="shared" si="519"/>
        <v>1.6825045773595299E-2</v>
      </c>
      <c r="AC337" s="13">
        <f t="shared" si="520"/>
        <v>3.4115075546673704E-3</v>
      </c>
      <c r="AD337" s="13">
        <f t="shared" si="521"/>
        <v>5.5135311881221089E-2</v>
      </c>
      <c r="AE337" s="13">
        <f t="shared" si="522"/>
        <v>6.0864179458242441E-2</v>
      </c>
      <c r="AF337" s="13">
        <f t="shared" si="523"/>
        <v>3.3594154224661832E-2</v>
      </c>
      <c r="AG337" s="13">
        <f t="shared" si="524"/>
        <v>1.2361591641321629E-2</v>
      </c>
      <c r="AH337" s="13">
        <f t="shared" si="525"/>
        <v>1.0533163128265462E-3</v>
      </c>
      <c r="AI337" s="13">
        <f t="shared" si="526"/>
        <v>3.1275805411422686E-3</v>
      </c>
      <c r="AJ337" s="13">
        <f t="shared" si="527"/>
        <v>4.6433155559333725E-3</v>
      </c>
      <c r="AK337" s="13">
        <f t="shared" si="528"/>
        <v>4.5957525459596887E-3</v>
      </c>
      <c r="AL337" s="13">
        <f t="shared" si="529"/>
        <v>4.4728873107576899E-4</v>
      </c>
      <c r="AM337" s="13">
        <f t="shared" si="530"/>
        <v>3.2742325637543507E-2</v>
      </c>
      <c r="AN337" s="13">
        <f t="shared" si="531"/>
        <v>3.6144436577720963E-2</v>
      </c>
      <c r="AO337" s="13">
        <f t="shared" si="532"/>
        <v>1.9950022945573933E-2</v>
      </c>
      <c r="AP337" s="13">
        <f t="shared" si="533"/>
        <v>7.3409806729749245E-3</v>
      </c>
      <c r="AQ337" s="13">
        <f t="shared" si="534"/>
        <v>2.0259374157617434E-3</v>
      </c>
      <c r="AR337" s="13">
        <f t="shared" si="535"/>
        <v>2.3255235493464064E-4</v>
      </c>
      <c r="AS337" s="13">
        <f t="shared" si="536"/>
        <v>6.9051073379717415E-4</v>
      </c>
      <c r="AT337" s="13">
        <f t="shared" si="537"/>
        <v>1.0251564075176086E-3</v>
      </c>
      <c r="AU337" s="13">
        <f t="shared" si="538"/>
        <v>1.0146553929197446E-3</v>
      </c>
      <c r="AV337" s="13">
        <f t="shared" si="539"/>
        <v>7.5319645775376786E-4</v>
      </c>
      <c r="AW337" s="13">
        <f t="shared" si="540"/>
        <v>4.0725561805931421E-5</v>
      </c>
      <c r="AX337" s="13">
        <f t="shared" si="541"/>
        <v>1.620346760808658E-2</v>
      </c>
      <c r="AY337" s="13">
        <f t="shared" si="542"/>
        <v>1.7887098606951025E-2</v>
      </c>
      <c r="AZ337" s="13">
        <f t="shared" si="543"/>
        <v>9.8728341461649365E-3</v>
      </c>
      <c r="BA337" s="13">
        <f t="shared" si="544"/>
        <v>3.6328922955230548E-3</v>
      </c>
      <c r="BB337" s="13">
        <f t="shared" si="545"/>
        <v>1.0025925359029844E-3</v>
      </c>
      <c r="BC337" s="13">
        <f t="shared" si="546"/>
        <v>2.2135350267050009E-4</v>
      </c>
      <c r="BD337" s="13">
        <f t="shared" si="547"/>
        <v>4.2785974424373951E-5</v>
      </c>
      <c r="BE337" s="13">
        <f t="shared" si="548"/>
        <v>1.2704311080532829E-4</v>
      </c>
      <c r="BF337" s="13">
        <f t="shared" si="549"/>
        <v>1.8861264959178369E-4</v>
      </c>
      <c r="BG337" s="13">
        <f t="shared" si="550"/>
        <v>1.8668062812444373E-4</v>
      </c>
      <c r="BH337" s="13">
        <f t="shared" si="551"/>
        <v>1.3857629774180968E-4</v>
      </c>
      <c r="BI337" s="13">
        <f t="shared" si="552"/>
        <v>8.2294089060062271E-5</v>
      </c>
      <c r="BJ337" s="14">
        <f t="shared" si="553"/>
        <v>0.7189321768312803</v>
      </c>
      <c r="BK337" s="14">
        <f t="shared" si="554"/>
        <v>0.15694466391489723</v>
      </c>
      <c r="BL337" s="14">
        <f t="shared" si="555"/>
        <v>0.1060224761632826</v>
      </c>
      <c r="BM337" s="14">
        <f t="shared" si="556"/>
        <v>0.74029346157026832</v>
      </c>
      <c r="BN337" s="14">
        <f t="shared" si="557"/>
        <v>0.22757617210629438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1.5145</v>
      </c>
      <c r="F339" s="10">
        <f>VLOOKUP(B339,home!$B$2:$E$405,3,FALSE)</f>
        <v>1.2324999999999999</v>
      </c>
      <c r="G339" s="10">
        <f>VLOOKUP(C339,away!$B$2:$E$405,4,FALSE)</f>
        <v>0.61629999999999996</v>
      </c>
      <c r="H339" s="10">
        <f>VLOOKUP(A339,away!$A$2:$E$405,3,FALSE)</f>
        <v>1.1369</v>
      </c>
      <c r="I339" s="10">
        <f>VLOOKUP(C339,away!$B$2:$E$405,3,FALSE)</f>
        <v>1.5832999999999999</v>
      </c>
      <c r="J339" s="10">
        <f>VLOOKUP(B339,home!$B$2:$E$405,4,FALSE)</f>
        <v>0.99690000000000001</v>
      </c>
      <c r="K339" s="12">
        <f t="shared" si="502"/>
        <v>1.1503986763749998</v>
      </c>
      <c r="L339" s="12">
        <f t="shared" si="503"/>
        <v>1.794473603313</v>
      </c>
      <c r="M339" s="13">
        <f t="shared" si="504"/>
        <v>5.2608778596818659E-2</v>
      </c>
      <c r="N339" s="13">
        <f t="shared" si="505"/>
        <v>6.0521069263485605E-2</v>
      </c>
      <c r="O339" s="13">
        <f t="shared" si="506"/>
        <v>9.4405064494528984E-2</v>
      </c>
      <c r="P339" s="13">
        <f t="shared" si="507"/>
        <v>0.10860346123760264</v>
      </c>
      <c r="Q339" s="13">
        <f t="shared" si="508"/>
        <v>3.4811678986756765E-2</v>
      </c>
      <c r="R339" s="13">
        <f t="shared" si="509"/>
        <v>8.4703698127246832E-2</v>
      </c>
      <c r="S339" s="13">
        <f t="shared" si="510"/>
        <v>5.6049161885981871E-2</v>
      </c>
      <c r="T339" s="13">
        <f t="shared" si="511"/>
        <v>6.2468639028740849E-2</v>
      </c>
      <c r="U339" s="13">
        <f t="shared" si="512"/>
        <v>9.7443022209652314E-2</v>
      </c>
      <c r="V339" s="13">
        <f t="shared" si="513"/>
        <v>1.2856183453789263E-2</v>
      </c>
      <c r="W339" s="13">
        <f t="shared" si="514"/>
        <v>1.3349103142918791E-2</v>
      </c>
      <c r="X339" s="13">
        <f t="shared" si="515"/>
        <v>2.3954613217870371E-2</v>
      </c>
      <c r="Y339" s="13">
        <f t="shared" si="516"/>
        <v>2.149296054852054E-2</v>
      </c>
      <c r="Z339" s="13">
        <f t="shared" si="517"/>
        <v>5.0666183464112391E-2</v>
      </c>
      <c r="AA339" s="13">
        <f t="shared" si="518"/>
        <v>5.8286310394087805E-2</v>
      </c>
      <c r="AB339" s="13">
        <f t="shared" si="519"/>
        <v>3.3526247164070502E-2</v>
      </c>
      <c r="AC339" s="13">
        <f t="shared" si="520"/>
        <v>1.6587369763032575E-3</v>
      </c>
      <c r="AD339" s="13">
        <f t="shared" si="521"/>
        <v>3.8391976466017842E-3</v>
      </c>
      <c r="AE339" s="13">
        <f t="shared" si="522"/>
        <v>6.8893388347282926E-3</v>
      </c>
      <c r="AF339" s="13">
        <f t="shared" si="523"/>
        <v>6.1813683415995338E-3</v>
      </c>
      <c r="AG339" s="13">
        <f t="shared" si="524"/>
        <v>3.6974341071183384E-3</v>
      </c>
      <c r="AH339" s="13">
        <f t="shared" si="525"/>
        <v>2.2729782201740826E-2</v>
      </c>
      <c r="AI339" s="13">
        <f t="shared" si="526"/>
        <v>2.6148311359174677E-2</v>
      </c>
      <c r="AJ339" s="13">
        <f t="shared" si="527"/>
        <v>1.5040491388517962E-2</v>
      </c>
      <c r="AK339" s="13">
        <f t="shared" si="528"/>
        <v>5.7675204617935478E-3</v>
      </c>
      <c r="AL339" s="13">
        <f t="shared" si="529"/>
        <v>1.3696921442705591E-4</v>
      </c>
      <c r="AM339" s="13">
        <f t="shared" si="530"/>
        <v>8.8332157819854163E-4</v>
      </c>
      <c r="AN339" s="13">
        <f t="shared" si="531"/>
        <v>1.5850972553140626E-3</v>
      </c>
      <c r="AO339" s="13">
        <f t="shared" si="532"/>
        <v>1.4222075916724866E-3</v>
      </c>
      <c r="AP339" s="13">
        <f t="shared" si="533"/>
        <v>8.5070466056254334E-4</v>
      </c>
      <c r="AQ339" s="13">
        <f t="shared" si="534"/>
        <v>3.8164176439870747E-4</v>
      </c>
      <c r="AR339" s="13">
        <f t="shared" si="535"/>
        <v>8.1575988340155114E-3</v>
      </c>
      <c r="AS339" s="13">
        <f t="shared" si="536"/>
        <v>9.3844909010496868E-3</v>
      </c>
      <c r="AT339" s="13">
        <f t="shared" si="537"/>
        <v>5.3979529555103949E-3</v>
      </c>
      <c r="AU339" s="13">
        <f t="shared" si="538"/>
        <v>2.0699326450512251E-3</v>
      </c>
      <c r="AV339" s="13">
        <f t="shared" si="539"/>
        <v>5.9531194376308337E-4</v>
      </c>
      <c r="AW339" s="13">
        <f t="shared" si="540"/>
        <v>7.8542715401246646E-6</v>
      </c>
      <c r="AX339" s="13">
        <f t="shared" si="541"/>
        <v>1.6936199572884623E-4</v>
      </c>
      <c r="AY339" s="13">
        <f t="shared" si="542"/>
        <v>3.0391563073982352E-4</v>
      </c>
      <c r="AZ339" s="13">
        <f t="shared" si="543"/>
        <v>2.7268428849841725E-4</v>
      </c>
      <c r="BA339" s="13">
        <f t="shared" si="544"/>
        <v>1.6310825258286543E-4</v>
      </c>
      <c r="BB339" s="13">
        <f t="shared" si="545"/>
        <v>7.3173363435615369E-5</v>
      </c>
      <c r="BC339" s="13">
        <f t="shared" si="546"/>
        <v>2.6261533830168084E-5</v>
      </c>
      <c r="BD339" s="13">
        <f t="shared" si="547"/>
        <v>2.4397659623429575E-3</v>
      </c>
      <c r="BE339" s="13">
        <f t="shared" si="548"/>
        <v>2.806703533744116E-3</v>
      </c>
      <c r="BF339" s="13">
        <f t="shared" si="549"/>
        <v>1.614414015098133E-3</v>
      </c>
      <c r="BG339" s="13">
        <f t="shared" si="550"/>
        <v>6.1907324869671365E-4</v>
      </c>
      <c r="BH339" s="13">
        <f t="shared" si="551"/>
        <v>1.7804526146996774E-4</v>
      </c>
      <c r="BI339" s="13">
        <f t="shared" si="552"/>
        <v>4.0964606625978341E-5</v>
      </c>
      <c r="BJ339" s="14">
        <f t="shared" si="553"/>
        <v>0.243336881033303</v>
      </c>
      <c r="BK339" s="14">
        <f t="shared" si="554"/>
        <v>0.23221720699566253</v>
      </c>
      <c r="BL339" s="14">
        <f t="shared" si="555"/>
        <v>0.47135470170818139</v>
      </c>
      <c r="BM339" s="14">
        <f t="shared" si="556"/>
        <v>0.56162516113561955</v>
      </c>
      <c r="BN339" s="14">
        <f t="shared" si="557"/>
        <v>0.43565375070643947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1.5145</v>
      </c>
      <c r="F340" s="10">
        <f>VLOOKUP(B340,home!$B$2:$E$405,3,FALSE)</f>
        <v>0.6603</v>
      </c>
      <c r="G340" s="10">
        <f>VLOOKUP(C340,away!$B$2:$E$405,4,FALSE)</f>
        <v>0.9244</v>
      </c>
      <c r="H340" s="10">
        <f>VLOOKUP(A340,away!$A$2:$E$405,3,FALSE)</f>
        <v>1.1369</v>
      </c>
      <c r="I340" s="10">
        <f>VLOOKUP(C340,away!$B$2:$E$405,3,FALSE)</f>
        <v>1.1728000000000001</v>
      </c>
      <c r="J340" s="10">
        <f>VLOOKUP(B340,home!$B$2:$E$405,4,FALSE)</f>
        <v>0.99690000000000001</v>
      </c>
      <c r="K340" s="12">
        <f t="shared" si="502"/>
        <v>0.9244225091399999</v>
      </c>
      <c r="L340" s="12">
        <f t="shared" si="503"/>
        <v>1.329222915408</v>
      </c>
      <c r="M340" s="13">
        <f t="shared" si="504"/>
        <v>0.1050156991225582</v>
      </c>
      <c r="N340" s="13">
        <f t="shared" si="505"/>
        <v>9.7078876081966539E-2</v>
      </c>
      <c r="O340" s="13">
        <f t="shared" si="506"/>
        <v>0.13958927375129615</v>
      </c>
      <c r="P340" s="13">
        <f t="shared" si="507"/>
        <v>0.12903946669020352</v>
      </c>
      <c r="Q340" s="13">
        <f t="shared" si="508"/>
        <v>4.487094910609131E-2</v>
      </c>
      <c r="R340" s="13">
        <f t="shared" si="509"/>
        <v>9.277263070769165E-2</v>
      </c>
      <c r="S340" s="13">
        <f t="shared" si="510"/>
        <v>3.9639749348950766E-2</v>
      </c>
      <c r="T340" s="13">
        <f t="shared" si="511"/>
        <v>5.9643493787922677E-2</v>
      </c>
      <c r="U340" s="13">
        <f t="shared" si="512"/>
        <v>8.5761108058322919E-2</v>
      </c>
      <c r="V340" s="13">
        <f t="shared" si="513"/>
        <v>5.4119867140080304E-3</v>
      </c>
      <c r="W340" s="13">
        <f t="shared" si="514"/>
        <v>1.3826571786715388E-2</v>
      </c>
      <c r="X340" s="13">
        <f t="shared" si="515"/>
        <v>1.8378596060435827E-2</v>
      </c>
      <c r="Y340" s="13">
        <f t="shared" si="516"/>
        <v>1.2214625518279249E-2</v>
      </c>
      <c r="Z340" s="13">
        <f t="shared" si="517"/>
        <v>4.1105168886449203E-2</v>
      </c>
      <c r="AA340" s="13">
        <f t="shared" si="518"/>
        <v>3.799854336063483E-2</v>
      </c>
      <c r="AB340" s="13">
        <f t="shared" si="519"/>
        <v>1.7563354398551563E-2</v>
      </c>
      <c r="AC340" s="13">
        <f t="shared" si="520"/>
        <v>4.1562826150345694E-4</v>
      </c>
      <c r="AD340" s="13">
        <f t="shared" si="521"/>
        <v>3.1953985459699428E-3</v>
      </c>
      <c r="AE340" s="13">
        <f t="shared" si="522"/>
        <v>4.2473969711646509E-3</v>
      </c>
      <c r="AF340" s="13">
        <f t="shared" si="523"/>
        <v>2.8228686924532936E-3</v>
      </c>
      <c r="AG340" s="13">
        <f t="shared" si="524"/>
        <v>1.2507405843989116E-3</v>
      </c>
      <c r="AH340" s="13">
        <f t="shared" si="525"/>
        <v>1.3659483106396062E-2</v>
      </c>
      <c r="AI340" s="13">
        <f t="shared" si="526"/>
        <v>1.2627133646770089E-2</v>
      </c>
      <c r="AJ340" s="13">
        <f t="shared" si="527"/>
        <v>5.8364032844966602E-3</v>
      </c>
      <c r="AK340" s="13">
        <f t="shared" si="528"/>
        <v>1.7984341895357801E-3</v>
      </c>
      <c r="AL340" s="13">
        <f t="shared" si="529"/>
        <v>2.0428354866519899E-5</v>
      </c>
      <c r="AM340" s="13">
        <f t="shared" si="530"/>
        <v>5.9077966831356848E-4</v>
      </c>
      <c r="AN340" s="13">
        <f t="shared" si="531"/>
        <v>7.8527787307953274E-4</v>
      </c>
      <c r="AO340" s="13">
        <f t="shared" si="532"/>
        <v>5.2190467193008504E-4</v>
      </c>
      <c r="AP340" s="13">
        <f t="shared" si="533"/>
        <v>2.3124254986265442E-4</v>
      </c>
      <c r="AQ340" s="13">
        <f t="shared" si="534"/>
        <v>7.6843224073704371E-5</v>
      </c>
      <c r="AR340" s="13">
        <f t="shared" si="535"/>
        <v>3.6312995915300183E-3</v>
      </c>
      <c r="AS340" s="13">
        <f t="shared" si="536"/>
        <v>3.3568550798412362E-3</v>
      </c>
      <c r="AT340" s="13">
        <f t="shared" si="537"/>
        <v>1.5515761978630949E-3</v>
      </c>
      <c r="AU340" s="13">
        <f t="shared" si="538"/>
        <v>4.7810398731683442E-4</v>
      </c>
      <c r="AV340" s="13">
        <f t="shared" si="539"/>
        <v>1.1049252189631669E-4</v>
      </c>
      <c r="AW340" s="13">
        <f t="shared" si="540"/>
        <v>6.9726718093875501E-7</v>
      </c>
      <c r="AX340" s="13">
        <f t="shared" si="541"/>
        <v>9.1021670555220936E-5</v>
      </c>
      <c r="AY340" s="13">
        <f t="shared" si="542"/>
        <v>1.2098809030071728E-4</v>
      </c>
      <c r="AZ340" s="13">
        <f t="shared" si="543"/>
        <v>8.0410071059582898E-5</v>
      </c>
      <c r="BA340" s="13">
        <f t="shared" si="544"/>
        <v>3.5627636360661068E-5</v>
      </c>
      <c r="BB340" s="13">
        <f t="shared" si="545"/>
        <v>1.1839267668103498E-5</v>
      </c>
      <c r="BC340" s="13">
        <f t="shared" si="546"/>
        <v>3.1474051772184398E-6</v>
      </c>
      <c r="BD340" s="13">
        <f t="shared" si="547"/>
        <v>8.0446777162890217E-4</v>
      </c>
      <c r="BE340" s="13">
        <f t="shared" si="548"/>
        <v>7.4366811597145418E-4</v>
      </c>
      <c r="BF340" s="13">
        <f t="shared" si="549"/>
        <v>3.4373177286687402E-4</v>
      </c>
      <c r="BG340" s="13">
        <f t="shared" si="550"/>
        <v>1.0591779598157874E-4</v>
      </c>
      <c r="BH340" s="13">
        <f t="shared" si="551"/>
        <v>2.4478198680967405E-5</v>
      </c>
      <c r="BI340" s="13">
        <f t="shared" si="552"/>
        <v>4.525639568777466E-6</v>
      </c>
      <c r="BJ340" s="14">
        <f t="shared" si="553"/>
        <v>0.26007859926377885</v>
      </c>
      <c r="BK340" s="14">
        <f t="shared" si="554"/>
        <v>0.27966394658239124</v>
      </c>
      <c r="BL340" s="14">
        <f t="shared" si="555"/>
        <v>0.41876148117684181</v>
      </c>
      <c r="BM340" s="14">
        <f t="shared" si="556"/>
        <v>0.39112200962653393</v>
      </c>
      <c r="BN340" s="14">
        <f t="shared" si="557"/>
        <v>0.60836689545980738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</v>
      </c>
      <c r="F347" s="10">
        <f>VLOOKUP(B347,home!$B$2:$E$405,3,FALSE)</f>
        <v>0.77590000000000003</v>
      </c>
      <c r="G347" s="10">
        <f>VLOOKUP(C347,away!$B$2:$E$405,4,FALSE)</f>
        <v>1.2930999999999999</v>
      </c>
      <c r="H347" s="10">
        <f>VLOOKUP(A347,away!$A$2:$E$405,3,FALSE)</f>
        <v>1.2583</v>
      </c>
      <c r="I347" s="10">
        <f>VLOOKUP(C347,away!$B$2:$E$405,3,FALSE)</f>
        <v>0.59599999999999997</v>
      </c>
      <c r="J347" s="10">
        <f>VLOOKUP(B347,home!$B$2:$E$405,4,FALSE)</f>
        <v>0.89410000000000001</v>
      </c>
      <c r="K347" s="12">
        <f t="shared" ref="K347:K352" si="558">E347*F347*G347</f>
        <v>1.4548086204999997</v>
      </c>
      <c r="L347" s="12">
        <f t="shared" ref="L347:L352" si="559">H347*I347*J347</f>
        <v>0.67052743387999991</v>
      </c>
      <c r="M347" s="13">
        <f t="shared" ref="M347:M352" si="560">_xlfn.POISSON.DIST(0,K347,FALSE) * _xlfn.POISSON.DIST(0,L347,FALSE)</f>
        <v>0.11939283903779647</v>
      </c>
      <c r="N347" s="13">
        <f t="shared" ref="N347:N352" si="561">_xlfn.POISSON.DIST(1,K347,FALSE) * _xlfn.POISSON.DIST(0,L347,FALSE)</f>
        <v>0.1736937314581552</v>
      </c>
      <c r="O347" s="13">
        <f t="shared" ref="O347:O352" si="562">_xlfn.POISSON.DIST(0,K347,FALSE) * _xlfn.POISSON.DIST(1,L347,FALSE)</f>
        <v>8.0056173983661522E-2</v>
      </c>
      <c r="P347" s="13">
        <f t="shared" ref="P347:P352" si="563">_xlfn.POISSON.DIST(1,K347,FALSE) * _xlfn.POISSON.DIST(1,L347,FALSE)</f>
        <v>0.11646641203567859</v>
      </c>
      <c r="Q347" s="13">
        <f t="shared" ref="Q347:Q352" si="564">_xlfn.POISSON.DIST(2,K347,FALSE) * _xlfn.POISSON.DIST(0,L347,FALSE)</f>
        <v>0.1263455689260681</v>
      </c>
      <c r="R347" s="13">
        <f t="shared" ref="R347:R352" si="565">_xlfn.POISSON.DIST(0,K347,FALSE) * _xlfn.POISSON.DIST(2,L347,FALSE)</f>
        <v>2.6839930453757686E-2</v>
      </c>
      <c r="S347" s="13">
        <f t="shared" ref="S347:S352" si="566">_xlfn.POISSON.DIST(2,K347,FALSE) * _xlfn.POISSON.DIST(2,L347,FALSE)</f>
        <v>2.8402928604810092E-2</v>
      </c>
      <c r="T347" s="13">
        <f t="shared" ref="T347:T352" si="567">_xlfn.POISSON.DIST(2,K347,FALSE) * _xlfn.POISSON.DIST(1,L347,FALSE)</f>
        <v>8.4718170114105082E-2</v>
      </c>
      <c r="U347" s="13">
        <f t="shared" ref="U347:U352" si="568">_xlfn.POISSON.DIST(1,K347,FALSE) * _xlfn.POISSON.DIST(2,L347,FALSE)</f>
        <v>3.904696219774715E-2</v>
      </c>
      <c r="V347" s="13">
        <f t="shared" ref="V347:V352" si="569">_xlfn.POISSON.DIST(3,K347,FALSE) * _xlfn.POISSON.DIST(3,L347,FALSE)</f>
        <v>3.0785274454456428E-3</v>
      </c>
      <c r="W347" s="13">
        <f t="shared" ref="W347:W352" si="570">_xlfn.POISSON.DIST(3,K347,FALSE) * _xlfn.POISSON.DIST(0,L347,FALSE)</f>
        <v>6.126954094520691E-2</v>
      </c>
      <c r="X347" s="13">
        <f t="shared" ref="X347:X352" si="571">_xlfn.POISSON.DIST(3,K347,FALSE) * _xlfn.POISSON.DIST(1,L347,FALSE)</f>
        <v>4.1082908064995163E-2</v>
      </c>
      <c r="Y347" s="13">
        <f t="shared" ref="Y347:Y352" si="572">_xlfn.POISSON.DIST(3,K347,FALSE) * _xlfn.POISSON.DIST(2,L347,FALSE)</f>
        <v>1.377360846057458E-2</v>
      </c>
      <c r="Z347" s="13">
        <f t="shared" ref="Z347:Z352" si="573">_xlfn.POISSON.DIST(0,K347,FALSE) * _xlfn.POISSON.DIST(3,L347,FALSE)</f>
        <v>5.9989698975586011E-3</v>
      </c>
      <c r="AA347" s="13">
        <f t="shared" ref="AA347:AA352" si="574">_xlfn.POISSON.DIST(1,K347,FALSE) * _xlfn.POISSON.DIST(3,L347,FALSE)</f>
        <v>8.7273531210882525E-3</v>
      </c>
      <c r="AB347" s="13">
        <f t="shared" ref="AB347:AB352" si="575">_xlfn.POISSON.DIST(2,K347,FALSE) * _xlfn.POISSON.DIST(3,L347,FALSE)</f>
        <v>6.3483142773533858E-3</v>
      </c>
      <c r="AC347" s="13">
        <f t="shared" ref="AC347:AC352" si="576">_xlfn.POISSON.DIST(4,K347,FALSE) * _xlfn.POISSON.DIST(4,L347,FALSE)</f>
        <v>1.8769187122840762E-4</v>
      </c>
      <c r="AD347" s="13">
        <f t="shared" ref="AD347:AD352" si="577">_xlfn.POISSON.DIST(4,K347,FALSE) * _xlfn.POISSON.DIST(0,L347,FALSE)</f>
        <v>2.2283864085291188E-2</v>
      </c>
      <c r="AE347" s="13">
        <f t="shared" ref="AE347:AE352" si="578">_xlfn.POISSON.DIST(4,K347,FALSE) * _xlfn.POISSON.DIST(1,L347,FALSE)</f>
        <v>1.494194220204099E-2</v>
      </c>
      <c r="AF347" s="13">
        <f t="shared" ref="AF347:AF352" si="579">_xlfn.POISSON.DIST(4,K347,FALSE) * _xlfn.POISSON.DIST(2,L347,FALSE)</f>
        <v>5.0094910809589102E-3</v>
      </c>
      <c r="AG347" s="13">
        <f t="shared" ref="AG347:AG352" si="580">_xlfn.POISSON.DIST(4,K347,FALSE) * _xlfn.POISSON.DIST(3,L347,FALSE)</f>
        <v>1.1196670665200416E-3</v>
      </c>
      <c r="AH347" s="13">
        <f t="shared" ref="AH347:AH352" si="581">_xlfn.POISSON.DIST(0,K347,FALSE) * _xlfn.POISSON.DIST(4,L347,FALSE)</f>
        <v>1.0056184728333335E-3</v>
      </c>
      <c r="AI347" s="13">
        <f t="shared" ref="AI347:AI352" si="582">_xlfn.POISSON.DIST(1,K347,FALSE) * _xlfn.POISSON.DIST(4,L347,FALSE)</f>
        <v>1.4629824232119783E-3</v>
      </c>
      <c r="AJ347" s="13">
        <f t="shared" ref="AJ347:AJ352" si="583">_xlfn.POISSON.DIST(2,K347,FALSE) * _xlfn.POISSON.DIST(4,L347,FALSE)</f>
        <v>1.0641797204643828E-3</v>
      </c>
      <c r="AK347" s="13">
        <f t="shared" ref="AK347:AK352" si="584">_xlfn.POISSON.DIST(3,K347,FALSE) * _xlfn.POISSON.DIST(4,L347,FALSE)</f>
        <v>5.1605927703095452E-4</v>
      </c>
      <c r="AL347" s="13">
        <f t="shared" ref="AL347:AL352" si="585">_xlfn.POISSON.DIST(5,K347,FALSE) * _xlfn.POISSON.DIST(5,L347,FALSE)</f>
        <v>7.3236549147859843E-6</v>
      </c>
      <c r="AM347" s="13">
        <f t="shared" ref="AM347:AM352" si="586">_xlfn.POISSON.DIST(5,K347,FALSE) * _xlfn.POISSON.DIST(0,L347,FALSE)</f>
        <v>6.4837515138663881E-3</v>
      </c>
      <c r="AN347" s="13">
        <f t="shared" ref="AN347:AN352" si="587">_xlfn.POISSON.DIST(5,K347,FALSE) * _xlfn.POISSON.DIST(1,L347,FALSE)</f>
        <v>4.3475332645083933E-3</v>
      </c>
      <c r="AO347" s="13">
        <f t="shared" ref="AO347:AO352" si="588">_xlfn.POISSON.DIST(5,K347,FALSE) * _xlfn.POISSON.DIST(2,L347,FALSE)</f>
        <v>1.4575701617793757E-3</v>
      </c>
      <c r="AP347" s="13">
        <f t="shared" ref="AP347:AP352" si="589">_xlfn.POISSON.DIST(5,K347,FALSE) * _xlfn.POISSON.DIST(3,L347,FALSE)</f>
        <v>3.2578026009266042E-4</v>
      </c>
      <c r="AQ347" s="13">
        <f t="shared" ref="AQ347:AQ352" si="590">_xlfn.POISSON.DIST(5,K347,FALSE) * _xlfn.POISSON.DIST(4,L347,FALSE)</f>
        <v>5.4611150452172614E-5</v>
      </c>
      <c r="AR347" s="13">
        <f t="shared" ref="AR347:AR352" si="591">_xlfn.POISSON.DIST(0,K347,FALSE) * _xlfn.POISSON.DIST(5,L347,FALSE)</f>
        <v>1.3485895481025198E-4</v>
      </c>
      <c r="AS347" s="13">
        <f t="shared" ref="AS347:AS352" si="592">_xlfn.POISSON.DIST(1,K347,FALSE) * _xlfn.POISSON.DIST(5,L347,FALSE)</f>
        <v>1.9619397000957445E-4</v>
      </c>
      <c r="AT347" s="13">
        <f t="shared" ref="AT347:AT352" si="593">_xlfn.POISSON.DIST(2,K347,FALSE) * _xlfn.POISSON.DIST(5,L347,FALSE)</f>
        <v>1.4271233943002369E-4</v>
      </c>
      <c r="AU347" s="13">
        <f t="shared" ref="AU347:AU352" si="594">_xlfn.POISSON.DIST(3,K347,FALSE) * _xlfn.POISSON.DIST(5,L347,FALSE)</f>
        <v>6.9206380551506812E-5</v>
      </c>
      <c r="AV347" s="13">
        <f t="shared" ref="AV347:AV352" si="595">_xlfn.POISSON.DIST(4,K347,FALSE) * _xlfn.POISSON.DIST(5,L347,FALSE)</f>
        <v>2.5170509754983922E-5</v>
      </c>
      <c r="AW347" s="13">
        <f t="shared" ref="AW347:AW352" si="596">_xlfn.POISSON.DIST(6,K347,FALSE) * _xlfn.POISSON.DIST(6,L347,FALSE)</f>
        <v>1.9844848545233554E-7</v>
      </c>
      <c r="AX347" s="13">
        <f t="shared" ref="AX347:AX352" si="597">_xlfn.POISSON.DIST(6,K347,FALSE) * _xlfn.POISSON.DIST(0,L347,FALSE)</f>
        <v>1.5721029325921243E-3</v>
      </c>
      <c r="AY347" s="13">
        <f t="shared" ref="AY347:AY352" si="598">_xlfn.POISSON.DIST(6,K347,FALSE) * _xlfn.POISSON.DIST(1,L347,FALSE)</f>
        <v>1.0541381451862194E-3</v>
      </c>
      <c r="AZ347" s="13">
        <f t="shared" ref="AZ347:AZ352" si="599">_xlfn.POISSON.DIST(6,K347,FALSE) * _xlfn.POISSON.DIST(2,L347,FALSE)</f>
        <v>3.5341427272336925E-4</v>
      </c>
      <c r="BA347" s="13">
        <f t="shared" ref="BA347:BA352" si="600">_xlfn.POISSON.DIST(6,K347,FALSE) * _xlfn.POISSON.DIST(3,L347,FALSE)</f>
        <v>7.8991321795255742E-5</v>
      </c>
      <c r="BB347" s="13">
        <f t="shared" ref="BB347:BB352" si="601">_xlfn.POISSON.DIST(6,K347,FALSE) * _xlfn.POISSON.DIST(4,L347,FALSE)</f>
        <v>1.3241462075540532E-5</v>
      </c>
      <c r="BC347" s="13">
        <f t="shared" ref="BC347:BC352" si="602">_xlfn.POISSON.DIST(6,K347,FALSE) * _xlfn.POISSON.DIST(5,L347,FALSE)</f>
        <v>1.7757527172663071E-6</v>
      </c>
      <c r="BD347" s="13">
        <f t="shared" ref="BD347:BD352" si="603">_xlfn.POISSON.DIST(0,K347,FALSE) * _xlfn.POISSON.DIST(6,L347,FALSE)</f>
        <v>1.5071104817442847E-5</v>
      </c>
      <c r="BE347" s="13">
        <f t="shared" ref="BE347:BE352" si="604">_xlfn.POISSON.DIST(1,K347,FALSE) * _xlfn.POISSON.DIST(6,L347,FALSE)</f>
        <v>2.1925573208874928E-5</v>
      </c>
      <c r="BF347" s="13">
        <f t="shared" ref="BF347:BF352" si="605">_xlfn.POISSON.DIST(2,K347,FALSE) * _xlfn.POISSON.DIST(6,L347,FALSE)</f>
        <v>1.5948756456837545E-5</v>
      </c>
      <c r="BG347" s="13">
        <f t="shared" ref="BG347:BG352" si="606">_xlfn.POISSON.DIST(3,K347,FALSE) * _xlfn.POISSON.DIST(6,L347,FALSE)</f>
        <v>7.7341294598874284E-6</v>
      </c>
      <c r="BH347" s="13">
        <f t="shared" ref="BH347:BH352" si="607">_xlfn.POISSON.DIST(4,K347,FALSE) * _xlfn.POISSON.DIST(6,L347,FALSE)</f>
        <v>2.8129195525768112E-6</v>
      </c>
      <c r="BI347" s="13">
        <f t="shared" ref="BI347:BI352" si="608">_xlfn.POISSON.DIST(5,K347,FALSE) * _xlfn.POISSON.DIST(6,L347,FALSE)</f>
        <v>8.1845192277234885E-7</v>
      </c>
      <c r="BJ347" s="14">
        <f t="shared" ref="BJ347:BJ352" si="609">SUM(N347,Q347,T347,W347,X347,Y347,AD347,AE347,AF347,AG347,AM347,AN347,AO347,AP347,AQ347,AX347,AY347,AZ347,BA347,BB347,BC347)</f>
        <v>0.55998140264170493</v>
      </c>
      <c r="BK347" s="14">
        <f t="shared" ref="BK347:BK352" si="610">SUM(M347,P347,S347,V347,AC347,AL347,AY347)</f>
        <v>0.2685898607950602</v>
      </c>
      <c r="BL347" s="14">
        <f t="shared" ref="BL347:BL352" si="611">SUM(O347,R347,U347,AA347,AB347,AH347,AI347,AJ347,AK347,AR347,AS347,AT347,AU347,AV347,BD347,BE347,BF347,BG347,BH347,BI347)</f>
        <v>0.16570002701712333</v>
      </c>
      <c r="BM347" s="14">
        <f t="shared" ref="BM347:BM352" si="612">SUM(S347:BI347)</f>
        <v>0.35642166475962883</v>
      </c>
      <c r="BN347" s="14">
        <f t="shared" ref="BN347:BN352" si="613">SUM(M347:R347)</f>
        <v>0.64279465589511753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</v>
      </c>
      <c r="F348" s="10">
        <f>VLOOKUP(B348,home!$B$2:$E$405,3,FALSE)</f>
        <v>1.3793</v>
      </c>
      <c r="G348" s="10">
        <f>VLOOKUP(C348,away!$B$2:$E$405,4,FALSE)</f>
        <v>1.6378999999999999</v>
      </c>
      <c r="H348" s="10">
        <f>VLOOKUP(A348,away!$A$2:$E$405,3,FALSE)</f>
        <v>1.2583</v>
      </c>
      <c r="I348" s="10">
        <f>VLOOKUP(C348,away!$B$2:$E$405,3,FALSE)</f>
        <v>0.99339999999999995</v>
      </c>
      <c r="J348" s="10">
        <f>VLOOKUP(B348,home!$B$2:$E$405,4,FALSE)</f>
        <v>0.4541</v>
      </c>
      <c r="K348" s="12">
        <f t="shared" si="558"/>
        <v>3.2757754314999996</v>
      </c>
      <c r="L348" s="12">
        <f t="shared" si="559"/>
        <v>0.56762282940200004</v>
      </c>
      <c r="M348" s="13">
        <f t="shared" si="560"/>
        <v>2.142068444549166E-2</v>
      </c>
      <c r="N348" s="13">
        <f t="shared" si="561"/>
        <v>7.0169351832455762E-2</v>
      </c>
      <c r="O348" s="13">
        <f t="shared" si="562"/>
        <v>1.2158869512677386E-2</v>
      </c>
      <c r="P348" s="13">
        <f t="shared" si="563"/>
        <v>3.982972602444295E-2</v>
      </c>
      <c r="Q348" s="13">
        <f t="shared" si="564"/>
        <v>0.11492951938851907</v>
      </c>
      <c r="R348" s="13">
        <f t="shared" si="565"/>
        <v>3.450825957557828E-3</v>
      </c>
      <c r="S348" s="13">
        <f t="shared" si="566"/>
        <v>1.8514897122207444E-2</v>
      </c>
      <c r="T348" s="13">
        <f t="shared" si="567"/>
        <v>6.5236618977123212E-2</v>
      </c>
      <c r="U348" s="13">
        <f t="shared" si="568"/>
        <v>1.1304130890150393E-2</v>
      </c>
      <c r="V348" s="13">
        <f t="shared" si="569"/>
        <v>3.8251878646901718E-3</v>
      </c>
      <c r="W348" s="13">
        <f t="shared" si="570"/>
        <v>0.12549443198900453</v>
      </c>
      <c r="X348" s="13">
        <f t="shared" si="571"/>
        <v>7.1233504559795602E-2</v>
      </c>
      <c r="Y348" s="13">
        <f t="shared" si="572"/>
        <v>2.021688170322573E-2</v>
      </c>
      <c r="Z348" s="13">
        <f t="shared" si="573"/>
        <v>6.5292253126761357E-4</v>
      </c>
      <c r="AA348" s="13">
        <f t="shared" si="574"/>
        <v>2.1388275865992386E-3</v>
      </c>
      <c r="AB348" s="13">
        <f t="shared" si="575"/>
        <v>3.5031594301981133E-3</v>
      </c>
      <c r="AC348" s="13">
        <f t="shared" si="576"/>
        <v>4.4453582071084154E-4</v>
      </c>
      <c r="AD348" s="13">
        <f t="shared" si="577"/>
        <v>0.10277289427490717</v>
      </c>
      <c r="AE348" s="13">
        <f t="shared" si="578"/>
        <v>5.8336241034155412E-2</v>
      </c>
      <c r="AF348" s="13">
        <f t="shared" si="579"/>
        <v>1.655649109624218E-2</v>
      </c>
      <c r="AG348" s="13">
        <f t="shared" si="580"/>
        <v>3.1326141070060027E-3</v>
      </c>
      <c r="AH348" s="13">
        <f t="shared" si="581"/>
        <v>9.2653433644609623E-5</v>
      </c>
      <c r="AI348" s="13">
        <f t="shared" si="582"/>
        <v>3.0351184157712766E-4</v>
      </c>
      <c r="AJ348" s="13">
        <f t="shared" si="583"/>
        <v>4.9711831690383765E-4</v>
      </c>
      <c r="AK348" s="13">
        <f t="shared" si="584"/>
        <v>5.4281598968740732E-4</v>
      </c>
      <c r="AL348" s="13">
        <f t="shared" si="585"/>
        <v>3.306288366652111E-5</v>
      </c>
      <c r="AM348" s="13">
        <f t="shared" si="586"/>
        <v>6.73321844179776E-2</v>
      </c>
      <c r="AN348" s="13">
        <f t="shared" si="587"/>
        <v>3.8219285029149702E-2</v>
      </c>
      <c r="AO348" s="13">
        <f t="shared" si="588"/>
        <v>1.084706935298373E-2</v>
      </c>
      <c r="AP348" s="13">
        <f t="shared" si="589"/>
        <v>2.0523480656201155E-3</v>
      </c>
      <c r="AQ348" s="13">
        <f t="shared" si="590"/>
        <v>2.912399039812528E-4</v>
      </c>
      <c r="AR348" s="13">
        <f t="shared" si="591"/>
        <v>1.0518440831832758E-5</v>
      </c>
      <c r="AS348" s="13">
        <f t="shared" si="592"/>
        <v>3.4456050054604162E-5</v>
      </c>
      <c r="AT348" s="13">
        <f t="shared" si="593"/>
        <v>5.6435141117703295E-5</v>
      </c>
      <c r="AU348" s="13">
        <f t="shared" si="594"/>
        <v>6.1622949582202611E-5</v>
      </c>
      <c r="AV348" s="13">
        <f t="shared" si="595"/>
        <v>5.0465736064485627E-5</v>
      </c>
      <c r="AW348" s="13">
        <f t="shared" si="596"/>
        <v>1.7077024589721399E-6</v>
      </c>
      <c r="AX348" s="13">
        <f t="shared" si="597"/>
        <v>3.6760852577606341E-2</v>
      </c>
      <c r="AY348" s="13">
        <f t="shared" si="598"/>
        <v>2.0866299151330717E-2</v>
      </c>
      <c r="AZ348" s="13">
        <f t="shared" si="599"/>
        <v>5.9220938817134477E-3</v>
      </c>
      <c r="BA348" s="13">
        <f t="shared" si="600"/>
        <v>1.1205052283741535E-3</v>
      </c>
      <c r="BB348" s="13">
        <f t="shared" si="601"/>
        <v>1.5900608702236775E-4</v>
      </c>
      <c r="BC348" s="13">
        <f t="shared" si="602"/>
        <v>1.8051097001555406E-5</v>
      </c>
      <c r="BD348" s="13">
        <f t="shared" si="603"/>
        <v>9.9508452431040622E-7</v>
      </c>
      <c r="BE348" s="13">
        <f t="shared" si="604"/>
        <v>3.2596734370018927E-6</v>
      </c>
      <c r="BF348" s="13">
        <f t="shared" si="605"/>
        <v>5.3389790798219829E-6</v>
      </c>
      <c r="BG348" s="13">
        <f t="shared" si="606"/>
        <v>5.8297654996577744E-6</v>
      </c>
      <c r="BH348" s="13">
        <f t="shared" si="607"/>
        <v>4.7742506487963142E-6</v>
      </c>
      <c r="BI348" s="13">
        <f t="shared" si="608"/>
        <v>3.1278745958299813E-6</v>
      </c>
      <c r="BJ348" s="14">
        <f t="shared" si="609"/>
        <v>0.83166748375519595</v>
      </c>
      <c r="BK348" s="14">
        <f t="shared" si="610"/>
        <v>0.1049343933125403</v>
      </c>
      <c r="BL348" s="14">
        <f t="shared" si="611"/>
        <v>3.4228736904432178E-2</v>
      </c>
      <c r="BM348" s="14">
        <f t="shared" si="612"/>
        <v>0.68865996789341977</v>
      </c>
      <c r="BN348" s="14">
        <f t="shared" si="613"/>
        <v>0.26195897716114463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</v>
      </c>
      <c r="F349" s="10">
        <f>VLOOKUP(B349,home!$B$2:$E$405,3,FALSE)</f>
        <v>0.88670000000000004</v>
      </c>
      <c r="G349" s="10">
        <f>VLOOKUP(C349,away!$B$2:$E$405,4,FALSE)</f>
        <v>0.68969999999999998</v>
      </c>
      <c r="H349" s="10">
        <f>VLOOKUP(A349,away!$A$2:$E$405,3,FALSE)</f>
        <v>1.2583</v>
      </c>
      <c r="I349" s="10">
        <f>VLOOKUP(C349,away!$B$2:$E$405,3,FALSE)</f>
        <v>0.79469999999999996</v>
      </c>
      <c r="J349" s="10">
        <f>VLOOKUP(B349,home!$B$2:$E$405,4,FALSE)</f>
        <v>0.68120000000000003</v>
      </c>
      <c r="K349" s="12">
        <f t="shared" si="558"/>
        <v>0.88675763549999997</v>
      </c>
      <c r="L349" s="12">
        <f t="shared" si="559"/>
        <v>0.68118025201199994</v>
      </c>
      <c r="M349" s="13">
        <f t="shared" si="560"/>
        <v>0.2084746375659205</v>
      </c>
      <c r="N349" s="13">
        <f t="shared" si="561"/>
        <v>0.18486647666967512</v>
      </c>
      <c r="O349" s="13">
        <f t="shared" si="562"/>
        <v>0.14200880615526407</v>
      </c>
      <c r="P349" s="13">
        <f t="shared" si="563"/>
        <v>0.12592739316641982</v>
      </c>
      <c r="Q349" s="13">
        <f t="shared" si="564"/>
        <v>8.1965879867408498E-2</v>
      </c>
      <c r="R349" s="13">
        <f t="shared" si="565"/>
        <v>4.8366797182383008E-2</v>
      </c>
      <c r="S349" s="13">
        <f t="shared" si="566"/>
        <v>1.9016351982715167E-2</v>
      </c>
      <c r="T349" s="13">
        <f t="shared" si="567"/>
        <v>5.5833538704466633E-2</v>
      </c>
      <c r="U349" s="13">
        <f t="shared" si="568"/>
        <v>4.2889626706158021E-2</v>
      </c>
      <c r="V349" s="13">
        <f t="shared" si="569"/>
        <v>1.2762968093054236E-3</v>
      </c>
      <c r="W349" s="13">
        <f t="shared" si="570"/>
        <v>2.4227956607633411E-2</v>
      </c>
      <c r="X349" s="13">
        <f t="shared" si="571"/>
        <v>1.6503605587723524E-2</v>
      </c>
      <c r="Y349" s="13">
        <f t="shared" si="572"/>
        <v>5.6209651066760798E-3</v>
      </c>
      <c r="Z349" s="13">
        <f t="shared" si="573"/>
        <v>1.0982169031236317E-2</v>
      </c>
      <c r="AA349" s="13">
        <f t="shared" si="574"/>
        <v>9.7385222428004424E-3</v>
      </c>
      <c r="AB349" s="13">
        <f t="shared" si="575"/>
        <v>4.3178544786449374E-3</v>
      </c>
      <c r="AC349" s="13">
        <f t="shared" si="576"/>
        <v>4.8183538048972085E-5</v>
      </c>
      <c r="AD349" s="13">
        <f t="shared" si="577"/>
        <v>5.3710813785954005E-3</v>
      </c>
      <c r="AE349" s="13">
        <f t="shared" si="578"/>
        <v>3.6586745670485745E-3</v>
      </c>
      <c r="AF349" s="13">
        <f t="shared" si="579"/>
        <v>1.2461084318060214E-3</v>
      </c>
      <c r="AG349" s="13">
        <f t="shared" si="580"/>
        <v>2.8294148520396792E-4</v>
      </c>
      <c r="AH349" s="13">
        <f t="shared" si="581"/>
        <v>1.8702091670839832E-3</v>
      </c>
      <c r="AI349" s="13">
        <f t="shared" si="582"/>
        <v>1.6584222588938175E-3</v>
      </c>
      <c r="AJ349" s="13">
        <f t="shared" si="583"/>
        <v>7.3530930047862502E-4</v>
      </c>
      <c r="AK349" s="13">
        <f t="shared" si="584"/>
        <v>2.173470455511949E-4</v>
      </c>
      <c r="AL349" s="13">
        <f t="shared" si="585"/>
        <v>1.1641948221396385E-6</v>
      </c>
      <c r="AM349" s="13">
        <f t="shared" si="586"/>
        <v>9.5256948467226771E-4</v>
      </c>
      <c r="AN349" s="13">
        <f t="shared" si="587"/>
        <v>6.488715216279962E-4</v>
      </c>
      <c r="AO349" s="13">
        <f t="shared" si="588"/>
        <v>2.2099923331298416E-4</v>
      </c>
      <c r="AP349" s="13">
        <f t="shared" si="589"/>
        <v>5.0180104480865776E-5</v>
      </c>
      <c r="AQ349" s="13">
        <f t="shared" si="590"/>
        <v>8.5454240540661573E-6</v>
      </c>
      <c r="AR349" s="13">
        <f t="shared" si="591"/>
        <v>2.5478991034988413E-4</v>
      </c>
      <c r="AS349" s="13">
        <f t="shared" si="592"/>
        <v>2.2593689845112021E-4</v>
      </c>
      <c r="AT349" s="13">
        <f t="shared" si="593"/>
        <v>1.0017563492135946E-4</v>
      </c>
      <c r="AU349" s="13">
        <f t="shared" si="594"/>
        <v>2.9610503052525322E-5</v>
      </c>
      <c r="AV349" s="13">
        <f t="shared" si="595"/>
        <v>6.5643349182057204E-6</v>
      </c>
      <c r="AW349" s="13">
        <f t="shared" si="596"/>
        <v>1.9533953439877414E-8</v>
      </c>
      <c r="AX349" s="13">
        <f t="shared" si="597"/>
        <v>1.4078304397957219E-4</v>
      </c>
      <c r="AY349" s="13">
        <f t="shared" si="598"/>
        <v>9.5898629377021456E-5</v>
      </c>
      <c r="AZ349" s="13">
        <f t="shared" si="599"/>
        <v>3.2662126263322429E-5</v>
      </c>
      <c r="BA349" s="13">
        <f t="shared" si="600"/>
        <v>7.4162651330992452E-6</v>
      </c>
      <c r="BB349" s="13">
        <f t="shared" si="601"/>
        <v>1.2629533380880876E-6</v>
      </c>
      <c r="BC349" s="13">
        <f t="shared" si="602"/>
        <v>1.7205977462364807E-7</v>
      </c>
      <c r="BD349" s="13">
        <f t="shared" si="603"/>
        <v>2.8926309223708153E-5</v>
      </c>
      <c r="BE349" s="13">
        <f t="shared" si="604"/>
        <v>2.5650625570957283E-5</v>
      </c>
      <c r="BF349" s="13">
        <f t="shared" si="605"/>
        <v>1.1372944040198957E-5</v>
      </c>
      <c r="BG349" s="13">
        <f t="shared" si="606"/>
        <v>3.3616816552535483E-6</v>
      </c>
      <c r="BH349" s="13">
        <f t="shared" si="607"/>
        <v>7.4524921897909057E-7</v>
      </c>
      <c r="BI349" s="13">
        <f t="shared" si="608"/>
        <v>1.3217108705602405E-7</v>
      </c>
      <c r="BJ349" s="14">
        <f t="shared" si="609"/>
        <v>0.38173658925225112</v>
      </c>
      <c r="BK349" s="14">
        <f t="shared" si="610"/>
        <v>0.35483992588660906</v>
      </c>
      <c r="BL349" s="14">
        <f t="shared" si="611"/>
        <v>0.2524901607997474</v>
      </c>
      <c r="BM349" s="14">
        <f t="shared" si="612"/>
        <v>0.20834297526734924</v>
      </c>
      <c r="BN349" s="14">
        <f t="shared" si="613"/>
        <v>0.79160999060707093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</v>
      </c>
      <c r="F350" s="10">
        <f>VLOOKUP(B350,home!$B$2:$E$405,3,FALSE)</f>
        <v>2.069</v>
      </c>
      <c r="G350" s="10">
        <f>VLOOKUP(C350,away!$B$2:$E$405,4,FALSE)</f>
        <v>1.6378999999999999</v>
      </c>
      <c r="H350" s="10">
        <f>VLOOKUP(A350,away!$A$2:$E$405,3,FALSE)</f>
        <v>1.2583</v>
      </c>
      <c r="I350" s="10">
        <f>VLOOKUP(C350,away!$B$2:$E$405,3,FALSE)</f>
        <v>0.19869999999999999</v>
      </c>
      <c r="J350" s="10">
        <f>VLOOKUP(B350,home!$B$2:$E$405,4,FALSE)</f>
        <v>0.68120000000000003</v>
      </c>
      <c r="K350" s="12">
        <f t="shared" si="558"/>
        <v>4.9137818949999996</v>
      </c>
      <c r="L350" s="12">
        <f t="shared" si="559"/>
        <v>0.17031649185199998</v>
      </c>
      <c r="M350" s="13">
        <f t="shared" si="560"/>
        <v>6.1944695885267726E-3</v>
      </c>
      <c r="N350" s="13">
        <f t="shared" si="561"/>
        <v>3.0438272513230957E-2</v>
      </c>
      <c r="O350" s="13">
        <f t="shared" si="562"/>
        <v>1.055020329201782E-3</v>
      </c>
      <c r="P350" s="13">
        <f t="shared" si="563"/>
        <v>5.1841397924886562E-3</v>
      </c>
      <c r="Q350" s="13">
        <f t="shared" si="564"/>
        <v>7.4783516195295205E-2</v>
      </c>
      <c r="R350" s="13">
        <f t="shared" si="565"/>
        <v>8.9843680651094813E-5</v>
      </c>
      <c r="S350" s="13">
        <f t="shared" si="566"/>
        <v>1.0846491779474561E-3</v>
      </c>
      <c r="T350" s="13">
        <f t="shared" si="567"/>
        <v>1.2736866126739908E-2</v>
      </c>
      <c r="U350" s="13">
        <f t="shared" si="568"/>
        <v>4.4147225136351154E-4</v>
      </c>
      <c r="V350" s="13">
        <f t="shared" si="569"/>
        <v>1.0086009219690333E-4</v>
      </c>
      <c r="W350" s="13">
        <f t="shared" si="570"/>
        <v>0.12248996264162701</v>
      </c>
      <c r="X350" s="13">
        <f t="shared" si="571"/>
        <v>2.0862060724204455E-2</v>
      </c>
      <c r="Y350" s="13">
        <f t="shared" si="572"/>
        <v>1.7765764976749483E-3</v>
      </c>
      <c r="Z350" s="13">
        <f t="shared" si="573"/>
        <v>5.1006201678552931E-6</v>
      </c>
      <c r="AA350" s="13">
        <f t="shared" si="574"/>
        <v>2.5063335034079202E-5</v>
      </c>
      <c r="AB350" s="13">
        <f t="shared" si="575"/>
        <v>6.1577880959388795E-5</v>
      </c>
      <c r="AC350" s="13">
        <f t="shared" si="576"/>
        <v>5.2756011830344155E-6</v>
      </c>
      <c r="AD350" s="13">
        <f t="shared" si="577"/>
        <v>0.15047224018691321</v>
      </c>
      <c r="AE350" s="13">
        <f t="shared" si="578"/>
        <v>2.5627904069746597E-2</v>
      </c>
      <c r="AF350" s="13">
        <f t="shared" si="579"/>
        <v>2.1824273573394165E-3</v>
      </c>
      <c r="AG350" s="13">
        <f t="shared" si="580"/>
        <v>1.2390112374129354E-4</v>
      </c>
      <c r="AH350" s="13">
        <f t="shared" si="581"/>
        <v>2.171799333146682E-7</v>
      </c>
      <c r="AI350" s="13">
        <f t="shared" si="582"/>
        <v>1.067174824278924E-6</v>
      </c>
      <c r="AJ350" s="13">
        <f t="shared" si="583"/>
        <v>2.6219321651707914E-6</v>
      </c>
      <c r="AK350" s="13">
        <f t="shared" si="584"/>
        <v>4.2945342677114637E-6</v>
      </c>
      <c r="AL350" s="13">
        <f t="shared" si="585"/>
        <v>1.7660562300878746E-7</v>
      </c>
      <c r="AM350" s="13">
        <f t="shared" si="586"/>
        <v>0.14787755390610907</v>
      </c>
      <c r="AN350" s="13">
        <f t="shared" si="587"/>
        <v>2.5185986204943521E-2</v>
      </c>
      <c r="AO350" s="13">
        <f t="shared" si="588"/>
        <v>2.1447944071294237E-3</v>
      </c>
      <c r="AP350" s="13">
        <f t="shared" si="589"/>
        <v>1.2176461972202453E-4</v>
      </c>
      <c r="AQ350" s="13">
        <f t="shared" si="590"/>
        <v>5.1846307156870174E-6</v>
      </c>
      <c r="AR350" s="13">
        <f t="shared" si="591"/>
        <v>7.3978648685611217E-9</v>
      </c>
      <c r="AS350" s="13">
        <f t="shared" si="592"/>
        <v>3.63514944527922E-8</v>
      </c>
      <c r="AT350" s="13">
        <f t="shared" si="593"/>
        <v>8.9311657649161616E-8</v>
      </c>
      <c r="AU350" s="13">
        <f t="shared" si="594"/>
        <v>1.4628600212296292E-7</v>
      </c>
      <c r="AV350" s="13">
        <f t="shared" si="595"/>
        <v>1.7970437718093661E-7</v>
      </c>
      <c r="AW350" s="13">
        <f t="shared" si="596"/>
        <v>4.1055808138962886E-9</v>
      </c>
      <c r="AX350" s="13">
        <f t="shared" si="597"/>
        <v>0.12110634117678754</v>
      </c>
      <c r="AY350" s="13">
        <f t="shared" si="598"/>
        <v>2.062640717026187E-2</v>
      </c>
      <c r="AZ350" s="13">
        <f t="shared" si="599"/>
        <v>1.7565086543749697E-3</v>
      </c>
      <c r="BA350" s="13">
        <f t="shared" si="600"/>
        <v>9.9720797306940658E-5</v>
      </c>
      <c r="BB350" s="13">
        <f t="shared" si="601"/>
        <v>4.2460240905006257E-6</v>
      </c>
      <c r="BC350" s="13">
        <f t="shared" si="602"/>
        <v>1.4463358548262918E-7</v>
      </c>
      <c r="BD350" s="13">
        <f t="shared" si="603"/>
        <v>2.0999639860141433E-10</v>
      </c>
      <c r="BE350" s="13">
        <f t="shared" si="604"/>
        <v>1.0318765014628332E-9</v>
      </c>
      <c r="BF350" s="13">
        <f t="shared" si="605"/>
        <v>2.5352080353820053E-9</v>
      </c>
      <c r="BG350" s="13">
        <f t="shared" si="606"/>
        <v>4.1524864481062073E-9</v>
      </c>
      <c r="BH350" s="13">
        <f t="shared" si="607"/>
        <v>5.101103181984282E-9</v>
      </c>
      <c r="BI350" s="13">
        <f t="shared" si="608"/>
        <v>5.0131416920322502E-9</v>
      </c>
      <c r="BJ350" s="14">
        <f t="shared" si="609"/>
        <v>0.7604223796615398</v>
      </c>
      <c r="BK350" s="14">
        <f t="shared" si="610"/>
        <v>3.3195978028227699E-2</v>
      </c>
      <c r="BL350" s="14">
        <f t="shared" si="611"/>
        <v>1.681655393608864E-3</v>
      </c>
      <c r="BM350" s="14">
        <f t="shared" si="612"/>
        <v>0.65693344853946867</v>
      </c>
      <c r="BN350" s="14">
        <f t="shared" si="613"/>
        <v>0.11774526209939447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1.5759000000000001</v>
      </c>
      <c r="F360" s="10">
        <f>VLOOKUP(B360,home!$B$2:$E$405,3,FALSE)</f>
        <v>0.98709999999999998</v>
      </c>
      <c r="G360" s="10">
        <f>VLOOKUP(C360,away!$B$2:$E$405,4,FALSE)</f>
        <v>0.70509999999999995</v>
      </c>
      <c r="H360" s="10">
        <f>VLOOKUP(A360,away!$A$2:$E$405,3,FALSE)</f>
        <v>1.1709000000000001</v>
      </c>
      <c r="I360" s="10">
        <f>VLOOKUP(C360,away!$B$2:$E$405,3,FALSE)</f>
        <v>1.3285</v>
      </c>
      <c r="J360" s="10">
        <f>VLOOKUP(B360,home!$B$2:$E$405,4,FALSE)</f>
        <v>1.7081</v>
      </c>
      <c r="K360" s="12">
        <f t="shared" si="614"/>
        <v>1.0968330345390001</v>
      </c>
      <c r="L360" s="12">
        <f t="shared" si="615"/>
        <v>2.6570189842650001</v>
      </c>
      <c r="M360" s="13">
        <f t="shared" si="616"/>
        <v>2.342732931165898E-2</v>
      </c>
      <c r="N360" s="13">
        <f t="shared" si="617"/>
        <v>2.5695868700051382E-2</v>
      </c>
      <c r="O360" s="13">
        <f t="shared" si="618"/>
        <v>6.2246858731705802E-2</v>
      </c>
      <c r="P360" s="13">
        <f t="shared" si="619"/>
        <v>6.8274410953217332E-2</v>
      </c>
      <c r="Q360" s="13">
        <f t="shared" si="620"/>
        <v>1.4092038820696529E-2</v>
      </c>
      <c r="R360" s="13">
        <f t="shared" si="621"/>
        <v>8.2695542680501957E-2</v>
      </c>
      <c r="S360" s="13">
        <f t="shared" si="622"/>
        <v>4.9743134706022436E-2</v>
      </c>
      <c r="T360" s="13">
        <f t="shared" si="623"/>
        <v>3.7442814673590043E-2</v>
      </c>
      <c r="U360" s="13">
        <f t="shared" si="624"/>
        <v>9.0703203021104364E-2</v>
      </c>
      <c r="V360" s="13">
        <f t="shared" si="625"/>
        <v>1.6107413961038798E-2</v>
      </c>
      <c r="W360" s="13">
        <f t="shared" si="626"/>
        <v>5.1522045675153234E-3</v>
      </c>
      <c r="X360" s="13">
        <f t="shared" si="627"/>
        <v>1.368950534670506E-2</v>
      </c>
      <c r="Y360" s="13">
        <f t="shared" si="628"/>
        <v>1.8186637795696285E-2</v>
      </c>
      <c r="Z360" s="13">
        <f t="shared" si="629"/>
        <v>7.3241208938730082E-2</v>
      </c>
      <c r="AA360" s="13">
        <f t="shared" si="630"/>
        <v>8.0333377453572261E-2</v>
      </c>
      <c r="AB360" s="13">
        <f t="shared" si="631"/>
        <v>4.4056151083584259E-2</v>
      </c>
      <c r="AC360" s="13">
        <f t="shared" si="632"/>
        <v>2.9338710185966926E-3</v>
      </c>
      <c r="AD360" s="13">
        <f t="shared" si="633"/>
        <v>1.4127770425883819E-3</v>
      </c>
      <c r="AE360" s="13">
        <f t="shared" si="634"/>
        <v>3.7537754226910931E-3</v>
      </c>
      <c r="AF360" s="13">
        <f t="shared" si="635"/>
        <v>4.9869262803788053E-3</v>
      </c>
      <c r="AG360" s="13">
        <f t="shared" si="636"/>
        <v>4.4167859333655093E-3</v>
      </c>
      <c r="AH360" s="13">
        <f t="shared" si="637"/>
        <v>4.8650820645181336E-2</v>
      </c>
      <c r="AI360" s="13">
        <f t="shared" si="638"/>
        <v>5.3361827241066875E-2</v>
      </c>
      <c r="AJ360" s="13">
        <f t="shared" si="639"/>
        <v>2.9264507450682622E-2</v>
      </c>
      <c r="AK360" s="13">
        <f t="shared" si="640"/>
        <v>1.0699426170473801E-2</v>
      </c>
      <c r="AL360" s="13">
        <f t="shared" si="641"/>
        <v>3.4200793943288843E-4</v>
      </c>
      <c r="AM360" s="13">
        <f t="shared" si="642"/>
        <v>3.099161061498499E-4</v>
      </c>
      <c r="AN360" s="13">
        <f t="shared" si="643"/>
        <v>8.234529775696381E-4</v>
      </c>
      <c r="AO360" s="13">
        <f t="shared" si="644"/>
        <v>1.0939650970260351E-3</v>
      </c>
      <c r="AP360" s="13">
        <f t="shared" si="645"/>
        <v>9.6889534364049258E-4</v>
      </c>
      <c r="AQ360" s="13">
        <f t="shared" si="646"/>
        <v>6.4359333045468762E-4</v>
      </c>
      <c r="AR360" s="13">
        <f t="shared" si="647"/>
        <v>2.5853230810863673E-2</v>
      </c>
      <c r="AS360" s="13">
        <f t="shared" si="648"/>
        <v>2.8356677602916772E-2</v>
      </c>
      <c r="AT360" s="13">
        <f t="shared" si="649"/>
        <v>1.5551270372325647E-2</v>
      </c>
      <c r="AU360" s="13">
        <f t="shared" si="650"/>
        <v>5.6857156911381303E-3</v>
      </c>
      <c r="AV360" s="13">
        <f t="shared" si="651"/>
        <v>1.5590701987592604E-3</v>
      </c>
      <c r="AW360" s="13">
        <f t="shared" si="652"/>
        <v>2.7686551576234176E-5</v>
      </c>
      <c r="AX360" s="13">
        <f t="shared" si="653"/>
        <v>5.6654370526808437E-5</v>
      </c>
      <c r="AY360" s="13">
        <f t="shared" si="654"/>
        <v>1.505317380313135E-4</v>
      </c>
      <c r="AZ360" s="13">
        <f t="shared" si="655"/>
        <v>1.9998284284180289E-4</v>
      </c>
      <c r="BA360" s="13">
        <f t="shared" si="656"/>
        <v>1.7711940331931804E-4</v>
      </c>
      <c r="BB360" s="13">
        <f t="shared" si="657"/>
        <v>1.1765240427527938E-4</v>
      </c>
      <c r="BC360" s="13">
        <f t="shared" si="658"/>
        <v>6.2520934340767575E-5</v>
      </c>
      <c r="BD360" s="13">
        <f t="shared" si="659"/>
        <v>1.1448754178174937E-2</v>
      </c>
      <c r="BE360" s="13">
        <f t="shared" si="660"/>
        <v>1.2557371786938672E-2</v>
      </c>
      <c r="BF360" s="13">
        <f t="shared" si="661"/>
        <v>6.8866701014511818E-3</v>
      </c>
      <c r="BG360" s="13">
        <f t="shared" si="662"/>
        <v>2.517842421747902E-3</v>
      </c>
      <c r="BH360" s="13">
        <f t="shared" si="663"/>
        <v>6.9041318598419383E-4</v>
      </c>
      <c r="BI360" s="13">
        <f t="shared" si="664"/>
        <v>1.5145359797375652E-4</v>
      </c>
      <c r="BJ360" s="14">
        <f t="shared" si="665"/>
        <v>0.13343361913145443</v>
      </c>
      <c r="BK360" s="14">
        <f t="shared" si="666"/>
        <v>0.16097869962799843</v>
      </c>
      <c r="BL360" s="14">
        <f t="shared" si="667"/>
        <v>0.61327018442614734</v>
      </c>
      <c r="BM360" s="14">
        <f t="shared" si="668"/>
        <v>0.70436881774004356</v>
      </c>
      <c r="BN360" s="14">
        <f t="shared" si="669"/>
        <v>0.27643204919783199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1.5759000000000001</v>
      </c>
      <c r="F361" s="10">
        <f>VLOOKUP(B361,home!$B$2:$E$405,3,FALSE)</f>
        <v>0.95179999999999998</v>
      </c>
      <c r="G361" s="10">
        <f>VLOOKUP(C361,away!$B$2:$E$405,4,FALSE)</f>
        <v>1.2057</v>
      </c>
      <c r="H361" s="10">
        <f>VLOOKUP(A361,away!$A$2:$E$405,3,FALSE)</f>
        <v>1.1709000000000001</v>
      </c>
      <c r="I361" s="10">
        <f>VLOOKUP(C361,away!$B$2:$E$405,3,FALSE)</f>
        <v>0.85399999999999998</v>
      </c>
      <c r="J361" s="10">
        <f>VLOOKUP(B361,home!$B$2:$E$405,4,FALSE)</f>
        <v>1.0248999999999999</v>
      </c>
      <c r="K361" s="12">
        <f t="shared" si="614"/>
        <v>1.808479611234</v>
      </c>
      <c r="L361" s="12">
        <f t="shared" si="615"/>
        <v>1.0248473201399999</v>
      </c>
      <c r="M361" s="13">
        <f t="shared" si="616"/>
        <v>5.8816848184294779E-2</v>
      </c>
      <c r="N361" s="13">
        <f t="shared" si="617"/>
        <v>0.10636907073834263</v>
      </c>
      <c r="O361" s="13">
        <f t="shared" si="618"/>
        <v>6.027828924075572E-2</v>
      </c>
      <c r="P361" s="13">
        <f t="shared" si="619"/>
        <v>0.10901205709197252</v>
      </c>
      <c r="Q361" s="13">
        <f t="shared" si="620"/>
        <v>9.6183147848099879E-2</v>
      </c>
      <c r="R361" s="13">
        <f t="shared" si="621"/>
        <v>3.0888021595506139E-2</v>
      </c>
      <c r="S361" s="13">
        <f t="shared" si="622"/>
        <v>5.0511158614737844E-2</v>
      </c>
      <c r="T361" s="13">
        <f t="shared" si="623"/>
        <v>9.8573041314754556E-2</v>
      </c>
      <c r="U361" s="13">
        <f t="shared" si="624"/>
        <v>5.5860357286828345E-2</v>
      </c>
      <c r="V361" s="13">
        <f t="shared" si="625"/>
        <v>1.0402018160658364E-2</v>
      </c>
      <c r="W361" s="13">
        <f t="shared" si="626"/>
        <v>5.7981753942531342E-2</v>
      </c>
      <c r="X361" s="13">
        <f t="shared" si="627"/>
        <v>5.9422445145020111E-2</v>
      </c>
      <c r="Y361" s="13">
        <f t="shared" si="628"/>
        <v>3.044946683152E-2</v>
      </c>
      <c r="Z361" s="13">
        <f t="shared" si="629"/>
        <v>1.0551835385526972E-2</v>
      </c>
      <c r="AA361" s="13">
        <f t="shared" si="630"/>
        <v>1.9082779155822984E-2</v>
      </c>
      <c r="AB361" s="13">
        <f t="shared" si="631"/>
        <v>1.7255408514493517E-2</v>
      </c>
      <c r="AC361" s="13">
        <f t="shared" si="632"/>
        <v>1.2049538446538709E-3</v>
      </c>
      <c r="AD361" s="13">
        <f t="shared" si="633"/>
        <v>2.6214704957163642E-2</v>
      </c>
      <c r="AE361" s="13">
        <f t="shared" si="634"/>
        <v>2.6866070123609923E-2</v>
      </c>
      <c r="AF361" s="13">
        <f t="shared" si="635"/>
        <v>1.3766809984437472E-2</v>
      </c>
      <c r="AG361" s="13">
        <f t="shared" si="636"/>
        <v>4.7029594398091124E-3</v>
      </c>
      <c r="AH361" s="13">
        <f t="shared" si="637"/>
        <v>2.7035050543539347E-3</v>
      </c>
      <c r="AI361" s="13">
        <f t="shared" si="638"/>
        <v>4.8892337696671579E-3</v>
      </c>
      <c r="AJ361" s="13">
        <f t="shared" si="639"/>
        <v>4.4210397934999037E-3</v>
      </c>
      <c r="AK361" s="13">
        <f t="shared" si="640"/>
        <v>2.6651201089995832E-3</v>
      </c>
      <c r="AL361" s="13">
        <f t="shared" si="641"/>
        <v>8.9331204484142173E-5</v>
      </c>
      <c r="AM361" s="13">
        <f t="shared" si="642"/>
        <v>9.4817518859090615E-3</v>
      </c>
      <c r="AN361" s="13">
        <f t="shared" si="643"/>
        <v>9.7173480105062909E-3</v>
      </c>
      <c r="AO361" s="13">
        <f t="shared" si="644"/>
        <v>4.979399033717565E-3</v>
      </c>
      <c r="AP361" s="13">
        <f t="shared" si="645"/>
        <v>1.7010412518710506E-3</v>
      </c>
      <c r="AQ361" s="13">
        <f t="shared" si="646"/>
        <v>4.3582689210690918E-4</v>
      </c>
      <c r="AR361" s="13">
        <f t="shared" si="647"/>
        <v>5.5413598198791512E-4</v>
      </c>
      <c r="AS361" s="13">
        <f t="shared" si="648"/>
        <v>1.0021436252762757E-3</v>
      </c>
      <c r="AT361" s="13">
        <f t="shared" si="649"/>
        <v>9.0617815692013541E-4</v>
      </c>
      <c r="AU361" s="13">
        <f t="shared" si="650"/>
        <v>5.4626824031188967E-4</v>
      </c>
      <c r="AV361" s="13">
        <f t="shared" si="651"/>
        <v>2.4697874371718199E-4</v>
      </c>
      <c r="AW361" s="13">
        <f t="shared" si="652"/>
        <v>4.5991065976380528E-6</v>
      </c>
      <c r="AX361" s="13">
        <f t="shared" si="653"/>
        <v>2.8579258274076765E-3</v>
      </c>
      <c r="AY361" s="13">
        <f t="shared" si="654"/>
        <v>2.9289376253776489E-3</v>
      </c>
      <c r="AZ361" s="13">
        <f t="shared" si="655"/>
        <v>1.500856938112749E-3</v>
      </c>
      <c r="BA361" s="13">
        <f t="shared" si="656"/>
        <v>5.127164036461255E-4</v>
      </c>
      <c r="BB361" s="13">
        <f t="shared" si="657"/>
        <v>1.3136400806713756E-4</v>
      </c>
      <c r="BC361" s="13">
        <f t="shared" si="658"/>
        <v>2.6925610326091058E-5</v>
      </c>
      <c r="BD361" s="13">
        <f t="shared" si="659"/>
        <v>9.4650796022243642E-5</v>
      </c>
      <c r="BE361" s="13">
        <f t="shared" si="660"/>
        <v>1.7117403479329583E-4</v>
      </c>
      <c r="BF361" s="13">
        <f t="shared" si="661"/>
        <v>1.5478237594816744E-4</v>
      </c>
      <c r="BG361" s="13">
        <f t="shared" si="662"/>
        <v>9.3306923693538897E-5</v>
      </c>
      <c r="BH361" s="13">
        <f t="shared" si="663"/>
        <v>4.2185917271682943E-5</v>
      </c>
      <c r="BI361" s="13">
        <f t="shared" si="664"/>
        <v>1.5258474253408568E-5</v>
      </c>
      <c r="BJ361" s="14">
        <f t="shared" si="665"/>
        <v>0.55480356381233698</v>
      </c>
      <c r="BK361" s="14">
        <f t="shared" si="666"/>
        <v>0.23296530472617921</v>
      </c>
      <c r="BL361" s="14">
        <f t="shared" si="667"/>
        <v>0.201870817790123</v>
      </c>
      <c r="BM361" s="14">
        <f t="shared" si="668"/>
        <v>0.53571974849641446</v>
      </c>
      <c r="BN361" s="14">
        <f t="shared" si="669"/>
        <v>0.46154743469897169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1.1974</v>
      </c>
      <c r="F362" s="10">
        <f>VLOOKUP(B362,home!$B$2:$E$405,3,FALSE)</f>
        <v>1.0857000000000001</v>
      </c>
      <c r="G362" s="10">
        <f>VLOOKUP(C362,away!$B$2:$E$405,4,FALSE)</f>
        <v>2.0878999999999999</v>
      </c>
      <c r="H362" s="10">
        <f>VLOOKUP(A362,away!$A$2:$E$405,3,FALSE)</f>
        <v>0.89470000000000005</v>
      </c>
      <c r="I362" s="10">
        <f>VLOOKUP(C362,away!$B$2:$E$405,3,FALSE)</f>
        <v>0.89419999999999999</v>
      </c>
      <c r="J362" s="10">
        <f>VLOOKUP(B362,home!$B$2:$E$405,4,FALSE)</f>
        <v>0.78239999999999998</v>
      </c>
      <c r="K362" s="12">
        <f t="shared" si="614"/>
        <v>2.7143058701220002</v>
      </c>
      <c r="L362" s="12">
        <f t="shared" si="615"/>
        <v>0.62595187497600002</v>
      </c>
      <c r="M362" s="13">
        <f t="shared" si="616"/>
        <v>3.5427825196440207E-2</v>
      </c>
      <c r="N362" s="13">
        <f t="shared" si="617"/>
        <v>9.616195389635375E-2</v>
      </c>
      <c r="O362" s="13">
        <f t="shared" si="618"/>
        <v>2.2176113608033721E-2</v>
      </c>
      <c r="P362" s="13">
        <f t="shared" si="619"/>
        <v>6.0192755342778292E-2</v>
      </c>
      <c r="Q362" s="13">
        <f t="shared" si="620"/>
        <v>0.13050647797163709</v>
      </c>
      <c r="R362" s="13">
        <f t="shared" si="621"/>
        <v>6.9405899463147484E-3</v>
      </c>
      <c r="S362" s="13">
        <f t="shared" si="622"/>
        <v>2.5567246759191579E-2</v>
      </c>
      <c r="T362" s="13">
        <f t="shared" si="623"/>
        <v>8.1690774582860282E-2</v>
      </c>
      <c r="U362" s="13">
        <f t="shared" si="624"/>
        <v>1.8838884033391859E-2</v>
      </c>
      <c r="V362" s="13">
        <f t="shared" si="625"/>
        <v>4.8265986173021977E-3</v>
      </c>
      <c r="W362" s="13">
        <f t="shared" si="626"/>
        <v>0.11807816641578735</v>
      </c>
      <c r="X362" s="13">
        <f t="shared" si="627"/>
        <v>7.3911249661690243E-2</v>
      </c>
      <c r="Y362" s="13">
        <f t="shared" si="628"/>
        <v>2.3132442653777129E-2</v>
      </c>
      <c r="Z362" s="13">
        <f t="shared" si="629"/>
        <v>1.4481584301117643E-3</v>
      </c>
      <c r="AA362" s="13">
        <f t="shared" si="630"/>
        <v>3.9307449277190222E-3</v>
      </c>
      <c r="AB362" s="13">
        <f t="shared" si="631"/>
        <v>5.334622015630011E-3</v>
      </c>
      <c r="AC362" s="13">
        <f t="shared" si="632"/>
        <v>5.1253193658189775E-4</v>
      </c>
      <c r="AD362" s="13">
        <f t="shared" si="633"/>
        <v>8.0125065058903516E-2</v>
      </c>
      <c r="AE362" s="13">
        <f t="shared" si="634"/>
        <v>5.0154434706194642E-2</v>
      </c>
      <c r="AF362" s="13">
        <f t="shared" si="635"/>
        <v>1.5697131221351954E-2</v>
      </c>
      <c r="AG362" s="13">
        <f t="shared" si="636"/>
        <v>3.275216239916522E-3</v>
      </c>
      <c r="AH362" s="13">
        <f t="shared" si="637"/>
        <v>2.2661937114768985E-4</v>
      </c>
      <c r="AI362" s="13">
        <f t="shared" si="638"/>
        <v>6.1511428938953072E-4</v>
      </c>
      <c r="AJ362" s="13">
        <f t="shared" si="639"/>
        <v>8.3480416324296328E-4</v>
      </c>
      <c r="AK362" s="13">
        <f t="shared" si="640"/>
        <v>7.5530461356421988E-4</v>
      </c>
      <c r="AL362" s="13">
        <f t="shared" si="641"/>
        <v>3.483217983940422E-5</v>
      </c>
      <c r="AM362" s="13">
        <f t="shared" si="642"/>
        <v>4.3496786886657784E-2</v>
      </c>
      <c r="AN362" s="13">
        <f t="shared" si="643"/>
        <v>2.722689530713493E-2</v>
      </c>
      <c r="AO362" s="13">
        <f t="shared" si="644"/>
        <v>8.521363083638182E-3</v>
      </c>
      <c r="AP362" s="13">
        <f t="shared" si="645"/>
        <v>1.7779877331848637E-3</v>
      </c>
      <c r="AQ362" s="13">
        <f t="shared" si="646"/>
        <v>2.7823368881784826E-4</v>
      </c>
      <c r="AR362" s="13">
        <f t="shared" si="647"/>
        <v>2.8370564055155706E-5</v>
      </c>
      <c r="AS362" s="13">
        <f t="shared" si="648"/>
        <v>7.7006388553581346E-5</v>
      </c>
      <c r="AT362" s="13">
        <f t="shared" si="649"/>
        <v>1.0450944624394075E-4</v>
      </c>
      <c r="AU362" s="13">
        <f t="shared" si="650"/>
        <v>9.4556867807709326E-5</v>
      </c>
      <c r="AV362" s="13">
        <f t="shared" si="651"/>
        <v>6.4164065337703866E-5</v>
      </c>
      <c r="AW362" s="13">
        <f t="shared" si="652"/>
        <v>1.6439094188940129E-6</v>
      </c>
      <c r="AX362" s="13">
        <f t="shared" si="653"/>
        <v>1.9677263996316807E-2</v>
      </c>
      <c r="AY362" s="13">
        <f t="shared" si="654"/>
        <v>1.2317020292892245E-2</v>
      </c>
      <c r="AZ362" s="13">
        <f t="shared" si="655"/>
        <v>3.854930973226671E-3</v>
      </c>
      <c r="BA362" s="13">
        <f t="shared" si="656"/>
        <v>8.0433375686476396E-4</v>
      </c>
      <c r="BB362" s="13">
        <f t="shared" si="657"/>
        <v>1.2586855580399724E-4</v>
      </c>
      <c r="BC362" s="13">
        <f t="shared" si="658"/>
        <v>1.5757531701206675E-5</v>
      </c>
      <c r="BD362" s="13">
        <f t="shared" si="659"/>
        <v>2.9597679607419037E-6</v>
      </c>
      <c r="BE362" s="13">
        <f t="shared" si="660"/>
        <v>8.0337155500407699E-6</v>
      </c>
      <c r="BF362" s="13">
        <f t="shared" si="661"/>
        <v>1.0902980638183031E-5</v>
      </c>
      <c r="BG362" s="13">
        <f t="shared" si="662"/>
        <v>9.8646747826822376E-6</v>
      </c>
      <c r="BH362" s="13">
        <f t="shared" si="663"/>
        <v>6.6939361673697163E-6</v>
      </c>
      <c r="BI362" s="13">
        <f t="shared" si="664"/>
        <v>3.6338780466627159E-6</v>
      </c>
      <c r="BJ362" s="14">
        <f t="shared" si="665"/>
        <v>0.79082935421471179</v>
      </c>
      <c r="BK362" s="14">
        <f t="shared" si="666"/>
        <v>0.13887881032502583</v>
      </c>
      <c r="BL362" s="14">
        <f t="shared" si="667"/>
        <v>6.0063493253577536E-2</v>
      </c>
      <c r="BM362" s="14">
        <f t="shared" si="668"/>
        <v>0.62749872387839567</v>
      </c>
      <c r="BN362" s="14">
        <f t="shared" si="669"/>
        <v>0.35140571596155779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1.1974</v>
      </c>
      <c r="F363" s="10">
        <f>VLOOKUP(B363,home!$B$2:$E$405,3,FALSE)</f>
        <v>1.5033000000000001</v>
      </c>
      <c r="G363" s="10">
        <f>VLOOKUP(C363,away!$B$2:$E$405,4,FALSE)</f>
        <v>0.75160000000000005</v>
      </c>
      <c r="H363" s="10">
        <f>VLOOKUP(A363,away!$A$2:$E$405,3,FALSE)</f>
        <v>0.89470000000000005</v>
      </c>
      <c r="I363" s="10">
        <f>VLOOKUP(C363,away!$B$2:$E$405,3,FALSE)</f>
        <v>0.55879999999999996</v>
      </c>
      <c r="J363" s="10">
        <f>VLOOKUP(B363,home!$B$2:$E$405,4,FALSE)</f>
        <v>0.4471</v>
      </c>
      <c r="K363" s="12">
        <f t="shared" si="614"/>
        <v>1.3529186472720003</v>
      </c>
      <c r="L363" s="12">
        <f t="shared" si="615"/>
        <v>0.22353138275599999</v>
      </c>
      <c r="M363" s="13">
        <f t="shared" si="616"/>
        <v>0.20670760303429536</v>
      </c>
      <c r="N363" s="13">
        <f t="shared" si="617"/>
        <v>0.27965857067799654</v>
      </c>
      <c r="O363" s="13">
        <f t="shared" si="618"/>
        <v>4.6205636332434387E-2</v>
      </c>
      <c r="P363" s="13">
        <f t="shared" si="619"/>
        <v>6.2512467003219122E-2</v>
      </c>
      <c r="Q363" s="13">
        <f t="shared" si="620"/>
        <v>0.18917764756984806</v>
      </c>
      <c r="R363" s="13">
        <f t="shared" si="621"/>
        <v>5.1642048902549639E-3</v>
      </c>
      <c r="S363" s="13">
        <f t="shared" si="622"/>
        <v>4.7262515667846573E-3</v>
      </c>
      <c r="T363" s="13">
        <f t="shared" si="623"/>
        <v>4.2287141147815385E-2</v>
      </c>
      <c r="U363" s="13">
        <f t="shared" si="624"/>
        <v>6.9867490943591945E-3</v>
      </c>
      <c r="V363" s="13">
        <f t="shared" si="625"/>
        <v>1.5881243778414206E-4</v>
      </c>
      <c r="W363" s="13">
        <f t="shared" si="626"/>
        <v>8.5313989014766028E-2</v>
      </c>
      <c r="X363" s="13">
        <f t="shared" si="627"/>
        <v>1.9070353932900845E-2</v>
      </c>
      <c r="Y363" s="13">
        <f t="shared" si="628"/>
        <v>2.1314112921338238E-3</v>
      </c>
      <c r="Z363" s="13">
        <f t="shared" si="629"/>
        <v>3.8478728665132972E-4</v>
      </c>
      <c r="AA363" s="13">
        <f t="shared" si="630"/>
        <v>5.205858953437804E-4</v>
      </c>
      <c r="AB363" s="13">
        <f t="shared" si="631"/>
        <v>3.5215518265869529E-4</v>
      </c>
      <c r="AC363" s="13">
        <f t="shared" si="632"/>
        <v>3.001751366105665E-6</v>
      </c>
      <c r="AD363" s="13">
        <f t="shared" si="633"/>
        <v>2.8855721652808908E-2</v>
      </c>
      <c r="AE363" s="13">
        <f t="shared" si="634"/>
        <v>6.450159361474625E-3</v>
      </c>
      <c r="AF363" s="13">
        <f t="shared" si="635"/>
        <v>7.2090652053349023E-4</v>
      </c>
      <c r="AG363" s="13">
        <f t="shared" si="636"/>
        <v>5.3715077124222586E-5</v>
      </c>
      <c r="AH363" s="13">
        <f t="shared" si="637"/>
        <v>2.1503008563025269E-5</v>
      </c>
      <c r="AI363" s="13">
        <f t="shared" si="638"/>
        <v>2.9091821257366386E-5</v>
      </c>
      <c r="AJ363" s="13">
        <f t="shared" si="639"/>
        <v>1.9679433731097478E-5</v>
      </c>
      <c r="AK363" s="13">
        <f t="shared" si="640"/>
        <v>8.8748909541851253E-6</v>
      </c>
      <c r="AL363" s="13">
        <f t="shared" si="641"/>
        <v>3.6311559027543893E-8</v>
      </c>
      <c r="AM363" s="13">
        <f t="shared" si="642"/>
        <v>7.8078887809151119E-3</v>
      </c>
      <c r="AN363" s="13">
        <f t="shared" si="643"/>
        <v>1.7453081756030142E-3</v>
      </c>
      <c r="AO363" s="13">
        <f t="shared" si="644"/>
        <v>1.9506557491394665E-4</v>
      </c>
      <c r="AP363" s="13">
        <f t="shared" si="645"/>
        <v>1.4534425896202865E-5</v>
      </c>
      <c r="AQ363" s="13">
        <f t="shared" si="646"/>
        <v>8.1222507953571028E-7</v>
      </c>
      <c r="AR363" s="13">
        <f t="shared" si="647"/>
        <v>9.6131944750142967E-7</v>
      </c>
      <c r="AS363" s="13">
        <f t="shared" si="648"/>
        <v>1.3005870065099011E-6</v>
      </c>
      <c r="AT363" s="13">
        <f t="shared" si="649"/>
        <v>8.7979420675345781E-7</v>
      </c>
      <c r="AU363" s="13">
        <f t="shared" si="650"/>
        <v>3.9676332935954359E-7</v>
      </c>
      <c r="AV363" s="13">
        <f t="shared" si="651"/>
        <v>1.341971267110623E-7</v>
      </c>
      <c r="AW363" s="13">
        <f t="shared" si="652"/>
        <v>3.050370429620507E-10</v>
      </c>
      <c r="AX363" s="13">
        <f t="shared" si="653"/>
        <v>1.7605730545876483E-3</v>
      </c>
      <c r="AY363" s="13">
        <f t="shared" si="654"/>
        <v>3.9354332933493172E-4</v>
      </c>
      <c r="AZ363" s="13">
        <f t="shared" si="655"/>
        <v>4.3984642290318578E-5</v>
      </c>
      <c r="BA363" s="13">
        <f t="shared" si="656"/>
        <v>3.2773159703943151E-6</v>
      </c>
      <c r="BB363" s="13">
        <f t="shared" si="657"/>
        <v>1.8314574264764079E-7</v>
      </c>
      <c r="BC363" s="13">
        <f t="shared" si="658"/>
        <v>8.1877642199803371E-9</v>
      </c>
      <c r="BD363" s="13">
        <f t="shared" si="659"/>
        <v>3.581417756170471E-8</v>
      </c>
      <c r="BE363" s="13">
        <f t="shared" si="660"/>
        <v>4.8453668659940765E-8</v>
      </c>
      <c r="BF363" s="13">
        <f t="shared" si="661"/>
        <v>3.2776935929386386E-8</v>
      </c>
      <c r="BG363" s="13">
        <f t="shared" si="662"/>
        <v>1.4781509273102153E-8</v>
      </c>
      <c r="BH363" s="13">
        <f t="shared" si="663"/>
        <v>4.9995448826009769E-9</v>
      </c>
      <c r="BI363" s="13">
        <f t="shared" si="664"/>
        <v>1.3527954999088318E-9</v>
      </c>
      <c r="BJ363" s="14">
        <f t="shared" si="665"/>
        <v>0.66568479510549994</v>
      </c>
      <c r="BK363" s="14">
        <f t="shared" si="666"/>
        <v>0.27450171543434332</v>
      </c>
      <c r="BL363" s="14">
        <f t="shared" si="667"/>
        <v>5.9312291389305334E-2</v>
      </c>
      <c r="BM363" s="14">
        <f t="shared" si="668"/>
        <v>0.21006391668345367</v>
      </c>
      <c r="BN363" s="14">
        <f t="shared" si="669"/>
        <v>0.78942612950804847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1.5759000000000001</v>
      </c>
      <c r="F386" s="10">
        <f>VLOOKUP(B386,home!$B$2:$E$405,3,FALSE)</f>
        <v>1.1281000000000001</v>
      </c>
      <c r="G386" s="10">
        <f>VLOOKUP(C386,away!$B$2:$E$405,4,FALSE)</f>
        <v>1.6215999999999999</v>
      </c>
      <c r="H386" s="10">
        <f>VLOOKUP(A386,away!$A$2:$E$405,3,FALSE)</f>
        <v>1.1709000000000001</v>
      </c>
      <c r="I386" s="10">
        <f>VLOOKUP(C386,away!$B$2:$E$405,3,FALSE)</f>
        <v>1.1387</v>
      </c>
      <c r="J386" s="10">
        <f>VLOOKUP(B386,home!$B$2:$E$405,4,FALSE)</f>
        <v>1.4234</v>
      </c>
      <c r="K386" s="12">
        <f t="shared" si="614"/>
        <v>2.8828363562640003</v>
      </c>
      <c r="L386" s="12">
        <f t="shared" si="615"/>
        <v>1.8978246716220002</v>
      </c>
      <c r="M386" s="13">
        <f t="shared" si="616"/>
        <v>8.3904508119879082E-3</v>
      </c>
      <c r="N386" s="13">
        <f t="shared" si="617"/>
        <v>2.4188296646243546E-2</v>
      </c>
      <c r="O386" s="13">
        <f t="shared" si="618"/>
        <v>1.5923604557021496E-2</v>
      </c>
      <c r="P386" s="13">
        <f t="shared" si="619"/>
        <v>4.5905146139752682E-2</v>
      </c>
      <c r="Q386" s="13">
        <f t="shared" si="620"/>
        <v>3.4865450483944745E-2</v>
      </c>
      <c r="R386" s="13">
        <f t="shared" si="621"/>
        <v>1.5110104794733957E-2</v>
      </c>
      <c r="S386" s="13">
        <f t="shared" si="622"/>
        <v>6.2788117388795681E-2</v>
      </c>
      <c r="T386" s="13">
        <f t="shared" si="623"/>
        <v>6.6168512115645547E-2</v>
      </c>
      <c r="U386" s="13">
        <f t="shared" si="624"/>
        <v>4.355995944921804E-2</v>
      </c>
      <c r="V386" s="13">
        <f t="shared" si="625"/>
        <v>3.8169021865964721E-2</v>
      </c>
      <c r="W386" s="13">
        <f t="shared" si="626"/>
        <v>3.3503796077546062E-2</v>
      </c>
      <c r="X386" s="13">
        <f t="shared" si="627"/>
        <v>6.3584330788959309E-2</v>
      </c>
      <c r="Y386" s="13">
        <f t="shared" si="628"/>
        <v>6.0335955849930685E-2</v>
      </c>
      <c r="Z386" s="13">
        <f t="shared" si="629"/>
        <v>9.5587765567466589E-3</v>
      </c>
      <c r="AA386" s="13">
        <f t="shared" si="630"/>
        <v>2.7556388579193285E-2</v>
      </c>
      <c r="AB386" s="13">
        <f t="shared" si="631"/>
        <v>3.9720279421718248E-2</v>
      </c>
      <c r="AC386" s="13">
        <f t="shared" si="632"/>
        <v>1.3051701318190232E-2</v>
      </c>
      <c r="AD386" s="13">
        <f t="shared" si="633"/>
        <v>2.4146490351301252E-2</v>
      </c>
      <c r="AE386" s="13">
        <f t="shared" si="634"/>
        <v>4.5825805121782089E-2</v>
      </c>
      <c r="AF386" s="13">
        <f t="shared" si="635"/>
        <v>4.3484671778529937E-2</v>
      </c>
      <c r="AG386" s="13">
        <f t="shared" si="636"/>
        <v>2.7508760979559673E-2</v>
      </c>
      <c r="AH386" s="13">
        <f t="shared" si="637"/>
        <v>4.5352204949789497E-3</v>
      </c>
      <c r="AI386" s="13">
        <f t="shared" si="638"/>
        <v>1.3074298526598931E-2</v>
      </c>
      <c r="AJ386" s="13">
        <f t="shared" si="639"/>
        <v>1.8845531562564129E-2</v>
      </c>
      <c r="AK386" s="13">
        <f t="shared" si="640"/>
        <v>1.8109527847226862E-2</v>
      </c>
      <c r="AL386" s="13">
        <f t="shared" si="641"/>
        <v>2.8562959002293433E-3</v>
      </c>
      <c r="AM386" s="13">
        <f t="shared" si="642"/>
        <v>1.3922076052181827E-2</v>
      </c>
      <c r="AN386" s="13">
        <f t="shared" si="643"/>
        <v>2.6421659412028488E-2</v>
      </c>
      <c r="AO386" s="13">
        <f t="shared" si="644"/>
        <v>2.507183854867065E-2</v>
      </c>
      <c r="AP386" s="13">
        <f t="shared" si="645"/>
        <v>1.5860651253530225E-2</v>
      </c>
      <c r="AQ386" s="13">
        <f t="shared" si="646"/>
        <v>7.5251838142355153E-3</v>
      </c>
      <c r="AR386" s="13">
        <f t="shared" si="647"/>
        <v>1.7214106693233591E-3</v>
      </c>
      <c r="AS386" s="13">
        <f t="shared" si="648"/>
        <v>4.9625452615861265E-3</v>
      </c>
      <c r="AT386" s="13">
        <f t="shared" si="649"/>
        <v>7.1531029498530657E-3</v>
      </c>
      <c r="AU386" s="13">
        <f t="shared" si="650"/>
        <v>6.8737417479785611E-3</v>
      </c>
      <c r="AV386" s="13">
        <f t="shared" si="651"/>
        <v>4.9539681536605639E-3</v>
      </c>
      <c r="AW386" s="13">
        <f t="shared" si="652"/>
        <v>4.3408699450420965E-4</v>
      </c>
      <c r="AX386" s="13">
        <f t="shared" si="653"/>
        <v>6.6891778329836978E-3</v>
      </c>
      <c r="AY386" s="13">
        <f t="shared" si="654"/>
        <v>1.269488672430345E-2</v>
      </c>
      <c r="AZ386" s="13">
        <f t="shared" si="655"/>
        <v>1.2046334614414842E-2</v>
      </c>
      <c r="BA386" s="13">
        <f t="shared" si="656"/>
        <v>7.6206103446168592E-3</v>
      </c>
      <c r="BB386" s="13">
        <f t="shared" si="657"/>
        <v>3.6156455812079266E-3</v>
      </c>
      <c r="BC386" s="13">
        <f t="shared" si="658"/>
        <v>1.3723722775714948E-3</v>
      </c>
      <c r="BD386" s="13">
        <f t="shared" si="659"/>
        <v>5.4448927303920171E-4</v>
      </c>
      <c r="BE386" s="13">
        <f t="shared" si="660"/>
        <v>1.5696734719131667E-3</v>
      </c>
      <c r="BF386" s="13">
        <f t="shared" si="661"/>
        <v>2.2625558761472085E-3</v>
      </c>
      <c r="BG386" s="13">
        <f t="shared" si="662"/>
        <v>2.1741927792786405E-3</v>
      </c>
      <c r="BH386" s="13">
        <f t="shared" si="663"/>
        <v>1.5669604974077839E-3</v>
      </c>
      <c r="BI386" s="13">
        <f t="shared" si="664"/>
        <v>9.0345813815133618E-4</v>
      </c>
      <c r="BJ386" s="14">
        <f t="shared" si="665"/>
        <v>0.55645250664918777</v>
      </c>
      <c r="BK386" s="14">
        <f t="shared" si="666"/>
        <v>0.18385562014922399</v>
      </c>
      <c r="BL386" s="14">
        <f t="shared" si="667"/>
        <v>0.23112101405159291</v>
      </c>
      <c r="BM386" s="14">
        <f t="shared" si="668"/>
        <v>0.82434406424326767</v>
      </c>
      <c r="BN386" s="14">
        <f t="shared" si="669"/>
        <v>0.14438305343368432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1.5759000000000001</v>
      </c>
      <c r="F387" s="10">
        <f>VLOOKUP(B387,home!$B$2:$E$405,3,FALSE)</f>
        <v>1.1986000000000001</v>
      </c>
      <c r="G387" s="10">
        <f>VLOOKUP(C387,away!$B$2:$E$405,4,FALSE)</f>
        <v>0.98709999999999998</v>
      </c>
      <c r="H387" s="10">
        <f>VLOOKUP(A387,away!$A$2:$E$405,3,FALSE)</f>
        <v>1.1709000000000001</v>
      </c>
      <c r="I387" s="10">
        <f>VLOOKUP(C387,away!$B$2:$E$405,3,FALSE)</f>
        <v>0.94889999999999997</v>
      </c>
      <c r="J387" s="10">
        <f>VLOOKUP(B387,home!$B$2:$E$405,4,FALSE)</f>
        <v>0.75919999999999999</v>
      </c>
      <c r="K387" s="12">
        <f t="shared" si="614"/>
        <v>1.8645072687540001</v>
      </c>
      <c r="L387" s="12">
        <f t="shared" si="615"/>
        <v>0.84352207399199997</v>
      </c>
      <c r="M387" s="13">
        <f t="shared" si="616"/>
        <v>6.6668057238249812E-2</v>
      </c>
      <c r="N387" s="13">
        <f t="shared" si="617"/>
        <v>0.12430307731442448</v>
      </c>
      <c r="O387" s="13">
        <f t="shared" si="618"/>
        <v>5.6235977910625845E-2</v>
      </c>
      <c r="P387" s="13">
        <f t="shared" si="619"/>
        <v>0.10485238957985127</v>
      </c>
      <c r="Q387" s="13">
        <f t="shared" si="620"/>
        <v>0.11588199559061746</v>
      </c>
      <c r="R387" s="13">
        <f t="shared" si="621"/>
        <v>2.37181443600697E-2</v>
      </c>
      <c r="S387" s="13">
        <f t="shared" si="622"/>
        <v>4.1226728571510121E-2</v>
      </c>
      <c r="T387" s="13">
        <f t="shared" si="623"/>
        <v>9.7749021258929439E-2</v>
      </c>
      <c r="U387" s="13">
        <f t="shared" si="624"/>
        <v>4.4222652560706642E-2</v>
      </c>
      <c r="V387" s="13">
        <f t="shared" si="625"/>
        <v>7.2043847356142989E-3</v>
      </c>
      <c r="W387" s="13">
        <f t="shared" si="626"/>
        <v>7.2020941032141753E-2</v>
      </c>
      <c r="X387" s="13">
        <f t="shared" si="627"/>
        <v>6.0751253550287744E-2</v>
      </c>
      <c r="Y387" s="13">
        <f t="shared" si="628"/>
        <v>2.562251169617628E-2</v>
      </c>
      <c r="Z387" s="13">
        <f t="shared" si="629"/>
        <v>6.6689261072825513E-3</v>
      </c>
      <c r="AA387" s="13">
        <f t="shared" si="630"/>
        <v>1.2434261201811635E-2</v>
      </c>
      <c r="AB387" s="13">
        <f t="shared" si="631"/>
        <v>1.1591885196181822E-2</v>
      </c>
      <c r="AC387" s="13">
        <f t="shared" si="632"/>
        <v>7.0816987388186425E-4</v>
      </c>
      <c r="AD387" s="13">
        <f t="shared" si="633"/>
        <v>3.3570892014232891E-2</v>
      </c>
      <c r="AE387" s="13">
        <f t="shared" si="634"/>
        <v>2.8317788457607199E-2</v>
      </c>
      <c r="AF387" s="13">
        <f t="shared" si="635"/>
        <v>1.1943339825313768E-2</v>
      </c>
      <c r="AG387" s="13">
        <f t="shared" si="636"/>
        <v>3.3581569266133075E-3</v>
      </c>
      <c r="AH387" s="13">
        <f t="shared" si="637"/>
        <v>1.4063465953285928E-3</v>
      </c>
      <c r="AI387" s="13">
        <f t="shared" si="638"/>
        <v>2.6221434493776015E-3</v>
      </c>
      <c r="AJ387" s="13">
        <f t="shared" si="639"/>
        <v>2.4445027605401125E-3</v>
      </c>
      <c r="AK387" s="13">
        <f t="shared" si="640"/>
        <v>1.5192643885054197E-3</v>
      </c>
      <c r="AL387" s="13">
        <f t="shared" si="641"/>
        <v>4.4551052831564238E-5</v>
      </c>
      <c r="AM387" s="13">
        <f t="shared" si="642"/>
        <v>1.2518634435818568E-2</v>
      </c>
      <c r="AN387" s="13">
        <f t="shared" si="643"/>
        <v>1.0559744482849348E-2</v>
      </c>
      <c r="AO387" s="13">
        <f t="shared" si="644"/>
        <v>4.4536887834993296E-3</v>
      </c>
      <c r="AP387" s="13">
        <f t="shared" si="645"/>
        <v>1.2522615998574209E-3</v>
      </c>
      <c r="AQ387" s="13">
        <f t="shared" si="646"/>
        <v>2.6407757547306784E-4</v>
      </c>
      <c r="AR387" s="13">
        <f t="shared" si="647"/>
        <v>2.3725687936863258E-4</v>
      </c>
      <c r="AS387" s="13">
        <f t="shared" si="648"/>
        <v>4.4236717614470639E-4</v>
      </c>
      <c r="AT387" s="13">
        <f t="shared" si="649"/>
        <v>4.1239840768999311E-4</v>
      </c>
      <c r="AU387" s="13">
        <f t="shared" si="650"/>
        <v>2.5630660958685591E-4</v>
      </c>
      <c r="AV387" s="13">
        <f t="shared" si="651"/>
        <v>1.1947138415109667E-4</v>
      </c>
      <c r="AW387" s="13">
        <f t="shared" si="652"/>
        <v>1.9463278805795787E-6</v>
      </c>
      <c r="AX387" s="13">
        <f t="shared" si="653"/>
        <v>3.8901808167429754E-3</v>
      </c>
      <c r="AY387" s="13">
        <f t="shared" si="654"/>
        <v>3.2814533907429269E-3</v>
      </c>
      <c r="AZ387" s="13">
        <f t="shared" si="655"/>
        <v>1.3839891849337768E-3</v>
      </c>
      <c r="BA387" s="13">
        <f t="shared" si="656"/>
        <v>3.8914180921927912E-4</v>
      </c>
      <c r="BB387" s="13">
        <f t="shared" si="657"/>
        <v>8.206242649741135E-5</v>
      </c>
      <c r="BC387" s="13">
        <f t="shared" si="658"/>
        <v>1.38442936391825E-5</v>
      </c>
      <c r="BD387" s="13">
        <f t="shared" si="659"/>
        <v>3.3355235825649774E-5</v>
      </c>
      <c r="BE387" s="13">
        <f t="shared" si="660"/>
        <v>6.2191079647927835E-5</v>
      </c>
      <c r="BF387" s="13">
        <f t="shared" si="661"/>
        <v>5.7977860027610208E-5</v>
      </c>
      <c r="BG387" s="13">
        <f t="shared" si="662"/>
        <v>3.6033380482760409E-5</v>
      </c>
      <c r="BH387" s="13">
        <f t="shared" si="663"/>
        <v>1.6796124956971331E-5</v>
      </c>
      <c r="BI387" s="13">
        <f t="shared" si="664"/>
        <v>6.2632994138347028E-6</v>
      </c>
      <c r="BJ387" s="14">
        <f t="shared" si="665"/>
        <v>0.61160805646561767</v>
      </c>
      <c r="BK387" s="14">
        <f t="shared" si="666"/>
        <v>0.22398573444268186</v>
      </c>
      <c r="BL387" s="14">
        <f t="shared" si="667"/>
        <v>0.15787559586044342</v>
      </c>
      <c r="BM387" s="14">
        <f t="shared" si="668"/>
        <v>0.5051991638193245</v>
      </c>
      <c r="BN387" s="14">
        <f t="shared" si="669"/>
        <v>0.49165964199383855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1.5759000000000001</v>
      </c>
      <c r="F388" s="10">
        <f>VLOOKUP(B388,home!$B$2:$E$405,3,FALSE)</f>
        <v>0.38069999999999998</v>
      </c>
      <c r="G388" s="10">
        <f>VLOOKUP(C388,away!$B$2:$E$405,4,FALSE)</f>
        <v>1.1986000000000001</v>
      </c>
      <c r="H388" s="10">
        <f>VLOOKUP(A388,away!$A$2:$E$405,3,FALSE)</f>
        <v>1.1709000000000001</v>
      </c>
      <c r="I388" s="10">
        <f>VLOOKUP(C388,away!$B$2:$E$405,3,FALSE)</f>
        <v>0.6643</v>
      </c>
      <c r="J388" s="10">
        <f>VLOOKUP(B388,home!$B$2:$E$405,4,FALSE)</f>
        <v>1.0248999999999999</v>
      </c>
      <c r="K388" s="12">
        <f t="shared" si="614"/>
        <v>0.71909423281800011</v>
      </c>
      <c r="L388" s="12">
        <f t="shared" si="615"/>
        <v>0.79719680886299993</v>
      </c>
      <c r="M388" s="13">
        <f t="shared" si="616"/>
        <v>0.21952458642738054</v>
      </c>
      <c r="N388" s="13">
        <f t="shared" si="617"/>
        <v>0.15785886406168595</v>
      </c>
      <c r="O388" s="13">
        <f t="shared" si="618"/>
        <v>0.17500429976687756</v>
      </c>
      <c r="P388" s="13">
        <f t="shared" si="619"/>
        <v>0.12584458268071413</v>
      </c>
      <c r="Q388" s="13">
        <f t="shared" si="620"/>
        <v>5.6757699372979517E-2</v>
      </c>
      <c r="R388" s="13">
        <f t="shared" si="621"/>
        <v>6.975643465572931E-2</v>
      </c>
      <c r="S388" s="13">
        <f t="shared" si="622"/>
        <v>1.8035404653093359E-2</v>
      </c>
      <c r="T388" s="13">
        <f t="shared" si="623"/>
        <v>4.5247056818544761E-2</v>
      </c>
      <c r="U388" s="13">
        <f t="shared" si="624"/>
        <v>5.0161449862880625E-2</v>
      </c>
      <c r="V388" s="13">
        <f t="shared" si="625"/>
        <v>1.1487743729319537E-3</v>
      </c>
      <c r="W388" s="13">
        <f t="shared" si="626"/>
        <v>1.3604711429042465E-2</v>
      </c>
      <c r="X388" s="13">
        <f t="shared" si="627"/>
        <v>1.0845632536734637E-2</v>
      </c>
      <c r="Y388" s="13">
        <f t="shared" si="628"/>
        <v>4.3230518241927866E-3</v>
      </c>
      <c r="Z388" s="13">
        <f t="shared" si="629"/>
        <v>1.8536535701735933E-2</v>
      </c>
      <c r="AA388" s="13">
        <f t="shared" si="630"/>
        <v>1.332951591954327E-2</v>
      </c>
      <c r="AB388" s="13">
        <f t="shared" si="631"/>
        <v>4.7925890119996433E-3</v>
      </c>
      <c r="AC388" s="13">
        <f t="shared" si="632"/>
        <v>4.1159123081796583E-5</v>
      </c>
      <c r="AD388" s="13">
        <f t="shared" si="633"/>
        <v>2.4457673819443921E-3</v>
      </c>
      <c r="AE388" s="13">
        <f t="shared" si="634"/>
        <v>1.9497579521072833E-3</v>
      </c>
      <c r="AF388" s="13">
        <f t="shared" si="635"/>
        <v>7.7717040873759194E-4</v>
      </c>
      <c r="AG388" s="13">
        <f t="shared" si="636"/>
        <v>2.0651925659612058E-4</v>
      </c>
      <c r="AH388" s="13">
        <f t="shared" si="637"/>
        <v>3.6943167771997377E-3</v>
      </c>
      <c r="AI388" s="13">
        <f t="shared" si="638"/>
        <v>2.6565618886871117E-3</v>
      </c>
      <c r="AJ388" s="13">
        <f t="shared" si="639"/>
        <v>9.5515916663949801E-4</v>
      </c>
      <c r="AK388" s="13">
        <f t="shared" si="640"/>
        <v>2.2894981605123678E-4</v>
      </c>
      <c r="AL388" s="13">
        <f t="shared" si="641"/>
        <v>9.4379454293085095E-7</v>
      </c>
      <c r="AM388" s="13">
        <f t="shared" si="642"/>
        <v>3.5174744383411835E-4</v>
      </c>
      <c r="AN388" s="13">
        <f t="shared" si="643"/>
        <v>2.8041193975027645E-4</v>
      </c>
      <c r="AO388" s="13">
        <f t="shared" si="644"/>
        <v>1.1177175176800207E-4</v>
      </c>
      <c r="AP388" s="13">
        <f t="shared" si="645"/>
        <v>2.9701361276826217E-5</v>
      </c>
      <c r="AQ388" s="13">
        <f t="shared" si="646"/>
        <v>5.9194576071932318E-6</v>
      </c>
      <c r="AR388" s="13">
        <f t="shared" si="647"/>
        <v>5.8901950914253475E-4</v>
      </c>
      <c r="AS388" s="13">
        <f t="shared" si="648"/>
        <v>4.2356053204168601E-4</v>
      </c>
      <c r="AT388" s="13">
        <f t="shared" si="649"/>
        <v>1.5228996792025006E-4</v>
      </c>
      <c r="AU388" s="13">
        <f t="shared" si="650"/>
        <v>3.6503612549163362E-5</v>
      </c>
      <c r="AV388" s="13">
        <f t="shared" si="651"/>
        <v>6.5623843152815368E-6</v>
      </c>
      <c r="AW388" s="13">
        <f t="shared" si="652"/>
        <v>1.5028869674488124E-8</v>
      </c>
      <c r="AX388" s="13">
        <f t="shared" si="653"/>
        <v>4.2156593044931313E-5</v>
      </c>
      <c r="AY388" s="13">
        <f t="shared" si="654"/>
        <v>3.3607101447955375E-5</v>
      </c>
      <c r="AZ388" s="13">
        <f t="shared" si="655"/>
        <v>1.3395737014722563E-5</v>
      </c>
      <c r="BA388" s="13">
        <f t="shared" si="656"/>
        <v>3.5596796001682666E-6</v>
      </c>
      <c r="BB388" s="13">
        <f t="shared" si="657"/>
        <v>7.094413044572152E-7</v>
      </c>
      <c r="BC388" s="13">
        <f t="shared" si="658"/>
        <v>1.131128687977792E-7</v>
      </c>
      <c r="BD388" s="13">
        <f t="shared" si="659"/>
        <v>7.8260745507746532E-5</v>
      </c>
      <c r="BE388" s="13">
        <f t="shared" si="660"/>
        <v>5.6276850750657735E-5</v>
      </c>
      <c r="BF388" s="13">
        <f t="shared" si="661"/>
        <v>2.023417940797866E-5</v>
      </c>
      <c r="BG388" s="13">
        <f t="shared" si="662"/>
        <v>4.8500939060273974E-6</v>
      </c>
      <c r="BH388" s="13">
        <f t="shared" si="663"/>
        <v>8.7191863911250707E-7</v>
      </c>
      <c r="BI388" s="13">
        <f t="shared" si="664"/>
        <v>1.2539833297446462E-7</v>
      </c>
      <c r="BJ388" s="14">
        <f t="shared" si="665"/>
        <v>0.2948893246620829</v>
      </c>
      <c r="BK388" s="14">
        <f t="shared" si="666"/>
        <v>0.36462905815319258</v>
      </c>
      <c r="BL388" s="14">
        <f t="shared" si="667"/>
        <v>0.32194783205812155</v>
      </c>
      <c r="BM388" s="14">
        <f t="shared" si="668"/>
        <v>0.1952226915371876</v>
      </c>
      <c r="BN388" s="14">
        <f t="shared" si="669"/>
        <v>0.804746466965367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1.1974</v>
      </c>
      <c r="F389" s="10">
        <f>VLOOKUP(B389,home!$B$2:$E$405,3,FALSE)</f>
        <v>0.50109999999999999</v>
      </c>
      <c r="G389" s="10">
        <f>VLOOKUP(C389,away!$B$2:$E$405,4,FALSE)</f>
        <v>0.41760000000000003</v>
      </c>
      <c r="H389" s="10">
        <f>VLOOKUP(A389,away!$A$2:$E$405,3,FALSE)</f>
        <v>0.89470000000000005</v>
      </c>
      <c r="I389" s="10">
        <f>VLOOKUP(C389,away!$B$2:$E$405,3,FALSE)</f>
        <v>0.4471</v>
      </c>
      <c r="J389" s="10">
        <f>VLOOKUP(B389,home!$B$2:$E$405,4,FALSE)</f>
        <v>1.2295</v>
      </c>
      <c r="K389" s="12">
        <f t="shared" si="614"/>
        <v>0.25056715766400001</v>
      </c>
      <c r="L389" s="12">
        <f t="shared" si="615"/>
        <v>0.49182504491500001</v>
      </c>
      <c r="M389" s="13">
        <f t="shared" si="616"/>
        <v>0.47597392646786951</v>
      </c>
      <c r="N389" s="13">
        <f t="shared" si="617"/>
        <v>0.11926343387722779</v>
      </c>
      <c r="O389" s="13">
        <f t="shared" si="618"/>
        <v>0.23409589776342885</v>
      </c>
      <c r="P389" s="13">
        <f t="shared" si="619"/>
        <v>5.8656743723384697E-2</v>
      </c>
      <c r="Q389" s="13">
        <f t="shared" si="620"/>
        <v>1.4941749819932687E-2</v>
      </c>
      <c r="R389" s="13">
        <f t="shared" si="621"/>
        <v>5.7567112715957817E-2</v>
      </c>
      <c r="S389" s="13">
        <f t="shared" si="622"/>
        <v>1.8071439384101887E-3</v>
      </c>
      <c r="T389" s="13">
        <f t="shared" si="623"/>
        <v>7.3487267762970864E-3</v>
      </c>
      <c r="U389" s="13">
        <f t="shared" si="624"/>
        <v>1.442442780816066E-2</v>
      </c>
      <c r="V389" s="13">
        <f t="shared" si="625"/>
        <v>2.4744861237162782E-5</v>
      </c>
      <c r="W389" s="13">
        <f t="shared" si="626"/>
        <v>1.2479705943023722E-3</v>
      </c>
      <c r="X389" s="13">
        <f t="shared" si="627"/>
        <v>6.137831935953635E-4</v>
      </c>
      <c r="Y389" s="13">
        <f t="shared" si="628"/>
        <v>1.5093697337905588E-4</v>
      </c>
      <c r="Z389" s="13">
        <f t="shared" si="629"/>
        <v>9.4376492657176105E-3</v>
      </c>
      <c r="AA389" s="13">
        <f t="shared" si="630"/>
        <v>2.3647649515405982E-3</v>
      </c>
      <c r="AB389" s="13">
        <f t="shared" si="631"/>
        <v>2.9626621622548711E-4</v>
      </c>
      <c r="AC389" s="13">
        <f t="shared" si="632"/>
        <v>1.9058987574566135E-7</v>
      </c>
      <c r="AD389" s="13">
        <f t="shared" si="633"/>
        <v>7.8175111165649578E-5</v>
      </c>
      <c r="AE389" s="13">
        <f t="shared" si="634"/>
        <v>3.8448477560280724E-5</v>
      </c>
      <c r="AF389" s="13">
        <f t="shared" si="635"/>
        <v>9.4549621014992172E-6</v>
      </c>
      <c r="AG389" s="13">
        <f t="shared" si="636"/>
        <v>1.5500623867464922E-6</v>
      </c>
      <c r="AH389" s="13">
        <f t="shared" si="637"/>
        <v>1.1604180685008947E-3</v>
      </c>
      <c r="AI389" s="13">
        <f t="shared" si="638"/>
        <v>2.9076265712621799E-4</v>
      </c>
      <c r="AJ389" s="13">
        <f t="shared" si="639"/>
        <v>3.6427786275474317E-5</v>
      </c>
      <c r="AK389" s="13">
        <f t="shared" si="640"/>
        <v>3.0425356223457558E-6</v>
      </c>
      <c r="AL389" s="13">
        <f t="shared" si="641"/>
        <v>9.3949528545359596E-10</v>
      </c>
      <c r="AM389" s="13">
        <f t="shared" si="642"/>
        <v>3.9176230809688111E-6</v>
      </c>
      <c r="AN389" s="13">
        <f t="shared" si="643"/>
        <v>1.9267851477575261E-6</v>
      </c>
      <c r="AO389" s="13">
        <f t="shared" si="644"/>
        <v>4.7382059591870007E-7</v>
      </c>
      <c r="AP389" s="13">
        <f t="shared" si="645"/>
        <v>7.7678945289788939E-8</v>
      </c>
      <c r="AQ389" s="13">
        <f t="shared" si="646"/>
        <v>9.5511126890250654E-9</v>
      </c>
      <c r="AR389" s="13">
        <f t="shared" si="647"/>
        <v>1.1414453373212604E-4</v>
      </c>
      <c r="AS389" s="13">
        <f t="shared" si="648"/>
        <v>2.860087138014139E-5</v>
      </c>
      <c r="AT389" s="13">
        <f t="shared" si="649"/>
        <v>3.5832195242178356E-6</v>
      </c>
      <c r="AU389" s="13">
        <f t="shared" si="650"/>
        <v>2.9927904382313782E-7</v>
      </c>
      <c r="AV389" s="13">
        <f t="shared" si="651"/>
        <v>1.8747374839790835E-8</v>
      </c>
      <c r="AW389" s="13">
        <f t="shared" si="652"/>
        <v>3.2160803543919255E-12</v>
      </c>
      <c r="AX389" s="13">
        <f t="shared" si="653"/>
        <v>1.6360461336620608E-7</v>
      </c>
      <c r="AY389" s="13">
        <f t="shared" si="654"/>
        <v>8.0464846317135511E-8</v>
      </c>
      <c r="AZ389" s="13">
        <f t="shared" si="655"/>
        <v>1.9787313327001871E-8</v>
      </c>
      <c r="BA389" s="13">
        <f t="shared" si="656"/>
        <v>3.2439654219332921E-9</v>
      </c>
      <c r="BB389" s="13">
        <f t="shared" si="657"/>
        <v>3.9886585983626198E-10</v>
      </c>
      <c r="BC389" s="13">
        <f t="shared" si="658"/>
        <v>3.9234443885805936E-11</v>
      </c>
      <c r="BD389" s="13">
        <f t="shared" si="659"/>
        <v>9.3565234049341044E-6</v>
      </c>
      <c r="BE389" s="13">
        <f t="shared" si="660"/>
        <v>2.3444374751910297E-6</v>
      </c>
      <c r="BF389" s="13">
        <f t="shared" si="661"/>
        <v>2.9371951723979038E-7</v>
      </c>
      <c r="BG389" s="13">
        <f t="shared" si="662"/>
        <v>2.4532154861738839E-8</v>
      </c>
      <c r="BH389" s="13">
        <f t="shared" si="663"/>
        <v>1.536738078769745E-9</v>
      </c>
      <c r="BI389" s="13">
        <f t="shared" si="664"/>
        <v>7.7011218494274272E-11</v>
      </c>
      <c r="BJ389" s="14">
        <f t="shared" si="665"/>
        <v>0.14370090284566989</v>
      </c>
      <c r="BK389" s="14">
        <f t="shared" si="666"/>
        <v>0.53646283098511893</v>
      </c>
      <c r="BL389" s="14">
        <f t="shared" si="667"/>
        <v>0.31039778798019502</v>
      </c>
      <c r="BM389" s="14">
        <f t="shared" si="668"/>
        <v>3.9500226247269829E-2</v>
      </c>
      <c r="BN389" s="14">
        <f t="shared" si="669"/>
        <v>0.96049886436780141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1.1974</v>
      </c>
      <c r="F390" s="10">
        <f>VLOOKUP(B390,home!$B$2:$E$405,3,FALSE)</f>
        <v>0.58460000000000001</v>
      </c>
      <c r="G390" s="10">
        <f>VLOOKUP(C390,away!$B$2:$E$405,4,FALSE)</f>
        <v>1.1692</v>
      </c>
      <c r="H390" s="10">
        <f>VLOOKUP(A390,away!$A$2:$E$405,3,FALSE)</f>
        <v>0.89470000000000005</v>
      </c>
      <c r="I390" s="10">
        <f>VLOOKUP(C390,away!$B$2:$E$405,3,FALSE)</f>
        <v>1.2295</v>
      </c>
      <c r="J390" s="10">
        <f>VLOOKUP(B390,home!$B$2:$E$405,4,FALSE)</f>
        <v>0.78239999999999998</v>
      </c>
      <c r="K390" s="12">
        <f t="shared" si="614"/>
        <v>0.81844004676800008</v>
      </c>
      <c r="L390" s="12">
        <f t="shared" si="615"/>
        <v>0.86066632776000007</v>
      </c>
      <c r="M390" s="13">
        <f t="shared" si="616"/>
        <v>0.1865405990098937</v>
      </c>
      <c r="N390" s="13">
        <f t="shared" si="617"/>
        <v>0.15267229657778814</v>
      </c>
      <c r="O390" s="13">
        <f t="shared" si="618"/>
        <v>0.1605492123279959</v>
      </c>
      <c r="P390" s="13">
        <f t="shared" si="619"/>
        <v>0.13139990484629055</v>
      </c>
      <c r="Q390" s="13">
        <f t="shared" si="620"/>
        <v>6.247656077565146E-2</v>
      </c>
      <c r="R390" s="13">
        <f t="shared" si="621"/>
        <v>6.9089650499548377E-2</v>
      </c>
      <c r="S390" s="13">
        <f t="shared" si="622"/>
        <v>2.3139647729846821E-2</v>
      </c>
      <c r="T390" s="13">
        <f t="shared" si="623"/>
        <v>5.3771472133854394E-2</v>
      </c>
      <c r="U390" s="13">
        <f t="shared" si="624"/>
        <v>5.654573678603516E-2</v>
      </c>
      <c r="V390" s="13">
        <f t="shared" si="625"/>
        <v>1.8110728388451795E-3</v>
      </c>
      <c r="W390" s="13">
        <f t="shared" si="626"/>
        <v>1.7044439774375992E-2</v>
      </c>
      <c r="X390" s="13">
        <f t="shared" si="627"/>
        <v>1.4669575389338668E-2</v>
      </c>
      <c r="Y390" s="13">
        <f t="shared" si="628"/>
        <v>6.312804790070293E-3</v>
      </c>
      <c r="Z390" s="13">
        <f t="shared" si="629"/>
        <v>1.9821045260556058E-2</v>
      </c>
      <c r="AA390" s="13">
        <f t="shared" si="630"/>
        <v>1.6222337210040148E-2</v>
      </c>
      <c r="AB390" s="13">
        <f t="shared" si="631"/>
        <v>6.6385052124357637E-3</v>
      </c>
      <c r="AC390" s="13">
        <f t="shared" si="632"/>
        <v>7.9732910676369738E-5</v>
      </c>
      <c r="AD390" s="13">
        <f t="shared" si="633"/>
        <v>3.4874630215186615E-3</v>
      </c>
      <c r="AE390" s="13">
        <f t="shared" si="634"/>
        <v>3.0015419919292604E-3</v>
      </c>
      <c r="AF390" s="13">
        <f t="shared" si="635"/>
        <v>1.2916630619055963E-3</v>
      </c>
      <c r="AG390" s="13">
        <f t="shared" si="636"/>
        <v>3.7056363473117579E-4</v>
      </c>
      <c r="AH390" s="13">
        <f t="shared" si="637"/>
        <v>4.2648265591918822E-3</v>
      </c>
      <c r="AI390" s="13">
        <f t="shared" si="638"/>
        <v>3.4905048485624128E-3</v>
      </c>
      <c r="AJ390" s="13">
        <f t="shared" si="639"/>
        <v>1.4283844757506763E-3</v>
      </c>
      <c r="AK390" s="13">
        <f t="shared" si="640"/>
        <v>3.8968235237868957E-4</v>
      </c>
      <c r="AL390" s="13">
        <f t="shared" si="641"/>
        <v>2.2465665772708502E-6</v>
      </c>
      <c r="AM390" s="13">
        <f t="shared" si="642"/>
        <v>5.7085587968668102E-4</v>
      </c>
      <c r="AN390" s="13">
        <f t="shared" si="643"/>
        <v>4.9131643365014021E-4</v>
      </c>
      <c r="AO390" s="13">
        <f t="shared" si="644"/>
        <v>2.1142975535890293E-4</v>
      </c>
      <c r="AP390" s="13">
        <f t="shared" si="645"/>
        <v>6.065682370798074E-5</v>
      </c>
      <c r="AQ390" s="13">
        <f t="shared" si="646"/>
        <v>1.3051321428583368E-5</v>
      </c>
      <c r="AR390" s="13">
        <f t="shared" si="647"/>
        <v>7.3411852264659903E-4</v>
      </c>
      <c r="AS390" s="13">
        <f t="shared" si="648"/>
        <v>6.0083199800813763E-4</v>
      </c>
      <c r="AT390" s="13">
        <f t="shared" si="649"/>
        <v>2.4587248427474558E-4</v>
      </c>
      <c r="AU390" s="13">
        <f t="shared" si="650"/>
        <v>6.7077295842929048E-5</v>
      </c>
      <c r="AV390" s="13">
        <f t="shared" si="651"/>
        <v>1.3724686286689454E-5</v>
      </c>
      <c r="AW390" s="13">
        <f t="shared" si="652"/>
        <v>4.3958055846984431E-8</v>
      </c>
      <c r="AX390" s="13">
        <f t="shared" si="653"/>
        <v>7.7868552144759148E-5</v>
      </c>
      <c r="AY390" s="13">
        <f t="shared" si="654"/>
        <v>6.7018840822417918E-5</v>
      </c>
      <c r="AZ390" s="13">
        <f t="shared" si="655"/>
        <v>2.8840429810681209E-5</v>
      </c>
      <c r="BA390" s="13">
        <f t="shared" si="656"/>
        <v>8.2739956053930131E-6</v>
      </c>
      <c r="BB390" s="13">
        <f t="shared" si="657"/>
        <v>1.7802873533989948E-6</v>
      </c>
      <c r="BC390" s="13">
        <f t="shared" si="658"/>
        <v>3.064466757614966E-7</v>
      </c>
      <c r="BD390" s="13">
        <f t="shared" si="659"/>
        <v>1.0530518217114077E-4</v>
      </c>
      <c r="BE390" s="13">
        <f t="shared" si="660"/>
        <v>8.6185978221061218E-5</v>
      </c>
      <c r="BF390" s="13">
        <f t="shared" si="661"/>
        <v>3.526902802299559E-5</v>
      </c>
      <c r="BG390" s="13">
        <f t="shared" si="662"/>
        <v>9.621861648200806E-6</v>
      </c>
      <c r="BH390" s="13">
        <f t="shared" si="663"/>
        <v>1.9687292243371733E-6</v>
      </c>
      <c r="BI390" s="13">
        <f t="shared" si="664"/>
        <v>3.2225736768800903E-7</v>
      </c>
      <c r="BJ390" s="14">
        <f t="shared" si="665"/>
        <v>0.31662977991740837</v>
      </c>
      <c r="BK390" s="14">
        <f t="shared" si="666"/>
        <v>0.34304022274295232</v>
      </c>
      <c r="BL390" s="14">
        <f t="shared" si="667"/>
        <v>0.32051913829565348</v>
      </c>
      <c r="BM390" s="14">
        <f t="shared" si="668"/>
        <v>0.23721498729663557</v>
      </c>
      <c r="BN390" s="14">
        <f t="shared" si="669"/>
        <v>0.76272822403716822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1.5145</v>
      </c>
      <c r="F395" s="10">
        <f>VLOOKUP(B395,home!$B$2:$E$405,3,FALSE)</f>
        <v>1.3646</v>
      </c>
      <c r="G395" s="10">
        <f>VLOOKUP(C395,away!$B$2:$E$405,4,FALSE)</f>
        <v>0.96840000000000004</v>
      </c>
      <c r="H395" s="10">
        <f>VLOOKUP(A395,away!$A$2:$E$405,3,FALSE)</f>
        <v>1.1369</v>
      </c>
      <c r="I395" s="10">
        <f>VLOOKUP(C395,away!$B$2:$E$405,3,FALSE)</f>
        <v>1.1141000000000001</v>
      </c>
      <c r="J395" s="10">
        <f>VLOOKUP(B395,home!$B$2:$E$405,4,FALSE)</f>
        <v>0.93820000000000003</v>
      </c>
      <c r="K395" s="12">
        <f t="shared" si="614"/>
        <v>2.0013794002800003</v>
      </c>
      <c r="L395" s="12">
        <f t="shared" si="615"/>
        <v>1.1883431560780002</v>
      </c>
      <c r="M395" s="13">
        <f t="shared" si="616"/>
        <v>4.1183295397637425E-2</v>
      </c>
      <c r="N395" s="13">
        <f t="shared" si="617"/>
        <v>8.2423399044477666E-2</v>
      </c>
      <c r="O395" s="13">
        <f t="shared" si="618"/>
        <v>4.8939887230521034E-2</v>
      </c>
      <c r="P395" s="13">
        <f t="shared" si="619"/>
        <v>9.7947282155191009E-2</v>
      </c>
      <c r="Q395" s="13">
        <f t="shared" si="620"/>
        <v>8.2480246474337951E-2</v>
      </c>
      <c r="R395" s="13">
        <f t="shared" si="621"/>
        <v>2.9078690024809402E-2</v>
      </c>
      <c r="S395" s="13">
        <f t="shared" si="622"/>
        <v>5.8237630020611282E-2</v>
      </c>
      <c r="T395" s="13">
        <f t="shared" si="623"/>
        <v>9.80148364094061E-2</v>
      </c>
      <c r="U395" s="13">
        <f t="shared" si="624"/>
        <v>5.8197491202781053E-2</v>
      </c>
      <c r="V395" s="13">
        <f t="shared" si="625"/>
        <v>1.5389782366322333E-2</v>
      </c>
      <c r="W395" s="13">
        <f t="shared" si="626"/>
        <v>5.5024755407919033E-2</v>
      </c>
      <c r="X395" s="13">
        <f t="shared" si="627"/>
        <v>6.5388291503866505E-2</v>
      </c>
      <c r="Y395" s="13">
        <f t="shared" si="628"/>
        <v>3.8851864348126521E-2</v>
      </c>
      <c r="Z395" s="13">
        <f t="shared" si="629"/>
        <v>1.1518487426231955E-2</v>
      </c>
      <c r="AA395" s="13">
        <f t="shared" si="630"/>
        <v>2.3052863457244829E-2</v>
      </c>
      <c r="AB395" s="13">
        <f t="shared" si="631"/>
        <v>2.3068763020398703E-2</v>
      </c>
      <c r="AC395" s="13">
        <f t="shared" si="632"/>
        <v>2.287619502620645E-3</v>
      </c>
      <c r="AD395" s="13">
        <f t="shared" si="633"/>
        <v>2.7531352994713688E-2</v>
      </c>
      <c r="AE395" s="13">
        <f t="shared" si="634"/>
        <v>3.2716694908835567E-2</v>
      </c>
      <c r="AF395" s="13">
        <f t="shared" si="635"/>
        <v>1.9439330242203356E-2</v>
      </c>
      <c r="AG395" s="13">
        <f t="shared" si="636"/>
        <v>7.7001983506874826E-3</v>
      </c>
      <c r="AH395" s="13">
        <f t="shared" si="637"/>
        <v>3.4219789253333121E-3</v>
      </c>
      <c r="AI395" s="13">
        <f t="shared" si="638"/>
        <v>6.8486781293543826E-3</v>
      </c>
      <c r="AJ395" s="13">
        <f t="shared" si="639"/>
        <v>6.8534016636190168E-3</v>
      </c>
      <c r="AK395" s="13">
        <f t="shared" si="640"/>
        <v>4.5720856371372614E-3</v>
      </c>
      <c r="AL395" s="13">
        <f t="shared" si="641"/>
        <v>2.1762815308826002E-4</v>
      </c>
      <c r="AM395" s="13">
        <f t="shared" si="642"/>
        <v>1.1020136549091411E-2</v>
      </c>
      <c r="AN395" s="13">
        <f t="shared" si="643"/>
        <v>1.3095703847157809E-2</v>
      </c>
      <c r="AO395" s="13">
        <f t="shared" si="644"/>
        <v>7.7810950203971623E-3</v>
      </c>
      <c r="AP395" s="13">
        <f t="shared" si="645"/>
        <v>3.0822036714271916E-3</v>
      </c>
      <c r="AQ395" s="13">
        <f t="shared" si="646"/>
        <v>9.156789096447475E-4</v>
      </c>
      <c r="AR395" s="13">
        <f t="shared" si="647"/>
        <v>8.1329704723259743E-4</v>
      </c>
      <c r="AS395" s="13">
        <f t="shared" si="648"/>
        <v>1.6277159566398707E-3</v>
      </c>
      <c r="AT395" s="13">
        <f t="shared" si="649"/>
        <v>1.628838592563046E-3</v>
      </c>
      <c r="AU395" s="13">
        <f t="shared" si="650"/>
        <v>1.0866413351789163E-3</v>
      </c>
      <c r="AV395" s="13">
        <f t="shared" si="651"/>
        <v>5.436953959299599E-4</v>
      </c>
      <c r="AW395" s="13">
        <f t="shared" si="652"/>
        <v>1.4377516356811065E-5</v>
      </c>
      <c r="AX395" s="13">
        <f t="shared" si="653"/>
        <v>3.6759123796040447E-3</v>
      </c>
      <c r="AY395" s="13">
        <f t="shared" si="654"/>
        <v>4.3682453186448629E-3</v>
      </c>
      <c r="AZ395" s="13">
        <f t="shared" si="655"/>
        <v>2.5954872142406934E-3</v>
      </c>
      <c r="BA395" s="13">
        <f t="shared" si="656"/>
        <v>1.0281098225769607E-3</v>
      </c>
      <c r="BB395" s="13">
        <f t="shared" si="657"/>
        <v>3.0543681783897473E-4</v>
      </c>
      <c r="BC395" s="13">
        <f t="shared" si="658"/>
        <v>7.2592750418637615E-5</v>
      </c>
      <c r="BD395" s="13">
        <f t="shared" si="659"/>
        <v>1.6107932998955053E-4</v>
      </c>
      <c r="BE395" s="13">
        <f t="shared" si="660"/>
        <v>3.2238085285199084E-4</v>
      </c>
      <c r="BF395" s="13">
        <f t="shared" si="661"/>
        <v>3.2260319897133629E-4</v>
      </c>
      <c r="BG395" s="13">
        <f t="shared" si="662"/>
        <v>2.1521713229522089E-4</v>
      </c>
      <c r="BH395" s="13">
        <f t="shared" si="663"/>
        <v>1.0768278379074772E-4</v>
      </c>
      <c r="BI395" s="13">
        <f t="shared" si="664"/>
        <v>4.3102821048721512E-5</v>
      </c>
      <c r="BJ395" s="14">
        <f t="shared" si="665"/>
        <v>0.55751157198561641</v>
      </c>
      <c r="BK395" s="14">
        <f t="shared" si="666"/>
        <v>0.2196314829141158</v>
      </c>
      <c r="BL395" s="14">
        <f t="shared" si="667"/>
        <v>0.21090609373769098</v>
      </c>
      <c r="BM395" s="14">
        <f t="shared" si="668"/>
        <v>0.61316096793439256</v>
      </c>
      <c r="BN395" s="14">
        <f t="shared" si="669"/>
        <v>0.38205280032697447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1.5145</v>
      </c>
      <c r="F396" s="10">
        <f>VLOOKUP(B396,home!$B$2:$E$405,3,FALSE)</f>
        <v>0.7923</v>
      </c>
      <c r="G396" s="10">
        <f>VLOOKUP(C396,away!$B$2:$E$405,4,FALSE)</f>
        <v>0.7016</v>
      </c>
      <c r="H396" s="10">
        <f>VLOOKUP(A396,away!$A$2:$E$405,3,FALSE)</f>
        <v>1.1369</v>
      </c>
      <c r="I396" s="10">
        <f>VLOOKUP(C396,away!$B$2:$E$405,3,FALSE)</f>
        <v>0.65969999999999995</v>
      </c>
      <c r="J396" s="10">
        <f>VLOOKUP(B396,home!$B$2:$E$405,4,FALSE)</f>
        <v>0.87960000000000005</v>
      </c>
      <c r="K396" s="12">
        <f t="shared" si="614"/>
        <v>0.84187674635999998</v>
      </c>
      <c r="L396" s="12">
        <f t="shared" si="615"/>
        <v>0.659711373228</v>
      </c>
      <c r="M396" s="13">
        <f t="shared" si="616"/>
        <v>0.22277608400247473</v>
      </c>
      <c r="N396" s="13">
        <f t="shared" si="617"/>
        <v>0.18755000476682546</v>
      </c>
      <c r="O396" s="13">
        <f t="shared" si="618"/>
        <v>0.14696791629962888</v>
      </c>
      <c r="P396" s="13">
        <f t="shared" si="619"/>
        <v>0.12372887119364036</v>
      </c>
      <c r="Q396" s="13">
        <f t="shared" si="620"/>
        <v>7.8946993896448742E-2</v>
      </c>
      <c r="R396" s="13">
        <f t="shared" si="621"/>
        <v>4.8478202941242957E-2</v>
      </c>
      <c r="S396" s="13">
        <f t="shared" si="622"/>
        <v>1.7179619656437609E-2</v>
      </c>
      <c r="T396" s="13">
        <f t="shared" si="623"/>
        <v>5.2082229755648725E-2</v>
      </c>
      <c r="U396" s="13">
        <f t="shared" si="624"/>
        <v>4.0812671761553398E-2</v>
      </c>
      <c r="V396" s="13">
        <f t="shared" si="625"/>
        <v>1.060165141526637E-3</v>
      </c>
      <c r="W396" s="13">
        <f t="shared" si="626"/>
        <v>2.2154546118815021E-2</v>
      </c>
      <c r="X396" s="13">
        <f t="shared" si="627"/>
        <v>1.4615606043286513E-2</v>
      </c>
      <c r="Y396" s="13">
        <f t="shared" si="628"/>
        <v>4.8210407666879999E-3</v>
      </c>
      <c r="Z396" s="13">
        <f t="shared" si="629"/>
        <v>1.0660540611331022E-2</v>
      </c>
      <c r="AA396" s="13">
        <f t="shared" si="630"/>
        <v>8.9748612443060049E-3</v>
      </c>
      <c r="AB396" s="13">
        <f t="shared" si="631"/>
        <v>3.7778634916943998E-3</v>
      </c>
      <c r="AC396" s="13">
        <f t="shared" si="632"/>
        <v>3.6800695198973746E-5</v>
      </c>
      <c r="AD396" s="13">
        <f t="shared" si="633"/>
        <v>4.6628493008976368E-3</v>
      </c>
      <c r="AE396" s="13">
        <f t="shared" si="634"/>
        <v>3.0761347154503993E-3</v>
      </c>
      <c r="AF396" s="13">
        <f t="shared" si="635"/>
        <v>1.0146805286820528E-3</v>
      </c>
      <c r="AG396" s="13">
        <f t="shared" si="636"/>
        <v>2.2313209498818341E-4</v>
      </c>
      <c r="AH396" s="13">
        <f t="shared" si="637"/>
        <v>1.7582199715135123E-3</v>
      </c>
      <c r="AI396" s="13">
        <f t="shared" si="638"/>
        <v>1.4802045090029675E-3</v>
      </c>
      <c r="AJ396" s="13">
        <f t="shared" si="639"/>
        <v>6.2307487799340968E-4</v>
      </c>
      <c r="AK396" s="13">
        <f t="shared" si="640"/>
        <v>1.7485075034124863E-4</v>
      </c>
      <c r="AL396" s="13">
        <f t="shared" si="641"/>
        <v>8.1755786246061604E-7</v>
      </c>
      <c r="AM396" s="13">
        <f t="shared" si="642"/>
        <v>7.8510887964134096E-4</v>
      </c>
      <c r="AN396" s="13">
        <f t="shared" si="643"/>
        <v>5.179452571216855E-4</v>
      </c>
      <c r="AO396" s="13">
        <f t="shared" si="644"/>
        <v>1.7084718841633834E-4</v>
      </c>
      <c r="AP396" s="13">
        <f t="shared" si="645"/>
        <v>3.756994442742848E-5</v>
      </c>
      <c r="AQ396" s="13">
        <f t="shared" si="646"/>
        <v>6.1963299075796209E-6</v>
      </c>
      <c r="AR396" s="13">
        <f t="shared" si="647"/>
        <v>2.3198354236881498E-4</v>
      </c>
      <c r="AS396" s="13">
        <f t="shared" si="648"/>
        <v>1.9530154985852516E-4</v>
      </c>
      <c r="AT396" s="13">
        <f t="shared" si="649"/>
        <v>8.2209916676980225E-5</v>
      </c>
      <c r="AU396" s="13">
        <f t="shared" si="650"/>
        <v>2.3070205723514275E-5</v>
      </c>
      <c r="AV396" s="13">
        <f t="shared" si="651"/>
        <v>4.8555674330920103E-6</v>
      </c>
      <c r="AW396" s="13">
        <f t="shared" si="652"/>
        <v>1.2613002561977299E-8</v>
      </c>
      <c r="AX396" s="13">
        <f t="shared" si="653"/>
        <v>1.1016081818846612E-4</v>
      </c>
      <c r="AY396" s="13">
        <f t="shared" si="654"/>
        <v>7.2674344643033014E-5</v>
      </c>
      <c r="AZ396" s="13">
        <f t="shared" si="655"/>
        <v>2.3972045851450126E-5</v>
      </c>
      <c r="BA396" s="13">
        <f t="shared" si="656"/>
        <v>5.2715437625815817E-6</v>
      </c>
      <c r="BB396" s="13">
        <f t="shared" si="657"/>
        <v>8.6942434366104811E-7</v>
      </c>
      <c r="BC396" s="13">
        <f t="shared" si="658"/>
        <v>1.147138255348966E-7</v>
      </c>
      <c r="BD396" s="13">
        <f t="shared" si="659"/>
        <v>2.5507030217071126E-5</v>
      </c>
      <c r="BE396" s="13">
        <f t="shared" si="660"/>
        <v>2.1473775608454045E-5</v>
      </c>
      <c r="BF396" s="13">
        <f t="shared" si="661"/>
        <v>9.0391361706550073E-6</v>
      </c>
      <c r="BG396" s="13">
        <f t="shared" si="662"/>
        <v>2.5366128497520097E-6</v>
      </c>
      <c r="BH396" s="13">
        <f t="shared" si="663"/>
        <v>5.3387884318104715E-7</v>
      </c>
      <c r="BI396" s="13">
        <f t="shared" si="664"/>
        <v>8.9892036689540174E-8</v>
      </c>
      <c r="BJ396" s="14">
        <f t="shared" si="665"/>
        <v>0.37087794847785976</v>
      </c>
      <c r="BK396" s="14">
        <f t="shared" si="666"/>
        <v>0.36485503259178376</v>
      </c>
      <c r="BL396" s="14">
        <f t="shared" si="667"/>
        <v>0.25364446695506354</v>
      </c>
      <c r="BM396" s="14">
        <f t="shared" si="668"/>
        <v>0.19151725380413651</v>
      </c>
      <c r="BN396" s="14">
        <f t="shared" si="669"/>
        <v>0.80844807310026123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</v>
      </c>
      <c r="F412" s="10">
        <f>VLOOKUP(B412,home!$B$2:$E$405,3,FALSE)</f>
        <v>1.0837000000000001</v>
      </c>
      <c r="G412" s="10">
        <f>VLOOKUP(C412,away!$B$2:$E$405,4,FALSE)</f>
        <v>1.4778</v>
      </c>
      <c r="H412" s="10">
        <f>VLOOKUP(A412,away!$A$2:$E$405,3,FALSE)</f>
        <v>1.2583</v>
      </c>
      <c r="I412" s="10">
        <f>VLOOKUP(C412,away!$B$2:$E$405,3,FALSE)</f>
        <v>0.79469999999999996</v>
      </c>
      <c r="J412" s="10">
        <f>VLOOKUP(B412,home!$B$2:$E$405,4,FALSE)</f>
        <v>0.2271</v>
      </c>
      <c r="K412" s="12">
        <f t="shared" si="614"/>
        <v>2.3221631970000001</v>
      </c>
      <c r="L412" s="12">
        <f t="shared" si="615"/>
        <v>0.22709341637099997</v>
      </c>
      <c r="M412" s="13">
        <f t="shared" si="616"/>
        <v>7.8139732447864416E-2</v>
      </c>
      <c r="N412" s="13">
        <f t="shared" si="617"/>
        <v>0.18145321091385747</v>
      </c>
      <c r="O412" s="13">
        <f t="shared" si="618"/>
        <v>1.7745018795901409E-2</v>
      </c>
      <c r="P412" s="13">
        <f t="shared" si="619"/>
        <v>4.1206829577915501E-2</v>
      </c>
      <c r="Q412" s="13">
        <f t="shared" si="620"/>
        <v>0.21068198418081932</v>
      </c>
      <c r="R412" s="13">
        <f t="shared" si="621"/>
        <v>2.0148884709644292E-3</v>
      </c>
      <c r="S412" s="13">
        <f t="shared" si="622"/>
        <v>5.4325845209295285E-3</v>
      </c>
      <c r="T412" s="13">
        <f t="shared" si="623"/>
        <v>4.7844491555443215E-2</v>
      </c>
      <c r="U412" s="13">
        <f t="shared" si="624"/>
        <v>4.6788998533332004E-3</v>
      </c>
      <c r="V412" s="13">
        <f t="shared" si="625"/>
        <v>3.1831804883205168E-4</v>
      </c>
      <c r="W412" s="13">
        <f t="shared" si="626"/>
        <v>0.16307931664521161</v>
      </c>
      <c r="X412" s="13">
        <f t="shared" si="627"/>
        <v>3.7034239156409181E-2</v>
      </c>
      <c r="Y412" s="13">
        <f t="shared" si="628"/>
        <v>4.2051159463648092E-3</v>
      </c>
      <c r="Z412" s="13">
        <f t="shared" si="629"/>
        <v>1.525226354926175E-4</v>
      </c>
      <c r="AA412" s="13">
        <f t="shared" si="630"/>
        <v>3.5418245085040229E-4</v>
      </c>
      <c r="AB412" s="13">
        <f t="shared" si="631"/>
        <v>4.1123472619403287E-4</v>
      </c>
      <c r="AC412" s="13">
        <f t="shared" si="632"/>
        <v>1.0491523629279004E-5</v>
      </c>
      <c r="AD412" s="13">
        <f t="shared" si="633"/>
        <v>9.4674196826354973E-2</v>
      </c>
      <c r="AE412" s="13">
        <f t="shared" si="634"/>
        <v>2.1499886799477431E-2</v>
      </c>
      <c r="AF412" s="13">
        <f t="shared" si="635"/>
        <v>2.4412413724415466E-3</v>
      </c>
      <c r="AG412" s="13">
        <f t="shared" si="636"/>
        <v>1.8479661448465981E-4</v>
      </c>
      <c r="AH412" s="13">
        <f t="shared" si="637"/>
        <v>8.6592215919818104E-6</v>
      </c>
      <c r="AI412" s="13">
        <f t="shared" si="638"/>
        <v>2.0108125695567911E-5</v>
      </c>
      <c r="AJ412" s="13">
        <f t="shared" si="639"/>
        <v>2.3347174725448918E-5</v>
      </c>
      <c r="AK412" s="13">
        <f t="shared" si="640"/>
        <v>1.8071983300455352E-5</v>
      </c>
      <c r="AL412" s="13">
        <f t="shared" si="641"/>
        <v>2.2130734910965986E-7</v>
      </c>
      <c r="AM412" s="13">
        <f t="shared" si="642"/>
        <v>4.3969787115139145E-2</v>
      </c>
      <c r="AN412" s="13">
        <f t="shared" si="643"/>
        <v>9.9852491730825204E-3</v>
      </c>
      <c r="AO412" s="13">
        <f t="shared" si="644"/>
        <v>1.133792174015506E-3</v>
      </c>
      <c r="AP412" s="13">
        <f t="shared" si="645"/>
        <v>8.5825579417294823E-5</v>
      </c>
      <c r="AQ412" s="13">
        <f t="shared" si="646"/>
        <v>4.8726060104735144E-6</v>
      </c>
      <c r="AR412" s="13">
        <f t="shared" si="647"/>
        <v>3.932904428873359E-7</v>
      </c>
      <c r="AS412" s="13">
        <f t="shared" si="648"/>
        <v>9.1328459220480178E-7</v>
      </c>
      <c r="AT412" s="13">
        <f t="shared" si="649"/>
        <v>1.0603979342025721E-6</v>
      </c>
      <c r="AU412" s="13">
        <f t="shared" si="650"/>
        <v>8.2080568566001349E-7</v>
      </c>
      <c r="AV412" s="13">
        <f t="shared" si="651"/>
        <v>4.765111887820085E-7</v>
      </c>
      <c r="AW412" s="13">
        <f t="shared" si="652"/>
        <v>3.2418328370861239E-9</v>
      </c>
      <c r="AX412" s="13">
        <f t="shared" si="653"/>
        <v>1.7017503569783484E-2</v>
      </c>
      <c r="AY412" s="13">
        <f t="shared" si="654"/>
        <v>3.8645630237678181E-3</v>
      </c>
      <c r="AZ412" s="13">
        <f t="shared" si="655"/>
        <v>4.3880840992423784E-4</v>
      </c>
      <c r="BA412" s="13">
        <f t="shared" si="656"/>
        <v>3.3216833647340451E-5</v>
      </c>
      <c r="BB412" s="13">
        <f t="shared" si="657"/>
        <v>1.8858310585004317E-6</v>
      </c>
      <c r="BC412" s="13">
        <f t="shared" si="658"/>
        <v>8.5651963554680468E-8</v>
      </c>
      <c r="BD412" s="13">
        <f t="shared" si="659"/>
        <v>1.4885611716891442E-8</v>
      </c>
      <c r="BE412" s="13">
        <f t="shared" si="660"/>
        <v>3.4566819693797288E-8</v>
      </c>
      <c r="BF412" s="13">
        <f t="shared" si="661"/>
        <v>4.0134898265135443E-8</v>
      </c>
      <c r="BG412" s="13">
        <f t="shared" si="662"/>
        <v>3.1066594555545563E-8</v>
      </c>
      <c r="BH412" s="13">
        <f t="shared" si="663"/>
        <v>1.8035425633252117E-8</v>
      </c>
      <c r="BI412" s="13">
        <f t="shared" si="664"/>
        <v>8.376240329553698E-9</v>
      </c>
      <c r="BJ412" s="14">
        <f t="shared" si="665"/>
        <v>0.83963406997867407</v>
      </c>
      <c r="BK412" s="14">
        <f t="shared" si="666"/>
        <v>0.1289727404502877</v>
      </c>
      <c r="BL412" s="14">
        <f t="shared" si="667"/>
        <v>2.5278222157990856E-2</v>
      </c>
      <c r="BM412" s="14">
        <f t="shared" si="668"/>
        <v>0.45893133105318767</v>
      </c>
      <c r="BN412" s="14">
        <f t="shared" si="669"/>
        <v>0.53124166438732257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</v>
      </c>
      <c r="F413" s="10">
        <f>VLOOKUP(B413,home!$B$2:$E$405,3,FALSE)</f>
        <v>0.94830000000000003</v>
      </c>
      <c r="G413" s="10">
        <f>VLOOKUP(C413,away!$B$2:$E$405,4,FALSE)</f>
        <v>0.68969999999999998</v>
      </c>
      <c r="H413" s="10">
        <f>VLOOKUP(A413,away!$A$2:$E$405,3,FALSE)</f>
        <v>1.2583</v>
      </c>
      <c r="I413" s="10">
        <f>VLOOKUP(C413,away!$B$2:$E$405,3,FALSE)</f>
        <v>0.4541</v>
      </c>
      <c r="J413" s="10">
        <f>VLOOKUP(B413,home!$B$2:$E$405,4,FALSE)</f>
        <v>1.1920999999999999</v>
      </c>
      <c r="K413" s="12">
        <f t="shared" si="614"/>
        <v>0.94836163949999996</v>
      </c>
      <c r="L413" s="12">
        <f t="shared" si="615"/>
        <v>0.68115882316299992</v>
      </c>
      <c r="M413" s="13">
        <f t="shared" si="616"/>
        <v>0.19602355220432333</v>
      </c>
      <c r="N413" s="13">
        <f t="shared" si="617"/>
        <v>0.18590121734910589</v>
      </c>
      <c r="O413" s="13">
        <f t="shared" si="618"/>
        <v>0.13352317213172774</v>
      </c>
      <c r="P413" s="13">
        <f t="shared" si="619"/>
        <v>0.12662825443408601</v>
      </c>
      <c r="Q413" s="13">
        <f t="shared" si="620"/>
        <v>8.8150791635121947E-2</v>
      </c>
      <c r="R413" s="13">
        <f t="shared" si="621"/>
        <v>4.5475243397119162E-2</v>
      </c>
      <c r="S413" s="13">
        <f t="shared" si="622"/>
        <v>2.0449985015461289E-2</v>
      </c>
      <c r="T413" s="13">
        <f t="shared" si="623"/>
        <v>6.0044689491066471E-2</v>
      </c>
      <c r="U413" s="13">
        <f t="shared" si="624"/>
        <v>4.312697638475347E-2</v>
      </c>
      <c r="V413" s="13">
        <f t="shared" si="625"/>
        <v>1.4678201655935552E-3</v>
      </c>
      <c r="W413" s="13">
        <f t="shared" si="626"/>
        <v>2.7866276426102388E-2</v>
      </c>
      <c r="X413" s="13">
        <f t="shared" si="627"/>
        <v>1.8981360056338745E-2</v>
      </c>
      <c r="Y413" s="13">
        <f t="shared" si="628"/>
        <v>6.4646604390044366E-3</v>
      </c>
      <c r="Z413" s="13">
        <f t="shared" si="629"/>
        <v>1.0325287758477559E-2</v>
      </c>
      <c r="AA413" s="13">
        <f t="shared" si="630"/>
        <v>9.7921068269390572E-3</v>
      </c>
      <c r="AB413" s="13">
        <f t="shared" si="631"/>
        <v>4.6432292422775327E-3</v>
      </c>
      <c r="AC413" s="13">
        <f t="shared" si="632"/>
        <v>5.926185377412126E-5</v>
      </c>
      <c r="AD413" s="13">
        <f t="shared" si="633"/>
        <v>6.6068268995546639E-3</v>
      </c>
      <c r="AE413" s="13">
        <f t="shared" si="634"/>
        <v>4.5002984357423058E-3</v>
      </c>
      <c r="AF413" s="13">
        <f t="shared" si="635"/>
        <v>1.532708993186259E-3</v>
      </c>
      <c r="AG413" s="13">
        <f t="shared" si="636"/>
        <v>3.4800608468336632E-4</v>
      </c>
      <c r="AH413" s="13">
        <f t="shared" si="637"/>
        <v>1.7582902145959756E-3</v>
      </c>
      <c r="AI413" s="13">
        <f t="shared" si="638"/>
        <v>1.667494990631046E-3</v>
      </c>
      <c r="AJ413" s="13">
        <f t="shared" si="639"/>
        <v>7.9069414158644785E-4</v>
      </c>
      <c r="AK413" s="13">
        <f t="shared" si="640"/>
        <v>2.4995466415265636E-4</v>
      </c>
      <c r="AL413" s="13">
        <f t="shared" si="641"/>
        <v>1.5312905033213711E-6</v>
      </c>
      <c r="AM413" s="13">
        <f t="shared" si="642"/>
        <v>1.253132238070873E-3</v>
      </c>
      <c r="AN413" s="13">
        <f t="shared" si="643"/>
        <v>8.5358208055197197E-4</v>
      </c>
      <c r="AO413" s="13">
        <f t="shared" si="644"/>
        <v>2.9071248273090304E-4</v>
      </c>
      <c r="AP413" s="13">
        <f t="shared" si="645"/>
        <v>6.6007124205258647E-5</v>
      </c>
      <c r="AQ413" s="13">
        <f t="shared" si="646"/>
        <v>1.1240333761006984E-5</v>
      </c>
      <c r="AR413" s="13">
        <f t="shared" si="647"/>
        <v>2.3953497867064272E-4</v>
      </c>
      <c r="AS413" s="13">
        <f t="shared" si="648"/>
        <v>2.2716578508968826E-4</v>
      </c>
      <c r="AT413" s="13">
        <f t="shared" si="649"/>
        <v>1.0771765819298068E-4</v>
      </c>
      <c r="AU413" s="13">
        <f t="shared" si="650"/>
        <v>3.4051764975665268E-5</v>
      </c>
      <c r="AV413" s="13">
        <f t="shared" si="651"/>
        <v>8.0733469150476468E-6</v>
      </c>
      <c r="AW413" s="13">
        <f t="shared" si="652"/>
        <v>2.7477515001327126E-8</v>
      </c>
      <c r="AX413" s="13">
        <f t="shared" si="653"/>
        <v>1.9807042396786614E-4</v>
      </c>
      <c r="AY413" s="13">
        <f t="shared" si="654"/>
        <v>1.3491741689334813E-4</v>
      </c>
      <c r="AZ413" s="13">
        <f t="shared" si="655"/>
        <v>4.5950094457632422E-5</v>
      </c>
      <c r="BA413" s="13">
        <f t="shared" si="656"/>
        <v>1.0433104088329864E-5</v>
      </c>
      <c r="BB413" s="13">
        <f t="shared" si="657"/>
        <v>1.7766502256859631E-6</v>
      </c>
      <c r="BC413" s="13">
        <f t="shared" si="658"/>
        <v>2.4203619538010585E-7</v>
      </c>
      <c r="BD413" s="13">
        <f t="shared" si="659"/>
        <v>2.7193560696278207E-5</v>
      </c>
      <c r="BE413" s="13">
        <f t="shared" si="660"/>
        <v>2.578932980576516E-5</v>
      </c>
      <c r="BF413" s="13">
        <f t="shared" si="661"/>
        <v>1.222880554810083E-5</v>
      </c>
      <c r="BG413" s="13">
        <f t="shared" si="662"/>
        <v>3.8657766929078678E-6</v>
      </c>
      <c r="BH413" s="13">
        <f t="shared" si="663"/>
        <v>9.1653858060674824E-7</v>
      </c>
      <c r="BI413" s="13">
        <f t="shared" si="664"/>
        <v>1.7384200619384378E-7</v>
      </c>
      <c r="BJ413" s="14">
        <f t="shared" si="665"/>
        <v>0.40326289979505464</v>
      </c>
      <c r="BK413" s="14">
        <f t="shared" si="666"/>
        <v>0.34476532238063501</v>
      </c>
      <c r="BL413" s="14">
        <f t="shared" si="667"/>
        <v>0.24171387338095696</v>
      </c>
      <c r="BM413" s="14">
        <f t="shared" si="668"/>
        <v>0.22423026222426176</v>
      </c>
      <c r="BN413" s="14">
        <f t="shared" si="669"/>
        <v>0.77570223115148407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</v>
      </c>
      <c r="F414" s="10">
        <f>VLOOKUP(B414,home!$B$2:$E$405,3,FALSE)</f>
        <v>1.5764</v>
      </c>
      <c r="G414" s="10">
        <f>VLOOKUP(C414,away!$B$2:$E$405,4,FALSE)</f>
        <v>0.98519999999999996</v>
      </c>
      <c r="H414" s="10">
        <f>VLOOKUP(A414,away!$A$2:$E$405,3,FALSE)</f>
        <v>1.2583</v>
      </c>
      <c r="I414" s="10">
        <f>VLOOKUP(C414,away!$B$2:$E$405,3,FALSE)</f>
        <v>0.2271</v>
      </c>
      <c r="J414" s="10">
        <f>VLOOKUP(B414,home!$B$2:$E$405,4,FALSE)</f>
        <v>0.1135</v>
      </c>
      <c r="K414" s="12">
        <f t="shared" si="614"/>
        <v>2.2519504559999999</v>
      </c>
      <c r="L414" s="12">
        <f t="shared" si="615"/>
        <v>3.2433752055000001E-2</v>
      </c>
      <c r="M414" s="13">
        <f t="shared" si="616"/>
        <v>0.10183675305424809</v>
      </c>
      <c r="N414" s="13">
        <f t="shared" si="617"/>
        <v>0.22933132247807334</v>
      </c>
      <c r="O414" s="13">
        <f t="shared" si="618"/>
        <v>3.3029479986477466E-3</v>
      </c>
      <c r="P414" s="13">
        <f t="shared" si="619"/>
        <v>7.4380752516990788E-3</v>
      </c>
      <c r="Q414" s="13">
        <f t="shared" si="620"/>
        <v>0.25822138811479017</v>
      </c>
      <c r="R414" s="13">
        <f t="shared" si="621"/>
        <v>5.3563498219349743E-5</v>
      </c>
      <c r="S414" s="13">
        <f t="shared" si="622"/>
        <v>1.3581777155755083E-4</v>
      </c>
      <c r="T414" s="13">
        <f t="shared" si="623"/>
        <v>8.3750884774130285E-3</v>
      </c>
      <c r="U414" s="13">
        <f t="shared" si="624"/>
        <v>1.2062234424001982E-4</v>
      </c>
      <c r="V414" s="13">
        <f t="shared" si="625"/>
        <v>1.1022246390150356E-6</v>
      </c>
      <c r="W414" s="13">
        <f t="shared" si="626"/>
        <v>0.19383392423801826</v>
      </c>
      <c r="X414" s="13">
        <f t="shared" si="627"/>
        <v>6.2867614385835394E-3</v>
      </c>
      <c r="Y414" s="13">
        <f t="shared" si="628"/>
        <v>1.0195163086397681E-4</v>
      </c>
      <c r="Z414" s="13">
        <f t="shared" si="629"/>
        <v>5.7908840681494085E-7</v>
      </c>
      <c r="AA414" s="13">
        <f t="shared" si="630"/>
        <v>1.3040784017912192E-6</v>
      </c>
      <c r="AB414" s="13">
        <f t="shared" si="631"/>
        <v>1.4683599757867439E-6</v>
      </c>
      <c r="AC414" s="13">
        <f t="shared" si="632"/>
        <v>5.0316005539420889E-9</v>
      </c>
      <c r="AD414" s="13">
        <f t="shared" si="633"/>
        <v>0.10912609851901865</v>
      </c>
      <c r="AE414" s="13">
        <f t="shared" si="634"/>
        <v>3.5393688220953538E-3</v>
      </c>
      <c r="AF414" s="13">
        <f t="shared" si="635"/>
        <v>5.7397505403519057E-5</v>
      </c>
      <c r="AG414" s="13">
        <f t="shared" si="636"/>
        <v>6.2053881961108612E-7</v>
      </c>
      <c r="AH414" s="13">
        <f t="shared" si="637"/>
        <v>4.6955024511401937E-9</v>
      </c>
      <c r="AI414" s="13">
        <f t="shared" si="638"/>
        <v>1.0574038885994276E-8</v>
      </c>
      <c r="AJ414" s="13">
        <f t="shared" si="639"/>
        <v>1.1906105845538273E-8</v>
      </c>
      <c r="AK414" s="13">
        <f t="shared" si="640"/>
        <v>8.937320162681393E-9</v>
      </c>
      <c r="AL414" s="13">
        <f t="shared" si="641"/>
        <v>1.4700163716639971E-11</v>
      </c>
      <c r="AM414" s="13">
        <f t="shared" si="642"/>
        <v>4.9149313464280968E-2</v>
      </c>
      <c r="AN414" s="13">
        <f t="shared" si="643"/>
        <v>1.5940966465739623E-3</v>
      </c>
      <c r="AO414" s="13">
        <f t="shared" si="644"/>
        <v>2.5851267693343428E-5</v>
      </c>
      <c r="AP414" s="13">
        <f t="shared" si="645"/>
        <v>2.7948453555777728E-7</v>
      </c>
      <c r="AQ414" s="13">
        <f t="shared" si="646"/>
        <v>2.2661830323719468E-9</v>
      </c>
      <c r="AR414" s="13">
        <f t="shared" si="647"/>
        <v>3.0458552454785201E-11</v>
      </c>
      <c r="AS414" s="13">
        <f t="shared" si="648"/>
        <v>6.8591151089653445E-11</v>
      </c>
      <c r="AT414" s="13">
        <f t="shared" si="649"/>
        <v>7.7231936986955001E-11</v>
      </c>
      <c r="AU414" s="13">
        <f t="shared" si="650"/>
        <v>5.7974165238512193E-11</v>
      </c>
      <c r="AV414" s="13">
        <f t="shared" si="651"/>
        <v>3.2638736961271718E-11</v>
      </c>
      <c r="AW414" s="13">
        <f t="shared" si="652"/>
        <v>2.9824673274015617E-14</v>
      </c>
      <c r="AX414" s="13">
        <f t="shared" si="653"/>
        <v>1.8446969811329081E-2</v>
      </c>
      <c r="AY414" s="13">
        <f t="shared" si="654"/>
        <v>5.9830444502671754E-4</v>
      </c>
      <c r="AZ414" s="13">
        <f t="shared" si="655"/>
        <v>9.7026290117004678E-6</v>
      </c>
      <c r="BA414" s="13">
        <f t="shared" si="656"/>
        <v>1.0489755454904749E-7</v>
      </c>
      <c r="BB414" s="13">
        <f t="shared" si="657"/>
        <v>8.5055531885491149E-10</v>
      </c>
      <c r="BC414" s="13">
        <f t="shared" si="658"/>
        <v>5.5173400641603409E-12</v>
      </c>
      <c r="BD414" s="13">
        <f t="shared" si="659"/>
        <v>1.6464752304545195E-13</v>
      </c>
      <c r="BE414" s="13">
        <f t="shared" si="660"/>
        <v>3.7077806460147598E-13</v>
      </c>
      <c r="BF414" s="13">
        <f t="shared" si="661"/>
        <v>4.1748691582704569E-13</v>
      </c>
      <c r="BG414" s="13">
        <f t="shared" si="662"/>
        <v>3.133866168235831E-13</v>
      </c>
      <c r="BH414" s="13">
        <f t="shared" si="663"/>
        <v>1.7643278366504129E-13</v>
      </c>
      <c r="BI414" s="13">
        <f t="shared" si="664"/>
        <v>7.9463577525567777E-14</v>
      </c>
      <c r="BJ414" s="14">
        <f t="shared" si="665"/>
        <v>0.87869854753134125</v>
      </c>
      <c r="BK414" s="14">
        <f t="shared" si="666"/>
        <v>0.11001005779347117</v>
      </c>
      <c r="BL414" s="14">
        <f t="shared" si="667"/>
        <v>3.479942660868777E-3</v>
      </c>
      <c r="BM414" s="14">
        <f t="shared" si="668"/>
        <v>0.39140677223341297</v>
      </c>
      <c r="BN414" s="14">
        <f t="shared" si="669"/>
        <v>0.60018405039567779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1.5759000000000001</v>
      </c>
      <c r="F436" s="10">
        <f>VLOOKUP(B436,home!$B$2:$E$405,3,FALSE)</f>
        <v>0.95179999999999998</v>
      </c>
      <c r="G436" s="10">
        <f>VLOOKUP(C436,away!$B$2:$E$405,4,FALSE)</f>
        <v>1.1986000000000001</v>
      </c>
      <c r="H436" s="10">
        <f>VLOOKUP(A436,away!$A$2:$E$405,3,FALSE)</f>
        <v>1.1709000000000001</v>
      </c>
      <c r="I436" s="10">
        <f>VLOOKUP(C436,away!$B$2:$E$405,3,FALSE)</f>
        <v>0.85399999999999998</v>
      </c>
      <c r="J436" s="10">
        <f>VLOOKUP(B436,home!$B$2:$E$405,4,FALSE)</f>
        <v>0.96079999999999999</v>
      </c>
      <c r="K436" s="12">
        <f t="shared" si="670"/>
        <v>1.7978300257320001</v>
      </c>
      <c r="L436" s="12">
        <f t="shared" si="671"/>
        <v>0.96075061488000002</v>
      </c>
      <c r="M436" s="13">
        <f t="shared" si="672"/>
        <v>6.338166590861799E-2</v>
      </c>
      <c r="N436" s="13">
        <f t="shared" si="673"/>
        <v>0.11394946205142768</v>
      </c>
      <c r="O436" s="13">
        <f t="shared" si="674"/>
        <v>6.0893974493823465E-2</v>
      </c>
      <c r="P436" s="13">
        <f t="shared" si="675"/>
        <v>0.10947701573115438</v>
      </c>
      <c r="Q436" s="13">
        <f t="shared" si="676"/>
        <v>0.10243088214603291</v>
      </c>
      <c r="R436" s="13">
        <f t="shared" si="677"/>
        <v>2.9251961718713967E-2</v>
      </c>
      <c r="S436" s="13">
        <f t="shared" si="678"/>
        <v>4.7273990047371886E-2</v>
      </c>
      <c r="T436" s="13">
        <f t="shared" si="679"/>
        <v>9.8410533004501949E-2</v>
      </c>
      <c r="U436" s="13">
        <f t="shared" si="680"/>
        <v>5.2590055089467E-2</v>
      </c>
      <c r="V436" s="13">
        <f t="shared" si="681"/>
        <v>9.0727522224072141E-3</v>
      </c>
      <c r="W436" s="13">
        <f t="shared" si="682"/>
        <v>6.1384438494784609E-2</v>
      </c>
      <c r="X436" s="13">
        <f t="shared" si="683"/>
        <v>5.8975137027927858E-2</v>
      </c>
      <c r="Y436" s="13">
        <f t="shared" si="684"/>
        <v>2.8330199581106972E-2</v>
      </c>
      <c r="Z436" s="13">
        <f t="shared" si="685"/>
        <v>9.3679467359002212E-3</v>
      </c>
      <c r="AA436" s="13">
        <f t="shared" si="686"/>
        <v>1.6841975921259498E-2</v>
      </c>
      <c r="AB436" s="13">
        <f t="shared" si="687"/>
        <v>1.5139505001947847E-2</v>
      </c>
      <c r="AC436" s="13">
        <f t="shared" si="688"/>
        <v>9.7944119914088602E-4</v>
      </c>
      <c r="AD436" s="13">
        <f t="shared" si="689"/>
        <v>2.7589696659655764E-2</v>
      </c>
      <c r="AE436" s="13">
        <f t="shared" si="690"/>
        <v>2.6506818030116959E-2</v>
      </c>
      <c r="AF436" s="13">
        <f t="shared" si="691"/>
        <v>1.2733220860473569E-2</v>
      </c>
      <c r="AG436" s="13">
        <f t="shared" si="692"/>
        <v>4.0778165903676087E-3</v>
      </c>
      <c r="AH436" s="13">
        <f t="shared" si="693"/>
        <v>2.2500651466698064E-3</v>
      </c>
      <c r="AI436" s="13">
        <f t="shared" si="694"/>
        <v>4.0452346805360537E-3</v>
      </c>
      <c r="AJ436" s="13">
        <f t="shared" si="695"/>
        <v>3.6363221849000571E-3</v>
      </c>
      <c r="AK436" s="13">
        <f t="shared" si="696"/>
        <v>2.1791630690829039E-3</v>
      </c>
      <c r="AL436" s="13">
        <f t="shared" si="697"/>
        <v>6.767023114897837E-5</v>
      </c>
      <c r="AM436" s="13">
        <f t="shared" si="698"/>
        <v>9.9203170111133981E-3</v>
      </c>
      <c r="AN436" s="13">
        <f t="shared" si="699"/>
        <v>9.5309506682317215E-3</v>
      </c>
      <c r="AO436" s="13">
        <f t="shared" si="700"/>
        <v>4.5784333574472869E-3</v>
      </c>
      <c r="AP436" s="13">
        <f t="shared" si="701"/>
        <v>1.4662442211181947E-3</v>
      </c>
      <c r="AQ436" s="13">
        <f t="shared" si="702"/>
        <v>3.5217375925088797E-4</v>
      </c>
      <c r="AR436" s="13">
        <f t="shared" si="703"/>
        <v>4.3235029463661498E-4</v>
      </c>
      <c r="AS436" s="13">
        <f t="shared" si="704"/>
        <v>7.7729234133178322E-4</v>
      </c>
      <c r="AT436" s="13">
        <f t="shared" si="705"/>
        <v>6.9871975500890326E-4</v>
      </c>
      <c r="AU436" s="13">
        <f t="shared" si="706"/>
        <v>4.1872645170903781E-4</v>
      </c>
      <c r="AV436" s="13">
        <f t="shared" si="707"/>
        <v>1.8819974686268225E-4</v>
      </c>
      <c r="AW436" s="13">
        <f t="shared" si="708"/>
        <v>3.2467919432677277E-6</v>
      </c>
      <c r="AX436" s="13">
        <f t="shared" si="709"/>
        <v>2.972507297893267E-3</v>
      </c>
      <c r="AY436" s="13">
        <f t="shared" si="710"/>
        <v>2.8558382141862437E-3</v>
      </c>
      <c r="AZ436" s="13">
        <f t="shared" si="711"/>
        <v>1.3718741601386174E-3</v>
      </c>
      <c r="BA436" s="13">
        <f t="shared" si="712"/>
        <v>4.3934298096372009E-4</v>
      </c>
      <c r="BB436" s="13">
        <f t="shared" si="713"/>
        <v>1.0552475977602653E-4</v>
      </c>
      <c r="BC436" s="13">
        <f t="shared" si="714"/>
        <v>2.0276595567976365E-5</v>
      </c>
      <c r="BD436" s="13">
        <f t="shared" si="715"/>
        <v>6.9230135235946125E-5</v>
      </c>
      <c r="BE436" s="13">
        <f t="shared" si="716"/>
        <v>1.2446401581267085E-4</v>
      </c>
      <c r="BF436" s="13">
        <f t="shared" si="717"/>
        <v>1.1188257237560107E-4</v>
      </c>
      <c r="BG436" s="13">
        <f t="shared" si="718"/>
        <v>6.704861599099641E-5</v>
      </c>
      <c r="BH436" s="13">
        <f t="shared" si="719"/>
        <v>3.0135503753097039E-5</v>
      </c>
      <c r="BI436" s="13">
        <f t="shared" si="720"/>
        <v>1.0835702697575445E-5</v>
      </c>
      <c r="BJ436" s="14">
        <f t="shared" si="721"/>
        <v>0.56800168747208324</v>
      </c>
      <c r="BK436" s="14">
        <f t="shared" si="722"/>
        <v>0.23310837355402758</v>
      </c>
      <c r="BL436" s="14">
        <f t="shared" si="723"/>
        <v>0.18975714244181555</v>
      </c>
      <c r="BM436" s="14">
        <f t="shared" si="724"/>
        <v>0.51799759673181334</v>
      </c>
      <c r="BN436" s="14">
        <f t="shared" si="725"/>
        <v>0.47938496204977044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1.5759000000000001</v>
      </c>
      <c r="F437" s="10">
        <f>VLOOKUP(B437,home!$B$2:$E$405,3,FALSE)</f>
        <v>0.91659999999999997</v>
      </c>
      <c r="G437" s="10">
        <f>VLOOKUP(C437,away!$B$2:$E$405,4,FALSE)</f>
        <v>0.57110000000000005</v>
      </c>
      <c r="H437" s="10">
        <f>VLOOKUP(A437,away!$A$2:$E$405,3,FALSE)</f>
        <v>1.1709000000000001</v>
      </c>
      <c r="I437" s="10">
        <f>VLOOKUP(C437,away!$B$2:$E$405,3,FALSE)</f>
        <v>0.93940000000000001</v>
      </c>
      <c r="J437" s="10">
        <f>VLOOKUP(B437,home!$B$2:$E$405,4,FALSE)</f>
        <v>1.2336</v>
      </c>
      <c r="K437" s="12">
        <f t="shared" si="670"/>
        <v>0.82493678273400006</v>
      </c>
      <c r="L437" s="12">
        <f t="shared" si="671"/>
        <v>1.356890252256</v>
      </c>
      <c r="M437" s="13">
        <f t="shared" si="672"/>
        <v>0.11283518836332522</v>
      </c>
      <c r="N437" s="13">
        <f t="shared" si="673"/>
        <v>9.3081897267626404E-2</v>
      </c>
      <c r="O437" s="13">
        <f t="shared" si="674"/>
        <v>0.15310496720166564</v>
      </c>
      <c r="P437" s="13">
        <f t="shared" si="675"/>
        <v>0.12630191906393665</v>
      </c>
      <c r="Q437" s="13">
        <f t="shared" si="676"/>
        <v>3.8393340431366212E-2</v>
      </c>
      <c r="R437" s="13">
        <f t="shared" si="677"/>
        <v>0.10387331878395736</v>
      </c>
      <c r="S437" s="13">
        <f t="shared" si="678"/>
        <v>3.534397157176665E-2</v>
      </c>
      <c r="T437" s="13">
        <f t="shared" si="679"/>
        <v>5.2095549382866979E-2</v>
      </c>
      <c r="U437" s="13">
        <f t="shared" si="680"/>
        <v>8.5688921409540972E-2</v>
      </c>
      <c r="V437" s="13">
        <f t="shared" si="681"/>
        <v>4.3958030996908443E-3</v>
      </c>
      <c r="W437" s="13">
        <f t="shared" si="682"/>
        <v>1.055735957795415E-2</v>
      </c>
      <c r="X437" s="13">
        <f t="shared" si="683"/>
        <v>1.4325178300887505E-2</v>
      </c>
      <c r="Y437" s="13">
        <f t="shared" si="684"/>
        <v>9.7188473991517144E-3</v>
      </c>
      <c r="Z437" s="13">
        <f t="shared" si="685"/>
        <v>4.698156457581059E-2</v>
      </c>
      <c r="AA437" s="13">
        <f t="shared" si="686"/>
        <v>3.8756820728978854E-2</v>
      </c>
      <c r="AB437" s="13">
        <f t="shared" si="687"/>
        <v>1.5985963500581107E-2</v>
      </c>
      <c r="AC437" s="13">
        <f t="shared" si="688"/>
        <v>3.075272746091607E-4</v>
      </c>
      <c r="AD437" s="13">
        <f t="shared" si="689"/>
        <v>2.1772885611008692E-3</v>
      </c>
      <c r="AE437" s="13">
        <f t="shared" si="690"/>
        <v>2.9543416249062618E-3</v>
      </c>
      <c r="AF437" s="13">
        <f t="shared" si="691"/>
        <v>2.0043586763347295E-3</v>
      </c>
      <c r="AG437" s="13">
        <f t="shared" si="692"/>
        <v>9.0656491664777743E-4</v>
      </c>
      <c r="AH437" s="13">
        <f t="shared" si="693"/>
        <v>1.5937206752163299E-2</v>
      </c>
      <c r="AI437" s="13">
        <f t="shared" si="694"/>
        <v>1.3147188063896175E-2</v>
      </c>
      <c r="AJ437" s="13">
        <f t="shared" si="695"/>
        <v>5.4227995117146792E-3</v>
      </c>
      <c r="AK437" s="13">
        <f t="shared" si="696"/>
        <v>1.4911555942018046E-3</v>
      </c>
      <c r="AL437" s="13">
        <f t="shared" si="697"/>
        <v>1.3769209946305651E-5</v>
      </c>
      <c r="AM437" s="13">
        <f t="shared" si="698"/>
        <v>3.5922508413561836E-4</v>
      </c>
      <c r="AN437" s="13">
        <f t="shared" si="699"/>
        <v>4.8742901502946199E-4</v>
      </c>
      <c r="AO437" s="13">
        <f t="shared" si="700"/>
        <v>3.3069383958011025E-4</v>
      </c>
      <c r="AP437" s="13">
        <f t="shared" si="701"/>
        <v>1.4957174913578694E-4</v>
      </c>
      <c r="AQ437" s="13">
        <f t="shared" si="702"/>
        <v>5.073811210380729E-5</v>
      </c>
      <c r="AR437" s="13">
        <f t="shared" si="703"/>
        <v>4.3250080980397759E-3</v>
      </c>
      <c r="AS437" s="13">
        <f t="shared" si="704"/>
        <v>3.5678582656954298E-3</v>
      </c>
      <c r="AT437" s="13">
        <f t="shared" si="705"/>
        <v>1.4716287594768484E-3</v>
      </c>
      <c r="AU437" s="13">
        <f t="shared" si="706"/>
        <v>4.0466689807388634E-4</v>
      </c>
      <c r="AV437" s="13">
        <f t="shared" si="707"/>
        <v>8.3456152244004819E-5</v>
      </c>
      <c r="AW437" s="13">
        <f t="shared" si="708"/>
        <v>4.2812630464691601E-7</v>
      </c>
      <c r="AX437" s="13">
        <f t="shared" si="709"/>
        <v>4.9389664197364566E-5</v>
      </c>
      <c r="AY437" s="13">
        <f t="shared" si="710"/>
        <v>6.701635391160114E-5</v>
      </c>
      <c r="AZ437" s="13">
        <f t="shared" si="711"/>
        <v>4.5466918682194927E-5</v>
      </c>
      <c r="BA437" s="13">
        <f t="shared" si="712"/>
        <v>2.0564539586662164E-5</v>
      </c>
      <c r="BB437" s="13">
        <f t="shared" si="713"/>
        <v>6.975955826818633E-6</v>
      </c>
      <c r="BC437" s="13">
        <f t="shared" si="714"/>
        <v>1.8931212923157291E-6</v>
      </c>
      <c r="BD437" s="13">
        <f t="shared" si="715"/>
        <v>9.7809355485973973E-4</v>
      </c>
      <c r="BE437" s="13">
        <f t="shared" si="716"/>
        <v>8.0686535035885492E-4</v>
      </c>
      <c r="BF437" s="13">
        <f t="shared" si="717"/>
        <v>3.3280645311228776E-4</v>
      </c>
      <c r="BG437" s="13">
        <f t="shared" si="718"/>
        <v>9.1514761567854845E-5</v>
      </c>
      <c r="BH437" s="13">
        <f t="shared" si="719"/>
        <v>1.8873473245113819E-5</v>
      </c>
      <c r="BI437" s="13">
        <f t="shared" si="720"/>
        <v>3.1138844595680851E-6</v>
      </c>
      <c r="BJ437" s="14">
        <f t="shared" si="721"/>
        <v>0.22778369049232436</v>
      </c>
      <c r="BK437" s="14">
        <f t="shared" si="722"/>
        <v>0.27926519493718638</v>
      </c>
      <c r="BL437" s="14">
        <f t="shared" si="723"/>
        <v>0.44549222719783343</v>
      </c>
      <c r="BM437" s="14">
        <f t="shared" si="724"/>
        <v>0.37186545786367031</v>
      </c>
      <c r="BN437" s="14">
        <f t="shared" si="725"/>
        <v>0.62759063111187741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1.1974</v>
      </c>
      <c r="F438" s="10">
        <f>VLOOKUP(B438,home!$B$2:$E$405,3,FALSE)</f>
        <v>1.0022</v>
      </c>
      <c r="G438" s="10">
        <f>VLOOKUP(C438,away!$B$2:$E$405,4,FALSE)</f>
        <v>0.58460000000000001</v>
      </c>
      <c r="H438" s="10">
        <f>VLOOKUP(A438,away!$A$2:$E$405,3,FALSE)</f>
        <v>0.89470000000000005</v>
      </c>
      <c r="I438" s="10">
        <f>VLOOKUP(C438,away!$B$2:$E$405,3,FALSE)</f>
        <v>1.2295</v>
      </c>
      <c r="J438" s="10">
        <f>VLOOKUP(B438,home!$B$2:$E$405,4,FALSE)</f>
        <v>1.1176999999999999</v>
      </c>
      <c r="K438" s="12">
        <f t="shared" si="670"/>
        <v>0.70154004008799997</v>
      </c>
      <c r="L438" s="12">
        <f t="shared" si="671"/>
        <v>1.229507610605</v>
      </c>
      <c r="M438" s="13">
        <f t="shared" si="672"/>
        <v>0.14499621350038239</v>
      </c>
      <c r="N438" s="13">
        <f t="shared" si="673"/>
        <v>0.10172064943166646</v>
      </c>
      <c r="O438" s="13">
        <f t="shared" si="674"/>
        <v>0.17827394800762758</v>
      </c>
      <c r="P438" s="13">
        <f t="shared" si="675"/>
        <v>0.12506631263191709</v>
      </c>
      <c r="Q438" s="13">
        <f t="shared" si="676"/>
        <v>3.5680554240034336E-2</v>
      </c>
      <c r="R438" s="13">
        <f t="shared" si="677"/>
        <v>0.10959458792398911</v>
      </c>
      <c r="S438" s="13">
        <f t="shared" si="678"/>
        <v>2.6968950046587205E-2</v>
      </c>
      <c r="T438" s="13">
        <f t="shared" si="679"/>
        <v>4.3869512988726718E-2</v>
      </c>
      <c r="U438" s="13">
        <f t="shared" si="680"/>
        <v>7.6884991605623162E-2</v>
      </c>
      <c r="V438" s="13">
        <f t="shared" si="681"/>
        <v>2.5846706663382674E-3</v>
      </c>
      <c r="W438" s="13">
        <f t="shared" si="682"/>
        <v>8.3437791506385806E-3</v>
      </c>
      <c r="X438" s="13">
        <f t="shared" si="683"/>
        <v>1.0258739966917457E-2</v>
      </c>
      <c r="Y438" s="13">
        <f t="shared" si="684"/>
        <v>6.3065994322713511E-3</v>
      </c>
      <c r="Z438" s="13">
        <f t="shared" si="685"/>
        <v>4.4915793311221169E-2</v>
      </c>
      <c r="AA438" s="13">
        <f t="shared" si="686"/>
        <v>3.1510227440138421E-2</v>
      </c>
      <c r="AB438" s="13">
        <f t="shared" si="687"/>
        <v>1.1052843110768351E-2</v>
      </c>
      <c r="AC438" s="13">
        <f t="shared" si="688"/>
        <v>1.3933778933042384E-4</v>
      </c>
      <c r="AD438" s="13">
        <f t="shared" si="689"/>
        <v>1.4633737899561021E-3</v>
      </c>
      <c r="AE438" s="13">
        <f t="shared" si="690"/>
        <v>1.7992292119109103E-3</v>
      </c>
      <c r="AF438" s="13">
        <f t="shared" si="691"/>
        <v>1.1060830046336506E-3</v>
      </c>
      <c r="AG438" s="13">
        <f t="shared" si="692"/>
        <v>4.5331249071930643E-4</v>
      </c>
      <c r="AH438" s="13">
        <f t="shared" si="693"/>
        <v>1.3806077428126886E-2</v>
      </c>
      <c r="AI438" s="13">
        <f t="shared" si="694"/>
        <v>9.6855161123861663E-3</v>
      </c>
      <c r="AJ438" s="13">
        <f t="shared" si="695"/>
        <v>3.3973886808781805E-3</v>
      </c>
      <c r="AK438" s="13">
        <f t="shared" si="696"/>
        <v>7.9446806379259859E-4</v>
      </c>
      <c r="AL438" s="13">
        <f t="shared" si="697"/>
        <v>4.8074258219972164E-6</v>
      </c>
      <c r="AM438" s="13">
        <f t="shared" si="698"/>
        <v>2.0532306145390656E-4</v>
      </c>
      <c r="AN438" s="13">
        <f t="shared" si="699"/>
        <v>2.5244626669029623E-4</v>
      </c>
      <c r="AO438" s="13">
        <f t="shared" si="700"/>
        <v>1.5519230308226939E-4</v>
      </c>
      <c r="AP438" s="13">
        <f t="shared" si="701"/>
        <v>6.3603372582322695E-5</v>
      </c>
      <c r="AQ438" s="13">
        <f t="shared" si="702"/>
        <v>1.9550207662527772E-5</v>
      </c>
      <c r="AR438" s="13">
        <f t="shared" si="703"/>
        <v>3.3949354540967818E-3</v>
      </c>
      <c r="AS438" s="13">
        <f t="shared" si="704"/>
        <v>2.3816831545632289E-3</v>
      </c>
      <c r="AT438" s="13">
        <f t="shared" si="705"/>
        <v>8.3542304786460081E-4</v>
      </c>
      <c r="AU438" s="13">
        <f t="shared" si="706"/>
        <v>1.9536090616312368E-4</v>
      </c>
      <c r="AV438" s="13">
        <f t="shared" si="707"/>
        <v>3.426337448532645E-5</v>
      </c>
      <c r="AW438" s="13">
        <f t="shared" si="708"/>
        <v>1.1518442951291059E-7</v>
      </c>
      <c r="AX438" s="13">
        <f t="shared" si="709"/>
        <v>2.4007058127227396E-5</v>
      </c>
      <c r="AY438" s="13">
        <f t="shared" si="710"/>
        <v>2.9516860675662701E-5</v>
      </c>
      <c r="AZ438" s="13">
        <f t="shared" si="711"/>
        <v>1.8145602420947372E-5</v>
      </c>
      <c r="BA438" s="13">
        <f t="shared" si="712"/>
        <v>7.436718758522438E-6</v>
      </c>
      <c r="BB438" s="13">
        <f t="shared" si="713"/>
        <v>2.2858755778830749E-6</v>
      </c>
      <c r="BC438" s="13">
        <f t="shared" si="714"/>
        <v>5.6210028398066855E-7</v>
      </c>
      <c r="BD438" s="13">
        <f t="shared" si="715"/>
        <v>6.9568316305412229E-4</v>
      </c>
      <c r="BE438" s="13">
        <f t="shared" si="716"/>
        <v>4.880495940975356E-4</v>
      </c>
      <c r="BF438" s="13">
        <f t="shared" si="717"/>
        <v>1.711931659040586E-4</v>
      </c>
      <c r="BG438" s="13">
        <f t="shared" si="718"/>
        <v>4.0032953490374958E-5</v>
      </c>
      <c r="BH438" s="13">
        <f t="shared" si="719"/>
        <v>7.0211799491196728E-6</v>
      </c>
      <c r="BI438" s="13">
        <f t="shared" si="720"/>
        <v>9.8512777259409583E-7</v>
      </c>
      <c r="BJ438" s="14">
        <f t="shared" si="721"/>
        <v>0.21177990313479042</v>
      </c>
      <c r="BK438" s="14">
        <f t="shared" si="722"/>
        <v>0.29978980892105306</v>
      </c>
      <c r="BL438" s="14">
        <f t="shared" si="723"/>
        <v>0.44324467949477137</v>
      </c>
      <c r="BM438" s="14">
        <f t="shared" si="724"/>
        <v>0.30436851744997279</v>
      </c>
      <c r="BN438" s="14">
        <f t="shared" si="725"/>
        <v>0.69533226573561702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1.1974</v>
      </c>
      <c r="F439" s="10">
        <f>VLOOKUP(B439,home!$B$2:$E$405,3,FALSE)</f>
        <v>0.75160000000000005</v>
      </c>
      <c r="G439" s="10">
        <f>VLOOKUP(C439,away!$B$2:$E$405,4,FALSE)</f>
        <v>1.0206999999999999</v>
      </c>
      <c r="H439" s="10">
        <f>VLOOKUP(A439,away!$A$2:$E$405,3,FALSE)</f>
        <v>0.89470000000000005</v>
      </c>
      <c r="I439" s="10">
        <f>VLOOKUP(C439,away!$B$2:$E$405,3,FALSE)</f>
        <v>1.8628</v>
      </c>
      <c r="J439" s="10">
        <f>VLOOKUP(B439,home!$B$2:$E$405,4,FALSE)</f>
        <v>0.67059999999999997</v>
      </c>
      <c r="K439" s="12">
        <f t="shared" si="670"/>
        <v>0.91859513288799999</v>
      </c>
      <c r="L439" s="12">
        <f t="shared" si="671"/>
        <v>1.1176535854960001</v>
      </c>
      <c r="M439" s="13">
        <f t="shared" si="672"/>
        <v>0.13051740122557853</v>
      </c>
      <c r="N439" s="13">
        <f t="shared" si="673"/>
        <v>0.11989264952300673</v>
      </c>
      <c r="O439" s="13">
        <f t="shared" si="674"/>
        <v>0.1458732414493879</v>
      </c>
      <c r="P439" s="13">
        <f t="shared" si="675"/>
        <v>0.13399844961400378</v>
      </c>
      <c r="Q439" s="13">
        <f t="shared" si="676"/>
        <v>5.5066402160440377E-2</v>
      </c>
      <c r="R439" s="13">
        <f t="shared" si="677"/>
        <v>8.1517875666916068E-2</v>
      </c>
      <c r="S439" s="13">
        <f t="shared" si="678"/>
        <v>3.4393085386222447E-2</v>
      </c>
      <c r="T439" s="13">
        <f t="shared" si="679"/>
        <v>6.1545161814980875E-2</v>
      </c>
      <c r="U439" s="13">
        <f t="shared" si="680"/>
        <v>7.4881923830998232E-2</v>
      </c>
      <c r="V439" s="13">
        <f t="shared" si="681"/>
        <v>3.923376479492138E-3</v>
      </c>
      <c r="W439" s="13">
        <f t="shared" si="682"/>
        <v>1.6861243003411262E-2</v>
      </c>
      <c r="X439" s="13">
        <f t="shared" si="683"/>
        <v>1.8845028698681942E-2</v>
      </c>
      <c r="Y439" s="13">
        <f t="shared" si="684"/>
        <v>1.0531106946928449E-2</v>
      </c>
      <c r="Z439" s="13">
        <f t="shared" si="685"/>
        <v>3.0369582007048625E-2</v>
      </c>
      <c r="AA439" s="13">
        <f t="shared" si="686"/>
        <v>2.7897350219517843E-2</v>
      </c>
      <c r="AB439" s="13">
        <f t="shared" si="687"/>
        <v>1.2813185066060532E-2</v>
      </c>
      <c r="AC439" s="13">
        <f t="shared" si="688"/>
        <v>2.5175108863231235E-4</v>
      </c>
      <c r="AD439" s="13">
        <f t="shared" si="689"/>
        <v>3.8721639393438563E-3</v>
      </c>
      <c r="AE439" s="13">
        <f t="shared" si="690"/>
        <v>4.3277379104359774E-3</v>
      </c>
      <c r="AF439" s="13">
        <f t="shared" si="691"/>
        <v>2.4184558963428692E-3</v>
      </c>
      <c r="AG439" s="13">
        <f t="shared" si="692"/>
        <v>9.0099863463718327E-4</v>
      </c>
      <c r="AH439" s="13">
        <f t="shared" si="693"/>
        <v>8.4856680550481848E-3</v>
      </c>
      <c r="AI439" s="13">
        <f t="shared" si="694"/>
        <v>7.7948933746704438E-3</v>
      </c>
      <c r="AJ439" s="13">
        <f t="shared" si="695"/>
        <v>3.5801755576765929E-3</v>
      </c>
      <c r="AK439" s="13">
        <f t="shared" si="696"/>
        <v>1.0962439473887666E-3</v>
      </c>
      <c r="AL439" s="13">
        <f t="shared" si="697"/>
        <v>1.0338623125682126E-5</v>
      </c>
      <c r="AM439" s="13">
        <f t="shared" si="698"/>
        <v>7.1139018968513848E-4</v>
      </c>
      <c r="AN439" s="13">
        <f t="shared" si="699"/>
        <v>7.9508779618827458E-4</v>
      </c>
      <c r="AO439" s="13">
        <f t="shared" si="700"/>
        <v>4.443163630969691E-4</v>
      </c>
      <c r="AP439" s="13">
        <f t="shared" si="701"/>
        <v>1.6553059210329003E-4</v>
      </c>
      <c r="AQ439" s="13">
        <f t="shared" si="702"/>
        <v>4.6251464943379547E-5</v>
      </c>
      <c r="AR439" s="13">
        <f t="shared" si="703"/>
        <v>1.8968074654106921E-3</v>
      </c>
      <c r="AS439" s="13">
        <f t="shared" si="704"/>
        <v>1.7423981057518852E-3</v>
      </c>
      <c r="AT439" s="13">
        <f t="shared" si="705"/>
        <v>8.0027920974847606E-4</v>
      </c>
      <c r="AU439" s="13">
        <f t="shared" si="706"/>
        <v>2.4504419567546838E-4</v>
      </c>
      <c r="AV439" s="13">
        <f t="shared" si="707"/>
        <v>5.6274101372484968E-5</v>
      </c>
      <c r="AW439" s="13">
        <f t="shared" si="708"/>
        <v>2.9484350085296239E-7</v>
      </c>
      <c r="AX439" s="13">
        <f t="shared" si="709"/>
        <v>1.0891326097150651E-4</v>
      </c>
      <c r="AY439" s="13">
        <f t="shared" si="710"/>
        <v>1.2172729663286582E-4</v>
      </c>
      <c r="AZ439" s="13">
        <f t="shared" si="711"/>
        <v>6.8024474767228838E-5</v>
      </c>
      <c r="BA439" s="13">
        <f t="shared" si="712"/>
        <v>2.5342599375025163E-5</v>
      </c>
      <c r="BB439" s="13">
        <f t="shared" si="713"/>
        <v>7.0810617643213987E-6</v>
      </c>
      <c r="BC439" s="13">
        <f t="shared" si="714"/>
        <v>1.5828348140024865E-6</v>
      </c>
      <c r="BD439" s="13">
        <f t="shared" si="715"/>
        <v>3.5332894411864023E-4</v>
      </c>
      <c r="BE439" s="13">
        <f t="shared" si="716"/>
        <v>3.2456624837583903E-4</v>
      </c>
      <c r="BF439" s="13">
        <f t="shared" si="717"/>
        <v>1.490724880288817E-4</v>
      </c>
      <c r="BG439" s="13">
        <f t="shared" si="718"/>
        <v>4.5645753983611807E-5</v>
      </c>
      <c r="BH439" s="13">
        <f t="shared" si="719"/>
        <v>1.0482491861587206E-5</v>
      </c>
      <c r="BI439" s="13">
        <f t="shared" si="720"/>
        <v>1.9258332009184162E-6</v>
      </c>
      <c r="BJ439" s="14">
        <f t="shared" si="721"/>
        <v>0.29675619646255141</v>
      </c>
      <c r="BK439" s="14">
        <f t="shared" si="722"/>
        <v>0.30321612971368767</v>
      </c>
      <c r="BL439" s="14">
        <f t="shared" si="723"/>
        <v>0.36956638200519309</v>
      </c>
      <c r="BM439" s="14">
        <f t="shared" si="724"/>
        <v>0.33292083809601541</v>
      </c>
      <c r="BN439" s="14">
        <f t="shared" si="725"/>
        <v>0.66686601963933334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1.5145</v>
      </c>
      <c r="F443" s="10">
        <f>VLOOKUP(B443,home!$B$2:$E$405,3,FALSE)</f>
        <v>1.0124</v>
      </c>
      <c r="G443" s="10">
        <f>VLOOKUP(C443,away!$B$2:$E$405,4,FALSE)</f>
        <v>1.1005</v>
      </c>
      <c r="H443" s="10">
        <f>VLOOKUP(A443,away!$A$2:$E$405,3,FALSE)</f>
        <v>1.1369</v>
      </c>
      <c r="I443" s="10">
        <f>VLOOKUP(C443,away!$B$2:$E$405,3,FALSE)</f>
        <v>0.99690000000000001</v>
      </c>
      <c r="J443" s="10">
        <f>VLOOKUP(B443,home!$B$2:$E$405,4,FALSE)</f>
        <v>1.2901</v>
      </c>
      <c r="K443" s="12">
        <f t="shared" si="670"/>
        <v>1.6873744198999998</v>
      </c>
      <c r="L443" s="12">
        <f t="shared" si="671"/>
        <v>1.462167874461</v>
      </c>
      <c r="M443" s="13">
        <f t="shared" si="672"/>
        <v>4.2871745016476691E-2</v>
      </c>
      <c r="N443" s="13">
        <f t="shared" si="673"/>
        <v>7.2340685877278058E-2</v>
      </c>
      <c r="O443" s="13">
        <f t="shared" si="674"/>
        <v>6.2685688285175692E-2</v>
      </c>
      <c r="P443" s="13">
        <f t="shared" si="675"/>
        <v>0.10577422690623053</v>
      </c>
      <c r="Q443" s="13">
        <f t="shared" si="676"/>
        <v>6.1032911433670102E-2</v>
      </c>
      <c r="R443" s="13">
        <f t="shared" si="677"/>
        <v>4.5828499799530083E-2</v>
      </c>
      <c r="S443" s="13">
        <f t="shared" si="678"/>
        <v>6.5242195490939597E-2</v>
      </c>
      <c r="T443" s="13">
        <f t="shared" si="679"/>
        <v>8.9240362383135874E-2</v>
      </c>
      <c r="U443" s="13">
        <f t="shared" si="680"/>
        <v>7.7329838264119335E-2</v>
      </c>
      <c r="V443" s="13">
        <f t="shared" si="681"/>
        <v>1.7885239352520687E-2</v>
      </c>
      <c r="W443" s="13">
        <f t="shared" si="682"/>
        <v>3.4328457841732378E-2</v>
      </c>
      <c r="X443" s="13">
        <f t="shared" si="683"/>
        <v>5.0193968235969874E-2</v>
      </c>
      <c r="Y443" s="13">
        <f t="shared" si="684"/>
        <v>3.669600392317552E-2</v>
      </c>
      <c r="Z443" s="13">
        <f t="shared" si="685"/>
        <v>2.2336320047205087E-2</v>
      </c>
      <c r="AA443" s="13">
        <f t="shared" si="686"/>
        <v>3.7689735082353418E-2</v>
      </c>
      <c r="AB443" s="13">
        <f t="shared" si="687"/>
        <v>3.1798347435385392E-2</v>
      </c>
      <c r="AC443" s="13">
        <f t="shared" si="688"/>
        <v>2.7579314838052172E-3</v>
      </c>
      <c r="AD443" s="13">
        <f t="shared" si="689"/>
        <v>1.4481240409188694E-2</v>
      </c>
      <c r="AE443" s="13">
        <f t="shared" si="690"/>
        <v>2.1174004508662175E-2</v>
      </c>
      <c r="AF443" s="13">
        <f t="shared" si="691"/>
        <v>1.5479974583129106E-2</v>
      </c>
      <c r="AG443" s="13">
        <f t="shared" si="692"/>
        <v>7.544773844308063E-3</v>
      </c>
      <c r="AH443" s="13">
        <f t="shared" si="693"/>
        <v>8.1648624016756235E-3</v>
      </c>
      <c r="AI443" s="13">
        <f t="shared" si="694"/>
        <v>1.3777179958590723E-2</v>
      </c>
      <c r="AJ443" s="13">
        <f t="shared" si="695"/>
        <v>1.1623630520242465E-2</v>
      </c>
      <c r="AK443" s="13">
        <f t="shared" si="696"/>
        <v>6.5378056020753521E-3</v>
      </c>
      <c r="AL443" s="13">
        <f t="shared" si="697"/>
        <v>2.7217746368638385E-4</v>
      </c>
      <c r="AM443" s="13">
        <f t="shared" si="698"/>
        <v>4.8870549269774393E-3</v>
      </c>
      <c r="AN443" s="13">
        <f t="shared" si="699"/>
        <v>7.1456947149527604E-3</v>
      </c>
      <c r="AO443" s="13">
        <f t="shared" si="700"/>
        <v>5.2241026264548407E-3</v>
      </c>
      <c r="AP443" s="13">
        <f t="shared" si="701"/>
        <v>2.5461716777632004E-3</v>
      </c>
      <c r="AQ443" s="13">
        <f t="shared" si="702"/>
        <v>9.3073260752195438E-4</v>
      </c>
      <c r="AR443" s="13">
        <f t="shared" si="703"/>
        <v>2.3876799006249147E-3</v>
      </c>
      <c r="AS443" s="13">
        <f t="shared" si="704"/>
        <v>4.0289099872238545E-3</v>
      </c>
      <c r="AT443" s="13">
        <f t="shared" si="705"/>
        <v>3.3991398262605845E-3</v>
      </c>
      <c r="AU443" s="13">
        <f t="shared" si="706"/>
        <v>1.911873864165146E-3</v>
      </c>
      <c r="AV443" s="13">
        <f t="shared" si="707"/>
        <v>8.0651176311690885E-4</v>
      </c>
      <c r="AW443" s="13">
        <f t="shared" si="708"/>
        <v>1.8653415353982896E-5</v>
      </c>
      <c r="AX443" s="13">
        <f t="shared" si="709"/>
        <v>1.374381912071333E-3</v>
      </c>
      <c r="AY443" s="13">
        <f t="shared" si="710"/>
        <v>2.0095770790709861E-3</v>
      </c>
      <c r="AZ443" s="13">
        <f t="shared" si="711"/>
        <v>1.4691695231353846E-3</v>
      </c>
      <c r="BA443" s="13">
        <f t="shared" si="712"/>
        <v>7.1605749295524865E-4</v>
      </c>
      <c r="BB443" s="13">
        <f t="shared" si="713"/>
        <v>2.6174906561656218E-4</v>
      </c>
      <c r="BC443" s="13">
        <f t="shared" si="714"/>
        <v>7.6544214982944252E-5</v>
      </c>
      <c r="BD443" s="13">
        <f t="shared" si="715"/>
        <v>5.8186480753166358E-4</v>
      </c>
      <c r="BE443" s="13">
        <f t="shared" si="716"/>
        <v>9.8182379206896591E-4</v>
      </c>
      <c r="BF443" s="13">
        <f t="shared" si="717"/>
        <v>8.2835217579319486E-4</v>
      </c>
      <c r="BG443" s="13">
        <f t="shared" si="718"/>
        <v>4.6591342403398152E-4</v>
      </c>
      <c r="BH443" s="13">
        <f t="shared" si="719"/>
        <v>1.965425984007406E-4</v>
      </c>
      <c r="BI443" s="13">
        <f t="shared" si="720"/>
        <v>6.6328190592417614E-5</v>
      </c>
      <c r="BJ443" s="14">
        <f t="shared" si="721"/>
        <v>0.42915361888175252</v>
      </c>
      <c r="BK443" s="14">
        <f t="shared" si="722"/>
        <v>0.23681309279273008</v>
      </c>
      <c r="BL443" s="14">
        <f t="shared" si="723"/>
        <v>0.31109052767896045</v>
      </c>
      <c r="BM443" s="14">
        <f t="shared" si="724"/>
        <v>0.60686887841856985</v>
      </c>
      <c r="BN443" s="14">
        <f t="shared" si="725"/>
        <v>0.39053375731836121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1.5145</v>
      </c>
      <c r="F444" s="10">
        <f>VLOOKUP(B444,home!$B$2:$E$405,3,FALSE)</f>
        <v>0.70430000000000004</v>
      </c>
      <c r="G444" s="10">
        <f>VLOOKUP(C444,away!$B$2:$E$405,4,FALSE)</f>
        <v>0.5282</v>
      </c>
      <c r="H444" s="10">
        <f>VLOOKUP(A444,away!$A$2:$E$405,3,FALSE)</f>
        <v>1.1369</v>
      </c>
      <c r="I444" s="10">
        <f>VLOOKUP(C444,away!$B$2:$E$405,3,FALSE)</f>
        <v>0.93820000000000003</v>
      </c>
      <c r="J444" s="10">
        <f>VLOOKUP(B444,home!$B$2:$E$405,4,FALSE)</f>
        <v>0.64500000000000002</v>
      </c>
      <c r="K444" s="12">
        <f t="shared" si="670"/>
        <v>0.56341105327000007</v>
      </c>
      <c r="L444" s="12">
        <f t="shared" si="671"/>
        <v>0.68798252910000013</v>
      </c>
      <c r="M444" s="13">
        <f t="shared" si="672"/>
        <v>0.28610580690362214</v>
      </c>
      <c r="N444" s="13">
        <f t="shared" si="673"/>
        <v>0.161195174014233</v>
      </c>
      <c r="O444" s="13">
        <f t="shared" si="674"/>
        <v>0.19683579662375025</v>
      </c>
      <c r="P444" s="13">
        <f t="shared" si="675"/>
        <v>0.11089946349702665</v>
      </c>
      <c r="Q444" s="13">
        <f t="shared" si="676"/>
        <v>4.5409571386699987E-2</v>
      </c>
      <c r="R444" s="13">
        <f t="shared" si="677"/>
        <v>6.7709794589310465E-2</v>
      </c>
      <c r="S444" s="13">
        <f t="shared" si="678"/>
        <v>1.0746628264059747E-2</v>
      </c>
      <c r="T444" s="13">
        <f t="shared" si="679"/>
        <v>3.1240991767968854E-2</v>
      </c>
      <c r="U444" s="13">
        <f t="shared" si="680"/>
        <v>3.8148446686258761E-2</v>
      </c>
      <c r="V444" s="13">
        <f t="shared" si="681"/>
        <v>4.6284171027666102E-4</v>
      </c>
      <c r="W444" s="13">
        <f t="shared" si="682"/>
        <v>8.5280848145066358E-3</v>
      </c>
      <c r="X444" s="13">
        <f t="shared" si="683"/>
        <v>5.8671733590635799E-3</v>
      </c>
      <c r="Y444" s="13">
        <f t="shared" si="684"/>
        <v>2.0182563831183525E-3</v>
      </c>
      <c r="Z444" s="13">
        <f t="shared" si="685"/>
        <v>1.5527718575465111E-2</v>
      </c>
      <c r="AA444" s="13">
        <f t="shared" si="686"/>
        <v>8.7484882774829433E-3</v>
      </c>
      <c r="AB444" s="13">
        <f t="shared" si="687"/>
        <v>2.464497497468457E-3</v>
      </c>
      <c r="AC444" s="13">
        <f t="shared" si="688"/>
        <v>1.1212831082763251E-5</v>
      </c>
      <c r="AD444" s="13">
        <f t="shared" si="689"/>
        <v>1.2012043119292686E-3</v>
      </c>
      <c r="AE444" s="13">
        <f t="shared" si="690"/>
        <v>8.2640758048692364E-4</v>
      </c>
      <c r="AF444" s="13">
        <f t="shared" si="691"/>
        <v>2.8427698864540282E-4</v>
      </c>
      <c r="AG444" s="13">
        <f t="shared" si="692"/>
        <v>6.5192533871065434E-5</v>
      </c>
      <c r="AH444" s="13">
        <f t="shared" si="693"/>
        <v>2.6706997741753839E-3</v>
      </c>
      <c r="AI444" s="13">
        <f t="shared" si="694"/>
        <v>1.5047017727361043E-3</v>
      </c>
      <c r="AJ444" s="13">
        <f t="shared" si="695"/>
        <v>4.2388280531724241E-4</v>
      </c>
      <c r="AK444" s="13">
        <f t="shared" si="696"/>
        <v>7.9606752602276679E-5</v>
      </c>
      <c r="AL444" s="13">
        <f t="shared" si="697"/>
        <v>1.7385134049797393E-7</v>
      </c>
      <c r="AM444" s="13">
        <f t="shared" si="698"/>
        <v>1.3535435731530703E-4</v>
      </c>
      <c r="AN444" s="13">
        <f t="shared" si="699"/>
        <v>9.3121433070490024E-5</v>
      </c>
      <c r="AO444" s="13">
        <f t="shared" si="700"/>
        <v>3.203295951862606E-5</v>
      </c>
      <c r="AP444" s="13">
        <f t="shared" si="701"/>
        <v>7.3460388347274273E-6</v>
      </c>
      <c r="AQ444" s="13">
        <f t="shared" si="702"/>
        <v>1.2634865940956479E-6</v>
      </c>
      <c r="AR444" s="13">
        <f t="shared" si="703"/>
        <v>3.6747895702079613E-4</v>
      </c>
      <c r="AS444" s="13">
        <f t="shared" si="704"/>
        <v>2.0704170622964783E-4</v>
      </c>
      <c r="AT444" s="13">
        <f t="shared" si="705"/>
        <v>5.8324792888831915E-5</v>
      </c>
      <c r="AU444" s="13">
        <f t="shared" si="706"/>
        <v>1.095361099775047E-5</v>
      </c>
      <c r="AV444" s="13">
        <f t="shared" si="707"/>
        <v>1.5428463773381117E-6</v>
      </c>
      <c r="AW444" s="13">
        <f t="shared" si="708"/>
        <v>1.8718813425201436E-9</v>
      </c>
      <c r="AX444" s="13">
        <f t="shared" si="709"/>
        <v>1.2710023503283514E-5</v>
      </c>
      <c r="AY444" s="13">
        <f t="shared" si="710"/>
        <v>8.744274114709436E-6</v>
      </c>
      <c r="AZ444" s="13">
        <f t="shared" si="711"/>
        <v>3.0079539102907306E-6</v>
      </c>
      <c r="BA444" s="13">
        <f t="shared" si="712"/>
        <v>6.8980657953935076E-7</v>
      </c>
      <c r="BB444" s="13">
        <f t="shared" si="713"/>
        <v>1.186437187953257E-7</v>
      </c>
      <c r="BC444" s="13">
        <f t="shared" si="714"/>
        <v>1.6324961143727488E-8</v>
      </c>
      <c r="BD444" s="13">
        <f t="shared" si="715"/>
        <v>4.2136517040366241E-5</v>
      </c>
      <c r="BE444" s="13">
        <f t="shared" si="716"/>
        <v>2.3740179446842049E-5</v>
      </c>
      <c r="BF444" s="13">
        <f t="shared" si="717"/>
        <v>6.6877397534820431E-6</v>
      </c>
      <c r="BG444" s="13">
        <f t="shared" si="718"/>
        <v>1.2559821661683233E-6</v>
      </c>
      <c r="BH444" s="13">
        <f t="shared" si="719"/>
        <v>1.7690855878230774E-7</v>
      </c>
      <c r="BI444" s="13">
        <f t="shared" si="720"/>
        <v>1.9934447487203553E-8</v>
      </c>
      <c r="BJ444" s="14">
        <f t="shared" si="721"/>
        <v>0.25693073844264414</v>
      </c>
      <c r="BK444" s="14">
        <f t="shared" si="722"/>
        <v>0.4082348713315232</v>
      </c>
      <c r="BL444" s="14">
        <f t="shared" si="723"/>
        <v>0.3193052739540293</v>
      </c>
      <c r="BM444" s="14">
        <f t="shared" si="724"/>
        <v>0.13183425288678588</v>
      </c>
      <c r="BN444" s="14">
        <f t="shared" si="725"/>
        <v>0.86815560701464245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1.5145</v>
      </c>
      <c r="F445" s="10">
        <f>VLOOKUP(B445,home!$B$2:$E$405,3,FALSE)</f>
        <v>1.5407</v>
      </c>
      <c r="G445" s="10">
        <f>VLOOKUP(C445,away!$B$2:$E$405,4,FALSE)</f>
        <v>0.7923</v>
      </c>
      <c r="H445" s="10">
        <f>VLOOKUP(A445,away!$A$2:$E$405,3,FALSE)</f>
        <v>1.1369</v>
      </c>
      <c r="I445" s="10">
        <f>VLOOKUP(C445,away!$B$2:$E$405,3,FALSE)</f>
        <v>1.466</v>
      </c>
      <c r="J445" s="10">
        <f>VLOOKUP(B445,home!$B$2:$E$405,4,FALSE)</f>
        <v>1.1141000000000001</v>
      </c>
      <c r="K445" s="12">
        <f t="shared" si="670"/>
        <v>1.8487450158450001</v>
      </c>
      <c r="L445" s="12">
        <f t="shared" si="671"/>
        <v>1.8568653451400001</v>
      </c>
      <c r="M445" s="13">
        <f t="shared" si="672"/>
        <v>2.4585206936091463E-2</v>
      </c>
      <c r="N445" s="13">
        <f t="shared" si="673"/>
        <v>4.545177878661702E-2</v>
      </c>
      <c r="O445" s="13">
        <f t="shared" si="674"/>
        <v>4.56514187627238E-2</v>
      </c>
      <c r="P445" s="13">
        <f t="shared" si="675"/>
        <v>8.4397832903838538E-2</v>
      </c>
      <c r="Q445" s="13">
        <f t="shared" si="676"/>
        <v>4.2014374746523871E-2</v>
      </c>
      <c r="R445" s="13">
        <f t="shared" si="677"/>
        <v>4.2384268728487919E-2</v>
      </c>
      <c r="S445" s="13">
        <f t="shared" si="678"/>
        <v>7.2431708805423864E-2</v>
      </c>
      <c r="T445" s="13">
        <f t="shared" si="679"/>
        <v>7.8015036464545343E-2</v>
      </c>
      <c r="U445" s="13">
        <f t="shared" si="680"/>
        <v>7.8357705562027133E-2</v>
      </c>
      <c r="V445" s="13">
        <f t="shared" si="681"/>
        <v>2.7627631131510309E-2</v>
      </c>
      <c r="W445" s="13">
        <f t="shared" si="682"/>
        <v>2.5891288635493347E-2</v>
      </c>
      <c r="X445" s="13">
        <f t="shared" si="683"/>
        <v>4.8076636608264715E-2</v>
      </c>
      <c r="Y445" s="13">
        <f t="shared" si="684"/>
        <v>4.4635920214387927E-2</v>
      </c>
      <c r="Z445" s="13">
        <f t="shared" si="685"/>
        <v>2.6233959927010071E-2</v>
      </c>
      <c r="AA445" s="13">
        <f t="shared" si="686"/>
        <v>4.849990266093733E-2</v>
      </c>
      <c r="AB445" s="13">
        <f t="shared" si="687"/>
        <v>4.4831976656687783E-2</v>
      </c>
      <c r="AC445" s="13">
        <f t="shared" si="688"/>
        <v>5.9276300831718485E-3</v>
      </c>
      <c r="AD445" s="13">
        <f t="shared" si="689"/>
        <v>1.1966597704668154E-2</v>
      </c>
      <c r="AE445" s="13">
        <f t="shared" si="690"/>
        <v>2.2220360577030165E-2</v>
      </c>
      <c r="AF445" s="13">
        <f t="shared" si="691"/>
        <v>2.063010875600119E-2</v>
      </c>
      <c r="AG445" s="13">
        <f t="shared" si="692"/>
        <v>1.276911133849596E-2</v>
      </c>
      <c r="AH445" s="13">
        <f t="shared" si="693"/>
        <v>1.2178232763564124E-2</v>
      </c>
      <c r="AI445" s="13">
        <f t="shared" si="694"/>
        <v>2.2514447123439457E-2</v>
      </c>
      <c r="AJ445" s="13">
        <f t="shared" si="695"/>
        <v>2.0811735951982251E-2</v>
      </c>
      <c r="AK445" s="13">
        <f t="shared" si="696"/>
        <v>1.2825197704103128E-2</v>
      </c>
      <c r="AL445" s="13">
        <f t="shared" si="697"/>
        <v>8.1395147020851182E-4</v>
      </c>
      <c r="AM445" s="13">
        <f t="shared" si="698"/>
        <v>4.4246375726254917E-3</v>
      </c>
      <c r="AN445" s="13">
        <f t="shared" si="699"/>
        <v>8.2159561734126453E-3</v>
      </c>
      <c r="AO445" s="13">
        <f t="shared" si="700"/>
        <v>7.6279621477994969E-3</v>
      </c>
      <c r="AP445" s="13">
        <f t="shared" si="701"/>
        <v>4.7213661887628555E-3</v>
      </c>
      <c r="AQ445" s="13">
        <f t="shared" si="702"/>
        <v>2.1917353144073671E-3</v>
      </c>
      <c r="AR445" s="13">
        <f t="shared" si="703"/>
        <v>4.5226676767421477E-3</v>
      </c>
      <c r="AS445" s="13">
        <f t="shared" si="704"/>
        <v>8.3612593257003306E-3</v>
      </c>
      <c r="AT445" s="13">
        <f t="shared" si="705"/>
        <v>7.7289182522880086E-3</v>
      </c>
      <c r="AU445" s="13">
        <f t="shared" si="706"/>
        <v>4.7629330322636349E-3</v>
      </c>
      <c r="AV445" s="13">
        <f t="shared" si="707"/>
        <v>2.2013621760502266E-3</v>
      </c>
      <c r="AW445" s="13">
        <f t="shared" si="708"/>
        <v>7.7616389799253907E-5</v>
      </c>
      <c r="AX445" s="13">
        <f t="shared" si="709"/>
        <v>1.3633377765519847E-3</v>
      </c>
      <c r="AY445" s="13">
        <f t="shared" si="710"/>
        <v>2.5315346709996011E-3</v>
      </c>
      <c r="AZ445" s="13">
        <f t="shared" si="711"/>
        <v>2.3503595002997762E-3</v>
      </c>
      <c r="BA445" s="13">
        <f t="shared" si="712"/>
        <v>1.4547670349090739E-3</v>
      </c>
      <c r="BB445" s="13">
        <f t="shared" si="713"/>
        <v>6.7532662309368306E-4</v>
      </c>
      <c r="BC445" s="13">
        <f t="shared" si="714"/>
        <v>2.5079812061461632E-4</v>
      </c>
      <c r="BD445" s="13">
        <f t="shared" si="715"/>
        <v>1.3996641460878897E-3</v>
      </c>
      <c r="BE445" s="13">
        <f t="shared" si="716"/>
        <v>2.5876221139369345E-3</v>
      </c>
      <c r="BF445" s="13">
        <f t="shared" si="717"/>
        <v>2.3919267430156056E-3</v>
      </c>
      <c r="BG445" s="13">
        <f t="shared" si="718"/>
        <v>1.4740208814721552E-3</v>
      </c>
      <c r="BH445" s="13">
        <f t="shared" si="719"/>
        <v>6.8127218946827507E-4</v>
      </c>
      <c r="BI445" s="13">
        <f t="shared" si="720"/>
        <v>2.5189971294265672E-4</v>
      </c>
      <c r="BJ445" s="14">
        <f t="shared" si="721"/>
        <v>0.38747899495550431</v>
      </c>
      <c r="BK445" s="14">
        <f t="shared" si="722"/>
        <v>0.21831549600124414</v>
      </c>
      <c r="BL445" s="14">
        <f t="shared" si="723"/>
        <v>0.36441843216392072</v>
      </c>
      <c r="BM445" s="14">
        <f t="shared" si="724"/>
        <v>0.70950808390219655</v>
      </c>
      <c r="BN445" s="14">
        <f t="shared" si="725"/>
        <v>0.28448488086428264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1.5145</v>
      </c>
      <c r="F446" s="10">
        <f>VLOOKUP(B446,home!$B$2:$E$405,3,FALSE)</f>
        <v>0.7923</v>
      </c>
      <c r="G446" s="10">
        <f>VLOOKUP(C446,away!$B$2:$E$405,4,FALSE)</f>
        <v>1.4965999999999999</v>
      </c>
      <c r="H446" s="10">
        <f>VLOOKUP(A446,away!$A$2:$E$405,3,FALSE)</f>
        <v>1.1369</v>
      </c>
      <c r="I446" s="10">
        <f>VLOOKUP(C446,away!$B$2:$E$405,3,FALSE)</f>
        <v>0.58640000000000003</v>
      </c>
      <c r="J446" s="10">
        <f>VLOOKUP(B446,home!$B$2:$E$405,4,FALSE)</f>
        <v>1.3487</v>
      </c>
      <c r="K446" s="12">
        <f t="shared" si="670"/>
        <v>1.79582773461</v>
      </c>
      <c r="L446" s="12">
        <f t="shared" si="671"/>
        <v>0.899148834392</v>
      </c>
      <c r="M446" s="13">
        <f t="shared" si="672"/>
        <v>6.7543964378177695E-2</v>
      </c>
      <c r="N446" s="13">
        <f t="shared" si="673"/>
        <v>0.12129732453584138</v>
      </c>
      <c r="O446" s="13">
        <f t="shared" si="674"/>
        <v>6.0732076840853237E-2</v>
      </c>
      <c r="P446" s="13">
        <f t="shared" si="675"/>
        <v>0.1090643479712699</v>
      </c>
      <c r="Q446" s="13">
        <f t="shared" si="676"/>
        <v>0.10891454976772702</v>
      </c>
      <c r="R446" s="13">
        <f t="shared" si="677"/>
        <v>2.7303588050829282E-2</v>
      </c>
      <c r="S446" s="13">
        <f t="shared" si="678"/>
        <v>4.4026998222217666E-2</v>
      </c>
      <c r="T446" s="13">
        <f t="shared" si="679"/>
        <v>9.793039047198121E-2</v>
      </c>
      <c r="U446" s="13">
        <f t="shared" si="680"/>
        <v>4.9032540676045414E-2</v>
      </c>
      <c r="V446" s="13">
        <f t="shared" si="681"/>
        <v>7.8990129670758781E-3</v>
      </c>
      <c r="W446" s="13">
        <f t="shared" si="682"/>
        <v>6.5197256391815117E-2</v>
      </c>
      <c r="X446" s="13">
        <f t="shared" si="683"/>
        <v>5.8622037090256929E-2</v>
      </c>
      <c r="Y446" s="13">
        <f t="shared" si="684"/>
        <v>2.6354968159694552E-2</v>
      </c>
      <c r="Z446" s="13">
        <f t="shared" si="685"/>
        <v>8.1833297902074963E-3</v>
      </c>
      <c r="AA446" s="13">
        <f t="shared" si="686"/>
        <v>1.4695850598714855E-2</v>
      </c>
      <c r="AB446" s="13">
        <f t="shared" si="687"/>
        <v>1.3195608044428557E-2</v>
      </c>
      <c r="AC446" s="13">
        <f t="shared" si="688"/>
        <v>7.9716661844055276E-4</v>
      </c>
      <c r="AD446" s="13">
        <f t="shared" si="689"/>
        <v>2.927076031222518E-2</v>
      </c>
      <c r="AE446" s="13">
        <f t="shared" si="690"/>
        <v>2.6318770016504879E-2</v>
      </c>
      <c r="AF446" s="13">
        <f t="shared" si="691"/>
        <v>1.183224569148574E-2</v>
      </c>
      <c r="AG446" s="13">
        <f t="shared" si="692"/>
        <v>3.5463166405797228E-3</v>
      </c>
      <c r="AH446" s="13">
        <f t="shared" si="693"/>
        <v>1.8395078605776001E-3</v>
      </c>
      <c r="AI446" s="13">
        <f t="shared" si="694"/>
        <v>3.3034392340583591E-3</v>
      </c>
      <c r="AJ446" s="13">
        <f t="shared" si="695"/>
        <v>2.9662038980604092E-3</v>
      </c>
      <c r="AK446" s="13">
        <f t="shared" si="696"/>
        <v>1.7755970755483923E-3</v>
      </c>
      <c r="AL446" s="13">
        <f t="shared" si="697"/>
        <v>5.1487920950503511E-5</v>
      </c>
      <c r="AM446" s="13">
        <f t="shared" si="698"/>
        <v>1.0513048636363121E-2</v>
      </c>
      <c r="AN446" s="13">
        <f t="shared" si="699"/>
        <v>9.4527954272923039E-3</v>
      </c>
      <c r="AO446" s="13">
        <f t="shared" si="700"/>
        <v>4.2497349950979509E-3</v>
      </c>
      <c r="AP446" s="13">
        <f t="shared" si="701"/>
        <v>1.273714755772405E-3</v>
      </c>
      <c r="AQ446" s="13">
        <f t="shared" si="702"/>
        <v>2.8631478450016223E-4</v>
      </c>
      <c r="AR446" s="13">
        <f t="shared" si="703"/>
        <v>3.307982697386542E-4</v>
      </c>
      <c r="AS446" s="13">
        <f t="shared" si="704"/>
        <v>5.9405670735767507E-4</v>
      </c>
      <c r="AT446" s="13">
        <f t="shared" si="705"/>
        <v>5.3341175550200483E-4</v>
      </c>
      <c r="AU446" s="13">
        <f t="shared" si="706"/>
        <v>3.1930520816583622E-4</v>
      </c>
      <c r="AV446" s="13">
        <f t="shared" si="707"/>
        <v>1.4335428715740706E-4</v>
      </c>
      <c r="AW446" s="13">
        <f t="shared" si="708"/>
        <v>2.3093997527553846E-6</v>
      </c>
      <c r="AX446" s="13">
        <f t="shared" si="709"/>
        <v>3.1466040527474569E-3</v>
      </c>
      <c r="AY446" s="13">
        <f t="shared" si="710"/>
        <v>2.8292653663210187E-3</v>
      </c>
      <c r="AZ446" s="13">
        <f t="shared" si="711"/>
        <v>1.2719653281565995E-3</v>
      </c>
      <c r="BA446" s="13">
        <f t="shared" si="712"/>
        <v>3.812287140663481E-4</v>
      </c>
      <c r="BB446" s="13">
        <f t="shared" si="713"/>
        <v>8.569533847237949E-5</v>
      </c>
      <c r="BC446" s="13">
        <f t="shared" si="714"/>
        <v>1.5410572740053588E-5</v>
      </c>
      <c r="BD446" s="13">
        <f t="shared" si="715"/>
        <v>4.9572813109066872E-5</v>
      </c>
      <c r="BE446" s="13">
        <f t="shared" si="716"/>
        <v>8.9024232663900468E-5</v>
      </c>
      <c r="BF446" s="13">
        <f t="shared" si="717"/>
        <v>7.9936093035102993E-5</v>
      </c>
      <c r="BG446" s="13">
        <f t="shared" si="718"/>
        <v>4.7850484289601074E-5</v>
      </c>
      <c r="BH446" s="13">
        <f t="shared" si="719"/>
        <v>2.1482806700446428E-5</v>
      </c>
      <c r="BI446" s="13">
        <f t="shared" si="720"/>
        <v>7.7158840179854416E-6</v>
      </c>
      <c r="BJ446" s="14">
        <f t="shared" si="721"/>
        <v>0.58279039704964153</v>
      </c>
      <c r="BK446" s="14">
        <f t="shared" si="722"/>
        <v>0.23221224344445324</v>
      </c>
      <c r="BL446" s="14">
        <f t="shared" si="723"/>
        <v>0.17706092082085378</v>
      </c>
      <c r="BM446" s="14">
        <f t="shared" si="724"/>
        <v>0.50256408359388915</v>
      </c>
      <c r="BN446" s="14">
        <f t="shared" si="725"/>
        <v>0.49485585154469852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1.5759000000000001</v>
      </c>
      <c r="F460" s="10">
        <f>VLOOKUP(B460,home!$B$2:$E$405,3,FALSE)</f>
        <v>1.0153000000000001</v>
      </c>
      <c r="G460" s="10">
        <f>VLOOKUP(C460,away!$B$2:$E$405,4,FALSE)</f>
        <v>0.99719999999999998</v>
      </c>
      <c r="H460" s="10">
        <f>VLOOKUP(A460,away!$A$2:$E$405,3,FALSE)</f>
        <v>1.1709000000000001</v>
      </c>
      <c r="I460" s="10">
        <f>VLOOKUP(C460,away!$B$2:$E$405,3,FALSE)</f>
        <v>1.0981000000000001</v>
      </c>
      <c r="J460" s="10">
        <f>VLOOKUP(B460,home!$B$2:$E$405,4,FALSE)</f>
        <v>1.0248999999999999</v>
      </c>
      <c r="K460" s="12">
        <f t="shared" si="670"/>
        <v>1.5955312384440001</v>
      </c>
      <c r="L460" s="12">
        <f t="shared" si="671"/>
        <v>1.3177808457210001</v>
      </c>
      <c r="M460" s="13">
        <f t="shared" si="672"/>
        <v>5.429560013400217E-2</v>
      </c>
      <c r="N460" s="13">
        <f t="shared" si="673"/>
        <v>8.6630326123864704E-2</v>
      </c>
      <c r="O460" s="13">
        <f t="shared" si="674"/>
        <v>7.1549701863514628E-2</v>
      </c>
      <c r="P460" s="13">
        <f t="shared" si="675"/>
        <v>0.11415978442459247</v>
      </c>
      <c r="Q460" s="13">
        <f t="shared" si="676"/>
        <v>6.9110695763608732E-2</v>
      </c>
      <c r="R460" s="13">
        <f t="shared" si="677"/>
        <v>4.7143413316393865E-2</v>
      </c>
      <c r="S460" s="13">
        <f t="shared" si="678"/>
        <v>6.0006963491080194E-2</v>
      </c>
      <c r="T460" s="13">
        <f t="shared" si="679"/>
        <v>9.1072751111735059E-2</v>
      </c>
      <c r="U460" s="13">
        <f t="shared" si="680"/>
        <v>7.5218788633183264E-2</v>
      </c>
      <c r="V460" s="13">
        <f t="shared" si="681"/>
        <v>1.4018696827509006E-2</v>
      </c>
      <c r="W460" s="13">
        <f t="shared" si="682"/>
        <v>3.6756091333812385E-2</v>
      </c>
      <c r="X460" s="13">
        <f t="shared" si="683"/>
        <v>4.8436473123269611E-2</v>
      </c>
      <c r="Y460" s="13">
        <f t="shared" si="684"/>
        <v>3.1914328258062362E-2</v>
      </c>
      <c r="Z460" s="13">
        <f t="shared" si="685"/>
        <v>2.0708229023417381E-2</v>
      </c>
      <c r="AA460" s="13">
        <f t="shared" si="686"/>
        <v>3.3040626299715124E-2</v>
      </c>
      <c r="AB460" s="13">
        <f t="shared" si="687"/>
        <v>2.6358675699474938E-2</v>
      </c>
      <c r="AC460" s="13">
        <f t="shared" si="688"/>
        <v>1.8421973923674435E-3</v>
      </c>
      <c r="AD460" s="13">
        <f t="shared" si="689"/>
        <v>1.4661372981549617E-2</v>
      </c>
      <c r="AE460" s="13">
        <f t="shared" si="690"/>
        <v>1.9320476487057474E-2</v>
      </c>
      <c r="AF460" s="13">
        <f t="shared" si="691"/>
        <v>1.2730076922423648E-2</v>
      </c>
      <c r="AG460" s="13">
        <f t="shared" si="692"/>
        <v>5.5918171776416052E-3</v>
      </c>
      <c r="AH460" s="13">
        <f t="shared" si="693"/>
        <v>6.8222268889657819E-3</v>
      </c>
      <c r="AI460" s="13">
        <f t="shared" si="694"/>
        <v>1.0885076117097534E-2</v>
      </c>
      <c r="AJ460" s="13">
        <f t="shared" si="695"/>
        <v>8.6837394888349181E-3</v>
      </c>
      <c r="AK460" s="13">
        <f t="shared" si="696"/>
        <v>4.6183925403152819E-3</v>
      </c>
      <c r="AL460" s="13">
        <f t="shared" si="697"/>
        <v>1.5493325916735728E-4</v>
      </c>
      <c r="AM460" s="13">
        <f t="shared" si="698"/>
        <v>4.6785357181082562E-3</v>
      </c>
      <c r="AN460" s="13">
        <f t="shared" si="699"/>
        <v>6.1652847553446037E-3</v>
      </c>
      <c r="AO460" s="13">
        <f t="shared" si="700"/>
        <v>4.0622470795044011E-3</v>
      </c>
      <c r="AP460" s="13">
        <f t="shared" si="701"/>
        <v>1.7843837973189902E-3</v>
      </c>
      <c r="AQ460" s="13">
        <f t="shared" si="702"/>
        <v>5.8785669738046738E-4</v>
      </c>
      <c r="AR460" s="13">
        <f t="shared" si="703"/>
        <v>1.7980399838883753E-3</v>
      </c>
      <c r="AS460" s="13">
        <f t="shared" si="704"/>
        <v>2.8688289622652496E-3</v>
      </c>
      <c r="AT460" s="13">
        <f t="shared" si="705"/>
        <v>2.2886531135235446E-3</v>
      </c>
      <c r="AU460" s="13">
        <f t="shared" si="706"/>
        <v>1.2172058455296461E-3</v>
      </c>
      <c r="AV460" s="13">
        <f t="shared" si="707"/>
        <v>4.855224875397982E-4</v>
      </c>
      <c r="AW460" s="13">
        <f t="shared" si="708"/>
        <v>9.0487931000204419E-6</v>
      </c>
      <c r="AX460" s="13">
        <f t="shared" si="709"/>
        <v>1.2441249814029586E-3</v>
      </c>
      <c r="AY460" s="13">
        <f t="shared" si="710"/>
        <v>1.6394840701758142E-3</v>
      </c>
      <c r="AZ460" s="13">
        <f t="shared" si="711"/>
        <v>1.080240352271196E-3</v>
      </c>
      <c r="BA460" s="13">
        <f t="shared" si="712"/>
        <v>4.7450668166596247E-4</v>
      </c>
      <c r="BB460" s="13">
        <f t="shared" si="713"/>
        <v>1.5632395406650943E-4</v>
      </c>
      <c r="BC460" s="13">
        <f t="shared" si="714"/>
        <v>4.120014247924311E-5</v>
      </c>
      <c r="BD460" s="13">
        <f t="shared" si="715"/>
        <v>3.9490377510143247E-4</v>
      </c>
      <c r="BE460" s="13">
        <f t="shared" si="716"/>
        <v>6.3008130935379941E-4</v>
      </c>
      <c r="BF460" s="13">
        <f t="shared" si="717"/>
        <v>5.0265720591684238E-4</v>
      </c>
      <c r="BG460" s="13">
        <f t="shared" si="718"/>
        <v>2.6733509142310016E-4</v>
      </c>
      <c r="BH460" s="13">
        <f t="shared" si="719"/>
        <v>1.0663537237445976E-4</v>
      </c>
      <c r="BI460" s="13">
        <f t="shared" si="720"/>
        <v>3.4028013549311799E-5</v>
      </c>
      <c r="BJ460" s="14">
        <f t="shared" si="721"/>
        <v>0.43813859751274381</v>
      </c>
      <c r="BK460" s="14">
        <f t="shared" si="722"/>
        <v>0.24611765959889445</v>
      </c>
      <c r="BL460" s="14">
        <f t="shared" si="723"/>
        <v>0.29491453200796103</v>
      </c>
      <c r="BM460" s="14">
        <f t="shared" si="724"/>
        <v>0.55535906123996392</v>
      </c>
      <c r="BN460" s="14">
        <f t="shared" si="725"/>
        <v>0.44288952162597656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1.1974</v>
      </c>
      <c r="F461" s="10">
        <f>VLOOKUP(B461,home!$B$2:$E$405,3,FALSE)</f>
        <v>0.66810000000000003</v>
      </c>
      <c r="G461" s="10">
        <f>VLOOKUP(C461,away!$B$2:$E$405,4,FALSE)</f>
        <v>0.66810000000000003</v>
      </c>
      <c r="H461" s="10">
        <f>VLOOKUP(A461,away!$A$2:$E$405,3,FALSE)</f>
        <v>0.89470000000000005</v>
      </c>
      <c r="I461" s="10">
        <f>VLOOKUP(C461,away!$B$2:$E$405,3,FALSE)</f>
        <v>1.2295</v>
      </c>
      <c r="J461" s="10">
        <f>VLOOKUP(B461,home!$B$2:$E$405,4,FALSE)</f>
        <v>1.1176999999999999</v>
      </c>
      <c r="K461" s="12">
        <f t="shared" si="670"/>
        <v>0.53446860221400005</v>
      </c>
      <c r="L461" s="12">
        <f t="shared" si="671"/>
        <v>1.229507610605</v>
      </c>
      <c r="M461" s="13">
        <f t="shared" si="672"/>
        <v>0.17136213506700021</v>
      </c>
      <c r="N461" s="13">
        <f t="shared" si="673"/>
        <v>9.1587680801666266E-2</v>
      </c>
      <c r="O461" s="13">
        <f t="shared" si="674"/>
        <v>0.21069104923439871</v>
      </c>
      <c r="P461" s="13">
        <f t="shared" si="675"/>
        <v>0.11260775058331013</v>
      </c>
      <c r="Q461" s="13">
        <f t="shared" si="676"/>
        <v>2.4475369869044292E-2</v>
      </c>
      <c r="R461" s="13">
        <f t="shared" si="677"/>
        <v>0.12952312426002302</v>
      </c>
      <c r="S461" s="13">
        <f t="shared" si="678"/>
        <v>1.8499573266980898E-2</v>
      </c>
      <c r="T461" s="13">
        <f t="shared" si="679"/>
        <v>3.009265352636226E-2</v>
      </c>
      <c r="U461" s="13">
        <f t="shared" si="680"/>
        <v>6.9226043177644733E-2</v>
      </c>
      <c r="V461" s="13">
        <f t="shared" si="681"/>
        <v>1.3507426710569906E-3</v>
      </c>
      <c r="W461" s="13">
        <f t="shared" si="682"/>
        <v>4.3604389075262524E-3</v>
      </c>
      <c r="X461" s="13">
        <f t="shared" si="683"/>
        <v>5.3611928223816782E-3</v>
      </c>
      <c r="Y461" s="13">
        <f t="shared" si="684"/>
        <v>3.2958136885195876E-3</v>
      </c>
      <c r="Z461" s="13">
        <f t="shared" si="685"/>
        <v>5.3083222342345159E-2</v>
      </c>
      <c r="AA461" s="13">
        <f t="shared" si="686"/>
        <v>2.837131564632819E-2</v>
      </c>
      <c r="AB461" s="13">
        <f t="shared" si="687"/>
        <v>7.5817887082326087E-3</v>
      </c>
      <c r="AC461" s="13">
        <f t="shared" si="688"/>
        <v>5.5476117049264191E-5</v>
      </c>
      <c r="AD461" s="13">
        <f t="shared" si="689"/>
        <v>5.8262942198627414E-4</v>
      </c>
      <c r="AE461" s="13">
        <f t="shared" si="690"/>
        <v>7.1634730849451616E-4</v>
      </c>
      <c r="AF461" s="13">
        <f t="shared" si="691"/>
        <v>4.403772338152078E-4</v>
      </c>
      <c r="AG461" s="13">
        <f t="shared" si="692"/>
        <v>1.804823868376586E-4</v>
      </c>
      <c r="AH461" s="13">
        <f t="shared" si="693"/>
        <v>1.6316556466337676E-2</v>
      </c>
      <c r="AI461" s="13">
        <f t="shared" si="694"/>
        <v>8.7206871275092995E-3</v>
      </c>
      <c r="AJ461" s="13">
        <f t="shared" si="695"/>
        <v>2.3304667296927596E-3</v>
      </c>
      <c r="AK461" s="13">
        <f t="shared" si="696"/>
        <v>4.1518709850837368E-4</v>
      </c>
      <c r="AL461" s="13">
        <f t="shared" si="697"/>
        <v>1.4582079639872733E-6</v>
      </c>
      <c r="AM461" s="13">
        <f t="shared" si="698"/>
        <v>6.2279426555550963E-5</v>
      </c>
      <c r="AN461" s="13">
        <f t="shared" si="699"/>
        <v>7.6573028934165055E-5</v>
      </c>
      <c r="AO461" s="13">
        <f t="shared" si="700"/>
        <v>4.7073560920816408E-5</v>
      </c>
      <c r="AP461" s="13">
        <f t="shared" si="701"/>
        <v>1.9292433803473972E-5</v>
      </c>
      <c r="AQ461" s="13">
        <f t="shared" si="702"/>
        <v>5.9300485471160994E-6</v>
      </c>
      <c r="AR461" s="13">
        <f t="shared" si="703"/>
        <v>4.0122660708456787E-3</v>
      </c>
      <c r="AS461" s="13">
        <f t="shared" si="704"/>
        <v>2.144430238595548E-3</v>
      </c>
      <c r="AT461" s="13">
        <f t="shared" si="705"/>
        <v>5.7306531608379856E-4</v>
      </c>
      <c r="AU461" s="13">
        <f t="shared" si="706"/>
        <v>1.0209513948821066E-4</v>
      </c>
      <c r="AV461" s="13">
        <f t="shared" si="707"/>
        <v>1.3641661623776823E-5</v>
      </c>
      <c r="AW461" s="13">
        <f t="shared" si="708"/>
        <v>2.6617691281402594E-8</v>
      </c>
      <c r="AX461" s="13">
        <f t="shared" si="709"/>
        <v>5.5477330096391321E-6</v>
      </c>
      <c r="AY461" s="13">
        <f t="shared" si="710"/>
        <v>6.8209799569558946E-6</v>
      </c>
      <c r="AZ461" s="13">
        <f t="shared" si="711"/>
        <v>4.1932233844307197E-6</v>
      </c>
      <c r="BA461" s="13">
        <f t="shared" si="712"/>
        <v>1.7185333547081424E-6</v>
      </c>
      <c r="BB461" s="13">
        <f t="shared" si="713"/>
        <v>5.2823745967305049E-7</v>
      </c>
      <c r="BC461" s="13">
        <f t="shared" si="714"/>
        <v>1.2989439537493346E-7</v>
      </c>
      <c r="BD461" s="13">
        <f t="shared" si="715"/>
        <v>8.2218527831283026E-4</v>
      </c>
      <c r="BE461" s="13">
        <f t="shared" si="716"/>
        <v>4.3943221646078692E-4</v>
      </c>
      <c r="BF461" s="13">
        <f t="shared" si="717"/>
        <v>1.1743136124979835E-4</v>
      </c>
      <c r="BG461" s="13">
        <f t="shared" si="718"/>
        <v>2.0921125167755672E-5</v>
      </c>
      <c r="BH461" s="13">
        <f t="shared" si="719"/>
        <v>2.795421131288627E-6</v>
      </c>
      <c r="BI461" s="13">
        <f t="shared" si="720"/>
        <v>2.988129649278623E-7</v>
      </c>
      <c r="BJ461" s="14">
        <f t="shared" si="721"/>
        <v>0.1613230730669559</v>
      </c>
      <c r="BK461" s="14">
        <f t="shared" si="722"/>
        <v>0.30388395689331843</v>
      </c>
      <c r="BL461" s="14">
        <f t="shared" si="723"/>
        <v>0.48142478109059988</v>
      </c>
      <c r="BM461" s="14">
        <f t="shared" si="724"/>
        <v>0.25946112921551112</v>
      </c>
      <c r="BN461" s="14">
        <f t="shared" si="725"/>
        <v>0.74024710981544262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1.1974</v>
      </c>
      <c r="F462" s="10">
        <f>VLOOKUP(B462,home!$B$2:$E$405,3,FALSE)</f>
        <v>0.91869999999999996</v>
      </c>
      <c r="G462" s="10">
        <f>VLOOKUP(C462,away!$B$2:$E$405,4,FALSE)</f>
        <v>1.5868</v>
      </c>
      <c r="H462" s="10">
        <f>VLOOKUP(A462,away!$A$2:$E$405,3,FALSE)</f>
        <v>0.89470000000000005</v>
      </c>
      <c r="I462" s="10">
        <f>VLOOKUP(C462,away!$B$2:$E$405,3,FALSE)</f>
        <v>0.89419999999999999</v>
      </c>
      <c r="J462" s="10">
        <f>VLOOKUP(B462,home!$B$2:$E$405,4,FALSE)</f>
        <v>1.5648</v>
      </c>
      <c r="K462" s="12">
        <f t="shared" si="670"/>
        <v>1.7455615297839999</v>
      </c>
      <c r="L462" s="12">
        <f t="shared" si="671"/>
        <v>1.251903749952</v>
      </c>
      <c r="M462" s="13">
        <f t="shared" si="672"/>
        <v>4.991342473030605E-2</v>
      </c>
      <c r="N462" s="13">
        <f t="shared" si="673"/>
        <v>8.7126954028991538E-2</v>
      </c>
      <c r="O462" s="13">
        <f t="shared" si="674"/>
        <v>6.2486803592817032E-2</v>
      </c>
      <c r="P462" s="13">
        <f t="shared" si="675"/>
        <v>0.10907456047079002</v>
      </c>
      <c r="Q462" s="13">
        <f t="shared" si="676"/>
        <v>7.6042729580133389E-2</v>
      </c>
      <c r="R462" s="13">
        <f t="shared" si="677"/>
        <v>3.9113731870180878E-2</v>
      </c>
      <c r="S462" s="13">
        <f t="shared" si="678"/>
        <v>5.9589478212423434E-2</v>
      </c>
      <c r="T462" s="13">
        <f t="shared" si="679"/>
        <v>9.5198178317954851E-2</v>
      </c>
      <c r="U462" s="13">
        <f t="shared" si="680"/>
        <v>6.8275425638874107E-2</v>
      </c>
      <c r="V462" s="13">
        <f t="shared" si="681"/>
        <v>1.4468822053882285E-2</v>
      </c>
      <c r="W462" s="13">
        <f t="shared" si="682"/>
        <v>4.4245754458282896E-2</v>
      </c>
      <c r="X462" s="13">
        <f t="shared" si="683"/>
        <v>5.5391425925779773E-2</v>
      </c>
      <c r="Y462" s="13">
        <f t="shared" si="684"/>
        <v>3.467236691583607E-2</v>
      </c>
      <c r="Z462" s="13">
        <f t="shared" si="685"/>
        <v>1.6322209200965505E-2</v>
      </c>
      <c r="AA462" s="13">
        <f t="shared" si="686"/>
        <v>2.8491420462291819E-2</v>
      </c>
      <c r="AB462" s="13">
        <f t="shared" si="687"/>
        <v>2.4866763743938643E-2</v>
      </c>
      <c r="AC462" s="13">
        <f t="shared" si="688"/>
        <v>1.9761472171371777E-3</v>
      </c>
      <c r="AD462" s="13">
        <f t="shared" si="689"/>
        <v>1.9308421709661884E-2</v>
      </c>
      <c r="AE462" s="13">
        <f t="shared" si="690"/>
        <v>2.4172285543980317E-2</v>
      </c>
      <c r="AF462" s="13">
        <f t="shared" si="691"/>
        <v>1.5130687458709741E-2</v>
      </c>
      <c r="AG462" s="13">
        <f t="shared" si="692"/>
        <v>6.3140547896368094E-3</v>
      </c>
      <c r="AH462" s="13">
        <f t="shared" si="693"/>
        <v>5.10845872654744E-3</v>
      </c>
      <c r="AI462" s="13">
        <f t="shared" si="694"/>
        <v>8.9171290295505714E-3</v>
      </c>
      <c r="AJ462" s="13">
        <f t="shared" si="695"/>
        <v>7.7826986950518071E-3</v>
      </c>
      <c r="AK462" s="13">
        <f t="shared" si="696"/>
        <v>4.5283931466608592E-3</v>
      </c>
      <c r="AL462" s="13">
        <f t="shared" si="697"/>
        <v>1.7273700636609516E-4</v>
      </c>
      <c r="AM462" s="13">
        <f t="shared" si="698"/>
        <v>6.7408076274463906E-3</v>
      </c>
      <c r="AN462" s="13">
        <f t="shared" si="699"/>
        <v>8.4388423465051789E-3</v>
      </c>
      <c r="AO462" s="13">
        <f t="shared" si="700"/>
        <v>5.2823091894217853E-3</v>
      </c>
      <c r="AP462" s="13">
        <f t="shared" si="701"/>
        <v>2.2043142275476814E-3</v>
      </c>
      <c r="AQ462" s="13">
        <f t="shared" si="702"/>
        <v>6.8989731188487239E-4</v>
      </c>
      <c r="AR462" s="13">
        <f t="shared" si="703"/>
        <v>1.279059727247951E-3</v>
      </c>
      <c r="AS462" s="13">
        <f t="shared" si="704"/>
        <v>2.2326774541800384E-3</v>
      </c>
      <c r="AT462" s="13">
        <f t="shared" si="705"/>
        <v>1.9486379362163779E-3</v>
      </c>
      <c r="AU462" s="13">
        <f t="shared" si="706"/>
        <v>1.1338224723123327E-3</v>
      </c>
      <c r="AV462" s="13">
        <f t="shared" si="707"/>
        <v>4.9478922231824816E-4</v>
      </c>
      <c r="AW462" s="13">
        <f t="shared" si="708"/>
        <v>1.0485496274702655E-5</v>
      </c>
      <c r="AX462" s="13">
        <f t="shared" si="709"/>
        <v>1.9610824123574983E-3</v>
      </c>
      <c r="AY462" s="13">
        <f t="shared" si="710"/>
        <v>2.4550864259952664E-3</v>
      </c>
      <c r="AZ462" s="13">
        <f t="shared" si="711"/>
        <v>1.5367659515798638E-3</v>
      </c>
      <c r="BA462" s="13">
        <f t="shared" si="712"/>
        <v>6.4129435252712863E-4</v>
      </c>
      <c r="BB462" s="13">
        <f t="shared" si="713"/>
        <v>2.0070970118793809E-4</v>
      </c>
      <c r="BC462" s="13">
        <f t="shared" si="714"/>
        <v>5.0253845513784991E-5</v>
      </c>
      <c r="BD462" s="13">
        <f t="shared" si="715"/>
        <v>2.6687661149238205E-4</v>
      </c>
      <c r="BE462" s="13">
        <f t="shared" si="716"/>
        <v>4.6584954622021251E-4</v>
      </c>
      <c r="BF462" s="13">
        <f t="shared" si="717"/>
        <v>4.0658452327466832E-4</v>
      </c>
      <c r="BG462" s="13">
        <f t="shared" si="718"/>
        <v>2.3657276747794282E-4</v>
      </c>
      <c r="BH462" s="13">
        <f t="shared" si="719"/>
        <v>1.032380804760081E-4</v>
      </c>
      <c r="BI462" s="13">
        <f t="shared" si="720"/>
        <v>3.6041684337532838E-5</v>
      </c>
      <c r="BJ462" s="14">
        <f t="shared" si="721"/>
        <v>0.48780422212093466</v>
      </c>
      <c r="BK462" s="14">
        <f t="shared" si="722"/>
        <v>0.23765025611690035</v>
      </c>
      <c r="BL462" s="14">
        <f t="shared" si="723"/>
        <v>0.25817497493146685</v>
      </c>
      <c r="BM462" s="14">
        <f t="shared" si="724"/>
        <v>0.57374885716732749</v>
      </c>
      <c r="BN462" s="14">
        <f t="shared" si="725"/>
        <v>0.42375820427321886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1.5145</v>
      </c>
      <c r="F464" s="10">
        <f>VLOOKUP(B464,home!$B$2:$E$405,3,FALSE)</f>
        <v>0.9244</v>
      </c>
      <c r="G464" s="10">
        <f>VLOOKUP(C464,away!$B$2:$E$405,4,FALSE)</f>
        <v>0.74829999999999997</v>
      </c>
      <c r="H464" s="10">
        <f>VLOOKUP(A464,away!$A$2:$E$405,3,FALSE)</f>
        <v>1.1369</v>
      </c>
      <c r="I464" s="10">
        <f>VLOOKUP(C464,away!$B$2:$E$405,3,FALSE)</f>
        <v>0.93820000000000003</v>
      </c>
      <c r="J464" s="10">
        <f>VLOOKUP(B464,home!$B$2:$E$405,4,FALSE)</f>
        <v>1.1141000000000001</v>
      </c>
      <c r="K464" s="12">
        <f t="shared" si="670"/>
        <v>1.0476228435399999</v>
      </c>
      <c r="L464" s="12">
        <f t="shared" si="671"/>
        <v>1.1883431560780002</v>
      </c>
      <c r="M464" s="13">
        <f t="shared" si="672"/>
        <v>0.10688882540061144</v>
      </c>
      <c r="N464" s="13">
        <f t="shared" si="673"/>
        <v>0.11197917520883911</v>
      </c>
      <c r="O464" s="13">
        <f t="shared" si="674"/>
        <v>0.12702060412603292</v>
      </c>
      <c r="P464" s="13">
        <f t="shared" si="675"/>
        <v>0.13306968648268322</v>
      </c>
      <c r="Q464" s="13">
        <f t="shared" si="676"/>
        <v>5.8655970974773937E-2</v>
      </c>
      <c r="R464" s="13">
        <f t="shared" si="677"/>
        <v>7.5472032797032115E-2</v>
      </c>
      <c r="S464" s="13">
        <f t="shared" si="678"/>
        <v>4.1415792048965484E-2</v>
      </c>
      <c r="T464" s="13">
        <f t="shared" si="679"/>
        <v>6.9703421670982438E-2</v>
      </c>
      <c r="U464" s="13">
        <f t="shared" si="680"/>
        <v>7.9066225606570922E-2</v>
      </c>
      <c r="V464" s="13">
        <f t="shared" si="681"/>
        <v>5.7288874603353551E-3</v>
      </c>
      <c r="W464" s="13">
        <f t="shared" si="682"/>
        <v>2.0483111701064125E-2</v>
      </c>
      <c r="X464" s="13">
        <f t="shared" si="683"/>
        <v>2.434096560514076E-2</v>
      </c>
      <c r="Y464" s="13">
        <f t="shared" si="684"/>
        <v>1.4462709944599514E-2</v>
      </c>
      <c r="Z464" s="13">
        <f t="shared" si="685"/>
        <v>2.989555788321583E-2</v>
      </c>
      <c r="AA464" s="13">
        <f t="shared" si="686"/>
        <v>3.1319269358829227E-2</v>
      </c>
      <c r="AB464" s="13">
        <f t="shared" si="687"/>
        <v>1.6405391011645929E-2</v>
      </c>
      <c r="AC464" s="13">
        <f t="shared" si="688"/>
        <v>4.4575593811151603E-4</v>
      </c>
      <c r="AD464" s="13">
        <f t="shared" si="689"/>
        <v>5.3646439312040614E-3</v>
      </c>
      <c r="AE464" s="13">
        <f t="shared" si="690"/>
        <v>6.3750379004417239E-3</v>
      </c>
      <c r="AF464" s="13">
        <f t="shared" si="691"/>
        <v>3.7878663293638942E-3</v>
      </c>
      <c r="AG464" s="13">
        <f t="shared" si="692"/>
        <v>1.5004283428792934E-3</v>
      </c>
      <c r="AH464" s="13">
        <f t="shared" si="693"/>
        <v>8.8815454019133128E-3</v>
      </c>
      <c r="AI464" s="13">
        <f t="shared" si="694"/>
        <v>9.3045098489820365E-3</v>
      </c>
      <c r="AJ464" s="13">
        <f t="shared" si="695"/>
        <v>4.8738085328682472E-3</v>
      </c>
      <c r="AK464" s="13">
        <f t="shared" si="696"/>
        <v>1.7019710513576495E-3</v>
      </c>
      <c r="AL464" s="13">
        <f t="shared" si="697"/>
        <v>2.2197494531343005E-5</v>
      </c>
      <c r="AM464" s="13">
        <f t="shared" si="698"/>
        <v>1.1240247059575207E-3</v>
      </c>
      <c r="AN464" s="13">
        <f t="shared" si="699"/>
        <v>1.3357270665872063E-3</v>
      </c>
      <c r="AO464" s="13">
        <f t="shared" si="700"/>
        <v>7.9365105898352524E-4</v>
      </c>
      <c r="AP464" s="13">
        <f t="shared" si="701"/>
        <v>3.1437660141904315E-4</v>
      </c>
      <c r="AQ464" s="13">
        <f t="shared" si="702"/>
        <v>9.3396820681845356E-5</v>
      </c>
      <c r="AR464" s="13">
        <f t="shared" si="703"/>
        <v>2.1108647387519412E-3</v>
      </c>
      <c r="AS464" s="13">
        <f t="shared" si="704"/>
        <v>2.2113901199396274E-3</v>
      </c>
      <c r="AT464" s="13">
        <f t="shared" si="705"/>
        <v>1.1583514028137068E-3</v>
      </c>
      <c r="AU464" s="13">
        <f t="shared" si="706"/>
        <v>4.0450513014474783E-4</v>
      </c>
      <c r="AV464" s="13">
        <f t="shared" si="707"/>
        <v>1.0594220366718962E-4</v>
      </c>
      <c r="AW464" s="13">
        <f t="shared" si="708"/>
        <v>7.6762354273658019E-7</v>
      </c>
      <c r="AX464" s="13">
        <f t="shared" si="709"/>
        <v>1.9625899311073828E-4</v>
      </c>
      <c r="AY464" s="13">
        <f t="shared" si="710"/>
        <v>2.3322303128190522E-4</v>
      </c>
      <c r="AZ464" s="13">
        <f t="shared" si="711"/>
        <v>1.3857449653180876E-4</v>
      </c>
      <c r="BA464" s="13">
        <f t="shared" si="712"/>
        <v>5.4891351520176499E-5</v>
      </c>
      <c r="BB464" s="13">
        <f t="shared" si="713"/>
        <v>1.6307440476718378E-5</v>
      </c>
      <c r="BC464" s="13">
        <f t="shared" si="714"/>
        <v>3.8757670567315249E-6</v>
      </c>
      <c r="BD464" s="13">
        <f t="shared" si="715"/>
        <v>4.1807194428370749E-4</v>
      </c>
      <c r="BE464" s="13">
        <f t="shared" si="716"/>
        <v>4.3798171907479406E-4</v>
      </c>
      <c r="BF464" s="13">
        <f t="shared" si="717"/>
        <v>2.2941982697783655E-4</v>
      </c>
      <c r="BG464" s="13">
        <f t="shared" si="718"/>
        <v>8.0115150500991973E-5</v>
      </c>
      <c r="BH464" s="13">
        <f t="shared" si="719"/>
        <v>2.0982615444621064E-5</v>
      </c>
      <c r="BI464" s="13">
        <f t="shared" si="720"/>
        <v>4.3963734514000489E-6</v>
      </c>
      <c r="BJ464" s="14">
        <f t="shared" si="721"/>
        <v>0.3209576389428962</v>
      </c>
      <c r="BK464" s="14">
        <f t="shared" si="722"/>
        <v>0.2878043678565203</v>
      </c>
      <c r="BL464" s="14">
        <f t="shared" si="723"/>
        <v>0.3612273789602829</v>
      </c>
      <c r="BM464" s="14">
        <f t="shared" si="724"/>
        <v>0.3865661932452033</v>
      </c>
      <c r="BN464" s="14">
        <f t="shared" si="725"/>
        <v>0.61308629498997269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1.5145</v>
      </c>
      <c r="F465" s="10">
        <f>VLOOKUP(B465,home!$B$2:$E$405,3,FALSE)</f>
        <v>0.6603</v>
      </c>
      <c r="G465" s="10">
        <f>VLOOKUP(C465,away!$B$2:$E$405,4,FALSE)</f>
        <v>1.5847</v>
      </c>
      <c r="H465" s="10">
        <f>VLOOKUP(A465,away!$A$2:$E$405,3,FALSE)</f>
        <v>1.1369</v>
      </c>
      <c r="I465" s="10">
        <f>VLOOKUP(C465,away!$B$2:$E$405,3,FALSE)</f>
        <v>0.3518</v>
      </c>
      <c r="J465" s="10">
        <f>VLOOKUP(B465,home!$B$2:$E$405,4,FALSE)</f>
        <v>0.99690000000000001</v>
      </c>
      <c r="K465" s="12">
        <f t="shared" si="670"/>
        <v>1.5847385874449997</v>
      </c>
      <c r="L465" s="12">
        <f t="shared" si="671"/>
        <v>0.398721539598</v>
      </c>
      <c r="M465" s="13">
        <f t="shared" si="672"/>
        <v>0.13759232577214092</v>
      </c>
      <c r="N465" s="13">
        <f t="shared" si="673"/>
        <v>0.21804786798741482</v>
      </c>
      <c r="O465" s="13">
        <f t="shared" si="674"/>
        <v>5.4861023968737599E-2</v>
      </c>
      <c r="P465" s="13">
        <f t="shared" si="675"/>
        <v>8.6940381630003491E-2</v>
      </c>
      <c r="Q465" s="13">
        <f t="shared" si="676"/>
        <v>0.17277443515488478</v>
      </c>
      <c r="R465" s="13">
        <f t="shared" si="677"/>
        <v>1.093713597036892E-2</v>
      </c>
      <c r="S465" s="13">
        <f t="shared" si="678"/>
        <v>1.3733741899399394E-2</v>
      </c>
      <c r="T465" s="13">
        <f t="shared" si="679"/>
        <v>6.8888888788130473E-2</v>
      </c>
      <c r="U465" s="13">
        <f t="shared" si="680"/>
        <v>1.7332501408376336E-2</v>
      </c>
      <c r="V465" s="13">
        <f t="shared" si="681"/>
        <v>9.6421459816257646E-4</v>
      </c>
      <c r="W465" s="13">
        <f t="shared" si="682"/>
        <v>9.1267438104653278E-2</v>
      </c>
      <c r="X465" s="13">
        <f t="shared" si="683"/>
        <v>3.6390293436252524E-2</v>
      </c>
      <c r="Y465" s="13">
        <f t="shared" si="684"/>
        <v>7.2547969126628012E-3</v>
      </c>
      <c r="Z465" s="13">
        <f t="shared" si="685"/>
        <v>1.4536238976327203E-3</v>
      </c>
      <c r="AA465" s="13">
        <f t="shared" si="686"/>
        <v>2.3036138822107722E-3</v>
      </c>
      <c r="AB465" s="13">
        <f t="shared" si="687"/>
        <v>1.8253129048566958E-3</v>
      </c>
      <c r="AC465" s="13">
        <f t="shared" si="688"/>
        <v>3.8078606795038373E-5</v>
      </c>
      <c r="AD465" s="13">
        <f t="shared" si="689"/>
        <v>3.6158757735423049E-2</v>
      </c>
      <c r="AE465" s="13">
        <f t="shared" si="690"/>
        <v>1.441727555421897E-2</v>
      </c>
      <c r="AF465" s="13">
        <f t="shared" si="691"/>
        <v>2.8742391528933982E-3</v>
      </c>
      <c r="AG465" s="13">
        <f t="shared" si="692"/>
        <v>3.8200702007150237E-4</v>
      </c>
      <c r="AH465" s="13">
        <f t="shared" si="693"/>
        <v>1.4489778961514094E-4</v>
      </c>
      <c r="AI465" s="13">
        <f t="shared" si="694"/>
        <v>2.2962511843860122E-4</v>
      </c>
      <c r="AJ465" s="13">
        <f t="shared" si="695"/>
        <v>1.8194789291813983E-4</v>
      </c>
      <c r="AK465" s="13">
        <f t="shared" si="696"/>
        <v>9.6113282270562345E-5</v>
      </c>
      <c r="AL465" s="13">
        <f t="shared" si="697"/>
        <v>9.6242827152494808E-7</v>
      </c>
      <c r="AM465" s="13">
        <f t="shared" si="698"/>
        <v>1.1460435731480043E-2</v>
      </c>
      <c r="AN465" s="13">
        <f t="shared" si="699"/>
        <v>4.5695225793196534E-3</v>
      </c>
      <c r="AO465" s="13">
        <f t="shared" si="700"/>
        <v>9.1098353902707826E-4</v>
      </c>
      <c r="AP465" s="13">
        <f t="shared" si="701"/>
        <v>1.2107625307643713E-4</v>
      </c>
      <c r="AQ465" s="13">
        <f t="shared" si="702"/>
        <v>1.2068927508848522E-5</v>
      </c>
      <c r="AR465" s="13">
        <f t="shared" si="703"/>
        <v>1.1554773951939224E-5</v>
      </c>
      <c r="AS465" s="13">
        <f t="shared" si="704"/>
        <v>1.8311296150842444E-5</v>
      </c>
      <c r="AT465" s="13">
        <f t="shared" si="705"/>
        <v>1.4509308798186558E-5</v>
      </c>
      <c r="AU465" s="13">
        <f t="shared" si="706"/>
        <v>7.6644871765471588E-6</v>
      </c>
      <c r="AV465" s="13">
        <f t="shared" si="707"/>
        <v>3.0365521454129144E-6</v>
      </c>
      <c r="AW465" s="13">
        <f t="shared" si="708"/>
        <v>1.6892471765639375E-8</v>
      </c>
      <c r="AX465" s="13">
        <f t="shared" si="709"/>
        <v>3.0269657887683175E-3</v>
      </c>
      <c r="AY465" s="13">
        <f t="shared" si="710"/>
        <v>1.2069164596081781E-3</v>
      </c>
      <c r="AZ465" s="13">
        <f t="shared" si="711"/>
        <v>2.4061179447057006E-4</v>
      </c>
      <c r="BA465" s="13">
        <f t="shared" si="712"/>
        <v>3.1979035045581081E-5</v>
      </c>
      <c r="BB465" s="13">
        <f t="shared" si="713"/>
        <v>3.1876825220581216E-6</v>
      </c>
      <c r="BC465" s="13">
        <f t="shared" si="714"/>
        <v>2.5419953658893009E-7</v>
      </c>
      <c r="BD465" s="13">
        <f t="shared" si="715"/>
        <v>7.6785620997067843E-7</v>
      </c>
      <c r="BE465" s="13">
        <f t="shared" si="716"/>
        <v>1.216851365549804E-6</v>
      </c>
      <c r="BF465" s="13">
        <f t="shared" si="717"/>
        <v>9.6419565708595779E-7</v>
      </c>
      <c r="BG465" s="13">
        <f t="shared" si="718"/>
        <v>5.0933268787700142E-7</v>
      </c>
      <c r="BH465" s="13">
        <f t="shared" si="719"/>
        <v>2.0178979108144105E-7</v>
      </c>
      <c r="BI465" s="13">
        <f t="shared" si="720"/>
        <v>6.3956813695844824E-8</v>
      </c>
      <c r="BJ465" s="14">
        <f t="shared" si="721"/>
        <v>0.6700400018369691</v>
      </c>
      <c r="BK465" s="14">
        <f t="shared" si="722"/>
        <v>0.24047662139438111</v>
      </c>
      <c r="BL465" s="14">
        <f t="shared" si="723"/>
        <v>8.7970972618540977E-2</v>
      </c>
      <c r="BM465" s="14">
        <f t="shared" si="724"/>
        <v>0.31758114969683671</v>
      </c>
      <c r="BN465" s="14">
        <f t="shared" si="725"/>
        <v>0.68115317048355051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1.5759000000000001</v>
      </c>
      <c r="F501" s="10">
        <f>VLOOKUP(B501,home!$B$2:$E$405,3,FALSE)</f>
        <v>1.1281000000000001</v>
      </c>
      <c r="G501" s="10">
        <f>VLOOKUP(C501,away!$B$2:$E$405,4,FALSE)</f>
        <v>1.3484</v>
      </c>
      <c r="H501" s="10">
        <f>VLOOKUP(A501,away!$A$2:$E$405,3,FALSE)</f>
        <v>1.1709000000000001</v>
      </c>
      <c r="I501" s="10">
        <f>VLOOKUP(C501,away!$B$2:$E$405,3,FALSE)</f>
        <v>0.64049999999999996</v>
      </c>
      <c r="J501" s="10">
        <f>VLOOKUP(B501,home!$B$2:$E$405,4,FALSE)</f>
        <v>0.28470000000000001</v>
      </c>
      <c r="K501" s="12">
        <f t="shared" si="782"/>
        <v>2.3971488300360004</v>
      </c>
      <c r="L501" s="12">
        <f t="shared" si="783"/>
        <v>0.21351402481500001</v>
      </c>
      <c r="M501" s="13">
        <f t="shared" si="784"/>
        <v>7.3485817185116029E-2</v>
      </c>
      <c r="N501" s="13">
        <f t="shared" si="785"/>
        <v>0.17615644068954028</v>
      </c>
      <c r="O501" s="13">
        <f t="shared" si="786"/>
        <v>1.5690252594013417E-2</v>
      </c>
      <c r="P501" s="13">
        <f t="shared" si="787"/>
        <v>3.7611870648708579E-2</v>
      </c>
      <c r="Q501" s="13">
        <f t="shared" si="788"/>
        <v>0.21113660285111888</v>
      </c>
      <c r="R501" s="13">
        <f t="shared" si="789"/>
        <v>1.6750444908558994E-3</v>
      </c>
      <c r="S501" s="13">
        <f t="shared" si="790"/>
        <v>4.8126729343281813E-3</v>
      </c>
      <c r="T501" s="13">
        <f t="shared" si="791"/>
        <v>4.5080625860508594E-2</v>
      </c>
      <c r="U501" s="13">
        <f t="shared" si="792"/>
        <v>4.0153309415134671E-3</v>
      </c>
      <c r="V501" s="13">
        <f t="shared" si="793"/>
        <v>2.7369397980339536E-4</v>
      </c>
      <c r="W501" s="13">
        <f t="shared" si="794"/>
        <v>0.16870862016744506</v>
      </c>
      <c r="X501" s="13">
        <f t="shared" si="795"/>
        <v>3.6021656512936276E-2</v>
      </c>
      <c r="Y501" s="13">
        <f t="shared" si="796"/>
        <v>3.845564431290241E-3</v>
      </c>
      <c r="Z501" s="13">
        <f t="shared" si="797"/>
        <v>1.1921516366227854E-4</v>
      </c>
      <c r="AA501" s="13">
        <f t="shared" si="798"/>
        <v>2.8577649009558132E-4</v>
      </c>
      <c r="AB501" s="13">
        <f t="shared" si="799"/>
        <v>3.4252438944220882E-4</v>
      </c>
      <c r="AC501" s="13">
        <f t="shared" si="800"/>
        <v>8.7552120259511159E-6</v>
      </c>
      <c r="AD501" s="13">
        <f t="shared" si="801"/>
        <v>0.10110491786284477</v>
      </c>
      <c r="AE501" s="13">
        <f t="shared" si="802"/>
        <v>2.1587317941485978E-2</v>
      </c>
      <c r="AF501" s="13">
        <f t="shared" si="803"/>
        <v>2.3045975693238656E-3</v>
      </c>
      <c r="AG501" s="13">
        <f t="shared" si="804"/>
        <v>1.6402130086840154E-4</v>
      </c>
      <c r="AH501" s="13">
        <f t="shared" si="805"/>
        <v>6.3635273531280059E-6</v>
      </c>
      <c r="AI501" s="13">
        <f t="shared" si="806"/>
        <v>1.5254322149452883E-5</v>
      </c>
      <c r="AJ501" s="13">
        <f t="shared" si="807"/>
        <v>1.828344024677662E-5</v>
      </c>
      <c r="AK501" s="13">
        <f t="shared" si="808"/>
        <v>1.4609375798864563E-5</v>
      </c>
      <c r="AL501" s="13">
        <f t="shared" si="809"/>
        <v>1.792454189589053E-7</v>
      </c>
      <c r="AM501" s="13">
        <f t="shared" si="810"/>
        <v>4.8472707113160846E-2</v>
      </c>
      <c r="AN501" s="13">
        <f t="shared" si="811"/>
        <v>1.0349602789409652E-2</v>
      </c>
      <c r="AO501" s="13">
        <f t="shared" si="812"/>
        <v>1.1048926734017028E-3</v>
      </c>
      <c r="AP501" s="13">
        <f t="shared" si="813"/>
        <v>7.8636693895534304E-5</v>
      </c>
      <c r="AQ501" s="13">
        <f t="shared" si="814"/>
        <v>4.1975092529451669E-6</v>
      </c>
      <c r="AR501" s="13">
        <f t="shared" si="815"/>
        <v>2.7174046743734082E-7</v>
      </c>
      <c r="AS501" s="13">
        <f t="shared" si="816"/>
        <v>6.5140234359085741E-7</v>
      </c>
      <c r="AT501" s="13">
        <f t="shared" si="817"/>
        <v>7.8075418291076659E-7</v>
      </c>
      <c r="AU501" s="13">
        <f t="shared" si="818"/>
        <v>6.2386132537008571E-7</v>
      </c>
      <c r="AV501" s="13">
        <f t="shared" si="819"/>
        <v>3.7387211155390256E-7</v>
      </c>
      <c r="AW501" s="13">
        <f t="shared" si="820"/>
        <v>2.5483963249643718E-9</v>
      </c>
      <c r="AX501" s="13">
        <f t="shared" si="821"/>
        <v>1.9366048857498527E-2</v>
      </c>
      <c r="AY501" s="13">
        <f t="shared" si="822"/>
        <v>4.1349230363284433E-3</v>
      </c>
      <c r="AZ501" s="13">
        <f t="shared" si="823"/>
        <v>4.4143202989337316E-4</v>
      </c>
      <c r="BA501" s="13">
        <f t="shared" si="824"/>
        <v>3.1417309794929843E-5</v>
      </c>
      <c r="BB501" s="13">
        <f t="shared" si="825"/>
        <v>1.6770090657937979E-6</v>
      </c>
      <c r="BC501" s="13">
        <f t="shared" si="826"/>
        <v>7.1612991057775377E-8</v>
      </c>
      <c r="BD501" s="13">
        <f t="shared" si="827"/>
        <v>9.6700668179426854E-9</v>
      </c>
      <c r="BE501" s="13">
        <f t="shared" si="828"/>
        <v>2.3180589359001255E-8</v>
      </c>
      <c r="BF501" s="13">
        <f t="shared" si="829"/>
        <v>2.7783661330737418E-8</v>
      </c>
      <c r="BG501" s="13">
        <f t="shared" si="830"/>
        <v>2.2200523751031221E-8</v>
      </c>
      <c r="BH501" s="13">
        <f t="shared" si="831"/>
        <v>1.3304489883992738E-8</v>
      </c>
      <c r="BI501" s="13">
        <f t="shared" si="832"/>
        <v>6.378568471927798E-9</v>
      </c>
      <c r="BJ501" s="14">
        <f t="shared" si="833"/>
        <v>0.85009597182205543</v>
      </c>
      <c r="BK501" s="14">
        <f t="shared" si="834"/>
        <v>0.12032791224172952</v>
      </c>
      <c r="BL501" s="14">
        <f t="shared" si="835"/>
        <v>2.2066243719799268E-2</v>
      </c>
      <c r="BM501" s="14">
        <f t="shared" si="836"/>
        <v>0.47271839399996096</v>
      </c>
      <c r="BN501" s="14">
        <f t="shared" si="837"/>
        <v>0.51575602845935309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1.5759000000000001</v>
      </c>
      <c r="F502" s="10">
        <f>VLOOKUP(B502,home!$B$2:$E$405,3,FALSE)</f>
        <v>1.0311999999999999</v>
      </c>
      <c r="G502" s="10">
        <f>VLOOKUP(C502,away!$B$2:$E$405,4,FALSE)</f>
        <v>0.87250000000000005</v>
      </c>
      <c r="H502" s="10">
        <f>VLOOKUP(A502,away!$A$2:$E$405,3,FALSE)</f>
        <v>1.1709000000000001</v>
      </c>
      <c r="I502" s="10">
        <f>VLOOKUP(C502,away!$B$2:$E$405,3,FALSE)</f>
        <v>0.74729999999999996</v>
      </c>
      <c r="J502" s="10">
        <f>VLOOKUP(B502,home!$B$2:$E$405,4,FALSE)</f>
        <v>0.64049999999999996</v>
      </c>
      <c r="K502" s="12">
        <f t="shared" si="782"/>
        <v>1.4178718997999999</v>
      </c>
      <c r="L502" s="12">
        <f t="shared" si="783"/>
        <v>0.56044619158499998</v>
      </c>
      <c r="M502" s="13">
        <f t="shared" si="784"/>
        <v>0.13830165254639756</v>
      </c>
      <c r="N502" s="13">
        <f t="shared" si="785"/>
        <v>0.19609402684144023</v>
      </c>
      <c r="O502" s="13">
        <f t="shared" si="786"/>
        <v>7.7510634459540428E-2</v>
      </c>
      <c r="P502" s="13">
        <f t="shared" si="787"/>
        <v>0.10990015053585193</v>
      </c>
      <c r="Q502" s="13">
        <f t="shared" si="788"/>
        <v>0.13901810518855254</v>
      </c>
      <c r="R502" s="13">
        <f t="shared" si="789"/>
        <v>2.1720269945093247E-2</v>
      </c>
      <c r="S502" s="13">
        <f t="shared" si="790"/>
        <v>2.1832788808779716E-2</v>
      </c>
      <c r="T502" s="13">
        <f t="shared" si="791"/>
        <v>7.7912167614287195E-2</v>
      </c>
      <c r="U502" s="13">
        <f t="shared" si="792"/>
        <v>3.0796560411218202E-2</v>
      </c>
      <c r="V502" s="13">
        <f t="shared" si="793"/>
        <v>1.9276918986901495E-3</v>
      </c>
      <c r="W502" s="13">
        <f t="shared" si="794"/>
        <v>6.5703288303429738E-2</v>
      </c>
      <c r="X502" s="13">
        <f t="shared" si="795"/>
        <v>3.6823157704268472E-2</v>
      </c>
      <c r="Y502" s="13">
        <f t="shared" si="796"/>
        <v>1.0318699248745556E-2</v>
      </c>
      <c r="Z502" s="13">
        <f t="shared" si="797"/>
        <v>4.0576808569752158E-3</v>
      </c>
      <c r="AA502" s="13">
        <f t="shared" si="798"/>
        <v>5.7532716654615417E-3</v>
      </c>
      <c r="AB502" s="13">
        <f t="shared" si="799"/>
        <v>4.0787011131867331E-3</v>
      </c>
      <c r="AC502" s="13">
        <f t="shared" si="800"/>
        <v>9.573892735198738E-5</v>
      </c>
      <c r="AD502" s="13">
        <f t="shared" si="801"/>
        <v>2.3289711552472774E-2</v>
      </c>
      <c r="AE502" s="13">
        <f t="shared" si="802"/>
        <v>1.3052630142696543E-2</v>
      </c>
      <c r="AF502" s="13">
        <f t="shared" si="803"/>
        <v>3.6576484268209257E-3</v>
      </c>
      <c r="AG502" s="13">
        <f t="shared" si="804"/>
        <v>6.8330504365621812E-4</v>
      </c>
      <c r="AH502" s="13">
        <f t="shared" si="805"/>
        <v>5.6852794573977955E-4</v>
      </c>
      <c r="AI502" s="13">
        <f t="shared" si="806"/>
        <v>8.0609979851545255E-4</v>
      </c>
      <c r="AJ502" s="13">
        <f t="shared" si="807"/>
        <v>5.7147312637475102E-4</v>
      </c>
      <c r="AK502" s="13">
        <f t="shared" si="808"/>
        <v>2.7009189579253788E-4</v>
      </c>
      <c r="AL502" s="13">
        <f t="shared" si="809"/>
        <v>3.0431227203433651E-6</v>
      </c>
      <c r="AM502" s="13">
        <f t="shared" si="810"/>
        <v>6.6043655129397142E-3</v>
      </c>
      <c r="AN502" s="13">
        <f t="shared" si="811"/>
        <v>3.7013914995623772E-3</v>
      </c>
      <c r="AO502" s="13">
        <f t="shared" si="812"/>
        <v>1.0372153847474132E-3</v>
      </c>
      <c r="AP502" s="13">
        <f t="shared" si="813"/>
        <v>1.9376780407835275E-4</v>
      </c>
      <c r="AQ502" s="13">
        <f t="shared" si="814"/>
        <v>2.7149106961875298E-5</v>
      </c>
      <c r="AR502" s="13">
        <f t="shared" si="815"/>
        <v>6.372586439990062E-5</v>
      </c>
      <c r="AS502" s="13">
        <f t="shared" si="816"/>
        <v>9.0355112423084281E-5</v>
      </c>
      <c r="AT502" s="13">
        <f t="shared" si="817"/>
        <v>6.4055987453980545E-5</v>
      </c>
      <c r="AU502" s="13">
        <f t="shared" si="818"/>
        <v>3.0274394874980121E-5</v>
      </c>
      <c r="AV502" s="13">
        <f t="shared" si="819"/>
        <v>1.0731303444170867E-5</v>
      </c>
      <c r="AW502" s="13">
        <f t="shared" si="820"/>
        <v>6.7171938799302893E-8</v>
      </c>
      <c r="AX502" s="13">
        <f t="shared" si="821"/>
        <v>1.5606907128009036E-3</v>
      </c>
      <c r="AY502" s="13">
        <f t="shared" si="822"/>
        <v>8.7468316623134533E-4</v>
      </c>
      <c r="AZ502" s="13">
        <f t="shared" si="823"/>
        <v>2.4510642467893344E-4</v>
      </c>
      <c r="BA502" s="13">
        <f t="shared" si="824"/>
        <v>4.578965408144131E-5</v>
      </c>
      <c r="BB502" s="13">
        <f t="shared" si="825"/>
        <v>6.4156593109845812E-6</v>
      </c>
      <c r="BC502" s="13">
        <f t="shared" si="826"/>
        <v>7.1912636546963102E-7</v>
      </c>
      <c r="BD502" s="13">
        <f t="shared" si="827"/>
        <v>5.952486334731069E-6</v>
      </c>
      <c r="BE502" s="13">
        <f t="shared" si="828"/>
        <v>8.4398631079586799E-6</v>
      </c>
      <c r="BF502" s="13">
        <f t="shared" si="829"/>
        <v>5.9833223694666534E-6</v>
      </c>
      <c r="BG502" s="13">
        <f t="shared" si="830"/>
        <v>2.8278615517038404E-6</v>
      </c>
      <c r="BH502" s="13">
        <f t="shared" si="831"/>
        <v>1.0023863576714255E-6</v>
      </c>
      <c r="BI502" s="13">
        <f t="shared" si="832"/>
        <v>2.842510898570372E-7</v>
      </c>
      <c r="BJ502" s="14">
        <f t="shared" si="833"/>
        <v>0.58085003411812886</v>
      </c>
      <c r="BK502" s="14">
        <f t="shared" si="834"/>
        <v>0.27293574900602302</v>
      </c>
      <c r="BL502" s="14">
        <f t="shared" si="835"/>
        <v>0.1423592631943302</v>
      </c>
      <c r="BM502" s="14">
        <f t="shared" si="836"/>
        <v>0.31678327166428882</v>
      </c>
      <c r="BN502" s="14">
        <f t="shared" si="837"/>
        <v>0.68254483951687583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1.1974</v>
      </c>
      <c r="F503" s="10">
        <f>VLOOKUP(B503,home!$B$2:$E$405,3,FALSE)</f>
        <v>0.74229999999999996</v>
      </c>
      <c r="G503" s="10">
        <f>VLOOKUP(C503,away!$B$2:$E$405,4,FALSE)</f>
        <v>2.0878999999999999</v>
      </c>
      <c r="H503" s="10">
        <f>VLOOKUP(A503,away!$A$2:$E$405,3,FALSE)</f>
        <v>0.89470000000000005</v>
      </c>
      <c r="I503" s="10">
        <f>VLOOKUP(C503,away!$B$2:$E$405,3,FALSE)</f>
        <v>0.89419999999999999</v>
      </c>
      <c r="J503" s="10">
        <f>VLOOKUP(B503,home!$B$2:$E$405,4,FALSE)</f>
        <v>1.1176999999999999</v>
      </c>
      <c r="K503" s="12">
        <f t="shared" si="782"/>
        <v>1.8557881987579998</v>
      </c>
      <c r="L503" s="12">
        <f t="shared" si="783"/>
        <v>0.89420553509799994</v>
      </c>
      <c r="M503" s="13">
        <f t="shared" si="784"/>
        <v>6.3928261789146568E-2</v>
      </c>
      <c r="N503" s="13">
        <f t="shared" si="785"/>
        <v>0.11863731379541019</v>
      </c>
      <c r="O503" s="13">
        <f t="shared" si="786"/>
        <v>5.7165005541048829E-2</v>
      </c>
      <c r="P503" s="13">
        <f t="shared" si="787"/>
        <v>0.10608614266501409</v>
      </c>
      <c r="Q503" s="13">
        <f t="shared" si="788"/>
        <v>0.11008286343693596</v>
      </c>
      <c r="R503" s="13">
        <f t="shared" si="789"/>
        <v>2.555863218435685E-2</v>
      </c>
      <c r="S503" s="13">
        <f t="shared" si="790"/>
        <v>4.4011323593708365E-2</v>
      </c>
      <c r="T503" s="13">
        <f t="shared" si="791"/>
        <v>9.8436705804745367E-2</v>
      </c>
      <c r="U503" s="13">
        <f t="shared" si="792"/>
        <v>4.7431407984125838E-2</v>
      </c>
      <c r="V503" s="13">
        <f t="shared" si="793"/>
        <v>8.1149842772858562E-3</v>
      </c>
      <c r="W503" s="13">
        <f t="shared" si="794"/>
        <v>6.809682628391811E-2</v>
      </c>
      <c r="X503" s="13">
        <f t="shared" si="795"/>
        <v>6.0892558985686532E-2</v>
      </c>
      <c r="Y503" s="13">
        <f t="shared" si="796"/>
        <v>2.7225231645641175E-2</v>
      </c>
      <c r="Z503" s="13">
        <f t="shared" si="797"/>
        <v>7.618223456261927E-3</v>
      </c>
      <c r="AA503" s="13">
        <f t="shared" si="798"/>
        <v>1.4137809185632266E-2</v>
      </c>
      <c r="AB503" s="13">
        <f t="shared" si="799"/>
        <v>1.3118389721494407E-2</v>
      </c>
      <c r="AC503" s="13">
        <f t="shared" si="800"/>
        <v>8.4165374952233855E-4</v>
      </c>
      <c r="AD503" s="13">
        <f t="shared" si="801"/>
        <v>3.1593321647642204E-2</v>
      </c>
      <c r="AE503" s="13">
        <f t="shared" si="802"/>
        <v>2.8250923089453119E-2</v>
      </c>
      <c r="AF503" s="13">
        <f t="shared" si="803"/>
        <v>1.2631065899108434E-2</v>
      </c>
      <c r="AG503" s="13">
        <f t="shared" si="804"/>
        <v>3.7649230137234524E-3</v>
      </c>
      <c r="AH503" s="13">
        <f t="shared" si="805"/>
        <v>1.7030643955507074E-3</v>
      </c>
      <c r="AI503" s="13">
        <f t="shared" si="806"/>
        <v>3.1605268069879295E-3</v>
      </c>
      <c r="AJ503" s="13">
        <f t="shared" si="807"/>
        <v>2.9326341751332516E-3</v>
      </c>
      <c r="AK503" s="13">
        <f t="shared" si="808"/>
        <v>1.8141159644955638E-3</v>
      </c>
      <c r="AL503" s="13">
        <f t="shared" si="809"/>
        <v>5.5867497252384029E-5</v>
      </c>
      <c r="AM503" s="13">
        <f t="shared" si="810"/>
        <v>1.1726102694652006E-2</v>
      </c>
      <c r="AN503" s="13">
        <f t="shared" si="811"/>
        <v>1.0485545934685396E-2</v>
      </c>
      <c r="AO503" s="13">
        <f t="shared" si="812"/>
        <v>4.6881166066600061E-3</v>
      </c>
      <c r="AP503" s="13">
        <f t="shared" si="813"/>
        <v>1.3973799396200769E-3</v>
      </c>
      <c r="AQ503" s="13">
        <f t="shared" si="814"/>
        <v>3.1238621916079536E-4</v>
      </c>
      <c r="AR503" s="13">
        <f t="shared" si="815"/>
        <v>3.0457792182595449E-4</v>
      </c>
      <c r="AS503" s="13">
        <f t="shared" si="816"/>
        <v>5.6523211292684305E-4</v>
      </c>
      <c r="AT503" s="13">
        <f t="shared" si="817"/>
        <v>5.2447554236434229E-4</v>
      </c>
      <c r="AU503" s="13">
        <f t="shared" si="818"/>
        <v>3.24438507352316E-4</v>
      </c>
      <c r="AV503" s="13">
        <f t="shared" si="819"/>
        <v>1.5052228829177218E-4</v>
      </c>
      <c r="AW503" s="13">
        <f t="shared" si="820"/>
        <v>2.5752682764079457E-6</v>
      </c>
      <c r="AX503" s="13">
        <f t="shared" si="821"/>
        <v>3.6268604996932616E-3</v>
      </c>
      <c r="AY503" s="13">
        <f t="shared" si="822"/>
        <v>3.2431587338540122E-3</v>
      </c>
      <c r="AZ503" s="13">
        <f t="shared" si="823"/>
        <v>1.4500252455068394E-3</v>
      </c>
      <c r="BA503" s="13">
        <f t="shared" si="824"/>
        <v>4.3220686685468404E-4</v>
      </c>
      <c r="BB503" s="13">
        <f t="shared" si="825"/>
        <v>9.6620443162205683E-5</v>
      </c>
      <c r="BC503" s="13">
        <f t="shared" si="826"/>
        <v>1.7279707015853207E-5</v>
      </c>
      <c r="BD503" s="13">
        <f t="shared" si="827"/>
        <v>4.539254392756905E-5</v>
      </c>
      <c r="BE503" s="13">
        <f t="shared" si="828"/>
        <v>8.423894733238676E-5</v>
      </c>
      <c r="BF503" s="13">
        <f t="shared" si="829"/>
        <v>7.8164822167620042E-5</v>
      </c>
      <c r="BG503" s="13">
        <f t="shared" si="830"/>
        <v>4.8352451512229E-5</v>
      </c>
      <c r="BH503" s="13">
        <f t="shared" si="831"/>
        <v>2.2432977224353248E-5</v>
      </c>
      <c r="BI503" s="13">
        <f t="shared" si="832"/>
        <v>8.3261708791923467E-6</v>
      </c>
      <c r="BJ503" s="14">
        <f t="shared" si="833"/>
        <v>0.59708741649312969</v>
      </c>
      <c r="BK503" s="14">
        <f t="shared" si="834"/>
        <v>0.22628139230578359</v>
      </c>
      <c r="BL503" s="14">
        <f t="shared" si="835"/>
        <v>0.1691777402446302</v>
      </c>
      <c r="BM503" s="14">
        <f t="shared" si="836"/>
        <v>0.51546596962231528</v>
      </c>
      <c r="BN503" s="14">
        <f t="shared" si="837"/>
        <v>0.48145821941191247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1.1974</v>
      </c>
      <c r="F504" s="10">
        <f>VLOOKUP(B504,home!$B$2:$E$405,3,FALSE)</f>
        <v>1.4846999999999999</v>
      </c>
      <c r="G504" s="10">
        <f>VLOOKUP(C504,away!$B$2:$E$405,4,FALSE)</f>
        <v>2.3197999999999999</v>
      </c>
      <c r="H504" s="10">
        <f>VLOOKUP(A504,away!$A$2:$E$405,3,FALSE)</f>
        <v>0.89470000000000005</v>
      </c>
      <c r="I504" s="10">
        <f>VLOOKUP(C504,away!$B$2:$E$405,3,FALSE)</f>
        <v>0.37259999999999999</v>
      </c>
      <c r="J504" s="10">
        <f>VLOOKUP(B504,home!$B$2:$E$405,4,FALSE)</f>
        <v>0.24840000000000001</v>
      </c>
      <c r="K504" s="12">
        <f t="shared" si="782"/>
        <v>4.1240935336439994</v>
      </c>
      <c r="L504" s="12">
        <f t="shared" si="783"/>
        <v>8.2807920648000008E-2</v>
      </c>
      <c r="M504" s="13">
        <f t="shared" si="784"/>
        <v>1.4892441832531864E-2</v>
      </c>
      <c r="N504" s="13">
        <f t="shared" si="785"/>
        <v>6.1417823061714047E-2</v>
      </c>
      <c r="O504" s="13">
        <f t="shared" si="786"/>
        <v>1.2332121415232545E-3</v>
      </c>
      <c r="P504" s="13">
        <f t="shared" si="787"/>
        <v>5.0858822184673223E-3</v>
      </c>
      <c r="Q504" s="13">
        <f t="shared" si="788"/>
        <v>0.12664642346965313</v>
      </c>
      <c r="R504" s="13">
        <f t="shared" si="789"/>
        <v>5.1059866578703917E-5</v>
      </c>
      <c r="S504" s="13">
        <f t="shared" si="790"/>
        <v>4.3421687039291575E-4</v>
      </c>
      <c r="T504" s="13">
        <f t="shared" si="791"/>
        <v>1.0487326985028043E-2</v>
      </c>
      <c r="U504" s="13">
        <f t="shared" si="792"/>
        <v>2.1057566558595818E-4</v>
      </c>
      <c r="V504" s="13">
        <f t="shared" si="793"/>
        <v>1.647648507375932E-5</v>
      </c>
      <c r="W504" s="13">
        <f t="shared" si="794"/>
        <v>0.1741005653634454</v>
      </c>
      <c r="X504" s="13">
        <f t="shared" si="795"/>
        <v>1.4416905801388127E-2</v>
      </c>
      <c r="Y504" s="13">
        <f t="shared" si="796"/>
        <v>5.9691699579551957E-4</v>
      </c>
      <c r="Z504" s="13">
        <f t="shared" si="797"/>
        <v>1.4093871266489277E-6</v>
      </c>
      <c r="AA504" s="13">
        <f t="shared" si="798"/>
        <v>5.8124443354139391E-6</v>
      </c>
      <c r="AB504" s="13">
        <f t="shared" si="799"/>
        <v>1.1985532049173161E-5</v>
      </c>
      <c r="AC504" s="13">
        <f t="shared" si="800"/>
        <v>3.5167781500253623E-7</v>
      </c>
      <c r="AD504" s="13">
        <f t="shared" si="801"/>
        <v>0.1795017539547874</v>
      </c>
      <c r="AE504" s="13">
        <f t="shared" si="802"/>
        <v>1.486416699766486E-2</v>
      </c>
      <c r="AF504" s="13">
        <f t="shared" si="803"/>
        <v>6.1543538062062617E-4</v>
      </c>
      <c r="AG504" s="13">
        <f t="shared" si="804"/>
        <v>1.6987641387468173E-5</v>
      </c>
      <c r="AH504" s="13">
        <f t="shared" si="805"/>
        <v>2.9177104336464281E-8</v>
      </c>
      <c r="AI504" s="13">
        <f t="shared" si="806"/>
        <v>1.2032910732446863E-7</v>
      </c>
      <c r="AJ504" s="13">
        <f t="shared" si="807"/>
        <v>2.48124246712998E-7</v>
      </c>
      <c r="AK504" s="13">
        <f t="shared" si="808"/>
        <v>3.4109586713645451E-7</v>
      </c>
      <c r="AL504" s="13">
        <f t="shared" si="809"/>
        <v>4.8040260047717365E-9</v>
      </c>
      <c r="AM504" s="13">
        <f t="shared" si="810"/>
        <v>0.14805640455253899</v>
      </c>
      <c r="AN504" s="13">
        <f t="shared" si="811"/>
        <v>1.2260242999614836E-2</v>
      </c>
      <c r="AO504" s="13">
        <f t="shared" si="812"/>
        <v>5.0762261471865163E-4</v>
      </c>
      <c r="AP504" s="13">
        <f t="shared" si="813"/>
        <v>1.4011724399584133E-5</v>
      </c>
      <c r="AQ504" s="13">
        <f t="shared" si="814"/>
        <v>2.9007044055560206E-7</v>
      </c>
      <c r="AR504" s="13">
        <f t="shared" si="815"/>
        <v>4.8321906812646994E-10</v>
      </c>
      <c r="AS504" s="13">
        <f t="shared" si="816"/>
        <v>1.9928406341938541E-9</v>
      </c>
      <c r="AT504" s="13">
        <f t="shared" si="817"/>
        <v>4.1093305865309404E-9</v>
      </c>
      <c r="AU504" s="13">
        <f t="shared" si="818"/>
        <v>5.6490878998392529E-9</v>
      </c>
      <c r="AV504" s="13">
        <f t="shared" si="819"/>
        <v>5.8243417196784062E-9</v>
      </c>
      <c r="AW504" s="13">
        <f t="shared" si="820"/>
        <v>4.5572539990183082E-11</v>
      </c>
      <c r="AX504" s="13">
        <f t="shared" si="821"/>
        <v>0.10176641010495102</v>
      </c>
      <c r="AY504" s="13">
        <f t="shared" si="822"/>
        <v>8.4270648126026117E-3</v>
      </c>
      <c r="AZ504" s="13">
        <f t="shared" si="823"/>
        <v>3.4891385714877509E-4</v>
      </c>
      <c r="BA504" s="13">
        <f t="shared" si="824"/>
        <v>9.630943665254463E-6</v>
      </c>
      <c r="BB504" s="13">
        <f t="shared" si="825"/>
        <v>1.9937960469943745E-7</v>
      </c>
      <c r="BC504" s="13">
        <f t="shared" si="826"/>
        <v>3.3020420969561236E-9</v>
      </c>
      <c r="BD504" s="13">
        <f t="shared" si="827"/>
        <v>6.6690610415028789E-12</v>
      </c>
      <c r="BE504" s="13">
        <f t="shared" si="828"/>
        <v>2.7503831516739137E-11</v>
      </c>
      <c r="BF504" s="13">
        <f t="shared" si="829"/>
        <v>5.6714186854308967E-11</v>
      </c>
      <c r="BG504" s="13">
        <f t="shared" si="830"/>
        <v>7.7964870423911053E-11</v>
      </c>
      <c r="BH504" s="13">
        <f t="shared" si="831"/>
        <v>8.0383604491660967E-11</v>
      </c>
      <c r="BI504" s="13">
        <f t="shared" si="832"/>
        <v>6.6301900699011152E-11</v>
      </c>
      <c r="BJ504" s="14">
        <f t="shared" si="833"/>
        <v>0.85405510001321161</v>
      </c>
      <c r="BK504" s="14">
        <f t="shared" si="834"/>
        <v>2.8856438700909478E-2</v>
      </c>
      <c r="BL504" s="14">
        <f t="shared" si="835"/>
        <v>1.5134027507553779E-3</v>
      </c>
      <c r="BM504" s="14">
        <f t="shared" si="836"/>
        <v>0.66667244349450472</v>
      </c>
      <c r="BN504" s="14">
        <f t="shared" si="837"/>
        <v>0.20932684259046835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1.5759000000000001</v>
      </c>
      <c r="F531" s="10">
        <f>VLOOKUP(B531,home!$B$2:$E$405,3,FALSE)</f>
        <v>1.8244</v>
      </c>
      <c r="G531" s="10">
        <f>VLOOKUP(C531,away!$B$2:$E$405,4,FALSE)</f>
        <v>1.0311999999999999</v>
      </c>
      <c r="H531" s="10">
        <f>VLOOKUP(A531,away!$A$2:$E$405,3,FALSE)</f>
        <v>1.1709000000000001</v>
      </c>
      <c r="I531" s="10">
        <f>VLOOKUP(C531,away!$B$2:$E$405,3,FALSE)</f>
        <v>1.0676000000000001</v>
      </c>
      <c r="J531" s="10">
        <f>VLOOKUP(B531,home!$B$2:$E$405,4,FALSE)</f>
        <v>0.64049999999999996</v>
      </c>
      <c r="K531" s="12">
        <f t="shared" si="782"/>
        <v>2.9647742051519996</v>
      </c>
      <c r="L531" s="12">
        <f t="shared" si="783"/>
        <v>0.80065884402000009</v>
      </c>
      <c r="M531" s="13">
        <f t="shared" si="784"/>
        <v>2.3157581692025298E-2</v>
      </c>
      <c r="N531" s="13">
        <f t="shared" si="785"/>
        <v>6.8657000854216804E-2</v>
      </c>
      <c r="O531" s="13">
        <f t="shared" si="786"/>
        <v>1.8541322587835692E-2</v>
      </c>
      <c r="P531" s="13">
        <f t="shared" si="787"/>
        <v>5.4970834937817382E-2</v>
      </c>
      <c r="Q531" s="13">
        <f t="shared" si="788"/>
        <v>0.1017762525678404</v>
      </c>
      <c r="R531" s="13">
        <f t="shared" si="789"/>
        <v>7.4226369548892196E-3</v>
      </c>
      <c r="S531" s="13">
        <f t="shared" si="790"/>
        <v>3.2622066651300741E-2</v>
      </c>
      <c r="T531" s="13">
        <f t="shared" si="791"/>
        <v>8.1488056729654659E-2</v>
      </c>
      <c r="U531" s="13">
        <f t="shared" si="792"/>
        <v>2.2006442578063546E-2</v>
      </c>
      <c r="V531" s="13">
        <f t="shared" si="793"/>
        <v>8.6041523154412325E-3</v>
      </c>
      <c r="W531" s="13">
        <f t="shared" si="794"/>
        <v>0.10058120277005607</v>
      </c>
      <c r="X531" s="13">
        <f t="shared" si="795"/>
        <v>8.0531229540014321E-2</v>
      </c>
      <c r="Y531" s="13">
        <f t="shared" si="796"/>
        <v>3.2239020575508572E-2</v>
      </c>
      <c r="Z531" s="13">
        <f t="shared" si="797"/>
        <v>1.9809999746272459E-3</v>
      </c>
      <c r="AA531" s="13">
        <f t="shared" si="798"/>
        <v>5.8732176251816244E-3</v>
      </c>
      <c r="AB531" s="13">
        <f t="shared" si="799"/>
        <v>8.7063820581912837E-3</v>
      </c>
      <c r="AC531" s="13">
        <f t="shared" si="800"/>
        <v>1.2765188605456718E-3</v>
      </c>
      <c r="AD531" s="13">
        <f t="shared" si="801"/>
        <v>7.455013887395627E-2</v>
      </c>
      <c r="AE531" s="13">
        <f t="shared" si="802"/>
        <v>5.9689228012352297E-2</v>
      </c>
      <c r="AF531" s="13">
        <f t="shared" si="803"/>
        <v>2.3895354150408096E-2</v>
      </c>
      <c r="AG531" s="13">
        <f t="shared" si="804"/>
        <v>6.3773422105047536E-3</v>
      </c>
      <c r="AH531" s="13">
        <f t="shared" si="805"/>
        <v>3.96526287422175E-4</v>
      </c>
      <c r="AI531" s="13">
        <f t="shared" si="806"/>
        <v>1.1756109086139522E-3</v>
      </c>
      <c r="AJ531" s="13">
        <f t="shared" si="807"/>
        <v>1.7427104485769754E-3</v>
      </c>
      <c r="AK531" s="13">
        <f t="shared" si="808"/>
        <v>1.7222476616632957E-3</v>
      </c>
      <c r="AL531" s="13">
        <f t="shared" si="809"/>
        <v>1.2120662426894346E-4</v>
      </c>
      <c r="AM531" s="13">
        <f t="shared" si="810"/>
        <v>4.4204865744800974E-2</v>
      </c>
      <c r="AN531" s="13">
        <f t="shared" si="811"/>
        <v>3.5393016707291648E-2</v>
      </c>
      <c r="AO531" s="13">
        <f t="shared" si="812"/>
        <v>1.416886592162034E-2</v>
      </c>
      <c r="AP531" s="13">
        <f t="shared" si="813"/>
        <v>3.7814759366263054E-3</v>
      </c>
      <c r="AQ531" s="13">
        <f t="shared" si="814"/>
        <v>7.5691803802716614E-4</v>
      </c>
      <c r="AR531" s="13">
        <f t="shared" si="815"/>
        <v>6.3496455782196181E-5</v>
      </c>
      <c r="AS531" s="13">
        <f t="shared" si="816"/>
        <v>1.8825265422162978E-4</v>
      </c>
      <c r="AT531" s="13">
        <f t="shared" si="817"/>
        <v>2.7906330664384337E-4</v>
      </c>
      <c r="AU531" s="13">
        <f t="shared" si="818"/>
        <v>2.7578656438069651E-4</v>
      </c>
      <c r="AV531" s="13">
        <f t="shared" si="819"/>
        <v>2.0441122305084507E-4</v>
      </c>
      <c r="AW531" s="13">
        <f t="shared" si="820"/>
        <v>7.9921381744284918E-6</v>
      </c>
      <c r="AX531" s="13">
        <f t="shared" si="821"/>
        <v>2.1842907617065539E-2</v>
      </c>
      <c r="AY531" s="13">
        <f t="shared" si="822"/>
        <v>1.7488717162715349E-2</v>
      </c>
      <c r="AZ531" s="13">
        <f t="shared" si="823"/>
        <v>7.0012480334462023E-3</v>
      </c>
      <c r="BA531" s="13">
        <f t="shared" si="824"/>
        <v>1.8685370523854456E-3</v>
      </c>
      <c r="BB531" s="13">
        <f t="shared" si="825"/>
        <v>3.7401517909286722E-4</v>
      </c>
      <c r="BC531" s="13">
        <f t="shared" si="826"/>
        <v>5.9891712187685676E-5</v>
      </c>
      <c r="BD531" s="13">
        <f t="shared" si="827"/>
        <v>8.4731664809900401E-6</v>
      </c>
      <c r="BE531" s="13">
        <f t="shared" si="828"/>
        <v>2.512102541879781E-5</v>
      </c>
      <c r="BF531" s="13">
        <f t="shared" si="829"/>
        <v>3.7239084084309733E-5</v>
      </c>
      <c r="BG531" s="13">
        <f t="shared" si="830"/>
        <v>3.6801825305549293E-5</v>
      </c>
      <c r="BH531" s="13">
        <f t="shared" si="831"/>
        <v>2.7277275592100661E-5</v>
      </c>
      <c r="BI531" s="13">
        <f t="shared" si="832"/>
        <v>1.6174192612456456E-5</v>
      </c>
      <c r="BJ531" s="14">
        <f t="shared" si="833"/>
        <v>0.77672528538977181</v>
      </c>
      <c r="BK531" s="14">
        <f t="shared" si="834"/>
        <v>0.13824107824411461</v>
      </c>
      <c r="BL531" s="14">
        <f t="shared" si="835"/>
        <v>6.8749193884011184E-2</v>
      </c>
      <c r="BM531" s="14">
        <f t="shared" si="836"/>
        <v>0.69369020287335903</v>
      </c>
      <c r="BN531" s="14">
        <f t="shared" si="837"/>
        <v>0.27452562959462479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1.5759000000000001</v>
      </c>
      <c r="F532" s="10">
        <f>VLOOKUP(B532,home!$B$2:$E$405,3,FALSE)</f>
        <v>0.91659999999999997</v>
      </c>
      <c r="G532" s="10">
        <f>VLOOKUP(C532,away!$B$2:$E$405,4,FALSE)</f>
        <v>1.1105</v>
      </c>
      <c r="H532" s="10">
        <f>VLOOKUP(A532,away!$A$2:$E$405,3,FALSE)</f>
        <v>1.1709000000000001</v>
      </c>
      <c r="I532" s="10">
        <f>VLOOKUP(C532,away!$B$2:$E$405,3,FALSE)</f>
        <v>0.85399999999999998</v>
      </c>
      <c r="J532" s="10">
        <f>VLOOKUP(B532,home!$B$2:$E$405,4,FALSE)</f>
        <v>1.1387</v>
      </c>
      <c r="K532" s="12">
        <f t="shared" si="782"/>
        <v>1.6040838683700001</v>
      </c>
      <c r="L532" s="12">
        <f t="shared" si="783"/>
        <v>1.1386414708200001</v>
      </c>
      <c r="M532" s="13">
        <f t="shared" si="784"/>
        <v>6.4394610375850689E-2</v>
      </c>
      <c r="N532" s="13">
        <f t="shared" si="785"/>
        <v>0.10329435571387352</v>
      </c>
      <c r="O532" s="13">
        <f t="shared" si="786"/>
        <v>7.332237387123948E-2</v>
      </c>
      <c r="P532" s="13">
        <f t="shared" si="787"/>
        <v>0.11761523711744923</v>
      </c>
      <c r="Q532" s="13">
        <f t="shared" si="788"/>
        <v>8.2846404847148544E-2</v>
      </c>
      <c r="R532" s="13">
        <f t="shared" si="789"/>
        <v>4.1743947814381038E-2</v>
      </c>
      <c r="S532" s="13">
        <f t="shared" si="790"/>
        <v>5.3705364165778077E-2</v>
      </c>
      <c r="T532" s="13">
        <f t="shared" si="791"/>
        <v>9.4332352267306407E-2</v>
      </c>
      <c r="U532" s="13">
        <f t="shared" si="792"/>
        <v>6.6960793291127751E-2</v>
      </c>
      <c r="V532" s="13">
        <f t="shared" si="793"/>
        <v>1.0899064557610165E-2</v>
      </c>
      <c r="W532" s="13">
        <f t="shared" si="794"/>
        <v>4.4297527189253706E-2</v>
      </c>
      <c r="X532" s="13">
        <f t="shared" si="795"/>
        <v>5.0439001512460793E-2</v>
      </c>
      <c r="Y532" s="13">
        <f t="shared" si="796"/>
        <v>2.8715969434420289E-2</v>
      </c>
      <c r="Z532" s="13">
        <f t="shared" si="797"/>
        <v>1.5843796712400056E-2</v>
      </c>
      <c r="AA532" s="13">
        <f t="shared" si="798"/>
        <v>2.541477872009457E-2</v>
      </c>
      <c r="AB532" s="13">
        <f t="shared" si="799"/>
        <v>2.0383718281548432E-2</v>
      </c>
      <c r="AC532" s="13">
        <f t="shared" si="800"/>
        <v>1.2441802726382014E-3</v>
      </c>
      <c r="AD532" s="13">
        <f t="shared" si="801"/>
        <v>1.7764237193240846E-2</v>
      </c>
      <c r="AE532" s="13">
        <f t="shared" si="802"/>
        <v>2.0227097165707107E-2</v>
      </c>
      <c r="AF532" s="13">
        <f t="shared" si="803"/>
        <v>1.15157058335899E-2</v>
      </c>
      <c r="AG532" s="13">
        <f t="shared" si="804"/>
        <v>4.3707534092964212E-3</v>
      </c>
      <c r="AH532" s="13">
        <f t="shared" si="805"/>
        <v>4.5101009979950689E-3</v>
      </c>
      <c r="AI532" s="13">
        <f t="shared" si="806"/>
        <v>7.2345802556033284E-3</v>
      </c>
      <c r="AJ532" s="13">
        <f t="shared" si="807"/>
        <v>5.8024367412207066E-3</v>
      </c>
      <c r="AK532" s="13">
        <f t="shared" si="808"/>
        <v>3.1025317246098421E-3</v>
      </c>
      <c r="AL532" s="13">
        <f t="shared" si="809"/>
        <v>9.0898636969203832E-5</v>
      </c>
      <c r="AM532" s="13">
        <f t="shared" si="810"/>
        <v>5.6990652631151977E-3</v>
      </c>
      <c r="AN532" s="13">
        <f t="shared" si="811"/>
        <v>6.4891920534926604E-3</v>
      </c>
      <c r="AO532" s="13">
        <f t="shared" si="812"/>
        <v>3.6944315921111706E-3</v>
      </c>
      <c r="AP532" s="13">
        <f t="shared" si="813"/>
        <v>1.4022110072951131E-3</v>
      </c>
      <c r="AQ532" s="13">
        <f t="shared" si="814"/>
        <v>3.9915390093662524E-4</v>
      </c>
      <c r="AR532" s="13">
        <f t="shared" si="815"/>
        <v>1.0270776067807703E-3</v>
      </c>
      <c r="AS532" s="13">
        <f t="shared" si="816"/>
        <v>1.6475186206010997E-3</v>
      </c>
      <c r="AT532" s="13">
        <f t="shared" si="817"/>
        <v>1.3213790210727095E-3</v>
      </c>
      <c r="AU532" s="13">
        <f t="shared" si="818"/>
        <v>7.0653425723509172E-4</v>
      </c>
      <c r="AV532" s="13">
        <f t="shared" si="819"/>
        <v>2.833350511203978E-4</v>
      </c>
      <c r="AW532" s="13">
        <f t="shared" si="820"/>
        <v>4.6117837943896681E-6</v>
      </c>
      <c r="AX532" s="13">
        <f t="shared" si="821"/>
        <v>1.5236297755584869E-3</v>
      </c>
      <c r="AY532" s="13">
        <f t="shared" si="822"/>
        <v>1.7348680486270621E-3</v>
      </c>
      <c r="AZ532" s="13">
        <f t="shared" si="823"/>
        <v>9.8769635328367091E-4</v>
      </c>
      <c r="BA532" s="13">
        <f t="shared" si="824"/>
        <v>3.7487734280882329E-4</v>
      </c>
      <c r="BB532" s="13">
        <f t="shared" si="825"/>
        <v>1.0671272224823296E-4</v>
      </c>
      <c r="BC532" s="13">
        <f t="shared" si="826"/>
        <v>2.4301506203186799E-5</v>
      </c>
      <c r="BD532" s="13">
        <f t="shared" si="827"/>
        <v>1.9491219280519053E-4</v>
      </c>
      <c r="BE532" s="13">
        <f t="shared" si="828"/>
        <v>3.1265550422742935E-4</v>
      </c>
      <c r="BF532" s="13">
        <f t="shared" si="829"/>
        <v>2.5076282534415394E-4</v>
      </c>
      <c r="BG532" s="13">
        <f t="shared" si="830"/>
        <v>1.3408153430714701E-4</v>
      </c>
      <c r="BH532" s="13">
        <f t="shared" si="831"/>
        <v>5.3769506557098344E-5</v>
      </c>
      <c r="BI532" s="13">
        <f t="shared" si="832"/>
        <v>1.7250159615691269E-5</v>
      </c>
      <c r="BJ532" s="14">
        <f t="shared" si="833"/>
        <v>0.48023954413197778</v>
      </c>
      <c r="BK532" s="14">
        <f t="shared" si="834"/>
        <v>0.24968422317492264</v>
      </c>
      <c r="BL532" s="14">
        <f t="shared" si="835"/>
        <v>0.25442453797748704</v>
      </c>
      <c r="BM532" s="14">
        <f t="shared" si="836"/>
        <v>0.5152449159920125</v>
      </c>
      <c r="BN532" s="14">
        <f t="shared" si="837"/>
        <v>0.48321692973994257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1.5759000000000001</v>
      </c>
      <c r="F533" s="10">
        <f>VLOOKUP(B533,home!$B$2:$E$405,3,FALSE)</f>
        <v>0.56410000000000005</v>
      </c>
      <c r="G533" s="10">
        <f>VLOOKUP(C533,away!$B$2:$E$405,4,FALSE)</f>
        <v>1.2057</v>
      </c>
      <c r="H533" s="10">
        <f>VLOOKUP(A533,away!$A$2:$E$405,3,FALSE)</f>
        <v>1.1709000000000001</v>
      </c>
      <c r="I533" s="10">
        <f>VLOOKUP(C533,away!$B$2:$E$405,3,FALSE)</f>
        <v>0.85399999999999998</v>
      </c>
      <c r="J533" s="10">
        <f>VLOOKUP(B533,home!$B$2:$E$405,4,FALSE)</f>
        <v>1.7081</v>
      </c>
      <c r="K533" s="12">
        <f t="shared" si="782"/>
        <v>1.071825329583</v>
      </c>
      <c r="L533" s="12">
        <f t="shared" si="783"/>
        <v>1.7080122036600001</v>
      </c>
      <c r="M533" s="13">
        <f t="shared" si="784"/>
        <v>6.204858739127244E-2</v>
      </c>
      <c r="N533" s="13">
        <f t="shared" si="785"/>
        <v>6.6505247630810158E-2</v>
      </c>
      <c r="O533" s="13">
        <f t="shared" si="786"/>
        <v>0.10597974448415733</v>
      </c>
      <c r="P533" s="13">
        <f t="shared" si="787"/>
        <v>0.11359177456085404</v>
      </c>
      <c r="Q533" s="13">
        <f t="shared" si="788"/>
        <v>3.5641004480446055E-2</v>
      </c>
      <c r="R533" s="13">
        <f t="shared" si="789"/>
        <v>9.0507348459854683E-2</v>
      </c>
      <c r="S533" s="13">
        <f t="shared" si="790"/>
        <v>5.1987852545772865E-2</v>
      </c>
      <c r="T533" s="13">
        <f t="shared" si="791"/>
        <v>6.0875270603302598E-2</v>
      </c>
      <c r="U533" s="13">
        <f t="shared" si="792"/>
        <v>9.7008068592667168E-2</v>
      </c>
      <c r="V533" s="13">
        <f t="shared" si="793"/>
        <v>1.0574853378912952E-2</v>
      </c>
      <c r="W533" s="13">
        <f t="shared" si="794"/>
        <v>1.2733643791307765E-2</v>
      </c>
      <c r="X533" s="13">
        <f t="shared" si="795"/>
        <v>2.1749218992613051E-2</v>
      </c>
      <c r="Y533" s="13">
        <f t="shared" si="796"/>
        <v>1.857396572972848E-2</v>
      </c>
      <c r="Z533" s="13">
        <f t="shared" si="797"/>
        <v>5.1529218563446631E-2</v>
      </c>
      <c r="AA533" s="13">
        <f t="shared" si="798"/>
        <v>5.5230321669920618E-2</v>
      </c>
      <c r="AB533" s="13">
        <f t="shared" si="799"/>
        <v>2.9598628863418883E-2</v>
      </c>
      <c r="AC533" s="13">
        <f t="shared" si="800"/>
        <v>1.2099553869139787E-3</v>
      </c>
      <c r="AD533" s="13">
        <f t="shared" si="801"/>
        <v>3.4120604883527404E-3</v>
      </c>
      <c r="AE533" s="13">
        <f t="shared" si="802"/>
        <v>5.8278409537325798E-3</v>
      </c>
      <c r="AF533" s="13">
        <f t="shared" si="803"/>
        <v>4.9770117349823917E-3</v>
      </c>
      <c r="AG533" s="13">
        <f t="shared" si="804"/>
        <v>2.833598927036318E-3</v>
      </c>
      <c r="AH533" s="13">
        <f t="shared" si="805"/>
        <v>2.2003133537857572E-2</v>
      </c>
      <c r="AI533" s="13">
        <f t="shared" si="806"/>
        <v>2.3583515856072948E-2</v>
      </c>
      <c r="AJ533" s="13">
        <f t="shared" si="807"/>
        <v>1.2638704827580645E-2</v>
      </c>
      <c r="AK533" s="13">
        <f t="shared" si="808"/>
        <v>4.5154946557746283E-3</v>
      </c>
      <c r="AL533" s="13">
        <f t="shared" si="809"/>
        <v>8.8602165056447747E-5</v>
      </c>
      <c r="AM533" s="13">
        <f t="shared" si="810"/>
        <v>7.3142657149716185E-4</v>
      </c>
      <c r="AN533" s="13">
        <f t="shared" si="811"/>
        <v>1.2492855101983457E-3</v>
      </c>
      <c r="AO533" s="13">
        <f t="shared" si="812"/>
        <v>1.0668974486371925E-3</v>
      </c>
      <c r="AP533" s="13">
        <f t="shared" si="813"/>
        <v>6.0742462077534754E-4</v>
      </c>
      <c r="AQ533" s="13">
        <f t="shared" si="814"/>
        <v>2.5937216627196035E-4</v>
      </c>
      <c r="AR533" s="13">
        <f t="shared" si="815"/>
        <v>7.5163241202842691E-3</v>
      </c>
      <c r="AS533" s="13">
        <f t="shared" si="816"/>
        <v>8.0561865774763375E-3</v>
      </c>
      <c r="AT533" s="13">
        <f t="shared" si="817"/>
        <v>4.3174124167928577E-3</v>
      </c>
      <c r="AU533" s="13">
        <f t="shared" si="818"/>
        <v>1.5425039955249144E-3</v>
      </c>
      <c r="AV533" s="13">
        <f t="shared" si="819"/>
        <v>4.1332371334664629E-4</v>
      </c>
      <c r="AW533" s="13">
        <f t="shared" si="820"/>
        <v>4.5056434274777645E-6</v>
      </c>
      <c r="AX533" s="13">
        <f t="shared" si="821"/>
        <v>1.3066025434345149E-4</v>
      </c>
      <c r="AY533" s="13">
        <f t="shared" si="822"/>
        <v>2.2316930895193465E-4</v>
      </c>
      <c r="AZ533" s="13">
        <f t="shared" si="823"/>
        <v>1.9058795158613672E-4</v>
      </c>
      <c r="BA533" s="13">
        <f t="shared" si="824"/>
        <v>1.0850884905989425E-4</v>
      </c>
      <c r="BB533" s="13">
        <f t="shared" si="825"/>
        <v>4.6333609599850089E-5</v>
      </c>
      <c r="BC533" s="13">
        <f t="shared" si="826"/>
        <v>1.5827674127232409E-5</v>
      </c>
      <c r="BD533" s="13">
        <f t="shared" si="827"/>
        <v>2.1396622206849235E-3</v>
      </c>
      <c r="BE533" s="13">
        <f t="shared" si="828"/>
        <v>2.2933441648819116E-3</v>
      </c>
      <c r="BF533" s="13">
        <f t="shared" si="829"/>
        <v>1.2290321826859023E-3</v>
      </c>
      <c r="BG533" s="13">
        <f t="shared" si="830"/>
        <v>4.391026080918106E-4</v>
      </c>
      <c r="BH533" s="13">
        <f t="shared" si="831"/>
        <v>1.1766032440968989E-4</v>
      </c>
      <c r="BI533" s="13">
        <f t="shared" si="832"/>
        <v>2.5222263197851721E-5</v>
      </c>
      <c r="BJ533" s="14">
        <f t="shared" si="833"/>
        <v>0.23775835729736061</v>
      </c>
      <c r="BK533" s="14">
        <f t="shared" si="834"/>
        <v>0.23972479473773467</v>
      </c>
      <c r="BL533" s="14">
        <f t="shared" si="835"/>
        <v>0.46915473553468151</v>
      </c>
      <c r="BM533" s="14">
        <f t="shared" si="836"/>
        <v>0.52367473546030452</v>
      </c>
      <c r="BN533" s="14">
        <f t="shared" si="837"/>
        <v>0.47427370700739474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1.1974</v>
      </c>
      <c r="F534" s="10">
        <f>VLOOKUP(B534,home!$B$2:$E$405,3,FALSE)</f>
        <v>2.2269999999999999</v>
      </c>
      <c r="G534" s="10">
        <f>VLOOKUP(C534,away!$B$2:$E$405,4,FALSE)</f>
        <v>1.1134999999999999</v>
      </c>
      <c r="H534" s="10">
        <f>VLOOKUP(A534,away!$A$2:$E$405,3,FALSE)</f>
        <v>0.89470000000000005</v>
      </c>
      <c r="I534" s="10">
        <f>VLOOKUP(C534,away!$B$2:$E$405,3,FALSE)</f>
        <v>0.86929999999999996</v>
      </c>
      <c r="J534" s="10">
        <f>VLOOKUP(B534,home!$B$2:$E$405,4,FALSE)</f>
        <v>0.99350000000000005</v>
      </c>
      <c r="K534" s="12">
        <f t="shared" si="782"/>
        <v>2.9692700122999995</v>
      </c>
      <c r="L534" s="12">
        <f t="shared" si="783"/>
        <v>0.77270725238500004</v>
      </c>
      <c r="M534" s="13">
        <f t="shared" si="784"/>
        <v>2.3707181385701912E-2</v>
      </c>
      <c r="N534" s="13">
        <f t="shared" si="785"/>
        <v>7.0393022764721425E-2</v>
      </c>
      <c r="O534" s="13">
        <f t="shared" si="786"/>
        <v>1.8318710990338542E-2</v>
      </c>
      <c r="P534" s="13">
        <f t="shared" si="787"/>
        <v>5.4393199207602647E-2</v>
      </c>
      <c r="Q534" s="13">
        <f t="shared" si="788"/>
        <v>0.10450794578521928</v>
      </c>
      <c r="R534" s="13">
        <f t="shared" si="789"/>
        <v>7.0775004182896985E-3</v>
      </c>
      <c r="S534" s="13">
        <f t="shared" si="790"/>
        <v>3.1199619135473502E-2</v>
      </c>
      <c r="T534" s="13">
        <f t="shared" si="791"/>
        <v>8.0754047640097332E-2</v>
      </c>
      <c r="U534" s="13">
        <f t="shared" si="792"/>
        <v>2.1015009754068302E-2</v>
      </c>
      <c r="V534" s="13">
        <f t="shared" si="793"/>
        <v>7.9537413449498398E-3</v>
      </c>
      <c r="W534" s="13">
        <f t="shared" si="794"/>
        <v>0.10343743648904194</v>
      </c>
      <c r="X534" s="13">
        <f t="shared" si="795"/>
        <v>7.9926857343195531E-2</v>
      </c>
      <c r="Y534" s="13">
        <f t="shared" si="796"/>
        <v>3.0880031164714241E-2</v>
      </c>
      <c r="Z534" s="13">
        <f t="shared" si="797"/>
        <v>1.8229453006567741E-3</v>
      </c>
      <c r="AA534" s="13">
        <f t="shared" si="798"/>
        <v>5.4128168153033656E-3</v>
      </c>
      <c r="AB534" s="13">
        <f t="shared" si="799"/>
        <v>8.0360573258767363E-3</v>
      </c>
      <c r="AC534" s="13">
        <f t="shared" si="800"/>
        <v>1.1405548132836188E-3</v>
      </c>
      <c r="AD534" s="13">
        <f t="shared" si="801"/>
        <v>7.6783419579024501E-2</v>
      </c>
      <c r="AE534" s="13">
        <f t="shared" si="802"/>
        <v>5.9331105171632634E-2</v>
      </c>
      <c r="AF534" s="13">
        <f t="shared" si="803"/>
        <v>2.292278762906886E-2</v>
      </c>
      <c r="AG534" s="13">
        <f t="shared" si="804"/>
        <v>5.9042014152875574E-3</v>
      </c>
      <c r="AH534" s="13">
        <f t="shared" si="805"/>
        <v>3.5215076362966083E-4</v>
      </c>
      <c r="AI534" s="13">
        <f t="shared" si="806"/>
        <v>1.0456307022540972E-3</v>
      </c>
      <c r="AJ534" s="13">
        <f t="shared" si="807"/>
        <v>1.5523799440716403E-3</v>
      </c>
      <c r="AK534" s="13">
        <f t="shared" si="808"/>
        <v>1.536478405209291E-3</v>
      </c>
      <c r="AL534" s="13">
        <f t="shared" si="809"/>
        <v>1.0467448518117305E-4</v>
      </c>
      <c r="AM534" s="13">
        <f t="shared" si="810"/>
        <v>4.5598141039569197E-2</v>
      </c>
      <c r="AN534" s="13">
        <f t="shared" si="811"/>
        <v>3.5234014276549215E-2</v>
      </c>
      <c r="AO534" s="13">
        <f t="shared" si="812"/>
        <v>1.3612789181063106E-2</v>
      </c>
      <c r="AP534" s="13">
        <f t="shared" si="813"/>
        <v>3.5062336417985098E-3</v>
      </c>
      <c r="AQ534" s="13">
        <f t="shared" si="814"/>
        <v>6.773230408934945E-4</v>
      </c>
      <c r="AR534" s="13">
        <f t="shared" si="815"/>
        <v>5.4421889797910977E-5</v>
      </c>
      <c r="AS534" s="13">
        <f t="shared" si="816"/>
        <v>1.6159328538963233E-4</v>
      </c>
      <c r="AT534" s="13">
        <f t="shared" si="817"/>
        <v>2.3990704824823549E-4</v>
      </c>
      <c r="AU534" s="13">
        <f t="shared" si="818"/>
        <v>2.3744960136763162E-4</v>
      </c>
      <c r="AV534" s="13">
        <f t="shared" si="819"/>
        <v>1.7626299519337441E-4</v>
      </c>
      <c r="AW534" s="13">
        <f t="shared" si="820"/>
        <v>6.6711854472626742E-6</v>
      </c>
      <c r="AX534" s="13">
        <f t="shared" si="821"/>
        <v>2.2565532134236472E-2</v>
      </c>
      <c r="AY534" s="13">
        <f t="shared" si="822"/>
        <v>1.7436550334051289E-2</v>
      </c>
      <c r="AZ534" s="13">
        <f t="shared" si="823"/>
        <v>6.7366744498487622E-3</v>
      </c>
      <c r="BA534" s="13">
        <f t="shared" si="824"/>
        <v>1.7351590681182901E-3</v>
      </c>
      <c r="BB534" s="13">
        <f t="shared" si="825"/>
        <v>3.3519249899415014E-4</v>
      </c>
      <c r="BC534" s="13">
        <f t="shared" si="826"/>
        <v>5.1801134983566345E-5</v>
      </c>
      <c r="BD534" s="13">
        <f t="shared" si="827"/>
        <v>7.0086981558905083E-6</v>
      </c>
      <c r="BE534" s="13">
        <f t="shared" si="828"/>
        <v>2.0810717259547992E-5</v>
      </c>
      <c r="BF534" s="13">
        <f t="shared" si="829"/>
        <v>3.0896319346614945E-5</v>
      </c>
      <c r="BG534" s="13">
        <f t="shared" si="830"/>
        <v>3.0579838175449355E-5</v>
      </c>
      <c r="BH534" s="13">
        <f t="shared" si="831"/>
        <v>2.269994911883713E-5</v>
      </c>
      <c r="BI534" s="13">
        <f t="shared" si="832"/>
        <v>1.348045563985977E-5</v>
      </c>
      <c r="BJ534" s="14">
        <f t="shared" si="833"/>
        <v>0.7823302657821094</v>
      </c>
      <c r="BK534" s="14">
        <f t="shared" si="834"/>
        <v>0.13593552070624398</v>
      </c>
      <c r="BL534" s="14">
        <f t="shared" si="835"/>
        <v>6.5341845916734337E-2</v>
      </c>
      <c r="BM534" s="14">
        <f t="shared" si="836"/>
        <v>0.68960313800526707</v>
      </c>
      <c r="BN534" s="14">
        <f t="shared" si="837"/>
        <v>0.27839756055187348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1.1974</v>
      </c>
      <c r="F535" s="10">
        <f>VLOOKUP(B535,home!$B$2:$E$405,3,FALSE)</f>
        <v>0.64959999999999996</v>
      </c>
      <c r="G535" s="10">
        <f>VLOOKUP(C535,away!$B$2:$E$405,4,FALSE)</f>
        <v>0.37119999999999997</v>
      </c>
      <c r="H535" s="10">
        <f>VLOOKUP(A535,away!$A$2:$E$405,3,FALSE)</f>
        <v>0.89470000000000005</v>
      </c>
      <c r="I535" s="10">
        <f>VLOOKUP(C535,away!$B$2:$E$405,3,FALSE)</f>
        <v>1.3661000000000001</v>
      </c>
      <c r="J535" s="10">
        <f>VLOOKUP(B535,home!$B$2:$E$405,4,FALSE)</f>
        <v>1.1176999999999999</v>
      </c>
      <c r="K535" s="12">
        <f t="shared" si="782"/>
        <v>0.28873088204799996</v>
      </c>
      <c r="L535" s="12">
        <f t="shared" si="783"/>
        <v>1.366108456159</v>
      </c>
      <c r="M535" s="13">
        <f t="shared" si="784"/>
        <v>0.19112275936414871</v>
      </c>
      <c r="N535" s="13">
        <f t="shared" si="785"/>
        <v>5.5183042890658313E-2</v>
      </c>
      <c r="O535" s="13">
        <f t="shared" si="786"/>
        <v>0.26109441773180525</v>
      </c>
      <c r="P535" s="13">
        <f t="shared" si="787"/>
        <v>7.5386021529513111E-2</v>
      </c>
      <c r="Q535" s="13">
        <f t="shared" si="788"/>
        <v>7.9665243239561943E-3</v>
      </c>
      <c r="R535" s="13">
        <f t="shared" si="789"/>
        <v>0.17834164595966481</v>
      </c>
      <c r="S535" s="13">
        <f t="shared" si="790"/>
        <v>7.4337722270169547E-3</v>
      </c>
      <c r="T535" s="13">
        <f t="shared" si="791"/>
        <v>1.0883136245152917E-2</v>
      </c>
      <c r="U535" s="13">
        <f t="shared" si="792"/>
        <v>5.1492740743826156E-2</v>
      </c>
      <c r="V535" s="13">
        <f t="shared" si="793"/>
        <v>3.2579555733115338E-4</v>
      </c>
      <c r="W535" s="13">
        <f t="shared" si="794"/>
        <v>7.6672719830423949E-4</v>
      </c>
      <c r="X535" s="13">
        <f t="shared" si="795"/>
        <v>1.04743250917052E-3</v>
      </c>
      <c r="Y535" s="13">
        <f t="shared" si="796"/>
        <v>7.1545320401684358E-4</v>
      </c>
      <c r="Z535" s="13">
        <f t="shared" si="797"/>
        <v>8.1211343543604222E-2</v>
      </c>
      <c r="AA535" s="13">
        <f t="shared" si="798"/>
        <v>2.3448222853647994E-2</v>
      </c>
      <c r="AB535" s="13">
        <f t="shared" si="799"/>
        <v>3.3851130334959282E-3</v>
      </c>
      <c r="AC535" s="13">
        <f t="shared" si="800"/>
        <v>8.031628134221423E-6</v>
      </c>
      <c r="AD535" s="13">
        <f t="shared" si="801"/>
        <v>5.5344455064143706E-5</v>
      </c>
      <c r="AE535" s="13">
        <f t="shared" si="802"/>
        <v>7.5606528064638506E-5</v>
      </c>
      <c r="AF535" s="13">
        <f t="shared" si="803"/>
        <v>5.1643358664962713E-5</v>
      </c>
      <c r="AG535" s="13">
        <f t="shared" si="804"/>
        <v>2.3516809658885913E-5</v>
      </c>
      <c r="AH535" s="13">
        <f t="shared" si="805"/>
        <v>2.7735875787737833E-2</v>
      </c>
      <c r="AI535" s="13">
        <f t="shared" si="806"/>
        <v>8.008203880567312E-3</v>
      </c>
      <c r="AJ535" s="13">
        <f t="shared" si="807"/>
        <v>1.156107885028208E-3</v>
      </c>
      <c r="AK535" s="13">
        <f t="shared" si="808"/>
        <v>1.1126801646228075E-4</v>
      </c>
      <c r="AL535" s="13">
        <f t="shared" si="809"/>
        <v>1.2671907698650266E-7</v>
      </c>
      <c r="AM535" s="13">
        <f t="shared" si="810"/>
        <v>3.1959306654272251E-6</v>
      </c>
      <c r="AN535" s="13">
        <f t="shared" si="811"/>
        <v>4.3659879073379921E-6</v>
      </c>
      <c r="AO535" s="13">
        <f t="shared" si="812"/>
        <v>2.9822064998511842E-6</v>
      </c>
      <c r="AP535" s="13">
        <f t="shared" si="813"/>
        <v>1.3580058391530121E-6</v>
      </c>
      <c r="AQ535" s="13">
        <f t="shared" si="814"/>
        <v>4.6379581509505724E-7</v>
      </c>
      <c r="AR535" s="13">
        <f t="shared" si="815"/>
        <v>7.5780428905208603E-3</v>
      </c>
      <c r="AS535" s="13">
        <f t="shared" si="816"/>
        <v>2.1880150079776634E-3</v>
      </c>
      <c r="AT535" s="13">
        <f t="shared" si="817"/>
        <v>3.1587375159382623E-4</v>
      </c>
      <c r="AU535" s="13">
        <f t="shared" si="818"/>
        <v>3.0400835637832094E-5</v>
      </c>
      <c r="AV535" s="13">
        <f t="shared" si="819"/>
        <v>2.1944150221768827E-6</v>
      </c>
      <c r="AW535" s="13">
        <f t="shared" si="820"/>
        <v>1.3884105892182303E-9</v>
      </c>
      <c r="AX535" s="13">
        <f t="shared" si="821"/>
        <v>1.537939799988422E-7</v>
      </c>
      <c r="AY535" s="13">
        <f t="shared" si="822"/>
        <v>2.1009925658276643E-7</v>
      </c>
      <c r="AZ535" s="13">
        <f t="shared" si="823"/>
        <v>1.4350918552521837E-7</v>
      </c>
      <c r="BA535" s="13">
        <f t="shared" si="824"/>
        <v>6.5349703960830521E-8</v>
      </c>
      <c r="BB535" s="13">
        <f t="shared" si="825"/>
        <v>2.231869579709447E-8</v>
      </c>
      <c r="BC535" s="13">
        <f t="shared" si="826"/>
        <v>6.0979518117702149E-9</v>
      </c>
      <c r="BD535" s="13">
        <f t="shared" si="827"/>
        <v>1.7254047456460222E-3</v>
      </c>
      <c r="BE535" s="13">
        <f t="shared" si="828"/>
        <v>4.9817763410018104E-4</v>
      </c>
      <c r="BF535" s="13">
        <f t="shared" si="829"/>
        <v>7.1919633855165526E-5</v>
      </c>
      <c r="BG535" s="13">
        <f t="shared" si="830"/>
        <v>6.921806439857048E-6</v>
      </c>
      <c r="BH535" s="13">
        <f t="shared" si="831"/>
        <v>4.9963481968636291E-7</v>
      </c>
      <c r="BI535" s="13">
        <f t="shared" si="832"/>
        <v>2.8852000437987422E-8</v>
      </c>
      <c r="BJ535" s="14">
        <f t="shared" si="833"/>
        <v>7.678139461821222E-2</v>
      </c>
      <c r="BK535" s="14">
        <f t="shared" si="834"/>
        <v>0.27427671712447776</v>
      </c>
      <c r="BL535" s="14">
        <f t="shared" si="835"/>
        <v>0.56719107509984967</v>
      </c>
      <c r="BM535" s="14">
        <f t="shared" si="836"/>
        <v>0.23036590987555119</v>
      </c>
      <c r="BN535" s="14">
        <f t="shared" si="837"/>
        <v>0.76909441179974647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1.5145</v>
      </c>
      <c r="F541" s="10">
        <f>VLOOKUP(B541,home!$B$2:$E$405,3,FALSE)</f>
        <v>1.3646</v>
      </c>
      <c r="G541" s="10">
        <f>VLOOKUP(C541,away!$B$2:$E$405,4,FALSE)</f>
        <v>1.2765</v>
      </c>
      <c r="H541" s="10">
        <f>VLOOKUP(A541,away!$A$2:$E$405,3,FALSE)</f>
        <v>1.1369</v>
      </c>
      <c r="I541" s="10">
        <f>VLOOKUP(C541,away!$B$2:$E$405,3,FALSE)</f>
        <v>0.64500000000000002</v>
      </c>
      <c r="J541" s="10">
        <f>VLOOKUP(B541,home!$B$2:$E$405,4,FALSE)</f>
        <v>0.93820000000000003</v>
      </c>
      <c r="K541" s="12">
        <f t="shared" si="782"/>
        <v>2.6381255725499999</v>
      </c>
      <c r="L541" s="12">
        <f t="shared" si="783"/>
        <v>0.68798252910000002</v>
      </c>
      <c r="M541" s="13">
        <f t="shared" si="784"/>
        <v>3.5932679623023898E-2</v>
      </c>
      <c r="N541" s="13">
        <f t="shared" si="785"/>
        <v>9.4794921003745647E-2</v>
      </c>
      <c r="O541" s="13">
        <f t="shared" si="786"/>
        <v>2.472105580438802E-2</v>
      </c>
      <c r="P541" s="13">
        <f t="shared" si="787"/>
        <v>6.5217249497991653E-2</v>
      </c>
      <c r="Q541" s="13">
        <f t="shared" si="788"/>
        <v>0.12504045262391925</v>
      </c>
      <c r="R541" s="13">
        <f t="shared" si="789"/>
        <v>8.5038272471625511E-3</v>
      </c>
      <c r="S541" s="13">
        <f t="shared" si="790"/>
        <v>2.9592071038851715E-2</v>
      </c>
      <c r="T541" s="13">
        <f t="shared" si="791"/>
        <v>8.6025646836012715E-2</v>
      </c>
      <c r="U541" s="13">
        <f t="shared" si="792"/>
        <v>2.2434164125286996E-2</v>
      </c>
      <c r="V541" s="13">
        <f t="shared" si="793"/>
        <v>5.9676827159076016E-3</v>
      </c>
      <c r="W541" s="13">
        <f t="shared" si="794"/>
        <v>0.10995747189012937</v>
      </c>
      <c r="X541" s="13">
        <f t="shared" si="795"/>
        <v>7.5648819604413373E-2</v>
      </c>
      <c r="Y541" s="13">
        <f t="shared" si="796"/>
        <v>2.6022533117436984E-2</v>
      </c>
      <c r="Z541" s="13">
        <f t="shared" si="797"/>
        <v>1.9501615255107943E-3</v>
      </c>
      <c r="AA541" s="13">
        <f t="shared" si="798"/>
        <v>5.1447709910531466E-3</v>
      </c>
      <c r="AB541" s="13">
        <f t="shared" si="799"/>
        <v>6.7862759582053558E-3</v>
      </c>
      <c r="AC541" s="13">
        <f t="shared" si="800"/>
        <v>6.7695315359743696E-4</v>
      </c>
      <c r="AD541" s="13">
        <f t="shared" si="801"/>
        <v>7.2520404621574497E-2</v>
      </c>
      <c r="AE541" s="13">
        <f t="shared" si="802"/>
        <v>4.9892771382906161E-2</v>
      </c>
      <c r="AF541" s="13">
        <f t="shared" si="803"/>
        <v>1.7162677519909939E-2</v>
      </c>
      <c r="AG541" s="13">
        <f t="shared" si="804"/>
        <v>3.935874095425119E-3</v>
      </c>
      <c r="AH541" s="13">
        <f t="shared" si="805"/>
        <v>3.3541926461860757E-4</v>
      </c>
      <c r="AI541" s="13">
        <f t="shared" si="806"/>
        <v>8.8487813951626407E-4</v>
      </c>
      <c r="AJ541" s="13">
        <f t="shared" si="807"/>
        <v>1.1672098242241616E-3</v>
      </c>
      <c r="AK541" s="13">
        <f t="shared" si="808"/>
        <v>1.0264153619391171E-3</v>
      </c>
      <c r="AL541" s="13">
        <f t="shared" si="809"/>
        <v>4.9146373918996887E-5</v>
      </c>
      <c r="AM541" s="13">
        <f t="shared" si="810"/>
        <v>3.8263586792769783E-2</v>
      </c>
      <c r="AN541" s="13">
        <f t="shared" si="811"/>
        <v>2.6324679214127115E-2</v>
      </c>
      <c r="AO541" s="13">
        <f t="shared" si="812"/>
        <v>9.0554596917406856E-3</v>
      </c>
      <c r="AP541" s="13">
        <f t="shared" si="813"/>
        <v>2.0766660202956211E-3</v>
      </c>
      <c r="AQ541" s="13">
        <f t="shared" si="814"/>
        <v>3.5717748518475329E-4</v>
      </c>
      <c r="AR541" s="13">
        <f t="shared" si="815"/>
        <v>4.6152518796234374E-5</v>
      </c>
      <c r="AS541" s="13">
        <f t="shared" si="816"/>
        <v>1.2175614007394045E-4</v>
      </c>
      <c r="AT541" s="13">
        <f t="shared" si="817"/>
        <v>1.6060399337202105E-4</v>
      </c>
      <c r="AU541" s="13">
        <f t="shared" si="818"/>
        <v>1.4123116732279317E-4</v>
      </c>
      <c r="AV541" s="13">
        <f t="shared" si="819"/>
        <v>9.3146388538837109E-5</v>
      </c>
      <c r="AW541" s="13">
        <f t="shared" si="820"/>
        <v>2.4777749232291516E-6</v>
      </c>
      <c r="AX541" s="13">
        <f t="shared" si="821"/>
        <v>1.6824024469248723E-2</v>
      </c>
      <c r="AY541" s="13">
        <f t="shared" si="822"/>
        <v>1.1574634903994022E-2</v>
      </c>
      <c r="AZ541" s="13">
        <f t="shared" si="823"/>
        <v>3.9815732973294713E-3</v>
      </c>
      <c r="BA541" s="13">
        <f t="shared" si="824"/>
        <v>9.1308428896458532E-4</v>
      </c>
      <c r="BB541" s="13">
        <f t="shared" si="825"/>
        <v>1.5704650960083263E-4</v>
      </c>
      <c r="BC541" s="13">
        <f t="shared" si="826"/>
        <v>2.1609050972301659E-5</v>
      </c>
      <c r="BD541" s="13">
        <f t="shared" si="827"/>
        <v>5.2920211009614343E-6</v>
      </c>
      <c r="BE541" s="13">
        <f t="shared" si="828"/>
        <v>1.3961016196920567E-5</v>
      </c>
      <c r="BF541" s="13">
        <f t="shared" si="829"/>
        <v>1.8415456923940445E-5</v>
      </c>
      <c r="BG541" s="13">
        <f t="shared" si="830"/>
        <v>1.6194095947080082E-5</v>
      </c>
      <c r="BH541" s="13">
        <f t="shared" si="831"/>
        <v>1.0680514660580068E-5</v>
      </c>
      <c r="BI541" s="13">
        <f t="shared" si="832"/>
        <v>5.6353077708142918E-6</v>
      </c>
      <c r="BJ541" s="14">
        <f t="shared" si="833"/>
        <v>0.77055111441970092</v>
      </c>
      <c r="BK541" s="14">
        <f t="shared" si="834"/>
        <v>0.14901041730728537</v>
      </c>
      <c r="BL541" s="14">
        <f t="shared" si="835"/>
        <v>7.1637085337098352E-2</v>
      </c>
      <c r="BM541" s="14">
        <f t="shared" si="836"/>
        <v>0.6273664356602936</v>
      </c>
      <c r="BN541" s="14">
        <f t="shared" si="837"/>
        <v>0.354210185800231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1.7738</v>
      </c>
      <c r="F542" s="10">
        <f>VLOOKUP(B542,home!$B$2:$E$405,3,FALSE)</f>
        <v>1.5503</v>
      </c>
      <c r="G542" s="10">
        <f>VLOOKUP(C542,away!$B$2:$E$405,4,FALSE)</f>
        <v>0.7752</v>
      </c>
      <c r="H542" s="10">
        <f>VLOOKUP(A542,away!$A$2:$E$405,3,FALSE)</f>
        <v>1.5357000000000001</v>
      </c>
      <c r="I542" s="10">
        <f>VLOOKUP(C542,away!$B$2:$E$405,3,FALSE)</f>
        <v>1.0581</v>
      </c>
      <c r="J542" s="10">
        <f>VLOOKUP(B542,home!$B$2:$E$405,4,FALSE)</f>
        <v>0.73260000000000003</v>
      </c>
      <c r="K542" s="12">
        <f t="shared" si="782"/>
        <v>2.1317396429280002</v>
      </c>
      <c r="L542" s="12">
        <f t="shared" si="783"/>
        <v>1.1904194469420002</v>
      </c>
      <c r="M542" s="13">
        <f t="shared" si="784"/>
        <v>3.6074858746889732E-2</v>
      </c>
      <c r="N542" s="13">
        <f t="shared" si="785"/>
        <v>7.690220650377276E-2</v>
      </c>
      <c r="O542" s="13">
        <f t="shared" si="786"/>
        <v>4.2944213397983252E-2</v>
      </c>
      <c r="P542" s="13">
        <f t="shared" si="787"/>
        <v>9.1545882134840648E-2</v>
      </c>
      <c r="Q542" s="13">
        <f t="shared" si="788"/>
        <v>8.1967741116363971E-2</v>
      </c>
      <c r="R542" s="13">
        <f t="shared" si="789"/>
        <v>2.5560813381293242E-2</v>
      </c>
      <c r="S542" s="13">
        <f t="shared" si="790"/>
        <v>5.8078179838810175E-2</v>
      </c>
      <c r="T542" s="13">
        <f t="shared" si="791"/>
        <v>9.7575993046827042E-2</v>
      </c>
      <c r="U542" s="13">
        <f t="shared" si="792"/>
        <v>5.4488999190387293E-2</v>
      </c>
      <c r="V542" s="13">
        <f t="shared" si="793"/>
        <v>1.6375880571113794E-2</v>
      </c>
      <c r="W542" s="13">
        <f t="shared" si="794"/>
        <v>5.8244627726337497E-2</v>
      </c>
      <c r="X542" s="13">
        <f t="shared" si="795"/>
        <v>6.9335537525329366E-2</v>
      </c>
      <c r="Y542" s="13">
        <f t="shared" si="796"/>
        <v>4.1269186117164458E-2</v>
      </c>
      <c r="Z542" s="13">
        <f t="shared" si="797"/>
        <v>1.0142696442915591E-2</v>
      </c>
      <c r="AA542" s="13">
        <f t="shared" si="798"/>
        <v>2.1621588093547979E-2</v>
      </c>
      <c r="AB542" s="13">
        <f t="shared" si="799"/>
        <v>2.3045798241038144E-2</v>
      </c>
      <c r="AC542" s="13">
        <f t="shared" si="800"/>
        <v>2.5972804965360098E-3</v>
      </c>
      <c r="AD542" s="13">
        <f t="shared" si="801"/>
        <v>3.1040595477954246E-2</v>
      </c>
      <c r="AE542" s="13">
        <f t="shared" si="802"/>
        <v>3.6951328501616643E-2</v>
      </c>
      <c r="AF542" s="13">
        <f t="shared" si="803"/>
        <v>2.1993790019333336E-2</v>
      </c>
      <c r="AG542" s="13">
        <f t="shared" si="804"/>
        <v>8.7272784503244234E-3</v>
      </c>
      <c r="AH542" s="13">
        <f t="shared" si="805"/>
        <v>3.0185157725190434E-3</v>
      </c>
      <c r="AI542" s="13">
        <f t="shared" si="806"/>
        <v>6.434689735082281E-3</v>
      </c>
      <c r="AJ542" s="13">
        <f t="shared" si="807"/>
        <v>6.858541599108388E-3</v>
      </c>
      <c r="AK542" s="13">
        <f t="shared" si="808"/>
        <v>4.873541673163383E-3</v>
      </c>
      <c r="AL542" s="13">
        <f t="shared" si="809"/>
        <v>2.6364104250582054E-4</v>
      </c>
      <c r="AM542" s="13">
        <f t="shared" si="810"/>
        <v>1.3234093584089333E-2</v>
      </c>
      <c r="AN542" s="13">
        <f t="shared" si="811"/>
        <v>1.5754122365150294E-2</v>
      </c>
      <c r="AO542" s="13">
        <f t="shared" si="812"/>
        <v>9.3770068164894093E-3</v>
      </c>
      <c r="AP542" s="13">
        <f t="shared" si="813"/>
        <v>3.7208570894855623E-3</v>
      </c>
      <c r="AQ542" s="13">
        <f t="shared" si="814"/>
        <v>1.1073451596539062E-3</v>
      </c>
      <c r="AR542" s="13">
        <f t="shared" si="815"/>
        <v>7.1865997530156408E-4</v>
      </c>
      <c r="AS542" s="13">
        <f t="shared" si="816"/>
        <v>1.5319959591360015E-3</v>
      </c>
      <c r="AT542" s="13">
        <f t="shared" si="817"/>
        <v>1.6329082594478601E-3</v>
      </c>
      <c r="AU542" s="13">
        <f t="shared" si="818"/>
        <v>1.1603117566431878E-3</v>
      </c>
      <c r="AV542" s="13">
        <f t="shared" si="819"/>
        <v>6.1837064244792746E-4</v>
      </c>
      <c r="AW542" s="13">
        <f t="shared" si="820"/>
        <v>1.8584235239902556E-5</v>
      </c>
      <c r="AX542" s="13">
        <f t="shared" si="821"/>
        <v>4.7019403219037198E-3</v>
      </c>
      <c r="AY542" s="13">
        <f t="shared" si="822"/>
        <v>5.597281197554916E-3</v>
      </c>
      <c r="AZ542" s="13">
        <f t="shared" si="823"/>
        <v>3.3315561937860912E-3</v>
      </c>
      <c r="BA542" s="13">
        <f t="shared" si="824"/>
        <v>1.3219830938876779E-3</v>
      </c>
      <c r="BB542" s="13">
        <f t="shared" si="825"/>
        <v>3.9342859587311103E-4</v>
      </c>
      <c r="BC542" s="13">
        <f t="shared" si="826"/>
        <v>9.3669010302087214E-5</v>
      </c>
      <c r="BD542" s="13">
        <f t="shared" si="827"/>
        <v>1.425844683896401E-4</v>
      </c>
      <c r="BE542" s="13">
        <f t="shared" si="828"/>
        <v>3.0395296373201012E-4</v>
      </c>
      <c r="BF542" s="13">
        <f t="shared" si="829"/>
        <v>3.2397429118649146E-4</v>
      </c>
      <c r="BG542" s="13">
        <f t="shared" si="830"/>
        <v>2.3020961327058106E-4</v>
      </c>
      <c r="BH542" s="13">
        <f t="shared" si="831"/>
        <v>1.2268673969800537E-4</v>
      </c>
      <c r="BI542" s="13">
        <f t="shared" si="832"/>
        <v>5.230723733516528E-5</v>
      </c>
      <c r="BJ542" s="14">
        <f t="shared" si="833"/>
        <v>0.58264156791319976</v>
      </c>
      <c r="BK542" s="14">
        <f t="shared" si="834"/>
        <v>0.21053300402825109</v>
      </c>
      <c r="BL542" s="14">
        <f t="shared" si="835"/>
        <v>0.19568466299071149</v>
      </c>
      <c r="BM542" s="14">
        <f t="shared" si="836"/>
        <v>0.63842751913161921</v>
      </c>
      <c r="BN542" s="14">
        <f t="shared" si="837"/>
        <v>0.3549957152811436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1.7738</v>
      </c>
      <c r="F543" s="10">
        <f>VLOOKUP(B543,home!$B$2:$E$405,3,FALSE)</f>
        <v>0.75170000000000003</v>
      </c>
      <c r="G543" s="10">
        <f>VLOOKUP(C543,away!$B$2:$E$405,4,FALSE)</f>
        <v>1.5034000000000001</v>
      </c>
      <c r="H543" s="10">
        <f>VLOOKUP(A543,away!$A$2:$E$405,3,FALSE)</f>
        <v>1.5357000000000001</v>
      </c>
      <c r="I543" s="10">
        <f>VLOOKUP(C543,away!$B$2:$E$405,3,FALSE)</f>
        <v>0.86819999999999997</v>
      </c>
      <c r="J543" s="10">
        <f>VLOOKUP(B543,home!$B$2:$E$405,4,FALSE)</f>
        <v>1.1576</v>
      </c>
      <c r="K543" s="12">
        <f t="shared" si="782"/>
        <v>2.0045816325640002</v>
      </c>
      <c r="L543" s="12">
        <f t="shared" si="783"/>
        <v>1.5434219910239999</v>
      </c>
      <c r="M543" s="13">
        <f t="shared" si="784"/>
        <v>2.8782042126694461E-2</v>
      </c>
      <c r="N543" s="13">
        <f t="shared" si="785"/>
        <v>5.7695952994855013E-2</v>
      </c>
      <c r="O543" s="13">
        <f t="shared" si="786"/>
        <v>4.4422836764919413E-2</v>
      </c>
      <c r="P543" s="13">
        <f t="shared" si="787"/>
        <v>8.9049202645346243E-2</v>
      </c>
      <c r="Q543" s="13">
        <f t="shared" si="788"/>
        <v>5.7828123823381157E-2</v>
      </c>
      <c r="R543" s="13">
        <f t="shared" si="789"/>
        <v>3.4281591583323036E-2</v>
      </c>
      <c r="S543" s="13">
        <f t="shared" si="790"/>
        <v>6.8877674287896803E-2</v>
      </c>
      <c r="T543" s="13">
        <f t="shared" si="791"/>
        <v>8.9253198008665352E-2</v>
      </c>
      <c r="U543" s="13">
        <f t="shared" si="792"/>
        <v>6.8720248822989979E-2</v>
      </c>
      <c r="V543" s="13">
        <f t="shared" si="793"/>
        <v>2.3677966159918865E-2</v>
      </c>
      <c r="W543" s="13">
        <f t="shared" si="794"/>
        <v>3.8640398287328848E-2</v>
      </c>
      <c r="X543" s="13">
        <f t="shared" si="795"/>
        <v>5.9638440458589452E-2</v>
      </c>
      <c r="Y543" s="13">
        <f t="shared" si="796"/>
        <v>4.6023640257081208E-2</v>
      </c>
      <c r="Z543" s="13">
        <f t="shared" si="797"/>
        <v>1.7636987445668013E-2</v>
      </c>
      <c r="AA543" s="13">
        <f t="shared" si="798"/>
        <v>3.5354781087347957E-2</v>
      </c>
      <c r="AB543" s="13">
        <f t="shared" si="799"/>
        <v>3.5435772395509414E-2</v>
      </c>
      <c r="AC543" s="13">
        <f t="shared" si="800"/>
        <v>4.5786014711945442E-3</v>
      </c>
      <c r="AD543" s="13">
        <f t="shared" si="801"/>
        <v>1.9364458170434216E-2</v>
      </c>
      <c r="AE543" s="13">
        <f t="shared" si="802"/>
        <v>2.9887530584512545E-2</v>
      </c>
      <c r="AF543" s="13">
        <f t="shared" si="803"/>
        <v>2.3064535980769525E-2</v>
      </c>
      <c r="AG543" s="13">
        <f t="shared" si="804"/>
        <v>1.1866104015161328E-2</v>
      </c>
      <c r="AH543" s="13">
        <f t="shared" si="805"/>
        <v>6.8053285697645526E-3</v>
      </c>
      <c r="AI543" s="13">
        <f t="shared" si="806"/>
        <v>1.3641836654513059E-2</v>
      </c>
      <c r="AJ543" s="13">
        <f t="shared" si="807"/>
        <v>1.3673087596037607E-2</v>
      </c>
      <c r="AK543" s="13">
        <f t="shared" si="808"/>
        <v>9.1362734184852155E-3</v>
      </c>
      <c r="AL543" s="13">
        <f t="shared" si="809"/>
        <v>5.6663221941786351E-4</v>
      </c>
      <c r="AM543" s="13">
        <f t="shared" si="810"/>
        <v>7.7635274346012648E-3</v>
      </c>
      <c r="AN543" s="13">
        <f t="shared" si="811"/>
        <v>1.1982398970481731E-2</v>
      </c>
      <c r="AO543" s="13">
        <f t="shared" si="812"/>
        <v>9.2469490381324217E-3</v>
      </c>
      <c r="AP543" s="13">
        <f t="shared" si="813"/>
        <v>4.7573148317772672E-3</v>
      </c>
      <c r="AQ543" s="13">
        <f t="shared" si="814"/>
        <v>1.8356360823974186E-3</v>
      </c>
      <c r="AR543" s="13">
        <f t="shared" si="815"/>
        <v>2.1006987541437017E-3</v>
      </c>
      <c r="AS543" s="13">
        <f t="shared" si="816"/>
        <v>4.2110221381065427E-3</v>
      </c>
      <c r="AT543" s="13">
        <f t="shared" si="817"/>
        <v>4.2206688161843817E-3</v>
      </c>
      <c r="AU543" s="13">
        <f t="shared" si="818"/>
        <v>2.8202250620196177E-3</v>
      </c>
      <c r="AV543" s="13">
        <f t="shared" si="819"/>
        <v>1.4133428397552987E-3</v>
      </c>
      <c r="AW543" s="13">
        <f t="shared" si="820"/>
        <v>4.8697559315143277E-5</v>
      </c>
      <c r="AX543" s="13">
        <f t="shared" si="821"/>
        <v>2.5937707498847351E-3</v>
      </c>
      <c r="AY543" s="13">
        <f t="shared" si="822"/>
        <v>4.0032828150469114E-3</v>
      </c>
      <c r="AZ543" s="13">
        <f t="shared" si="823"/>
        <v>3.0893773665159338E-3</v>
      </c>
      <c r="BA543" s="13">
        <f t="shared" si="824"/>
        <v>1.5894043220175014E-3</v>
      </c>
      <c r="BB543" s="13">
        <f t="shared" si="825"/>
        <v>6.1328039580760057E-4</v>
      </c>
      <c r="BC543" s="13">
        <f t="shared" si="826"/>
        <v>1.8931008991067061E-4</v>
      </c>
      <c r="BD543" s="13">
        <f t="shared" si="827"/>
        <v>5.4037744227701805E-4</v>
      </c>
      <c r="BE543" s="13">
        <f t="shared" si="828"/>
        <v>1.0832306954404237E-3</v>
      </c>
      <c r="BF543" s="13">
        <f t="shared" si="829"/>
        <v>1.0857121779547011E-3</v>
      </c>
      <c r="BG543" s="13">
        <f t="shared" si="830"/>
        <v>7.2546623005968367E-4</v>
      </c>
      <c r="BH543" s="13">
        <f t="shared" si="831"/>
        <v>3.6356406995577287E-4</v>
      </c>
      <c r="BI543" s="13">
        <f t="shared" si="832"/>
        <v>1.4575877137871113E-4</v>
      </c>
      <c r="BJ543" s="14">
        <f t="shared" si="833"/>
        <v>0.48092663467735214</v>
      </c>
      <c r="BK543" s="14">
        <f t="shared" si="834"/>
        <v>0.21953540172551569</v>
      </c>
      <c r="BL543" s="14">
        <f t="shared" si="835"/>
        <v>0.2801818238901661</v>
      </c>
      <c r="BM543" s="14">
        <f t="shared" si="836"/>
        <v>0.68226651254445048</v>
      </c>
      <c r="BN543" s="14">
        <f t="shared" si="837"/>
        <v>0.31205974993851937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1.5759000000000001</v>
      </c>
      <c r="F575" s="10">
        <f>VLOOKUP(B575,home!$B$2:$E$405,3,FALSE)</f>
        <v>1.1281000000000001</v>
      </c>
      <c r="G575" s="10">
        <f>VLOOKUP(C575,away!$B$2:$E$405,4,FALSE)</f>
        <v>1.2057</v>
      </c>
      <c r="H575" s="10">
        <f>VLOOKUP(A575,away!$A$2:$E$405,3,FALSE)</f>
        <v>1.1709000000000001</v>
      </c>
      <c r="I575" s="10">
        <f>VLOOKUP(C575,away!$B$2:$E$405,3,FALSE)</f>
        <v>1.5373000000000001</v>
      </c>
      <c r="J575" s="10">
        <f>VLOOKUP(B575,home!$B$2:$E$405,4,FALSE)</f>
        <v>1.4234</v>
      </c>
      <c r="K575" s="12">
        <f t="shared" si="838"/>
        <v>2.1434606529030003</v>
      </c>
      <c r="L575" s="12">
        <f t="shared" si="839"/>
        <v>2.5621549729380004</v>
      </c>
      <c r="M575" s="13">
        <f t="shared" si="840"/>
        <v>9.04434457143646E-3</v>
      </c>
      <c r="N575" s="13">
        <f t="shared" si="841"/>
        <v>1.9386196720170897E-2</v>
      </c>
      <c r="O575" s="13">
        <f t="shared" si="842"/>
        <v>2.3173012420670731E-2</v>
      </c>
      <c r="P575" s="13">
        <f t="shared" si="843"/>
        <v>4.9670440332940213E-2</v>
      </c>
      <c r="Q575" s="13">
        <f t="shared" si="844"/>
        <v>2.0776774939561763E-2</v>
      </c>
      <c r="R575" s="13">
        <f t="shared" si="845"/>
        <v>2.968642450578779E-2</v>
      </c>
      <c r="S575" s="13">
        <f t="shared" si="846"/>
        <v>6.8196004237273677E-2</v>
      </c>
      <c r="T575" s="13">
        <f t="shared" si="847"/>
        <v>5.3233317233011793E-2</v>
      </c>
      <c r="U575" s="13">
        <f t="shared" si="848"/>
        <v>6.3631682853531518E-2</v>
      </c>
      <c r="V575" s="13">
        <f t="shared" si="849"/>
        <v>4.1613795629814855E-2</v>
      </c>
      <c r="W575" s="13">
        <f t="shared" si="850"/>
        <v>1.4844733192390581E-2</v>
      </c>
      <c r="X575" s="13">
        <f t="shared" si="851"/>
        <v>3.8034506970821322E-2</v>
      </c>
      <c r="Y575" s="13">
        <f t="shared" si="852"/>
        <v>4.8725150589267463E-2</v>
      </c>
      <c r="Z575" s="13">
        <f t="shared" si="853"/>
        <v>2.5353740058750903E-2</v>
      </c>
      <c r="AA575" s="13">
        <f t="shared" si="854"/>
        <v>5.4344744219863156E-2</v>
      </c>
      <c r="AB575" s="13">
        <f t="shared" si="855"/>
        <v>5.8242910463677237E-2</v>
      </c>
      <c r="AC575" s="13">
        <f t="shared" si="856"/>
        <v>1.4283619010006405E-2</v>
      </c>
      <c r="AD575" s="13">
        <f t="shared" si="857"/>
        <v>7.9547753751830902E-3</v>
      </c>
      <c r="AE575" s="13">
        <f t="shared" si="858"/>
        <v>2.0381367286130103E-2</v>
      </c>
      <c r="AF575" s="13">
        <f t="shared" si="859"/>
        <v>2.6110110773717068E-2</v>
      </c>
      <c r="AG575" s="13">
        <f t="shared" si="860"/>
        <v>2.2299383387613749E-2</v>
      </c>
      <c r="AH575" s="13">
        <f t="shared" si="861"/>
        <v>1.624005279352651E-2</v>
      </c>
      <c r="AI575" s="13">
        <f t="shared" si="862"/>
        <v>3.4809914163991526E-2</v>
      </c>
      <c r="AJ575" s="13">
        <f t="shared" si="863"/>
        <v>3.7306840670723346E-2</v>
      </c>
      <c r="AK575" s="13">
        <f t="shared" si="864"/>
        <v>2.6655248353938951E-2</v>
      </c>
      <c r="AL575" s="13">
        <f t="shared" si="865"/>
        <v>3.1377559321019636E-3</v>
      </c>
      <c r="AM575" s="13">
        <f t="shared" si="866"/>
        <v>3.4101496038773317E-3</v>
      </c>
      <c r="AN575" s="13">
        <f t="shared" si="867"/>
        <v>8.7373317660368564E-3</v>
      </c>
      <c r="AO575" s="13">
        <f t="shared" si="868"/>
        <v>1.1193199017280251E-2</v>
      </c>
      <c r="AP575" s="13">
        <f t="shared" si="869"/>
        <v>9.559570175069778E-3</v>
      </c>
      <c r="AQ575" s="13">
        <f t="shared" si="870"/>
        <v>6.1232750658012074E-3</v>
      </c>
      <c r="AR575" s="13">
        <f t="shared" si="871"/>
        <v>8.3219064051419187E-3</v>
      </c>
      <c r="AS575" s="13">
        <f t="shared" si="872"/>
        <v>1.7837678936563156E-2</v>
      </c>
      <c r="AT575" s="13">
        <f t="shared" si="873"/>
        <v>1.9117181469819885E-2</v>
      </c>
      <c r="AU575" s="13">
        <f t="shared" si="874"/>
        <v>1.3658975424988418E-2</v>
      </c>
      <c r="AV575" s="13">
        <f t="shared" si="875"/>
        <v>7.3193690956079305E-3</v>
      </c>
      <c r="AW575" s="13">
        <f t="shared" si="876"/>
        <v>4.7867149826119431E-4</v>
      </c>
      <c r="AX575" s="13">
        <f t="shared" si="877"/>
        <v>1.2182535827373008E-3</v>
      </c>
      <c r="AY575" s="13">
        <f t="shared" si="878"/>
        <v>3.1213544753099106E-3</v>
      </c>
      <c r="AZ575" s="13">
        <f t="shared" si="879"/>
        <v>3.9986969456087861E-3</v>
      </c>
      <c r="BA575" s="13">
        <f t="shared" si="880"/>
        <v>3.4150937548211818E-3</v>
      </c>
      <c r="BB575" s="13">
        <f t="shared" si="881"/>
        <v>2.1874998617411505E-3</v>
      </c>
      <c r="BC575" s="13">
        <f t="shared" si="882"/>
        <v>1.1209427298122549E-3</v>
      </c>
      <c r="BD575" s="13">
        <f t="shared" si="883"/>
        <v>3.5536689800431606E-3</v>
      </c>
      <c r="BE575" s="13">
        <f t="shared" si="884"/>
        <v>7.6171496321644511E-3</v>
      </c>
      <c r="BF575" s="13">
        <f t="shared" si="885"/>
        <v>8.1635302619095344E-3</v>
      </c>
      <c r="BG575" s="13">
        <f t="shared" si="886"/>
        <v>5.8327353017286684E-3</v>
      </c>
      <c r="BH575" s="13">
        <f t="shared" si="887"/>
        <v>3.1255596545134287E-3</v>
      </c>
      <c r="BI575" s="13">
        <f t="shared" si="888"/>
        <v>1.3399028275501261E-3</v>
      </c>
      <c r="BJ575" s="14">
        <f t="shared" si="889"/>
        <v>0.3258316834459638</v>
      </c>
      <c r="BK575" s="14">
        <f t="shared" si="890"/>
        <v>0.18906731418888351</v>
      </c>
      <c r="BL575" s="14">
        <f t="shared" si="891"/>
        <v>0.43997848843574144</v>
      </c>
      <c r="BM575" s="14">
        <f t="shared" si="892"/>
        <v>0.82585134966172302</v>
      </c>
      <c r="BN575" s="14">
        <f t="shared" si="893"/>
        <v>0.15173719349056786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1.5759000000000001</v>
      </c>
      <c r="F576" s="10">
        <f>VLOOKUP(B576,home!$B$2:$E$405,3,FALSE)</f>
        <v>1.4805999999999999</v>
      </c>
      <c r="G576" s="10">
        <f>VLOOKUP(C576,away!$B$2:$E$405,4,FALSE)</f>
        <v>0.98709999999999998</v>
      </c>
      <c r="H576" s="10">
        <f>VLOOKUP(A576,away!$A$2:$E$405,3,FALSE)</f>
        <v>1.1709000000000001</v>
      </c>
      <c r="I576" s="10">
        <f>VLOOKUP(C576,away!$B$2:$E$405,3,FALSE)</f>
        <v>1.5183</v>
      </c>
      <c r="J576" s="10">
        <f>VLOOKUP(B576,home!$B$2:$E$405,4,FALSE)</f>
        <v>0.1898</v>
      </c>
      <c r="K576" s="12">
        <f t="shared" si="838"/>
        <v>2.303178259734</v>
      </c>
      <c r="L576" s="12">
        <f t="shared" si="839"/>
        <v>0.33742216380599999</v>
      </c>
      <c r="M576" s="13">
        <f t="shared" si="840"/>
        <v>7.1318435430895596E-2</v>
      </c>
      <c r="N576" s="13">
        <f t="shared" si="841"/>
        <v>0.16425907000268175</v>
      </c>
      <c r="O576" s="13">
        <f t="shared" si="842"/>
        <v>2.4064420802351282E-2</v>
      </c>
      <c r="P576" s="13">
        <f t="shared" si="843"/>
        <v>5.5424650825066091E-2</v>
      </c>
      <c r="Q576" s="13">
        <f t="shared" si="844"/>
        <v>0.18915895949715095</v>
      </c>
      <c r="R576" s="13">
        <f t="shared" si="845"/>
        <v>4.0599344689337437E-3</v>
      </c>
      <c r="S576" s="13">
        <f t="shared" si="846"/>
        <v>1.0768225286072868E-2</v>
      </c>
      <c r="T576" s="13">
        <f t="shared" si="847"/>
        <v>6.3826425416820168E-2</v>
      </c>
      <c r="U576" s="13">
        <f t="shared" si="848"/>
        <v>9.3507528047929011E-3</v>
      </c>
      <c r="V576" s="13">
        <f t="shared" si="849"/>
        <v>9.2982834721844633E-4</v>
      </c>
      <c r="W576" s="13">
        <f t="shared" si="850"/>
        <v>0.14522226771591407</v>
      </c>
      <c r="X576" s="13">
        <f t="shared" si="851"/>
        <v>4.900121180551794E-2</v>
      </c>
      <c r="Y576" s="13">
        <f t="shared" si="852"/>
        <v>8.2670474582669864E-3</v>
      </c>
      <c r="Z576" s="13">
        <f t="shared" si="853"/>
        <v>4.5663729113939577E-4</v>
      </c>
      <c r="AA576" s="13">
        <f t="shared" si="854"/>
        <v>1.0517170815360815E-3</v>
      </c>
      <c r="AB576" s="13">
        <f t="shared" si="855"/>
        <v>1.2111459587923969E-3</v>
      </c>
      <c r="AC576" s="13">
        <f t="shared" si="856"/>
        <v>4.5163122235209314E-5</v>
      </c>
      <c r="AD576" s="13">
        <f t="shared" si="857"/>
        <v>8.3618192458141061E-2</v>
      </c>
      <c r="AE576" s="13">
        <f t="shared" si="858"/>
        <v>2.8214631432772502E-2</v>
      </c>
      <c r="AF576" s="13">
        <f t="shared" si="859"/>
        <v>4.7601209945174394E-3</v>
      </c>
      <c r="AG576" s="13">
        <f t="shared" si="860"/>
        <v>5.3539010864948097E-4</v>
      </c>
      <c r="AH576" s="13">
        <f t="shared" si="861"/>
        <v>3.8519885712691315E-5</v>
      </c>
      <c r="AI576" s="13">
        <f t="shared" si="862"/>
        <v>8.8718163340908954E-5</v>
      </c>
      <c r="AJ576" s="13">
        <f t="shared" si="863"/>
        <v>1.0216687252515573E-4</v>
      </c>
      <c r="AK576" s="13">
        <f t="shared" si="864"/>
        <v>7.8436173221651194E-5</v>
      </c>
      <c r="AL576" s="13">
        <f t="shared" si="865"/>
        <v>1.4039288803421367E-6</v>
      </c>
      <c r="AM576" s="13">
        <f t="shared" si="866"/>
        <v>3.8517520597568786E-2</v>
      </c>
      <c r="AN576" s="13">
        <f t="shared" si="867"/>
        <v>1.2996665144473831E-2</v>
      </c>
      <c r="AO576" s="13">
        <f t="shared" si="868"/>
        <v>2.1926814376551896E-3</v>
      </c>
      <c r="AP576" s="13">
        <f t="shared" si="869"/>
        <v>2.4661977174362165E-4</v>
      </c>
      <c r="AQ576" s="13">
        <f t="shared" si="870"/>
        <v>2.0803744254768655E-5</v>
      </c>
      <c r="AR576" s="13">
        <f t="shared" si="871"/>
        <v>2.5994926373472273E-6</v>
      </c>
      <c r="AS576" s="13">
        <f t="shared" si="872"/>
        <v>5.9870949286767319E-6</v>
      </c>
      <c r="AT576" s="13">
        <f t="shared" si="873"/>
        <v>6.8946734393459674E-6</v>
      </c>
      <c r="AU576" s="13">
        <f t="shared" si="874"/>
        <v>5.2932206578223583E-6</v>
      </c>
      <c r="AV576" s="13">
        <f t="shared" si="875"/>
        <v>3.0478076857678414E-6</v>
      </c>
      <c r="AW576" s="13">
        <f t="shared" si="876"/>
        <v>3.0307057006625151E-8</v>
      </c>
      <c r="AX576" s="13">
        <f t="shared" si="877"/>
        <v>1.4785452676529488E-2</v>
      </c>
      <c r="AY576" s="13">
        <f t="shared" si="878"/>
        <v>4.9889394349657938E-3</v>
      </c>
      <c r="AZ576" s="13">
        <f t="shared" si="879"/>
        <v>8.4168936962162049E-4</v>
      </c>
      <c r="BA576" s="13">
        <f t="shared" si="880"/>
        <v>9.4668216116745101E-5</v>
      </c>
      <c r="BB576" s="13">
        <f t="shared" si="881"/>
        <v>7.9857885814415412E-6</v>
      </c>
      <c r="BC576" s="13">
        <f t="shared" si="882"/>
        <v>5.3891641256945069E-7</v>
      </c>
      <c r="BD576" s="13">
        <f t="shared" si="883"/>
        <v>1.4618773841524436E-7</v>
      </c>
      <c r="BE576" s="13">
        <f t="shared" si="884"/>
        <v>3.3669642095767168E-7</v>
      </c>
      <c r="BF576" s="13">
        <f t="shared" si="885"/>
        <v>3.8773593843997833E-7</v>
      </c>
      <c r="BG576" s="13">
        <f t="shared" si="886"/>
        <v>2.9767499464417285E-7</v>
      </c>
      <c r="BH576" s="13">
        <f t="shared" si="887"/>
        <v>1.7139964403272355E-7</v>
      </c>
      <c r="BI576" s="13">
        <f t="shared" si="888"/>
        <v>7.8952786772463035E-8</v>
      </c>
      <c r="BJ576" s="14">
        <f t="shared" si="889"/>
        <v>0.81155688198835607</v>
      </c>
      <c r="BK576" s="14">
        <f t="shared" si="890"/>
        <v>0.14347664637533436</v>
      </c>
      <c r="BL576" s="14">
        <f t="shared" si="891"/>
        <v>4.0071053148079044E-2</v>
      </c>
      <c r="BM576" s="14">
        <f t="shared" si="892"/>
        <v>0.48228683864792088</v>
      </c>
      <c r="BN576" s="14">
        <f t="shared" si="893"/>
        <v>0.50828547102707933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1.1974</v>
      </c>
      <c r="F577" s="10">
        <f>VLOOKUP(B577,home!$B$2:$E$405,3,FALSE)</f>
        <v>0.58460000000000001</v>
      </c>
      <c r="G577" s="10">
        <f>VLOOKUP(C577,away!$B$2:$E$405,4,FALSE)</f>
        <v>1.1134999999999999</v>
      </c>
      <c r="H577" s="10">
        <f>VLOOKUP(A577,away!$A$2:$E$405,3,FALSE)</f>
        <v>0.89470000000000005</v>
      </c>
      <c r="I577" s="10">
        <f>VLOOKUP(C577,away!$B$2:$E$405,3,FALSE)</f>
        <v>1.2419</v>
      </c>
      <c r="J577" s="10">
        <f>VLOOKUP(B577,home!$B$2:$E$405,4,FALSE)</f>
        <v>0.78239999999999998</v>
      </c>
      <c r="K577" s="12">
        <f t="shared" si="838"/>
        <v>0.77945004454</v>
      </c>
      <c r="L577" s="12">
        <f t="shared" si="839"/>
        <v>0.86934649243200002</v>
      </c>
      <c r="M577" s="13">
        <f t="shared" si="840"/>
        <v>0.19228117271629222</v>
      </c>
      <c r="N577" s="13">
        <f t="shared" si="841"/>
        <v>0.1498735686379174</v>
      </c>
      <c r="O577" s="13">
        <f t="shared" si="842"/>
        <v>0.1671589630616202</v>
      </c>
      <c r="P577" s="13">
        <f t="shared" si="843"/>
        <v>0.13029206120364006</v>
      </c>
      <c r="Q577" s="13">
        <f t="shared" si="844"/>
        <v>5.8409479875096731E-2</v>
      </c>
      <c r="R577" s="13">
        <f t="shared" si="845"/>
        <v>7.2659529108094895E-2</v>
      </c>
      <c r="S577" s="13">
        <f t="shared" si="846"/>
        <v>2.2071871328948233E-2</v>
      </c>
      <c r="T577" s="13">
        <f t="shared" si="847"/>
        <v>5.0778076454192828E-2</v>
      </c>
      <c r="U577" s="13">
        <f t="shared" si="848"/>
        <v>5.6634473199559984E-2</v>
      </c>
      <c r="V577" s="13">
        <f t="shared" si="849"/>
        <v>1.661796495115789E-3</v>
      </c>
      <c r="W577" s="13">
        <f t="shared" si="850"/>
        <v>1.5175757230067461E-2</v>
      </c>
      <c r="X577" s="13">
        <f t="shared" si="851"/>
        <v>1.3192991317958709E-2</v>
      </c>
      <c r="Y577" s="13">
        <f t="shared" si="852"/>
        <v>5.7346403634766169E-3</v>
      </c>
      <c r="Z577" s="13">
        <f t="shared" si="853"/>
        <v>2.1055435590627704E-2</v>
      </c>
      <c r="AA577" s="13">
        <f t="shared" si="854"/>
        <v>1.6411660208923862E-2</v>
      </c>
      <c r="AB577" s="13">
        <f t="shared" si="855"/>
        <v>6.3960346404105251E-3</v>
      </c>
      <c r="AC577" s="13">
        <f t="shared" si="856"/>
        <v>7.0378344766849262E-5</v>
      </c>
      <c r="AD577" s="13">
        <f t="shared" si="857"/>
        <v>2.9571861622260769E-3</v>
      </c>
      <c r="AE577" s="13">
        <f t="shared" si="858"/>
        <v>2.5708194175996868E-3</v>
      </c>
      <c r="AF577" s="13">
        <f t="shared" si="859"/>
        <v>1.1174664216831824E-3</v>
      </c>
      <c r="AG577" s="13">
        <f t="shared" si="860"/>
        <v>3.2382183803360433E-4</v>
      </c>
      <c r="AH577" s="13">
        <f t="shared" si="861"/>
        <v>4.5761172693350215E-3</v>
      </c>
      <c r="AI577" s="13">
        <f t="shared" si="862"/>
        <v>3.5668548094034448E-3</v>
      </c>
      <c r="AJ577" s="13">
        <f t="shared" si="863"/>
        <v>1.3900925700286143E-3</v>
      </c>
      <c r="AK577" s="13">
        <f t="shared" si="864"/>
        <v>3.6116923854117553E-4</v>
      </c>
      <c r="AL577" s="13">
        <f t="shared" si="865"/>
        <v>1.9075688949126638E-6</v>
      </c>
      <c r="AM577" s="13">
        <f t="shared" si="866"/>
        <v>4.6099577717203762E-4</v>
      </c>
      <c r="AN577" s="13">
        <f t="shared" si="867"/>
        <v>4.0076506191047471E-4</v>
      </c>
      <c r="AO577" s="13">
        <f t="shared" si="868"/>
        <v>1.7420185043058226E-4</v>
      </c>
      <c r="AP577" s="13">
        <f t="shared" si="869"/>
        <v>5.0480589215663529E-5</v>
      </c>
      <c r="AQ577" s="13">
        <f t="shared" si="870"/>
        <v>1.0971280792634431E-5</v>
      </c>
      <c r="AR577" s="13">
        <f t="shared" si="871"/>
        <v>7.956462994107809E-4</v>
      </c>
      <c r="AS577" s="13">
        <f t="shared" si="872"/>
        <v>6.2016654351381925E-4</v>
      </c>
      <c r="AT577" s="13">
        <f t="shared" si="873"/>
        <v>2.4169441998203212E-4</v>
      </c>
      <c r="AU577" s="13">
        <f t="shared" si="874"/>
        <v>6.279624214002148E-5</v>
      </c>
      <c r="AV577" s="13">
        <f t="shared" si="875"/>
        <v>1.2236633433246088E-5</v>
      </c>
      <c r="AW577" s="13">
        <f t="shared" si="876"/>
        <v>3.5905330097681582E-8</v>
      </c>
      <c r="AX577" s="13">
        <f t="shared" si="877"/>
        <v>5.9887196508249408E-5</v>
      </c>
      <c r="AY577" s="13">
        <f t="shared" si="878"/>
        <v>5.2062724226032535E-5</v>
      </c>
      <c r="AZ577" s="13">
        <f t="shared" si="879"/>
        <v>2.2630273346177949E-5</v>
      </c>
      <c r="BA577" s="13">
        <f t="shared" si="880"/>
        <v>6.5578495854257271E-6</v>
      </c>
      <c r="BB577" s="13">
        <f t="shared" si="881"/>
        <v>1.425260883746625E-6</v>
      </c>
      <c r="BC577" s="13">
        <f t="shared" si="882"/>
        <v>2.4780911001713229E-7</v>
      </c>
      <c r="BD577" s="13">
        <f t="shared" si="883"/>
        <v>1.1528205326821049E-4</v>
      </c>
      <c r="BE577" s="13">
        <f t="shared" si="884"/>
        <v>8.9856601554569302E-5</v>
      </c>
      <c r="BF577" s="13">
        <f t="shared" si="885"/>
        <v>3.5019366041961042E-5</v>
      </c>
      <c r="BG577" s="13">
        <f t="shared" si="886"/>
        <v>9.0986154737230325E-6</v>
      </c>
      <c r="BH577" s="13">
        <f t="shared" si="887"/>
        <v>1.7729790590614374E-6</v>
      </c>
      <c r="BI577" s="13">
        <f t="shared" si="888"/>
        <v>2.7638972131078501E-7</v>
      </c>
      <c r="BJ577" s="14">
        <f t="shared" si="889"/>
        <v>0.30137403339143332</v>
      </c>
      <c r="BK577" s="14">
        <f t="shared" si="890"/>
        <v>0.3464312503818841</v>
      </c>
      <c r="BL577" s="14">
        <f t="shared" si="891"/>
        <v>0.33113874024951639</v>
      </c>
      <c r="BM577" s="14">
        <f t="shared" si="892"/>
        <v>0.22927265819190415</v>
      </c>
      <c r="BN577" s="14">
        <f t="shared" si="893"/>
        <v>0.77067477460266143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1.1974</v>
      </c>
      <c r="F578" s="10">
        <f>VLOOKUP(B578,home!$B$2:$E$405,3,FALSE)</f>
        <v>0.64959999999999996</v>
      </c>
      <c r="G578" s="10">
        <f>VLOOKUP(C578,away!$B$2:$E$405,4,FALSE)</f>
        <v>1.0206999999999999</v>
      </c>
      <c r="H578" s="10">
        <f>VLOOKUP(A578,away!$A$2:$E$405,3,FALSE)</f>
        <v>0.89470000000000005</v>
      </c>
      <c r="I578" s="10">
        <f>VLOOKUP(C578,away!$B$2:$E$405,3,FALSE)</f>
        <v>1.8628</v>
      </c>
      <c r="J578" s="10">
        <f>VLOOKUP(B578,home!$B$2:$E$405,4,FALSE)</f>
        <v>1.1176999999999999</v>
      </c>
      <c r="K578" s="12">
        <f t="shared" si="838"/>
        <v>0.79393214252799982</v>
      </c>
      <c r="L578" s="12">
        <f t="shared" si="839"/>
        <v>1.8628115307319999</v>
      </c>
      <c r="M578" s="13">
        <f t="shared" si="840"/>
        <v>7.0176367266120865E-2</v>
      </c>
      <c r="N578" s="13">
        <f t="shared" si="841"/>
        <v>5.5715273618423128E-2</v>
      </c>
      <c r="O578" s="13">
        <f t="shared" si="842"/>
        <v>0.13072534612821363</v>
      </c>
      <c r="P578" s="13">
        <f t="shared" si="843"/>
        <v>0.103787054134287</v>
      </c>
      <c r="Q578" s="13">
        <f t="shared" si="844"/>
        <v>2.2117073277704211E-2</v>
      </c>
      <c r="R578" s="13">
        <f t="shared" si="845"/>
        <v>0.12175834106328408</v>
      </c>
      <c r="S578" s="13">
        <f t="shared" si="846"/>
        <v>3.8373860836316449E-2</v>
      </c>
      <c r="T578" s="13">
        <f t="shared" si="847"/>
        <v>4.1199939127751987E-2</v>
      </c>
      <c r="U578" s="13">
        <f t="shared" si="848"/>
        <v>9.6667860591028054E-2</v>
      </c>
      <c r="V578" s="13">
        <f t="shared" si="849"/>
        <v>6.3058740065540103E-3</v>
      </c>
      <c r="W578" s="13">
        <f t="shared" si="850"/>
        <v>5.8531517912721598E-3</v>
      </c>
      <c r="X578" s="13">
        <f t="shared" si="851"/>
        <v>1.0903318647906439E-2</v>
      </c>
      <c r="Y578" s="13">
        <f t="shared" si="852"/>
        <v>1.0155413850282678E-2</v>
      </c>
      <c r="Z578" s="13">
        <f t="shared" si="853"/>
        <v>7.5604280565161719E-2</v>
      </c>
      <c r="AA578" s="13">
        <f t="shared" si="854"/>
        <v>6.0024668453386859E-2</v>
      </c>
      <c r="AB578" s="13">
        <f t="shared" si="855"/>
        <v>2.3827756814865136E-2</v>
      </c>
      <c r="AC578" s="13">
        <f t="shared" si="856"/>
        <v>5.8287792633982341E-4</v>
      </c>
      <c r="AD578" s="13">
        <f t="shared" si="857"/>
        <v>1.1617513355465761E-3</v>
      </c>
      <c r="AE578" s="13">
        <f t="shared" si="858"/>
        <v>2.164123783699463E-3</v>
      </c>
      <c r="AF578" s="13">
        <f t="shared" si="859"/>
        <v>2.015677369103362E-3</v>
      </c>
      <c r="AG578" s="13">
        <f t="shared" si="860"/>
        <v>1.2516090151337615E-3</v>
      </c>
      <c r="AH578" s="13">
        <f t="shared" si="861"/>
        <v>3.5209131402370135E-2</v>
      </c>
      <c r="AI578" s="13">
        <f t="shared" si="862"/>
        <v>2.7953661130833599E-2</v>
      </c>
      <c r="AJ578" s="13">
        <f t="shared" si="863"/>
        <v>1.1096655036552194E-2</v>
      </c>
      <c r="AK578" s="13">
        <f t="shared" si="864"/>
        <v>2.9366637026880019E-3</v>
      </c>
      <c r="AL578" s="13">
        <f t="shared" si="865"/>
        <v>3.44817979336571E-5</v>
      </c>
      <c r="AM578" s="13">
        <f t="shared" si="866"/>
        <v>1.8447034538305178E-4</v>
      </c>
      <c r="AN578" s="13">
        <f t="shared" si="867"/>
        <v>3.4363348645766336E-4</v>
      </c>
      <c r="AO578" s="13">
        <f t="shared" si="868"/>
        <v>3.2006221045948694E-4</v>
      </c>
      <c r="AP578" s="13">
        <f t="shared" si="869"/>
        <v>1.9873852539850149E-4</v>
      </c>
      <c r="AQ578" s="13">
        <f t="shared" si="870"/>
        <v>9.2553104178250776E-5</v>
      </c>
      <c r="AR578" s="13">
        <f t="shared" si="871"/>
        <v>1.3117595192678641E-2</v>
      </c>
      <c r="AS578" s="13">
        <f t="shared" si="872"/>
        <v>1.0414480456138343E-2</v>
      </c>
      <c r="AT578" s="13">
        <f t="shared" si="873"/>
        <v>4.1341953909289483E-3</v>
      </c>
      <c r="AU578" s="13">
        <f t="shared" si="874"/>
        <v>1.0940902014498675E-3</v>
      </c>
      <c r="AV578" s="13">
        <f t="shared" si="875"/>
        <v>2.17158344438996E-4</v>
      </c>
      <c r="AW578" s="13">
        <f t="shared" si="876"/>
        <v>1.4165754275845243E-6</v>
      </c>
      <c r="AX578" s="13">
        <f t="shared" si="877"/>
        <v>2.4409489423807728E-5</v>
      </c>
      <c r="AY578" s="13">
        <f t="shared" si="878"/>
        <v>4.5470278357949832E-5</v>
      </c>
      <c r="AZ578" s="13">
        <f t="shared" si="879"/>
        <v>4.2351279415391332E-5</v>
      </c>
      <c r="BA578" s="13">
        <f t="shared" si="880"/>
        <v>2.6297483878747925E-5</v>
      </c>
      <c r="BB578" s="13">
        <f t="shared" si="881"/>
        <v>1.2246814049642632E-5</v>
      </c>
      <c r="BC578" s="13">
        <f t="shared" si="882"/>
        <v>4.5627012852809886E-6</v>
      </c>
      <c r="BD578" s="13">
        <f t="shared" si="883"/>
        <v>4.0726012633994059E-3</v>
      </c>
      <c r="BE578" s="13">
        <f t="shared" si="884"/>
        <v>3.2333690467129289E-3</v>
      </c>
      <c r="BF578" s="13">
        <f t="shared" si="885"/>
        <v>1.283537807420256E-3</v>
      </c>
      <c r="BG578" s="13">
        <f t="shared" si="886"/>
        <v>3.3968064048695181E-4</v>
      </c>
      <c r="BH578" s="13">
        <f t="shared" si="887"/>
        <v>6.7420844669272204E-5</v>
      </c>
      <c r="BI578" s="13">
        <f t="shared" si="888"/>
        <v>1.0705515131864555E-5</v>
      </c>
      <c r="BJ578" s="14">
        <f t="shared" si="889"/>
        <v>0.15383212753511158</v>
      </c>
      <c r="BK578" s="14">
        <f t="shared" si="890"/>
        <v>0.21930598624590977</v>
      </c>
      <c r="BL578" s="14">
        <f t="shared" si="891"/>
        <v>0.5481849190266771</v>
      </c>
      <c r="BM578" s="14">
        <f t="shared" si="892"/>
        <v>0.49260380418189686</v>
      </c>
      <c r="BN578" s="14">
        <f t="shared" si="893"/>
        <v>0.50427945548803288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1.5145</v>
      </c>
      <c r="F582" s="10">
        <f>VLOOKUP(B582,home!$B$2:$E$405,3,FALSE)</f>
        <v>1.1445000000000001</v>
      </c>
      <c r="G582" s="10">
        <f>VLOOKUP(C582,away!$B$2:$E$405,4,FALSE)</f>
        <v>0.96840000000000004</v>
      </c>
      <c r="H582" s="10">
        <f>VLOOKUP(A582,away!$A$2:$E$405,3,FALSE)</f>
        <v>1.1369</v>
      </c>
      <c r="I582" s="10">
        <f>VLOOKUP(C582,away!$B$2:$E$405,3,FALSE)</f>
        <v>1.1141000000000001</v>
      </c>
      <c r="J582" s="10">
        <f>VLOOKUP(B582,home!$B$2:$E$405,4,FALSE)</f>
        <v>0.99690000000000001</v>
      </c>
      <c r="K582" s="12">
        <f t="shared" si="838"/>
        <v>1.6785715401000003</v>
      </c>
      <c r="L582" s="12">
        <f t="shared" si="839"/>
        <v>1.2626937671010001</v>
      </c>
      <c r="M582" s="13">
        <f t="shared" si="840"/>
        <v>5.279887965232536E-2</v>
      </c>
      <c r="N582" s="13">
        <f t="shared" si="841"/>
        <v>8.8626696733558344E-2</v>
      </c>
      <c r="O582" s="13">
        <f t="shared" si="842"/>
        <v>6.6668816246907042E-2</v>
      </c>
      <c r="P582" s="13">
        <f t="shared" si="843"/>
        <v>0.11190837756421466</v>
      </c>
      <c r="Q582" s="13">
        <f t="shared" si="844"/>
        <v>7.4383125415012366E-2</v>
      </c>
      <c r="R582" s="13">
        <f t="shared" si="845"/>
        <v>4.2091149367485717E-2</v>
      </c>
      <c r="S582" s="13">
        <f t="shared" si="846"/>
        <v>5.9298062058894818E-2</v>
      </c>
      <c r="T582" s="13">
        <f t="shared" si="847"/>
        <v>9.3923108839028088E-2</v>
      </c>
      <c r="U582" s="13">
        <f t="shared" si="848"/>
        <v>7.0653005418359643E-2</v>
      </c>
      <c r="V582" s="13">
        <f t="shared" si="849"/>
        <v>1.3964837388406752E-2</v>
      </c>
      <c r="W582" s="13">
        <f t="shared" si="850"/>
        <v>4.1619132461776266E-2</v>
      </c>
      <c r="X582" s="13">
        <f t="shared" si="851"/>
        <v>5.2552219151635784E-2</v>
      </c>
      <c r="Y582" s="13">
        <f t="shared" si="852"/>
        <v>3.3178679785048168E-2</v>
      </c>
      <c r="Z582" s="13">
        <f t="shared" si="853"/>
        <v>1.7716077318813798E-2</v>
      </c>
      <c r="AA582" s="13">
        <f t="shared" si="854"/>
        <v>2.9737703189571963E-2</v>
      </c>
      <c r="AB582" s="13">
        <f t="shared" si="855"/>
        <v>2.4958431120978255E-2</v>
      </c>
      <c r="AC582" s="13">
        <f t="shared" si="856"/>
        <v>1.8499235984923233E-3</v>
      </c>
      <c r="AD582" s="13">
        <f t="shared" si="857"/>
        <v>1.7465172818497431E-2</v>
      </c>
      <c r="AE582" s="13">
        <f t="shared" si="858"/>
        <v>2.2053164859258512E-2</v>
      </c>
      <c r="AF582" s="13">
        <f t="shared" si="859"/>
        <v>1.3923196906318266E-2</v>
      </c>
      <c r="AG582" s="13">
        <f t="shared" si="860"/>
        <v>5.860244650575999E-3</v>
      </c>
      <c r="AH582" s="13">
        <f t="shared" si="861"/>
        <v>5.5924951019863962E-3</v>
      </c>
      <c r="AI582" s="13">
        <f t="shared" si="862"/>
        <v>9.3874031163430141E-3</v>
      </c>
      <c r="AJ582" s="13">
        <f t="shared" si="863"/>
        <v>7.8787138532697195E-3</v>
      </c>
      <c r="AK582" s="13">
        <f t="shared" si="864"/>
        <v>4.408328282230054E-3</v>
      </c>
      <c r="AL582" s="13">
        <f t="shared" si="865"/>
        <v>1.5683813739097917E-4</v>
      </c>
      <c r="AM582" s="13">
        <f t="shared" si="866"/>
        <v>5.8633084072115746E-3</v>
      </c>
      <c r="AN582" s="13">
        <f t="shared" si="867"/>
        <v>7.403562980376947E-3</v>
      </c>
      <c r="AO582" s="13">
        <f t="shared" si="868"/>
        <v>4.6742164148308382E-3</v>
      </c>
      <c r="AP582" s="13">
        <f t="shared" si="869"/>
        <v>1.9673679776960268E-3</v>
      </c>
      <c r="AQ582" s="13">
        <f t="shared" si="870"/>
        <v>6.2104582075771827E-4</v>
      </c>
      <c r="AR582" s="13">
        <f t="shared" si="871"/>
        <v>1.4123217415642191E-3</v>
      </c>
      <c r="AS582" s="13">
        <f t="shared" si="872"/>
        <v>2.370683080854166E-3</v>
      </c>
      <c r="AT582" s="13">
        <f t="shared" si="873"/>
        <v>1.9896805750591958E-3</v>
      </c>
      <c r="AU582" s="13">
        <f t="shared" si="874"/>
        <v>1.1132737290613897E-3</v>
      </c>
      <c r="AV582" s="13">
        <f t="shared" si="875"/>
        <v>4.6717739948586202E-4</v>
      </c>
      <c r="AW582" s="13">
        <f t="shared" si="876"/>
        <v>9.2339404059710103E-6</v>
      </c>
      <c r="AX582" s="13">
        <f t="shared" si="877"/>
        <v>1.6403304371957375E-3</v>
      </c>
      <c r="AY582" s="13">
        <f t="shared" si="878"/>
        <v>2.0712350190331156E-3</v>
      </c>
      <c r="AZ582" s="13">
        <f t="shared" si="879"/>
        <v>1.3076677743672186E-3</v>
      </c>
      <c r="BA582" s="13">
        <f t="shared" si="880"/>
        <v>5.5039464937744109E-4</v>
      </c>
      <c r="BB582" s="13">
        <f t="shared" si="881"/>
        <v>1.7374497330365884E-4</v>
      </c>
      <c r="BC582" s="13">
        <f t="shared" si="882"/>
        <v>4.3877338971131946E-5</v>
      </c>
      <c r="BD582" s="13">
        <f t="shared" si="883"/>
        <v>2.9722164336906117E-4</v>
      </c>
      <c r="BE582" s="13">
        <f t="shared" si="884"/>
        <v>4.9890779166105804E-4</v>
      </c>
      <c r="BF582" s="13">
        <f t="shared" si="885"/>
        <v>4.1872621010819627E-4</v>
      </c>
      <c r="BG582" s="13">
        <f t="shared" si="886"/>
        <v>2.3428729979385049E-4</v>
      </c>
      <c r="BH582" s="13">
        <f t="shared" si="887"/>
        <v>9.8316998410208551E-5</v>
      </c>
      <c r="BI582" s="13">
        <f t="shared" si="888"/>
        <v>3.3006423087886586E-5</v>
      </c>
      <c r="BJ582" s="14">
        <f t="shared" si="889"/>
        <v>0.46990149341383058</v>
      </c>
      <c r="BK582" s="14">
        <f t="shared" si="890"/>
        <v>0.24204815341875802</v>
      </c>
      <c r="BL582" s="14">
        <f t="shared" si="891"/>
        <v>0.27030964858958689</v>
      </c>
      <c r="BM582" s="14">
        <f t="shared" si="892"/>
        <v>0.56143632668285881</v>
      </c>
      <c r="BN582" s="14">
        <f t="shared" si="893"/>
        <v>0.43647704497950346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1.5145</v>
      </c>
      <c r="F583" s="10">
        <f>VLOOKUP(B583,home!$B$2:$E$405,3,FALSE)</f>
        <v>0.44019999999999998</v>
      </c>
      <c r="G583" s="10">
        <f>VLOOKUP(C583,away!$B$2:$E$405,4,FALSE)</f>
        <v>1.4965999999999999</v>
      </c>
      <c r="H583" s="10">
        <f>VLOOKUP(A583,away!$A$2:$E$405,3,FALSE)</f>
        <v>1.1369</v>
      </c>
      <c r="I583" s="10">
        <f>VLOOKUP(C583,away!$B$2:$E$405,3,FALSE)</f>
        <v>0.58640000000000003</v>
      </c>
      <c r="J583" s="10">
        <f>VLOOKUP(B583,home!$B$2:$E$405,4,FALSE)</f>
        <v>0.52780000000000005</v>
      </c>
      <c r="K583" s="12">
        <f t="shared" si="838"/>
        <v>0.99775762813999991</v>
      </c>
      <c r="L583" s="12">
        <f t="shared" si="839"/>
        <v>0.35187273284800002</v>
      </c>
      <c r="M583" s="13">
        <f t="shared" si="840"/>
        <v>0.25933610367227683</v>
      </c>
      <c r="N583" s="13">
        <f t="shared" si="841"/>
        <v>0.25875457569111998</v>
      </c>
      <c r="O583" s="13">
        <f t="shared" si="842"/>
        <v>9.1253303525316312E-2</v>
      </c>
      <c r="P583" s="13">
        <f t="shared" si="843"/>
        <v>9.1048679685359082E-2</v>
      </c>
      <c r="Q583" s="13">
        <f t="shared" si="844"/>
        <v>0.12908717585597199</v>
      </c>
      <c r="R583" s="13">
        <f t="shared" si="845"/>
        <v>1.6054774646430545E-2</v>
      </c>
      <c r="S583" s="13">
        <f t="shared" si="846"/>
        <v>7.9914269118917438E-3</v>
      </c>
      <c r="T583" s="13">
        <f t="shared" si="847"/>
        <v>4.5422257344071237E-2</v>
      </c>
      <c r="U583" s="13">
        <f t="shared" si="848"/>
        <v>1.6018773871544743E-2</v>
      </c>
      <c r="V583" s="13">
        <f t="shared" si="849"/>
        <v>3.1173997279404801E-4</v>
      </c>
      <c r="W583" s="13">
        <f t="shared" si="850"/>
        <v>4.293257146844856E-2</v>
      </c>
      <c r="X583" s="13">
        <f t="shared" si="851"/>
        <v>1.510680125079507E-2</v>
      </c>
      <c r="Y583" s="13">
        <f t="shared" si="852"/>
        <v>2.6578357203544236E-3</v>
      </c>
      <c r="Z583" s="13">
        <f t="shared" si="853"/>
        <v>1.8830791433661004E-3</v>
      </c>
      <c r="AA583" s="13">
        <f t="shared" si="854"/>
        <v>1.878856579684863E-3</v>
      </c>
      <c r="AB583" s="13">
        <f t="shared" si="855"/>
        <v>9.3732174228080081E-4</v>
      </c>
      <c r="AC583" s="13">
        <f t="shared" si="856"/>
        <v>6.8404265078523543E-6</v>
      </c>
      <c r="AD583" s="13">
        <f t="shared" si="857"/>
        <v>1.0709075169577566E-2</v>
      </c>
      <c r="AE583" s="13">
        <f t="shared" si="858"/>
        <v>3.7682315461939177E-3</v>
      </c>
      <c r="AF583" s="13">
        <f t="shared" si="859"/>
        <v>6.6296896608164925E-4</v>
      </c>
      <c r="AG583" s="13">
        <f t="shared" si="860"/>
        <v>7.7760233962854354E-5</v>
      </c>
      <c r="AH583" s="13">
        <f t="shared" si="861"/>
        <v>1.6565105108632506E-4</v>
      </c>
      <c r="AI583" s="13">
        <f t="shared" si="862"/>
        <v>1.6527959983078964E-4</v>
      </c>
      <c r="AJ583" s="13">
        <f t="shared" si="863"/>
        <v>8.2454490753548497E-5</v>
      </c>
      <c r="AK583" s="13">
        <f t="shared" si="864"/>
        <v>2.7423199041250704E-5</v>
      </c>
      <c r="AL583" s="13">
        <f t="shared" si="865"/>
        <v>9.6062490830314377E-8</v>
      </c>
      <c r="AM583" s="13">
        <f t="shared" si="866"/>
        <v>2.1370122881541366E-3</v>
      </c>
      <c r="AN583" s="13">
        <f t="shared" si="867"/>
        <v>7.5195635396255384E-4</v>
      </c>
      <c r="AO583" s="13">
        <f t="shared" si="868"/>
        <v>1.3229646862561095E-4</v>
      </c>
      <c r="AP583" s="13">
        <f t="shared" si="869"/>
        <v>1.5517173320477813E-5</v>
      </c>
      <c r="AQ583" s="13">
        <f t="shared" si="870"/>
        <v>1.3650175455881501E-6</v>
      </c>
      <c r="AR583" s="13">
        <f t="shared" si="871"/>
        <v>1.1657617608977775E-5</v>
      </c>
      <c r="AS583" s="13">
        <f t="shared" si="872"/>
        <v>1.1631476895296761E-5</v>
      </c>
      <c r="AT583" s="13">
        <f t="shared" si="873"/>
        <v>5.8026973994082529E-6</v>
      </c>
      <c r="AU583" s="13">
        <f t="shared" si="874"/>
        <v>1.9298951980159082E-6</v>
      </c>
      <c r="AV583" s="13">
        <f t="shared" si="875"/>
        <v>4.8139191383278188E-7</v>
      </c>
      <c r="AW583" s="13">
        <f t="shared" si="876"/>
        <v>9.3683263978202647E-10</v>
      </c>
      <c r="AX583" s="13">
        <f t="shared" si="877"/>
        <v>3.5537005198911736E-4</v>
      </c>
      <c r="AY583" s="13">
        <f t="shared" si="878"/>
        <v>1.2504503136574659E-4</v>
      </c>
      <c r="AZ583" s="13">
        <f t="shared" si="879"/>
        <v>2.199996845786457E-5</v>
      </c>
      <c r="BA583" s="13">
        <f t="shared" si="880"/>
        <v>2.5803963412795366E-6</v>
      </c>
      <c r="BB583" s="13">
        <f t="shared" si="881"/>
        <v>2.2699277810925268E-7</v>
      </c>
      <c r="BC583" s="13">
        <f t="shared" si="882"/>
        <v>1.5974513834012485E-8</v>
      </c>
      <c r="BD583" s="13">
        <f t="shared" si="883"/>
        <v>6.8366629442799647E-7</v>
      </c>
      <c r="BE583" s="13">
        <f t="shared" si="884"/>
        <v>6.8213326036774057E-7</v>
      </c>
      <c r="BF583" s="13">
        <f t="shared" si="885"/>
        <v>3.403018319699609E-7</v>
      </c>
      <c r="BG583" s="13">
        <f t="shared" si="886"/>
        <v>1.1317958290601501E-7</v>
      </c>
      <c r="BH583" s="13">
        <f t="shared" si="887"/>
        <v>2.8231448048544997E-8</v>
      </c>
      <c r="BI583" s="13">
        <f t="shared" si="888"/>
        <v>5.6336285287747796E-9</v>
      </c>
      <c r="BJ583" s="14">
        <f t="shared" si="889"/>
        <v>0.51272263896363146</v>
      </c>
      <c r="BK583" s="14">
        <f t="shared" si="890"/>
        <v>0.35881993176268612</v>
      </c>
      <c r="BL583" s="14">
        <f t="shared" si="891"/>
        <v>0.12661719493103096</v>
      </c>
      <c r="BM583" s="14">
        <f t="shared" si="892"/>
        <v>0.1543831876297069</v>
      </c>
      <c r="BN583" s="14">
        <f t="shared" si="893"/>
        <v>0.84553461307647482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1.5145</v>
      </c>
      <c r="F584" s="10">
        <f>VLOOKUP(B584,home!$B$2:$E$405,3,FALSE)</f>
        <v>1.2765</v>
      </c>
      <c r="G584" s="10">
        <f>VLOOKUP(C584,away!$B$2:$E$405,4,FALSE)</f>
        <v>1.1005</v>
      </c>
      <c r="H584" s="10">
        <f>VLOOKUP(A584,away!$A$2:$E$405,3,FALSE)</f>
        <v>1.1369</v>
      </c>
      <c r="I584" s="10">
        <f>VLOOKUP(C584,away!$B$2:$E$405,3,FALSE)</f>
        <v>0.99690000000000001</v>
      </c>
      <c r="J584" s="10">
        <f>VLOOKUP(B584,home!$B$2:$E$405,4,FALSE)</f>
        <v>0.46910000000000002</v>
      </c>
      <c r="K584" s="12">
        <f t="shared" si="838"/>
        <v>2.1275518046249999</v>
      </c>
      <c r="L584" s="12">
        <f t="shared" si="839"/>
        <v>0.53166649865100002</v>
      </c>
      <c r="M584" s="13">
        <f t="shared" si="840"/>
        <v>7.0002921416934746E-2</v>
      </c>
      <c r="N584" s="13">
        <f t="shared" si="841"/>
        <v>0.14893484178962155</v>
      </c>
      <c r="O584" s="13">
        <f t="shared" si="842"/>
        <v>3.7218208125082801E-2</v>
      </c>
      <c r="P584" s="13">
        <f t="shared" si="843"/>
        <v>7.9183665861428734E-2</v>
      </c>
      <c r="Q584" s="13">
        <f t="shared" si="844"/>
        <v>0.15843329571052414</v>
      </c>
      <c r="R584" s="13">
        <f t="shared" si="845"/>
        <v>9.8938371999634858E-3</v>
      </c>
      <c r="S584" s="13">
        <f t="shared" si="846"/>
        <v>2.2392111687418722E-2</v>
      </c>
      <c r="T584" s="13">
        <f t="shared" si="847"/>
        <v>8.4233675600152866E-2</v>
      </c>
      <c r="U584" s="13">
        <f t="shared" si="848"/>
        <v>2.1049651189448265E-2</v>
      </c>
      <c r="V584" s="13">
        <f t="shared" si="849"/>
        <v>2.8143103076575015E-3</v>
      </c>
      <c r="W584" s="13">
        <f t="shared" si="850"/>
        <v>0.11235834806720396</v>
      </c>
      <c r="X584" s="13">
        <f t="shared" si="851"/>
        <v>5.9737169511100696E-2</v>
      </c>
      <c r="Y584" s="13">
        <f t="shared" si="852"/>
        <v>1.5880125876644086E-2</v>
      </c>
      <c r="Z584" s="13">
        <f t="shared" si="853"/>
        <v>1.7534072607758668E-3</v>
      </c>
      <c r="AA584" s="13">
        <f t="shared" si="854"/>
        <v>3.7304647819062721E-3</v>
      </c>
      <c r="AB584" s="13">
        <f t="shared" si="855"/>
        <v>3.9683785394173492E-3</v>
      </c>
      <c r="AC584" s="13">
        <f t="shared" si="856"/>
        <v>1.9896259552570634E-4</v>
      </c>
      <c r="AD584" s="13">
        <f t="shared" si="857"/>
        <v>5.9762051548765932E-2</v>
      </c>
      <c r="AE584" s="13">
        <f t="shared" si="858"/>
        <v>3.177348069913296E-2</v>
      </c>
      <c r="AF584" s="13">
        <f t="shared" si="859"/>
        <v>8.4464476166315732E-3</v>
      </c>
      <c r="AG584" s="13">
        <f t="shared" si="860"/>
        <v>1.4968977434578641E-3</v>
      </c>
      <c r="AH584" s="13">
        <f t="shared" si="861"/>
        <v>2.3305697476148647E-4</v>
      </c>
      <c r="AI584" s="13">
        <f t="shared" si="862"/>
        <v>4.9584078723424339E-4</v>
      </c>
      <c r="AJ584" s="13">
        <f t="shared" si="863"/>
        <v>5.2746348084344778E-4</v>
      </c>
      <c r="AK584" s="13">
        <f t="shared" si="864"/>
        <v>3.7406862684742051E-4</v>
      </c>
      <c r="AL584" s="13">
        <f t="shared" si="865"/>
        <v>9.0022458286827202E-6</v>
      </c>
      <c r="AM584" s="13">
        <f t="shared" si="866"/>
        <v>2.5429372124133844E-2</v>
      </c>
      <c r="AN584" s="13">
        <f t="shared" si="867"/>
        <v>1.3519945240131585E-2</v>
      </c>
      <c r="AO584" s="13">
        <f t="shared" si="868"/>
        <v>3.5940509738870063E-3</v>
      </c>
      <c r="AP584" s="13">
        <f t="shared" si="869"/>
        <v>6.3694549908657381E-4</v>
      </c>
      <c r="AQ584" s="13">
        <f t="shared" si="870"/>
        <v>8.4660645832718094E-5</v>
      </c>
      <c r="AR584" s="13">
        <f t="shared" si="871"/>
        <v>2.4781717151526798E-5</v>
      </c>
      <c r="AS584" s="13">
        <f t="shared" si="872"/>
        <v>5.2724387047437136E-5</v>
      </c>
      <c r="AT584" s="13">
        <f t="shared" si="873"/>
        <v>5.6086932405260943E-5</v>
      </c>
      <c r="AU584" s="13">
        <f t="shared" si="874"/>
        <v>3.9775951418231109E-5</v>
      </c>
      <c r="AV584" s="13">
        <f t="shared" si="875"/>
        <v>2.1156349305133482E-5</v>
      </c>
      <c r="AW584" s="13">
        <f t="shared" si="876"/>
        <v>2.8285757035102835E-7</v>
      </c>
      <c r="AX584" s="13">
        <f t="shared" si="877"/>
        <v>9.0170510921969323E-3</v>
      </c>
      <c r="AY584" s="13">
        <f t="shared" si="878"/>
        <v>4.7940639823455195E-3</v>
      </c>
      <c r="AZ584" s="13">
        <f t="shared" si="879"/>
        <v>1.2744216059012558E-3</v>
      </c>
      <c r="BA584" s="13">
        <f t="shared" si="880"/>
        <v>2.2585575767156843E-4</v>
      </c>
      <c r="BB584" s="13">
        <f t="shared" si="881"/>
        <v>3.0019984970352874E-5</v>
      </c>
      <c r="BC584" s="13">
        <f t="shared" si="882"/>
        <v>3.1921240597486315E-6</v>
      </c>
      <c r="BD584" s="13">
        <f t="shared" si="883"/>
        <v>2.1959347980852804E-6</v>
      </c>
      <c r="BE584" s="13">
        <f t="shared" si="884"/>
        <v>4.6719650425051717E-6</v>
      </c>
      <c r="BF584" s="13">
        <f t="shared" si="885"/>
        <v>4.969923828663398E-6</v>
      </c>
      <c r="BG584" s="13">
        <f t="shared" si="886"/>
        <v>3.524590136840534E-6</v>
      </c>
      <c r="BH584" s="13">
        <f t="shared" si="887"/>
        <v>1.8746870265496388E-6</v>
      </c>
      <c r="BI584" s="13">
        <f t="shared" si="888"/>
        <v>7.9769875328855176E-7</v>
      </c>
      <c r="BJ584" s="14">
        <f t="shared" si="889"/>
        <v>0.73966591319345276</v>
      </c>
      <c r="BK584" s="14">
        <f t="shared" si="890"/>
        <v>0.17939503809713961</v>
      </c>
      <c r="BL584" s="14">
        <f t="shared" si="891"/>
        <v>7.7703529842418309E-2</v>
      </c>
      <c r="BM584" s="14">
        <f t="shared" si="892"/>
        <v>0.49005733716545574</v>
      </c>
      <c r="BN584" s="14">
        <f t="shared" si="893"/>
        <v>0.50366677010355543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1.5145</v>
      </c>
      <c r="F585" s="10">
        <f>VLOOKUP(B585,home!$B$2:$E$405,3,FALSE)</f>
        <v>0.57220000000000004</v>
      </c>
      <c r="G585" s="10">
        <f>VLOOKUP(C585,away!$B$2:$E$405,4,FALSE)</f>
        <v>0.9244</v>
      </c>
      <c r="H585" s="10">
        <f>VLOOKUP(A585,away!$A$2:$E$405,3,FALSE)</f>
        <v>1.1369</v>
      </c>
      <c r="I585" s="10">
        <f>VLOOKUP(C585,away!$B$2:$E$405,3,FALSE)</f>
        <v>1.1728000000000001</v>
      </c>
      <c r="J585" s="10">
        <f>VLOOKUP(B585,home!$B$2:$E$405,4,FALSE)</f>
        <v>1.4073</v>
      </c>
      <c r="K585" s="12">
        <f t="shared" si="838"/>
        <v>0.80108217435999995</v>
      </c>
      <c r="L585" s="12">
        <f t="shared" si="839"/>
        <v>1.876432349136</v>
      </c>
      <c r="M585" s="13">
        <f t="shared" si="840"/>
        <v>6.8733778216179792E-2</v>
      </c>
      <c r="N585" s="13">
        <f t="shared" si="841"/>
        <v>5.5061404505395296E-2</v>
      </c>
      <c r="O585" s="13">
        <f t="shared" si="842"/>
        <v>0.12897428492317906</v>
      </c>
      <c r="P585" s="13">
        <f t="shared" si="843"/>
        <v>0.10331900060278643</v>
      </c>
      <c r="Q585" s="13">
        <f t="shared" si="844"/>
        <v>2.2054354822248781E-2</v>
      </c>
      <c r="R585" s="13">
        <f t="shared" si="845"/>
        <v>0.12100576021826834</v>
      </c>
      <c r="S585" s="13">
        <f t="shared" si="846"/>
        <v>3.882667358974657E-2</v>
      </c>
      <c r="T585" s="13">
        <f t="shared" si="847"/>
        <v>4.138350482779115E-2</v>
      </c>
      <c r="U585" s="13">
        <f t="shared" si="848"/>
        <v>9.6935557505735168E-2</v>
      </c>
      <c r="V585" s="13">
        <f t="shared" si="849"/>
        <v>6.484815950812817E-3</v>
      </c>
      <c r="W585" s="13">
        <f t="shared" si="850"/>
        <v>5.8891168383713348E-3</v>
      </c>
      <c r="X585" s="13">
        <f t="shared" si="851"/>
        <v>1.1050529343361495E-2</v>
      </c>
      <c r="Y585" s="13">
        <f t="shared" si="852"/>
        <v>1.0367785367480058E-2</v>
      </c>
      <c r="Z585" s="13">
        <f t="shared" si="853"/>
        <v>7.5686374301784265E-2</v>
      </c>
      <c r="AA585" s="13">
        <f t="shared" si="854"/>
        <v>6.0631005295098156E-2</v>
      </c>
      <c r="AB585" s="13">
        <f t="shared" si="855"/>
        <v>2.4285208777714951E-2</v>
      </c>
      <c r="AC585" s="13">
        <f t="shared" si="856"/>
        <v>6.0923893655287855E-4</v>
      </c>
      <c r="AD585" s="13">
        <f t="shared" si="857"/>
        <v>1.1794166304856491E-3</v>
      </c>
      <c r="AE585" s="13">
        <f t="shared" si="858"/>
        <v>2.2130955185522523E-3</v>
      </c>
      <c r="AF585" s="13">
        <f t="shared" si="859"/>
        <v>2.0763620113696786E-3</v>
      </c>
      <c r="AG585" s="13">
        <f t="shared" si="860"/>
        <v>1.2987176155503852E-3</v>
      </c>
      <c r="AH585" s="13">
        <f t="shared" si="861"/>
        <v>3.5505090282170915E-2</v>
      </c>
      <c r="AI585" s="13">
        <f t="shared" si="862"/>
        <v>2.8442494924089574E-2</v>
      </c>
      <c r="AJ585" s="13">
        <f t="shared" si="863"/>
        <v>1.1392387839006469E-2</v>
      </c>
      <c r="AK585" s="13">
        <f t="shared" si="864"/>
        <v>3.0420796070745747E-3</v>
      </c>
      <c r="AL585" s="13">
        <f t="shared" si="865"/>
        <v>3.6631746245621336E-5</v>
      </c>
      <c r="AM585" s="13">
        <f t="shared" si="866"/>
        <v>1.8896192776515772E-4</v>
      </c>
      <c r="AN585" s="13">
        <f t="shared" si="867"/>
        <v>3.5457427401364204E-4</v>
      </c>
      <c r="AO585" s="13">
        <f t="shared" si="868"/>
        <v>3.3266731896530505E-4</v>
      </c>
      <c r="AP585" s="13">
        <f t="shared" si="869"/>
        <v>2.0807590626894745E-4</v>
      </c>
      <c r="AQ585" s="13">
        <f t="shared" si="870"/>
        <v>9.7610090399710811E-5</v>
      </c>
      <c r="AR585" s="13">
        <f t="shared" si="871"/>
        <v>1.3324579992891945E-2</v>
      </c>
      <c r="AS585" s="13">
        <f t="shared" si="872"/>
        <v>1.0674083513139631E-2</v>
      </c>
      <c r="AT585" s="13">
        <f t="shared" si="873"/>
        <v>4.2754090150030613E-3</v>
      </c>
      <c r="AU585" s="13">
        <f t="shared" si="874"/>
        <v>1.1416513166723327E-3</v>
      </c>
      <c r="AV585" s="13">
        <f t="shared" si="875"/>
        <v>2.2863912978020727E-4</v>
      </c>
      <c r="AW585" s="13">
        <f t="shared" si="876"/>
        <v>1.5295550094617519E-6</v>
      </c>
      <c r="AX585" s="13">
        <f t="shared" si="877"/>
        <v>2.5229005327561619E-5</v>
      </c>
      <c r="AY585" s="13">
        <f t="shared" si="878"/>
        <v>4.7340521733161107E-5</v>
      </c>
      <c r="AZ585" s="13">
        <f t="shared" si="879"/>
        <v>4.4415643202539686E-5</v>
      </c>
      <c r="BA585" s="13">
        <f t="shared" si="880"/>
        <v>2.778098323764265E-5</v>
      </c>
      <c r="BB585" s="13">
        <f t="shared" si="881"/>
        <v>1.303228390947941E-5</v>
      </c>
      <c r="BC585" s="13">
        <f t="shared" si="882"/>
        <v>4.8908398221743487E-6</v>
      </c>
      <c r="BD585" s="13">
        <f t="shared" si="883"/>
        <v>4.1671121562187972E-3</v>
      </c>
      <c r="BE585" s="13">
        <f t="shared" si="884"/>
        <v>3.3381992669057415E-3</v>
      </c>
      <c r="BF585" s="13">
        <f t="shared" si="885"/>
        <v>1.3370859635899047E-3</v>
      </c>
      <c r="BG585" s="13">
        <f t="shared" si="886"/>
        <v>3.5703857700627886E-4</v>
      </c>
      <c r="BH585" s="13">
        <f t="shared" si="887"/>
        <v>7.1504309899647527E-5</v>
      </c>
      <c r="BI585" s="13">
        <f t="shared" si="888"/>
        <v>1.1456165610104184E-5</v>
      </c>
      <c r="BJ585" s="14">
        <f t="shared" si="889"/>
        <v>0.15391886627525142</v>
      </c>
      <c r="BK585" s="14">
        <f t="shared" si="890"/>
        <v>0.21805747956405727</v>
      </c>
      <c r="BL585" s="14">
        <f t="shared" si="891"/>
        <v>0.54914062877905478</v>
      </c>
      <c r="BM585" s="14">
        <f t="shared" si="892"/>
        <v>0.49760895466536648</v>
      </c>
      <c r="BN585" s="14">
        <f t="shared" si="893"/>
        <v>0.49914858328805767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1.7738</v>
      </c>
      <c r="F586" s="10">
        <f>VLOOKUP(B586,home!$B$2:$E$405,3,FALSE)</f>
        <v>0.62639999999999996</v>
      </c>
      <c r="G586" s="10">
        <f>VLOOKUP(C586,away!$B$2:$E$405,4,FALSE)</f>
        <v>0.63419999999999999</v>
      </c>
      <c r="H586" s="10">
        <f>VLOOKUP(A586,away!$A$2:$E$405,3,FALSE)</f>
        <v>1.5357000000000001</v>
      </c>
      <c r="I586" s="10">
        <f>VLOOKUP(C586,away!$B$2:$E$405,3,FALSE)</f>
        <v>1.3023</v>
      </c>
      <c r="J586" s="10">
        <f>VLOOKUP(B586,home!$B$2:$E$405,4,FALSE)</f>
        <v>1.5194000000000001</v>
      </c>
      <c r="K586" s="12">
        <f t="shared" si="838"/>
        <v>0.704664896544</v>
      </c>
      <c r="L586" s="12">
        <f t="shared" si="839"/>
        <v>3.0387120419340001</v>
      </c>
      <c r="M586" s="13">
        <f t="shared" si="840"/>
        <v>2.3674022276591909E-2</v>
      </c>
      <c r="N586" s="13">
        <f t="shared" si="841"/>
        <v>1.6682252458314988E-2</v>
      </c>
      <c r="O586" s="13">
        <f t="shared" si="842"/>
        <v>7.1938536572893605E-2</v>
      </c>
      <c r="P586" s="13">
        <f t="shared" si="843"/>
        <v>5.0692561431664826E-2</v>
      </c>
      <c r="Q586" s="13">
        <f t="shared" si="844"/>
        <v>5.8776988513297105E-3</v>
      </c>
      <c r="R586" s="13">
        <f t="shared" si="845"/>
        <v>0.10930024868158064</v>
      </c>
      <c r="S586" s="13">
        <f t="shared" si="846"/>
        <v>2.7136662229172423E-2</v>
      </c>
      <c r="T586" s="13">
        <f t="shared" si="847"/>
        <v>1.7860634278397229E-2</v>
      </c>
      <c r="U586" s="13">
        <f t="shared" si="848"/>
        <v>7.7020048429439492E-2</v>
      </c>
      <c r="V586" s="13">
        <f t="shared" si="849"/>
        <v>6.4563357019715075E-3</v>
      </c>
      <c r="W586" s="13">
        <f t="shared" si="850"/>
        <v>1.3806026843296796E-3</v>
      </c>
      <c r="X586" s="13">
        <f t="shared" si="851"/>
        <v>4.1952540019990015E-3</v>
      </c>
      <c r="Y586" s="13">
        <f t="shared" si="852"/>
        <v>6.3740844274230877E-3</v>
      </c>
      <c r="Z586" s="13">
        <f t="shared" si="853"/>
        <v>0.11071066061836665</v>
      </c>
      <c r="AA586" s="13">
        <f t="shared" si="854"/>
        <v>7.8013916210959225E-2</v>
      </c>
      <c r="AB586" s="13">
        <f t="shared" si="855"/>
        <v>2.7486834097893931E-2</v>
      </c>
      <c r="AC586" s="13">
        <f t="shared" si="856"/>
        <v>8.6404886749867301E-4</v>
      </c>
      <c r="AD586" s="13">
        <f t="shared" si="857"/>
        <v>2.4321556193038552E-4</v>
      </c>
      <c r="AE586" s="13">
        <f t="shared" si="858"/>
        <v>7.3906205682360698E-4</v>
      </c>
      <c r="AF586" s="13">
        <f t="shared" si="859"/>
        <v>1.1228983859032026E-3</v>
      </c>
      <c r="AG586" s="13">
        <f t="shared" si="860"/>
        <v>1.1373882823707713E-3</v>
      </c>
      <c r="AH586" s="13">
        <f t="shared" si="861"/>
        <v>8.410445439787477E-2</v>
      </c>
      <c r="AI586" s="13">
        <f t="shared" si="862"/>
        <v>5.9265456657167988E-2</v>
      </c>
      <c r="AJ586" s="13">
        <f t="shared" si="863"/>
        <v>2.0881143441978094E-2</v>
      </c>
      <c r="AK586" s="13">
        <f t="shared" si="864"/>
        <v>4.904736261087307E-3</v>
      </c>
      <c r="AL586" s="13">
        <f t="shared" si="865"/>
        <v>7.4006604849646926E-5</v>
      </c>
      <c r="AM586" s="13">
        <f t="shared" si="866"/>
        <v>3.4277093757113195E-5</v>
      </c>
      <c r="AN586" s="13">
        <f t="shared" si="867"/>
        <v>1.0415821756224059E-4</v>
      </c>
      <c r="AO586" s="13">
        <f t="shared" si="868"/>
        <v>1.58253414986381E-4</v>
      </c>
      <c r="AP586" s="13">
        <f t="shared" si="869"/>
        <v>1.6029551926543151E-4</v>
      </c>
      <c r="AQ586" s="13">
        <f t="shared" si="870"/>
        <v>1.2177298116498258E-4</v>
      </c>
      <c r="AR586" s="13">
        <f t="shared" si="871"/>
        <v>5.1113843671822187E-2</v>
      </c>
      <c r="AS586" s="13">
        <f t="shared" si="872"/>
        <v>3.6018131362970773E-2</v>
      </c>
      <c r="AT586" s="13">
        <f t="shared" si="873"/>
        <v>1.2690356405298E-2</v>
      </c>
      <c r="AU586" s="13">
        <f t="shared" si="874"/>
        <v>2.9808162278152678E-3</v>
      </c>
      <c r="AV586" s="13">
        <f t="shared" si="875"/>
        <v>5.2511913969753045E-4</v>
      </c>
      <c r="AW586" s="13">
        <f t="shared" si="876"/>
        <v>4.4018999189850333E-6</v>
      </c>
      <c r="AX586" s="13">
        <f t="shared" si="877"/>
        <v>4.0256441210308586E-6</v>
      </c>
      <c r="AY586" s="13">
        <f t="shared" si="878"/>
        <v>1.2232773267117282E-5</v>
      </c>
      <c r="AZ586" s="13">
        <f t="shared" si="879"/>
        <v>1.8585937716518806E-5</v>
      </c>
      <c r="BA586" s="13">
        <f t="shared" si="880"/>
        <v>1.8825770916607003E-5</v>
      </c>
      <c r="BB586" s="13">
        <f t="shared" si="881"/>
        <v>1.4301524195746147E-5</v>
      </c>
      <c r="BC586" s="13">
        <f t="shared" si="882"/>
        <v>8.6916427583248535E-6</v>
      </c>
      <c r="BD586" s="13">
        <f t="shared" si="883"/>
        <v>2.5886708712516363E-2</v>
      </c>
      <c r="BE586" s="13">
        <f t="shared" si="884"/>
        <v>1.8241454916770008E-2</v>
      </c>
      <c r="BF586" s="13">
        <f t="shared" si="885"/>
        <v>6.4270564708688877E-3</v>
      </c>
      <c r="BG586" s="13">
        <f t="shared" si="886"/>
        <v>1.5096403610424238E-3</v>
      </c>
      <c r="BH586" s="13">
        <f t="shared" si="887"/>
        <v>2.6594764220815151E-4</v>
      </c>
      <c r="BI586" s="13">
        <f t="shared" si="888"/>
        <v>3.7480793556545576E-5</v>
      </c>
      <c r="BJ586" s="14">
        <f t="shared" si="889"/>
        <v>5.6268511508533146E-2</v>
      </c>
      <c r="BK586" s="14">
        <f t="shared" si="890"/>
        <v>0.10890986988501609</v>
      </c>
      <c r="BL586" s="14">
        <f t="shared" si="891"/>
        <v>0.68861193045544133</v>
      </c>
      <c r="BM586" s="14">
        <f t="shared" si="892"/>
        <v>0.68632782132163384</v>
      </c>
      <c r="BN586" s="14">
        <f t="shared" si="893"/>
        <v>0.27816532027237573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1.7738</v>
      </c>
      <c r="F587" s="10">
        <f>VLOOKUP(B587,home!$B$2:$E$405,3,FALSE)</f>
        <v>1.0649</v>
      </c>
      <c r="G587" s="10">
        <f>VLOOKUP(C587,away!$B$2:$E$405,4,FALSE)</f>
        <v>1.1274999999999999</v>
      </c>
      <c r="H587" s="10">
        <f>VLOOKUP(A587,away!$A$2:$E$405,3,FALSE)</f>
        <v>1.5357000000000001</v>
      </c>
      <c r="I587" s="10">
        <f>VLOOKUP(C587,away!$B$2:$E$405,3,FALSE)</f>
        <v>0.6512</v>
      </c>
      <c r="J587" s="10">
        <f>VLOOKUP(B587,home!$B$2:$E$405,4,FALSE)</f>
        <v>1.3747</v>
      </c>
      <c r="K587" s="12">
        <f t="shared" si="838"/>
        <v>2.1297568715499997</v>
      </c>
      <c r="L587" s="12">
        <f t="shared" si="839"/>
        <v>1.3747657656480001</v>
      </c>
      <c r="M587" s="13">
        <f t="shared" si="840"/>
        <v>3.0061119980090499E-2</v>
      </c>
      <c r="N587" s="13">
        <f t="shared" si="841"/>
        <v>6.402287684408671E-2</v>
      </c>
      <c r="O587" s="13">
        <f t="shared" si="842"/>
        <v>4.1326998625665509E-2</v>
      </c>
      <c r="P587" s="13">
        <f t="shared" si="843"/>
        <v>8.8016459303548497E-2</v>
      </c>
      <c r="Q587" s="13">
        <f t="shared" si="844"/>
        <v>6.8176580947546542E-2</v>
      </c>
      <c r="R587" s="13">
        <f t="shared" si="845"/>
        <v>2.8407471453773449E-2</v>
      </c>
      <c r="S587" s="13">
        <f t="shared" si="846"/>
        <v>6.4426218263524349E-2</v>
      </c>
      <c r="T587" s="13">
        <f t="shared" si="847"/>
        <v>9.3726829505616685E-2</v>
      </c>
      <c r="U587" s="13">
        <f t="shared" si="848"/>
        <v>6.0501007532034454E-2</v>
      </c>
      <c r="V587" s="13">
        <f t="shared" si="849"/>
        <v>2.0959401015991731E-2</v>
      </c>
      <c r="W587" s="13">
        <f t="shared" si="850"/>
        <v>4.839984725060735E-2</v>
      </c>
      <c r="X587" s="13">
        <f t="shared" si="851"/>
        <v>6.6538453062727473E-2</v>
      </c>
      <c r="Y587" s="13">
        <f t="shared" si="852"/>
        <v>4.5737393684907035E-2</v>
      </c>
      <c r="Z587" s="13">
        <f t="shared" si="853"/>
        <v>1.3017873081090182E-2</v>
      </c>
      <c r="AA587" s="13">
        <f t="shared" si="854"/>
        <v>2.7724904647417576E-2</v>
      </c>
      <c r="AB587" s="13">
        <f t="shared" si="855"/>
        <v>2.9523653092953062E-2</v>
      </c>
      <c r="AC587" s="13">
        <f t="shared" si="856"/>
        <v>3.835461444410139E-3</v>
      </c>
      <c r="AD587" s="13">
        <f t="shared" si="857"/>
        <v>2.5769976815987833E-2</v>
      </c>
      <c r="AE587" s="13">
        <f t="shared" si="858"/>
        <v>3.5427681908162728E-2</v>
      </c>
      <c r="AF587" s="13">
        <f t="shared" si="859"/>
        <v>2.4352382121804572E-2</v>
      </c>
      <c r="AG587" s="13">
        <f t="shared" si="860"/>
        <v>1.1159607084345106E-2</v>
      </c>
      <c r="AH587" s="13">
        <f t="shared" si="861"/>
        <v>4.4741315633583618E-3</v>
      </c>
      <c r="AI587" s="13">
        <f t="shared" si="862"/>
        <v>9.5288124412812123E-3</v>
      </c>
      <c r="AJ587" s="13">
        <f t="shared" si="863"/>
        <v>1.0147026887264899E-2</v>
      </c>
      <c r="AK587" s="13">
        <f t="shared" si="864"/>
        <v>7.2035667463183411E-3</v>
      </c>
      <c r="AL587" s="13">
        <f t="shared" si="865"/>
        <v>4.4919648550132031E-4</v>
      </c>
      <c r="AM587" s="13">
        <f t="shared" si="866"/>
        <v>1.097675704070685E-2</v>
      </c>
      <c r="AN587" s="13">
        <f t="shared" si="867"/>
        <v>1.5090469797399428E-2</v>
      </c>
      <c r="AO587" s="13">
        <f t="shared" si="868"/>
        <v>1.0372930632504926E-2</v>
      </c>
      <c r="AP587" s="13">
        <f t="shared" si="869"/>
        <v>4.7534499743364074E-3</v>
      </c>
      <c r="AQ587" s="13">
        <f t="shared" si="870"/>
        <v>1.6337200733595155E-3</v>
      </c>
      <c r="AR587" s="13">
        <f t="shared" si="871"/>
        <v>1.2301765808620487E-3</v>
      </c>
      <c r="AS587" s="13">
        <f t="shared" si="872"/>
        <v>2.6199770263108314E-3</v>
      </c>
      <c r="AT587" s="13">
        <f t="shared" si="873"/>
        <v>2.7899570375443145E-3</v>
      </c>
      <c r="AU587" s="13">
        <f t="shared" si="874"/>
        <v>1.9806433906797618E-3</v>
      </c>
      <c r="AV587" s="13">
        <f t="shared" si="875"/>
        <v>1.054572217847578E-3</v>
      </c>
      <c r="AW587" s="13">
        <f t="shared" si="876"/>
        <v>3.6533609795651437E-5</v>
      </c>
      <c r="AX587" s="13">
        <f t="shared" si="877"/>
        <v>3.8963039557967081E-3</v>
      </c>
      <c r="AY587" s="13">
        <f t="shared" si="878"/>
        <v>5.3565052909881929E-3</v>
      </c>
      <c r="AZ587" s="13">
        <f t="shared" si="879"/>
        <v>3.6819700487814742E-3</v>
      </c>
      <c r="BA587" s="13">
        <f t="shared" si="880"/>
        <v>1.6872821244020217E-3</v>
      </c>
      <c r="BB587" s="13">
        <f t="shared" si="881"/>
        <v>5.7990442540443283E-4</v>
      </c>
      <c r="BC587" s="13">
        <f t="shared" si="882"/>
        <v>1.5944655027875775E-4</v>
      </c>
      <c r="BD587" s="13">
        <f t="shared" si="883"/>
        <v>2.81867441511842E-4</v>
      </c>
      <c r="BE587" s="13">
        <f t="shared" si="884"/>
        <v>6.0030912042606304E-4</v>
      </c>
      <c r="BF587" s="13">
        <f t="shared" si="885"/>
        <v>6.3925623714077224E-4</v>
      </c>
      <c r="BG587" s="13">
        <f t="shared" si="886"/>
        <v>4.5382012124391867E-4</v>
      </c>
      <c r="BH587" s="13">
        <f t="shared" si="887"/>
        <v>2.4163163041672237E-4</v>
      </c>
      <c r="BI587" s="13">
        <f t="shared" si="888"/>
        <v>1.0292332505276883E-4</v>
      </c>
      <c r="BJ587" s="14">
        <f t="shared" si="889"/>
        <v>0.54150036913975064</v>
      </c>
      <c r="BK587" s="14">
        <f t="shared" si="890"/>
        <v>0.2131043617840547</v>
      </c>
      <c r="BL587" s="14">
        <f t="shared" si="891"/>
        <v>0.2308327071191035</v>
      </c>
      <c r="BM587" s="14">
        <f t="shared" si="892"/>
        <v>0.67312383228809536</v>
      </c>
      <c r="BN587" s="14">
        <f t="shared" si="893"/>
        <v>0.32001150715471116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1.1974</v>
      </c>
      <c r="F604" s="10">
        <f>VLOOKUP(B604,home!$B$2:$E$405,3,FALSE)</f>
        <v>0.27839999999999998</v>
      </c>
      <c r="G604" s="10">
        <f>VLOOKUP(C604,away!$B$2:$E$405,4,FALSE)</f>
        <v>0.92789999999999995</v>
      </c>
      <c r="H604" s="10">
        <f>VLOOKUP(A604,away!$A$2:$E$405,3,FALSE)</f>
        <v>0.89470000000000005</v>
      </c>
      <c r="I604" s="10">
        <f>VLOOKUP(C604,away!$B$2:$E$405,3,FALSE)</f>
        <v>0.74509999999999998</v>
      </c>
      <c r="J604" s="10">
        <f>VLOOKUP(B604,home!$B$2:$E$405,4,FALSE)</f>
        <v>0.86929999999999996</v>
      </c>
      <c r="K604" s="12">
        <f t="shared" si="838"/>
        <v>0.30932118086399996</v>
      </c>
      <c r="L604" s="12">
        <f t="shared" si="839"/>
        <v>0.57951099522100002</v>
      </c>
      <c r="M604" s="13">
        <f t="shared" si="840"/>
        <v>0.41113560649904662</v>
      </c>
      <c r="N604" s="13">
        <f t="shared" si="841"/>
        <v>0.1271729512975219</v>
      </c>
      <c r="O604" s="13">
        <f t="shared" si="842"/>
        <v>0.23825760449305197</v>
      </c>
      <c r="P604" s="13">
        <f t="shared" si="843"/>
        <v>7.3698123571618701E-2</v>
      </c>
      <c r="Q604" s="13">
        <f t="shared" si="844"/>
        <v>1.9668643734654712E-2</v>
      </c>
      <c r="R604" s="13">
        <f t="shared" si="845"/>
        <v>6.9036450749369982E-2</v>
      </c>
      <c r="S604" s="13">
        <f t="shared" si="846"/>
        <v>3.3026897525538037E-3</v>
      </c>
      <c r="T604" s="13">
        <f t="shared" si="847"/>
        <v>1.1398195305317039E-2</v>
      </c>
      <c r="U604" s="13">
        <f t="shared" si="848"/>
        <v>2.1354436468454495E-2</v>
      </c>
      <c r="V604" s="13">
        <f t="shared" si="849"/>
        <v>6.578041504090923E-5</v>
      </c>
      <c r="W604" s="13">
        <f t="shared" si="850"/>
        <v>2.0279760353322366E-3</v>
      </c>
      <c r="X604" s="13">
        <f t="shared" si="851"/>
        <v>1.1752344105197226E-3</v>
      </c>
      <c r="Y604" s="13">
        <f t="shared" si="852"/>
        <v>3.4053063142912488E-4</v>
      </c>
      <c r="Z604" s="13">
        <f t="shared" si="853"/>
        <v>1.3335794093430981E-2</v>
      </c>
      <c r="AA604" s="13">
        <f t="shared" si="854"/>
        <v>4.1250435767392268E-3</v>
      </c>
      <c r="AB604" s="13">
        <f t="shared" si="855"/>
        <v>6.3798167513621758E-4</v>
      </c>
      <c r="AC604" s="13">
        <f t="shared" si="856"/>
        <v>7.3696687291917485E-7</v>
      </c>
      <c r="AD604" s="13">
        <f t="shared" si="857"/>
        <v>1.5682398550321506E-4</v>
      </c>
      <c r="AE604" s="13">
        <f t="shared" si="858"/>
        <v>9.0881223913491846E-5</v>
      </c>
      <c r="AF604" s="13">
        <f t="shared" si="859"/>
        <v>2.6333334258505105E-5</v>
      </c>
      <c r="AG604" s="13">
        <f t="shared" si="860"/>
        <v>5.0868189145445151E-6</v>
      </c>
      <c r="AH604" s="13">
        <f t="shared" si="861"/>
        <v>1.9320598267866306E-3</v>
      </c>
      <c r="AI604" s="13">
        <f t="shared" si="862"/>
        <v>5.976270271215358E-4</v>
      </c>
      <c r="AJ604" s="13">
        <f t="shared" si="863"/>
        <v>9.2429348872737562E-5</v>
      </c>
      <c r="AK604" s="13">
        <f t="shared" si="864"/>
        <v>9.5301184466019362E-6</v>
      </c>
      <c r="AL604" s="13">
        <f t="shared" si="865"/>
        <v>5.2842006199443848E-9</v>
      </c>
      <c r="AM604" s="13">
        <f t="shared" si="866"/>
        <v>9.7017960767306665E-6</v>
      </c>
      <c r="AN604" s="13">
        <f t="shared" si="867"/>
        <v>5.6222974998573819E-6</v>
      </c>
      <c r="AO604" s="13">
        <f t="shared" si="868"/>
        <v>1.629091609785446E-6</v>
      </c>
      <c r="AP604" s="13">
        <f t="shared" si="869"/>
        <v>3.1469216669764819E-7</v>
      </c>
      <c r="AQ604" s="13">
        <f t="shared" si="870"/>
        <v>4.5591892677801741E-8</v>
      </c>
      <c r="AR604" s="13">
        <f t="shared" si="871"/>
        <v>2.2392998260952675E-4</v>
      </c>
      <c r="AS604" s="13">
        <f t="shared" si="872"/>
        <v>6.9266286651633783E-5</v>
      </c>
      <c r="AT604" s="13">
        <f t="shared" si="873"/>
        <v>1.0712764790573837E-5</v>
      </c>
      <c r="AU604" s="13">
        <f t="shared" si="874"/>
        <v>1.1045616851128604E-6</v>
      </c>
      <c r="AV604" s="13">
        <f t="shared" si="875"/>
        <v>8.5416081194059885E-8</v>
      </c>
      <c r="AW604" s="13">
        <f t="shared" si="876"/>
        <v>2.6311653226782168E-11</v>
      </c>
      <c r="AX604" s="13">
        <f t="shared" si="877"/>
        <v>5.0016183649267464E-7</v>
      </c>
      <c r="AY604" s="13">
        <f t="shared" si="878"/>
        <v>2.8984928363743301E-7</v>
      </c>
      <c r="AZ604" s="13">
        <f t="shared" si="879"/>
        <v>8.3985423412411362E-8</v>
      </c>
      <c r="BA604" s="13">
        <f t="shared" si="880"/>
        <v>1.6223492101927859E-8</v>
      </c>
      <c r="BB604" s="13">
        <f t="shared" si="881"/>
        <v>2.350423013487062E-9</v>
      </c>
      <c r="BC604" s="13">
        <f t="shared" si="882"/>
        <v>2.7241919594724599E-10</v>
      </c>
      <c r="BD604" s="13">
        <f t="shared" si="883"/>
        <v>2.1628314513644661E-5</v>
      </c>
      <c r="BE604" s="13">
        <f t="shared" si="884"/>
        <v>6.6900957854585557E-6</v>
      </c>
      <c r="BF604" s="13">
        <f t="shared" si="885"/>
        <v>1.0346941642256545E-6</v>
      </c>
      <c r="BG604" s="13">
        <f t="shared" si="886"/>
        <v>1.0668427357045634E-7</v>
      </c>
      <c r="BH604" s="13">
        <f t="shared" si="887"/>
        <v>8.2499263701078921E-9</v>
      </c>
      <c r="BI604" s="13">
        <f t="shared" si="888"/>
        <v>5.1037539336856554E-10</v>
      </c>
      <c r="BJ604" s="14">
        <f t="shared" si="889"/>
        <v>0.1620808630894881</v>
      </c>
      <c r="BK604" s="14">
        <f t="shared" si="890"/>
        <v>0.48820323233861723</v>
      </c>
      <c r="BL604" s="14">
        <f t="shared" si="891"/>
        <v>0.33637773084483608</v>
      </c>
      <c r="BM604" s="14">
        <f t="shared" si="892"/>
        <v>6.1027950198136519E-2</v>
      </c>
      <c r="BN604" s="14">
        <f t="shared" si="893"/>
        <v>0.93896938034526389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1.1974</v>
      </c>
      <c r="F605" s="10">
        <f>VLOOKUP(B605,home!$B$2:$E$405,3,FALSE)</f>
        <v>2.4125999999999999</v>
      </c>
      <c r="G605" s="10">
        <f>VLOOKUP(C605,away!$B$2:$E$405,4,FALSE)</f>
        <v>0.64959999999999996</v>
      </c>
      <c r="H605" s="10">
        <f>VLOOKUP(A605,away!$A$2:$E$405,3,FALSE)</f>
        <v>0.89470000000000005</v>
      </c>
      <c r="I605" s="10">
        <f>VLOOKUP(C605,away!$B$2:$E$405,3,FALSE)</f>
        <v>0.99350000000000005</v>
      </c>
      <c r="J605" s="10">
        <f>VLOOKUP(B605,home!$B$2:$E$405,4,FALSE)</f>
        <v>0.99350000000000005</v>
      </c>
      <c r="K605" s="12">
        <f t="shared" si="838"/>
        <v>1.876595167104</v>
      </c>
      <c r="L605" s="12">
        <f t="shared" si="839"/>
        <v>0.88310670107500011</v>
      </c>
      <c r="M605" s="13">
        <f t="shared" si="840"/>
        <v>6.3310640462843543E-2</v>
      </c>
      <c r="N605" s="13">
        <f t="shared" si="841"/>
        <v>0.11880844191883116</v>
      </c>
      <c r="O605" s="13">
        <f t="shared" si="842"/>
        <v>5.5910050842087181E-2</v>
      </c>
      <c r="P605" s="13">
        <f t="shared" si="843"/>
        <v>0.10492053120279973</v>
      </c>
      <c r="Q605" s="13">
        <f t="shared" si="844"/>
        <v>0.11147767395801743</v>
      </c>
      <c r="R605" s="13">
        <f t="shared" si="845"/>
        <v>2.468727027804557E-2</v>
      </c>
      <c r="S605" s="13">
        <f t="shared" si="846"/>
        <v>4.3469461797414434E-2</v>
      </c>
      <c r="T605" s="13">
        <f t="shared" si="847"/>
        <v>9.8446680892579214E-2</v>
      </c>
      <c r="U605" s="13">
        <f t="shared" si="848"/>
        <v>4.6328012092770543E-2</v>
      </c>
      <c r="V605" s="13">
        <f t="shared" si="849"/>
        <v>8.0043399928804628E-3</v>
      </c>
      <c r="W605" s="13">
        <f t="shared" si="850"/>
        <v>6.9732821396536984E-2</v>
      </c>
      <c r="X605" s="13">
        <f t="shared" si="851"/>
        <v>6.1581521860147946E-2</v>
      </c>
      <c r="Y605" s="13">
        <f t="shared" si="852"/>
        <v>2.7191527308546629E-2</v>
      </c>
      <c r="Z605" s="13">
        <f t="shared" si="853"/>
        <v>7.2671646045972408E-3</v>
      </c>
      <c r="AA605" s="13">
        <f t="shared" si="854"/>
        <v>1.3637525975536434E-2</v>
      </c>
      <c r="AB605" s="13">
        <f t="shared" si="855"/>
        <v>1.2796057668473469E-2</v>
      </c>
      <c r="AC605" s="13">
        <f t="shared" si="856"/>
        <v>8.2906640755920334E-4</v>
      </c>
      <c r="AD605" s="13">
        <f t="shared" si="857"/>
        <v>3.2715068905316932E-2</v>
      </c>
      <c r="AE605" s="13">
        <f t="shared" si="858"/>
        <v>2.8890896576415748E-2</v>
      </c>
      <c r="AF605" s="13">
        <f t="shared" si="859"/>
        <v>1.2756872183348762E-2</v>
      </c>
      <c r="AG605" s="13">
        <f t="shared" si="860"/>
        <v>3.755226436624186E-3</v>
      </c>
      <c r="AH605" s="13">
        <f t="shared" si="861"/>
        <v>1.6044204400337194E-3</v>
      </c>
      <c r="AI605" s="13">
        <f t="shared" si="862"/>
        <v>3.010847643770151E-3</v>
      </c>
      <c r="AJ605" s="13">
        <f t="shared" si="863"/>
        <v>2.8250710685927658E-3</v>
      </c>
      <c r="AK605" s="13">
        <f t="shared" si="864"/>
        <v>1.767171571348839E-3</v>
      </c>
      <c r="AL605" s="13">
        <f t="shared" si="865"/>
        <v>5.4958273836803078E-5</v>
      </c>
      <c r="AM605" s="13">
        <f t="shared" si="866"/>
        <v>1.2278588039838424E-2</v>
      </c>
      <c r="AN605" s="13">
        <f t="shared" si="867"/>
        <v>1.0843303377720662E-2</v>
      </c>
      <c r="AO605" s="13">
        <f t="shared" si="868"/>
        <v>4.7878969373271497E-3</v>
      </c>
      <c r="AP605" s="13">
        <f t="shared" si="869"/>
        <v>1.4094079564700253E-3</v>
      </c>
      <c r="AQ605" s="13">
        <f t="shared" si="870"/>
        <v>3.1116440272677533E-4</v>
      </c>
      <c r="AR605" s="13">
        <f t="shared" si="871"/>
        <v>2.8337488838709563E-4</v>
      </c>
      <c r="AS605" s="13">
        <f t="shared" si="872"/>
        <v>5.3177994602585912E-4</v>
      </c>
      <c r="AT605" s="13">
        <f t="shared" si="873"/>
        <v>4.989678383374766E-4</v>
      </c>
      <c r="AU605" s="13">
        <f t="shared" si="874"/>
        <v>3.1212021132147951E-4</v>
      </c>
      <c r="AV605" s="13">
        <f t="shared" si="875"/>
        <v>1.4643082003034194E-4</v>
      </c>
      <c r="AW605" s="13">
        <f t="shared" si="876"/>
        <v>2.5299640887074657E-6</v>
      </c>
      <c r="AX605" s="13">
        <f t="shared" si="877"/>
        <v>3.8403231624036249E-3</v>
      </c>
      <c r="AY605" s="13">
        <f t="shared" si="878"/>
        <v>3.3914151190121769E-3</v>
      </c>
      <c r="AZ605" s="13">
        <f t="shared" si="879"/>
        <v>1.497490708863361E-3</v>
      </c>
      <c r="BA605" s="13">
        <f t="shared" si="880"/>
        <v>4.4081469326492874E-4</v>
      </c>
      <c r="BB605" s="13">
        <f t="shared" si="881"/>
        <v>9.7321602388644824E-5</v>
      </c>
      <c r="BC605" s="13">
        <f t="shared" si="882"/>
        <v>1.7189071845753801E-5</v>
      </c>
      <c r="BD605" s="13">
        <f t="shared" si="883"/>
        <v>4.170837714183738E-5</v>
      </c>
      <c r="BE605" s="13">
        <f t="shared" si="884"/>
        <v>7.8269738972122974E-5</v>
      </c>
      <c r="BF605" s="13">
        <f t="shared" si="885"/>
        <v>7.3440306942788801E-5</v>
      </c>
      <c r="BG605" s="13">
        <f t="shared" si="886"/>
        <v>4.5939241693157264E-5</v>
      </c>
      <c r="BH605" s="13">
        <f t="shared" si="887"/>
        <v>2.1552339735450377E-5</v>
      </c>
      <c r="BI605" s="13">
        <f t="shared" si="888"/>
        <v>8.0890033174659393E-6</v>
      </c>
      <c r="BJ605" s="14">
        <f t="shared" si="889"/>
        <v>0.60427164650822662</v>
      </c>
      <c r="BK605" s="14">
        <f t="shared" si="890"/>
        <v>0.22398041325634635</v>
      </c>
      <c r="BL605" s="14">
        <f t="shared" si="891"/>
        <v>0.16460810029256376</v>
      </c>
      <c r="BM605" s="14">
        <f t="shared" si="892"/>
        <v>0.51762383084418562</v>
      </c>
      <c r="BN605" s="14">
        <f t="shared" si="893"/>
        <v>0.47911460866262462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1.5145</v>
      </c>
      <c r="F606" s="10">
        <f>VLOOKUP(B606,home!$B$2:$E$405,3,FALSE)</f>
        <v>1.3206</v>
      </c>
      <c r="G606" s="10">
        <f>VLOOKUP(C606,away!$B$2:$E$405,4,FALSE)</f>
        <v>1.0565</v>
      </c>
      <c r="H606" s="10">
        <f>VLOOKUP(A606,away!$A$2:$E$405,3,FALSE)</f>
        <v>1.1369</v>
      </c>
      <c r="I606" s="10">
        <f>VLOOKUP(C606,away!$B$2:$E$405,3,FALSE)</f>
        <v>0.99690000000000001</v>
      </c>
      <c r="J606" s="10">
        <f>VLOOKUP(B606,home!$B$2:$E$405,4,FALSE)</f>
        <v>1.0555000000000001</v>
      </c>
      <c r="K606" s="12">
        <f t="shared" si="838"/>
        <v>2.1130514515499996</v>
      </c>
      <c r="L606" s="12">
        <f t="shared" si="839"/>
        <v>1.1962779563550001</v>
      </c>
      <c r="M606" s="13">
        <f t="shared" si="840"/>
        <v>3.6540669423582632E-2</v>
      </c>
      <c r="N606" s="13">
        <f t="shared" si="841"/>
        <v>7.7212314566109969E-2</v>
      </c>
      <c r="O606" s="13">
        <f t="shared" si="842"/>
        <v>4.3712797341887072E-2</v>
      </c>
      <c r="P606" s="13">
        <f t="shared" si="843"/>
        <v>9.236738987458544E-2</v>
      </c>
      <c r="Q606" s="13">
        <f t="shared" si="844"/>
        <v>8.1576796685726941E-2</v>
      </c>
      <c r="R606" s="13">
        <f t="shared" si="845"/>
        <v>2.614632793535648E-2</v>
      </c>
      <c r="S606" s="13">
        <f t="shared" si="846"/>
        <v>5.8371499803021254E-2</v>
      </c>
      <c r="T606" s="13">
        <f t="shared" si="847"/>
        <v>9.7588523625188772E-2</v>
      </c>
      <c r="U606" s="13">
        <f t="shared" si="848"/>
        <v>5.5248536196507318E-2</v>
      </c>
      <c r="V606" s="13">
        <f t="shared" si="849"/>
        <v>1.6394588291533417E-2</v>
      </c>
      <c r="W606" s="13">
        <f t="shared" si="850"/>
        <v>5.745865621652483E-2</v>
      </c>
      <c r="X606" s="13">
        <f t="shared" si="851"/>
        <v>6.8736523833608842E-2</v>
      </c>
      <c r="Y606" s="13">
        <f t="shared" si="852"/>
        <v>4.111399412930819E-2</v>
      </c>
      <c r="Z606" s="13">
        <f t="shared" si="853"/>
        <v>1.0426091916231964E-2</v>
      </c>
      <c r="AA606" s="13">
        <f t="shared" si="854"/>
        <v>2.203086865758767E-2</v>
      </c>
      <c r="AB606" s="13">
        <f t="shared" si="855"/>
        <v>2.3276179497911512E-2</v>
      </c>
      <c r="AC606" s="13">
        <f t="shared" si="856"/>
        <v>2.5901368127031121E-3</v>
      </c>
      <c r="AD606" s="13">
        <f t="shared" si="857"/>
        <v>3.0353274230610051E-2</v>
      </c>
      <c r="AE606" s="13">
        <f t="shared" si="858"/>
        <v>3.6310952865277087E-2</v>
      </c>
      <c r="AF606" s="13">
        <f t="shared" si="859"/>
        <v>2.171899624348821E-2</v>
      </c>
      <c r="AG606" s="13">
        <f t="shared" si="860"/>
        <v>8.6606521467473309E-3</v>
      </c>
      <c r="AH606" s="13">
        <f t="shared" si="861"/>
        <v>3.1181259825798428E-3</v>
      </c>
      <c r="AI606" s="13">
        <f t="shared" si="862"/>
        <v>6.5887606336061059E-3</v>
      </c>
      <c r="AJ606" s="13">
        <f t="shared" si="863"/>
        <v>6.9611951103784398E-3</v>
      </c>
      <c r="AK606" s="13">
        <f t="shared" si="864"/>
        <v>4.9031211441693066E-3</v>
      </c>
      <c r="AL606" s="13">
        <f t="shared" si="865"/>
        <v>2.6189358934191898E-4</v>
      </c>
      <c r="AM606" s="13">
        <f t="shared" si="866"/>
        <v>1.2827606034457144E-2</v>
      </c>
      <c r="AN606" s="13">
        <f t="shared" si="867"/>
        <v>1.5345382331827461E-2</v>
      </c>
      <c r="AO606" s="13">
        <f t="shared" si="868"/>
        <v>9.1786713077023439E-3</v>
      </c>
      <c r="AP606" s="13">
        <f t="shared" si="869"/>
        <v>3.6600807180108105E-3</v>
      </c>
      <c r="AQ606" s="13">
        <f t="shared" si="870"/>
        <v>1.0946184703590795E-3</v>
      </c>
      <c r="AR606" s="13">
        <f t="shared" si="871"/>
        <v>7.4602907561960763E-4</v>
      </c>
      <c r="AS606" s="13">
        <f t="shared" si="872"/>
        <v>1.5763978211365164E-3</v>
      </c>
      <c r="AT606" s="13">
        <f t="shared" si="873"/>
        <v>1.6655048520863866E-3</v>
      </c>
      <c r="AU606" s="13">
        <f t="shared" si="874"/>
        <v>1.1730991484215688E-3</v>
      </c>
      <c r="AV606" s="13">
        <f t="shared" si="875"/>
        <v>6.1970471459606613E-4</v>
      </c>
      <c r="AW606" s="13">
        <f t="shared" si="876"/>
        <v>1.8389272110284425E-5</v>
      </c>
      <c r="AX606" s="13">
        <f t="shared" si="877"/>
        <v>4.5175652585035366E-3</v>
      </c>
      <c r="AY606" s="13">
        <f t="shared" si="878"/>
        <v>5.404263735142959E-3</v>
      </c>
      <c r="AZ606" s="13">
        <f t="shared" si="879"/>
        <v>3.2325007883401303E-3</v>
      </c>
      <c r="BA606" s="13">
        <f t="shared" si="880"/>
        <v>1.2889898123304856E-3</v>
      </c>
      <c r="BB606" s="13">
        <f t="shared" si="881"/>
        <v>3.8549752461428241E-4</v>
      </c>
      <c r="BC606" s="13">
        <f t="shared" si="882"/>
        <v>9.2232438185096952E-5</v>
      </c>
      <c r="BD606" s="13">
        <f t="shared" si="883"/>
        <v>1.4874302299393887E-4</v>
      </c>
      <c r="BE606" s="13">
        <f t="shared" si="884"/>
        <v>3.1430166064527754E-4</v>
      </c>
      <c r="BF606" s="13">
        <f t="shared" si="885"/>
        <v>3.3206779012553961E-4</v>
      </c>
      <c r="BG606" s="13">
        <f t="shared" si="886"/>
        <v>2.3389210864592399E-4</v>
      </c>
      <c r="BH606" s="13">
        <f t="shared" si="887"/>
        <v>1.2355651492009E-4</v>
      </c>
      <c r="BI606" s="13">
        <f t="shared" si="888"/>
        <v>5.2216254640071029E-5</v>
      </c>
      <c r="BJ606" s="14">
        <f t="shared" si="889"/>
        <v>0.5777580929620636</v>
      </c>
      <c r="BK606" s="14">
        <f t="shared" si="890"/>
        <v>0.21193044152991075</v>
      </c>
      <c r="BL606" s="14">
        <f t="shared" si="891"/>
        <v>0.19897142546381474</v>
      </c>
      <c r="BM606" s="14">
        <f t="shared" si="892"/>
        <v>0.63614388158173973</v>
      </c>
      <c r="BN606" s="14">
        <f t="shared" si="893"/>
        <v>0.35755629582724852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1.5145</v>
      </c>
      <c r="F607" s="10">
        <f>VLOOKUP(B607,home!$B$2:$E$405,3,FALSE)</f>
        <v>1.0124</v>
      </c>
      <c r="G607" s="10">
        <f>VLOOKUP(C607,away!$B$2:$E$405,4,FALSE)</f>
        <v>0.74829999999999997</v>
      </c>
      <c r="H607" s="10">
        <f>VLOOKUP(A607,away!$A$2:$E$405,3,FALSE)</f>
        <v>1.1369</v>
      </c>
      <c r="I607" s="10">
        <f>VLOOKUP(C607,away!$B$2:$E$405,3,FALSE)</f>
        <v>0.93820000000000003</v>
      </c>
      <c r="J607" s="10">
        <f>VLOOKUP(B607,home!$B$2:$E$405,4,FALSE)</f>
        <v>0.99690000000000001</v>
      </c>
      <c r="K607" s="12">
        <f t="shared" si="838"/>
        <v>1.1473532743399999</v>
      </c>
      <c r="L607" s="12">
        <f t="shared" si="839"/>
        <v>1.0633329973020003</v>
      </c>
      <c r="M607" s="13">
        <f t="shared" si="840"/>
        <v>0.10962538989820732</v>
      </c>
      <c r="N607" s="13">
        <f t="shared" si="841"/>
        <v>0.12577905005050732</v>
      </c>
      <c r="O607" s="13">
        <f t="shared" si="842"/>
        <v>0.11656829442086121</v>
      </c>
      <c r="P607" s="13">
        <f t="shared" si="843"/>
        <v>0.13374501428800425</v>
      </c>
      <c r="Q607" s="13">
        <f t="shared" si="844"/>
        <v>7.2156502459412172E-2</v>
      </c>
      <c r="R607" s="13">
        <f t="shared" si="845"/>
        <v>6.1975456948458185E-2</v>
      </c>
      <c r="S607" s="13">
        <f t="shared" si="846"/>
        <v>4.0792851144037245E-2</v>
      </c>
      <c r="T607" s="13">
        <f t="shared" si="847"/>
        <v>7.67263900349959E-2</v>
      </c>
      <c r="U607" s="13">
        <f t="shared" si="848"/>
        <v>7.11077434585312E-2</v>
      </c>
      <c r="V607" s="13">
        <f t="shared" si="849"/>
        <v>5.5297818873830378E-3</v>
      </c>
      <c r="W607" s="13">
        <f t="shared" si="850"/>
        <v>2.7596333120576261E-2</v>
      </c>
      <c r="X607" s="13">
        <f t="shared" si="851"/>
        <v>2.9344091611646819E-2</v>
      </c>
      <c r="Y607" s="13">
        <f t="shared" si="852"/>
        <v>1.5601270443258446E-2</v>
      </c>
      <c r="Z607" s="13">
        <f t="shared" si="853"/>
        <v>2.1966849465388377E-2</v>
      </c>
      <c r="AA607" s="13">
        <f t="shared" si="854"/>
        <v>2.5203736661047232E-2</v>
      </c>
      <c r="AB607" s="13">
        <f t="shared" si="855"/>
        <v>1.4458794891827822E-2</v>
      </c>
      <c r="AC607" s="13">
        <f t="shared" si="856"/>
        <v>4.216522959600927E-4</v>
      </c>
      <c r="AD607" s="13">
        <f t="shared" si="857"/>
        <v>7.9156857914176419E-3</v>
      </c>
      <c r="AE607" s="13">
        <f t="shared" si="858"/>
        <v>8.4170098982889775E-3</v>
      </c>
      <c r="AF607" s="13">
        <f t="shared" si="859"/>
        <v>4.4750421817341107E-3</v>
      </c>
      <c r="AG607" s="13">
        <f t="shared" si="860"/>
        <v>1.5861533387187385E-3</v>
      </c>
      <c r="AH607" s="13">
        <f t="shared" si="861"/>
        <v>5.8395189708283154E-3</v>
      </c>
      <c r="AI607" s="13">
        <f t="shared" si="862"/>
        <v>6.6999912117504138E-3</v>
      </c>
      <c r="AJ607" s="13">
        <f t="shared" si="863"/>
        <v>3.8436284274255316E-3</v>
      </c>
      <c r="AK607" s="13">
        <f t="shared" si="864"/>
        <v>1.4699998871843291E-3</v>
      </c>
      <c r="AL607" s="13">
        <f t="shared" si="865"/>
        <v>2.0576945687533515E-5</v>
      </c>
      <c r="AM607" s="13">
        <f t="shared" si="866"/>
        <v>1.8164176022859298E-3</v>
      </c>
      <c r="AN607" s="13">
        <f t="shared" si="867"/>
        <v>1.9314567733908104E-3</v>
      </c>
      <c r="AO607" s="13">
        <f t="shared" si="868"/>
        <v>1.0268908600044502E-3</v>
      </c>
      <c r="AP607" s="13">
        <f t="shared" si="869"/>
        <v>3.6397564535685367E-4</v>
      </c>
      <c r="AQ607" s="13">
        <f t="shared" si="870"/>
        <v>9.6756828480558252E-5</v>
      </c>
      <c r="AR607" s="13">
        <f t="shared" si="871"/>
        <v>1.2418706420105532E-3</v>
      </c>
      <c r="AS607" s="13">
        <f t="shared" si="872"/>
        <v>1.4248643474175262E-3</v>
      </c>
      <c r="AT607" s="13">
        <f t="shared" si="873"/>
        <v>8.1741138724991311E-4</v>
      </c>
      <c r="AU607" s="13">
        <f t="shared" si="874"/>
        <v>3.1261987721466309E-4</v>
      </c>
      <c r="AV607" s="13">
        <f t="shared" si="875"/>
        <v>8.9671359936503131E-5</v>
      </c>
      <c r="AW607" s="13">
        <f t="shared" si="876"/>
        <v>6.973404553092839E-7</v>
      </c>
      <c r="AX607" s="13">
        <f t="shared" si="877"/>
        <v>3.4734544725859489E-4</v>
      </c>
      <c r="AY607" s="13">
        <f t="shared" si="878"/>
        <v>3.6934387553268558E-4</v>
      </c>
      <c r="AZ607" s="13">
        <f t="shared" si="879"/>
        <v>1.963677651026537E-4</v>
      </c>
      <c r="BA607" s="13">
        <f t="shared" si="880"/>
        <v>6.9601441413366647E-5</v>
      </c>
      <c r="BB607" s="13">
        <f t="shared" si="881"/>
        <v>1.8502377328653677E-5</v>
      </c>
      <c r="BC607" s="13">
        <f t="shared" si="882"/>
        <v>3.9348376684179801E-6</v>
      </c>
      <c r="BD607" s="13">
        <f t="shared" si="883"/>
        <v>2.2008700533840677E-4</v>
      </c>
      <c r="BE607" s="13">
        <f t="shared" si="884"/>
        <v>2.5251754621470607E-4</v>
      </c>
      <c r="BF607" s="13">
        <f t="shared" si="885"/>
        <v>1.4486341673887264E-4</v>
      </c>
      <c r="BG607" s="13">
        <f t="shared" si="886"/>
        <v>5.540317184247515E-5</v>
      </c>
      <c r="BH607" s="13">
        <f t="shared" si="887"/>
        <v>1.589175265557139E-5</v>
      </c>
      <c r="BI607" s="13">
        <f t="shared" si="888"/>
        <v>3.6466908888742461E-6</v>
      </c>
      <c r="BJ607" s="14">
        <f t="shared" si="889"/>
        <v>0.3758381223843793</v>
      </c>
      <c r="BK607" s="14">
        <f t="shared" si="890"/>
        <v>0.29050461033481212</v>
      </c>
      <c r="BL607" s="14">
        <f t="shared" si="891"/>
        <v>0.31174601207542224</v>
      </c>
      <c r="BM607" s="14">
        <f t="shared" si="892"/>
        <v>0.3798372396594743</v>
      </c>
      <c r="BN607" s="14">
        <f t="shared" si="893"/>
        <v>0.61984970806545048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1.5145</v>
      </c>
      <c r="F608" s="10">
        <f>VLOOKUP(B608,home!$B$2:$E$405,3,FALSE)</f>
        <v>0.7923</v>
      </c>
      <c r="G608" s="10">
        <f>VLOOKUP(C608,away!$B$2:$E$405,4,FALSE)</f>
        <v>0.61629999999999996</v>
      </c>
      <c r="H608" s="10">
        <f>VLOOKUP(A608,away!$A$2:$E$405,3,FALSE)</f>
        <v>1.1369</v>
      </c>
      <c r="I608" s="10">
        <f>VLOOKUP(C608,away!$B$2:$E$405,3,FALSE)</f>
        <v>1.5832999999999999</v>
      </c>
      <c r="J608" s="10">
        <f>VLOOKUP(B608,home!$B$2:$E$405,4,FALSE)</f>
        <v>1.3487</v>
      </c>
      <c r="K608" s="12">
        <f t="shared" si="838"/>
        <v>0.73952200510499999</v>
      </c>
      <c r="L608" s="12">
        <f t="shared" si="839"/>
        <v>2.427732519599</v>
      </c>
      <c r="M608" s="13">
        <f t="shared" si="840"/>
        <v>4.211907619269166E-2</v>
      </c>
      <c r="N608" s="13">
        <f t="shared" si="841"/>
        <v>3.1147983679189604E-2</v>
      </c>
      <c r="O608" s="13">
        <f t="shared" si="842"/>
        <v>0.10225385096846559</v>
      </c>
      <c r="P608" s="13">
        <f t="shared" si="843"/>
        <v>7.5618972897907505E-2</v>
      </c>
      <c r="Q608" s="13">
        <f t="shared" si="844"/>
        <v>1.1517309672706052E-2</v>
      </c>
      <c r="R608" s="13">
        <f t="shared" si="845"/>
        <v>0.12412249962518683</v>
      </c>
      <c r="S608" s="13">
        <f t="shared" si="846"/>
        <v>3.3940850435406011E-2</v>
      </c>
      <c r="T608" s="13">
        <f t="shared" si="847"/>
        <v>2.7960947230720602E-2</v>
      </c>
      <c r="U608" s="13">
        <f t="shared" si="848"/>
        <v>9.1791319801462767E-2</v>
      </c>
      <c r="V608" s="13">
        <f t="shared" si="849"/>
        <v>6.7706778052697338E-3</v>
      </c>
      <c r="W608" s="13">
        <f t="shared" si="850"/>
        <v>2.8391013141915982E-3</v>
      </c>
      <c r="X608" s="13">
        <f t="shared" si="851"/>
        <v>6.892578586899201E-3</v>
      </c>
      <c r="Y608" s="13">
        <f t="shared" si="852"/>
        <v>8.3666685896534587E-3</v>
      </c>
      <c r="Z608" s="13">
        <f t="shared" si="853"/>
        <v>0.10044540958466025</v>
      </c>
      <c r="AA608" s="13">
        <f t="shared" si="854"/>
        <v>7.4281590699640923E-2</v>
      </c>
      <c r="AB608" s="13">
        <f t="shared" si="855"/>
        <v>2.7466435448293681E-2</v>
      </c>
      <c r="AC608" s="13">
        <f t="shared" si="856"/>
        <v>7.5973844237886372E-4</v>
      </c>
      <c r="AD608" s="13">
        <f t="shared" si="857"/>
        <v>5.2489447414180268E-4</v>
      </c>
      <c r="AE608" s="13">
        <f t="shared" si="858"/>
        <v>1.2743033842318708E-3</v>
      </c>
      <c r="AF608" s="13">
        <f t="shared" si="859"/>
        <v>1.5468338828673865E-3</v>
      </c>
      <c r="AG608" s="13">
        <f t="shared" si="860"/>
        <v>1.251766306618248E-3</v>
      </c>
      <c r="AH608" s="13">
        <f t="shared" si="861"/>
        <v>6.0963646823280211E-2</v>
      </c>
      <c r="AI608" s="13">
        <f t="shared" si="862"/>
        <v>4.5083958337265244E-2</v>
      </c>
      <c r="AJ608" s="13">
        <f t="shared" si="863"/>
        <v>1.6670289633822333E-2</v>
      </c>
      <c r="AK608" s="13">
        <f t="shared" si="864"/>
        <v>4.1093486718951312E-3</v>
      </c>
      <c r="AL608" s="13">
        <f t="shared" si="865"/>
        <v>5.4560209650290841E-5</v>
      </c>
      <c r="AM608" s="13">
        <f t="shared" si="866"/>
        <v>7.7634202797176115E-5</v>
      </c>
      <c r="AN608" s="13">
        <f t="shared" si="867"/>
        <v>1.8847507876384811E-4</v>
      </c>
      <c r="AO608" s="13">
        <f t="shared" si="868"/>
        <v>2.2878353892448851E-4</v>
      </c>
      <c r="AP608" s="13">
        <f t="shared" si="869"/>
        <v>1.8514174579864145E-4</v>
      </c>
      <c r="AQ608" s="13">
        <f t="shared" si="870"/>
        <v>1.1236865925267339E-4</v>
      </c>
      <c r="AR608" s="13">
        <f t="shared" si="871"/>
        <v>2.9600685581245123E-2</v>
      </c>
      <c r="AS608" s="13">
        <f t="shared" si="872"/>
        <v>2.1890358353525052E-2</v>
      </c>
      <c r="AT608" s="13">
        <f t="shared" si="873"/>
        <v>8.0942008510329153E-3</v>
      </c>
      <c r="AU608" s="13">
        <f t="shared" si="874"/>
        <v>1.9952798810261535E-3</v>
      </c>
      <c r="AV608" s="13">
        <f t="shared" si="875"/>
        <v>3.6888834459053161E-4</v>
      </c>
      <c r="AW608" s="13">
        <f t="shared" si="876"/>
        <v>2.7209807340650124E-6</v>
      </c>
      <c r="AX608" s="13">
        <f t="shared" si="877"/>
        <v>9.5687002195493106E-6</v>
      </c>
      <c r="AY608" s="13">
        <f t="shared" si="878"/>
        <v>2.323024469329395E-5</v>
      </c>
      <c r="AZ608" s="13">
        <f t="shared" si="879"/>
        <v>2.8198410240075919E-5</v>
      </c>
      <c r="BA608" s="13">
        <f t="shared" si="880"/>
        <v>2.281939918027525E-5</v>
      </c>
      <c r="BB608" s="13">
        <f t="shared" si="881"/>
        <v>1.3849849366916251E-5</v>
      </c>
      <c r="BC608" s="13">
        <f t="shared" si="882"/>
        <v>6.7247459399220395E-6</v>
      </c>
      <c r="BD608" s="13">
        <f t="shared" si="883"/>
        <v>1.1977091164668999E-2</v>
      </c>
      <c r="BE608" s="13">
        <f t="shared" si="884"/>
        <v>8.8573224734213966E-3</v>
      </c>
      <c r="BF608" s="13">
        <f t="shared" si="885"/>
        <v>3.2750924377030841E-3</v>
      </c>
      <c r="BG608" s="13">
        <f t="shared" si="886"/>
        <v>8.0733430881146928E-4</v>
      </c>
      <c r="BH608" s="13">
        <f t="shared" si="887"/>
        <v>1.4926037171057922E-4</v>
      </c>
      <c r="BI608" s="13">
        <f t="shared" si="888"/>
        <v>2.2076265874025036E-5</v>
      </c>
      <c r="BJ608" s="14">
        <f t="shared" si="889"/>
        <v>9.4219181696396703E-2</v>
      </c>
      <c r="BK608" s="14">
        <f t="shared" si="890"/>
        <v>0.15928710622799735</v>
      </c>
      <c r="BL608" s="14">
        <f t="shared" si="891"/>
        <v>0.63378053004292201</v>
      </c>
      <c r="BM608" s="14">
        <f t="shared" si="892"/>
        <v>0.60093202525186973</v>
      </c>
      <c r="BN608" s="14">
        <f t="shared" si="893"/>
        <v>0.38677969303614723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1.5759000000000001</v>
      </c>
      <c r="F644" s="10">
        <f>VLOOKUP(B644,home!$B$2:$E$405,3,FALSE)</f>
        <v>0.95179999999999998</v>
      </c>
      <c r="G644" s="10">
        <f>VLOOKUP(C644,away!$B$2:$E$405,4,FALSE)</f>
        <v>1.1986000000000001</v>
      </c>
      <c r="H644" s="10">
        <f>VLOOKUP(A644,away!$A$2:$E$405,3,FALSE)</f>
        <v>1.1709000000000001</v>
      </c>
      <c r="I644" s="10">
        <f>VLOOKUP(C644,away!$B$2:$E$405,3,FALSE)</f>
        <v>0.85399999999999998</v>
      </c>
      <c r="J644" s="10">
        <f>VLOOKUP(B644,home!$B$2:$E$405,4,FALSE)</f>
        <v>1.0248999999999999</v>
      </c>
      <c r="K644" s="12">
        <f t="shared" si="950"/>
        <v>1.7978300257320001</v>
      </c>
      <c r="L644" s="12">
        <f t="shared" si="951"/>
        <v>1.0248473201399999</v>
      </c>
      <c r="M644" s="13">
        <f t="shared" si="952"/>
        <v>5.9446570426842475E-2</v>
      </c>
      <c r="N644" s="13">
        <f t="shared" si="953"/>
        <v>0.10687482924016935</v>
      </c>
      <c r="O644" s="13">
        <f t="shared" si="954"/>
        <v>6.0923658393463274E-2</v>
      </c>
      <c r="P644" s="13">
        <f t="shared" si="955"/>
        <v>0.10953038233720765</v>
      </c>
      <c r="Q644" s="13">
        <f t="shared" si="956"/>
        <v>9.6071388501478394E-2</v>
      </c>
      <c r="R644" s="13">
        <f t="shared" si="957"/>
        <v>3.121872401883282E-2</v>
      </c>
      <c r="S644" s="13">
        <f t="shared" si="958"/>
        <v>5.0452467521649551E-2</v>
      </c>
      <c r="T644" s="13">
        <f t="shared" si="959"/>
        <v>9.8458505047868933E-2</v>
      </c>
      <c r="U644" s="13">
        <f t="shared" si="960"/>
        <v>5.6125959406098408E-2</v>
      </c>
      <c r="V644" s="13">
        <f t="shared" si="961"/>
        <v>1.0328748465168137E-2</v>
      </c>
      <c r="W644" s="13">
        <f t="shared" si="962"/>
        <v>5.7573342287240627E-2</v>
      </c>
      <c r="X644" s="13">
        <f t="shared" si="963"/>
        <v>5.9003885554581484E-2</v>
      </c>
      <c r="Y644" s="13">
        <f t="shared" si="964"/>
        <v>3.023498699423004E-2</v>
      </c>
      <c r="Z644" s="13">
        <f t="shared" si="965"/>
        <v>1.0664808549630355E-2</v>
      </c>
      <c r="AA644" s="13">
        <f t="shared" si="966"/>
        <v>1.9173513029208795E-2</v>
      </c>
      <c r="AB644" s="13">
        <f t="shared" si="967"/>
        <v>1.7235358711337644E-2</v>
      </c>
      <c r="AC644" s="13">
        <f t="shared" si="968"/>
        <v>1.1894207692844901E-3</v>
      </c>
      <c r="AD644" s="13">
        <f t="shared" si="969"/>
        <v>2.5876770861436783E-2</v>
      </c>
      <c r="AE644" s="13">
        <f t="shared" si="970"/>
        <v>2.6519739271220321E-2</v>
      </c>
      <c r="AF644" s="13">
        <f t="shared" si="971"/>
        <v>1.3589341861460828E-2</v>
      </c>
      <c r="AG644" s="13">
        <f t="shared" si="972"/>
        <v>4.6423335297281496E-3</v>
      </c>
      <c r="AH644" s="13">
        <f t="shared" si="973"/>
        <v>2.732450115473707E-3</v>
      </c>
      <c r="AI644" s="13">
        <f t="shared" si="974"/>
        <v>4.9124808614135007E-3</v>
      </c>
      <c r="AJ644" s="13">
        <f t="shared" si="975"/>
        <v>4.4159027967414959E-3</v>
      </c>
      <c r="AK644" s="13">
        <f t="shared" si="976"/>
        <v>2.646347546231925E-3</v>
      </c>
      <c r="AL644" s="13">
        <f t="shared" si="977"/>
        <v>8.7660371781999634E-5</v>
      </c>
      <c r="AM644" s="13">
        <f t="shared" si="978"/>
        <v>9.3044071247355906E-3</v>
      </c>
      <c r="AN644" s="13">
        <f t="shared" si="979"/>
        <v>9.5355967072767913E-3</v>
      </c>
      <c r="AO644" s="13">
        <f t="shared" si="980"/>
        <v>4.8862653656942126E-3</v>
      </c>
      <c r="AP644" s="13">
        <f t="shared" si="981"/>
        <v>1.669225321841537E-3</v>
      </c>
      <c r="AQ644" s="13">
        <f t="shared" si="982"/>
        <v>4.2767527444978194E-4</v>
      </c>
      <c r="AR644" s="13">
        <f t="shared" si="983"/>
        <v>5.6006883565189256E-4</v>
      </c>
      <c r="AS644" s="13">
        <f t="shared" si="984"/>
        <v>1.0069085692117332E-3</v>
      </c>
      <c r="AT644" s="13">
        <f t="shared" si="985"/>
        <v>9.0512522944785092E-4</v>
      </c>
      <c r="AU644" s="13">
        <f t="shared" si="986"/>
        <v>5.4242043818297076E-4</v>
      </c>
      <c r="AV644" s="13">
        <f t="shared" si="987"/>
        <v>2.4379493758401344E-4</v>
      </c>
      <c r="AW644" s="13">
        <f t="shared" si="988"/>
        <v>4.4865096544131994E-6</v>
      </c>
      <c r="AX644" s="13">
        <f t="shared" si="989"/>
        <v>2.7879570834140658E-3</v>
      </c>
      <c r="AY644" s="13">
        <f t="shared" si="990"/>
        <v>2.8572303456022353E-3</v>
      </c>
      <c r="AZ644" s="13">
        <f t="shared" si="991"/>
        <v>1.4641124313565679E-3</v>
      </c>
      <c r="BA644" s="13">
        <f t="shared" si="992"/>
        <v>5.0016390055314614E-4</v>
      </c>
      <c r="BB644" s="13">
        <f t="shared" si="993"/>
        <v>1.281479082781653E-4</v>
      </c>
      <c r="BC644" s="13">
        <f t="shared" si="994"/>
        <v>2.6266408076084851E-5</v>
      </c>
      <c r="BD644" s="13">
        <f t="shared" si="995"/>
        <v>9.5664174218628643E-5</v>
      </c>
      <c r="BE644" s="13">
        <f t="shared" si="996"/>
        <v>1.7198792479710765E-4</v>
      </c>
      <c r="BF644" s="13">
        <f t="shared" si="997"/>
        <v>1.5460252763178868E-4</v>
      </c>
      <c r="BG644" s="13">
        <f t="shared" si="998"/>
        <v>9.2649688743496968E-5</v>
      </c>
      <c r="BH644" s="13">
        <f t="shared" si="999"/>
        <v>4.1642098074445767E-5</v>
      </c>
      <c r="BI644" s="13">
        <f t="shared" si="1000"/>
        <v>1.4973082850543058E-5</v>
      </c>
      <c r="BJ644" s="14">
        <f t="shared" si="1001"/>
        <v>0.55243217102069342</v>
      </c>
      <c r="BK644" s="14">
        <f t="shared" si="1002"/>
        <v>0.23389248023753653</v>
      </c>
      <c r="BL644" s="14">
        <f t="shared" si="1003"/>
        <v>0.20321423238519604</v>
      </c>
      <c r="BM644" s="14">
        <f t="shared" si="1004"/>
        <v>0.53328539543911424</v>
      </c>
      <c r="BN644" s="14">
        <f t="shared" si="1005"/>
        <v>0.46406555291799395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1.5759000000000001</v>
      </c>
      <c r="F645" s="10">
        <f>VLOOKUP(B645,home!$B$2:$E$405,3,FALSE)</f>
        <v>0.38069999999999998</v>
      </c>
      <c r="G645" s="10">
        <f>VLOOKUP(C645,away!$B$2:$E$405,4,FALSE)</f>
        <v>1.1105</v>
      </c>
      <c r="H645" s="10">
        <f>VLOOKUP(A645,away!$A$2:$E$405,3,FALSE)</f>
        <v>1.1709000000000001</v>
      </c>
      <c r="I645" s="10">
        <f>VLOOKUP(C645,away!$B$2:$E$405,3,FALSE)</f>
        <v>0.85399999999999998</v>
      </c>
      <c r="J645" s="10">
        <f>VLOOKUP(B645,home!$B$2:$E$405,4,FALSE)</f>
        <v>1.0248999999999999</v>
      </c>
      <c r="K645" s="12">
        <f t="shared" si="950"/>
        <v>0.66623906686500012</v>
      </c>
      <c r="L645" s="12">
        <f t="shared" si="951"/>
        <v>1.0248473201399999</v>
      </c>
      <c r="M645" s="13">
        <f t="shared" si="952"/>
        <v>0.18431917322889291</v>
      </c>
      <c r="N645" s="13">
        <f t="shared" si="953"/>
        <v>0.12280063397734592</v>
      </c>
      <c r="O645" s="13">
        <f t="shared" si="954"/>
        <v>0.18889901073405127</v>
      </c>
      <c r="P645" s="13">
        <f t="shared" si="955"/>
        <v>0.12585190064317597</v>
      </c>
      <c r="Q645" s="13">
        <f t="shared" si="956"/>
        <v>4.0907289895748676E-2</v>
      </c>
      <c r="R645" s="13">
        <f t="shared" si="957"/>
        <v>9.6796322463944748E-2</v>
      </c>
      <c r="S645" s="13">
        <f t="shared" si="958"/>
        <v>2.1482709337881625E-2</v>
      </c>
      <c r="T645" s="13">
        <f t="shared" si="959"/>
        <v>4.1923726423848125E-2</v>
      </c>
      <c r="U645" s="13">
        <f t="shared" si="960"/>
        <v>6.4489491554342207E-2</v>
      </c>
      <c r="V645" s="13">
        <f t="shared" si="961"/>
        <v>1.6298056088583839E-3</v>
      </c>
      <c r="W645" s="13">
        <f t="shared" si="962"/>
        <v>9.0846782160398827E-3</v>
      </c>
      <c r="X645" s="13">
        <f t="shared" si="963"/>
        <v>9.3104081240427076E-3</v>
      </c>
      <c r="Y645" s="13">
        <f t="shared" si="964"/>
        <v>4.770873407667426E-3</v>
      </c>
      <c r="Z645" s="13">
        <f t="shared" si="965"/>
        <v>3.306715055886035E-2</v>
      </c>
      <c r="AA645" s="13">
        <f t="shared" si="966"/>
        <v>2.2030627532219588E-2</v>
      </c>
      <c r="AB645" s="13">
        <f t="shared" si="967"/>
        <v>7.3388323647581785E-3</v>
      </c>
      <c r="AC645" s="13">
        <f t="shared" si="968"/>
        <v>6.9551274143296631E-5</v>
      </c>
      <c r="AD645" s="13">
        <f t="shared" si="969"/>
        <v>1.513141884355801E-3</v>
      </c>
      <c r="AE645" s="13">
        <f t="shared" si="970"/>
        <v>1.5507394051736323E-3</v>
      </c>
      <c r="AF645" s="13">
        <f t="shared" si="971"/>
        <v>7.946355618138472E-4</v>
      </c>
      <c r="AG645" s="13">
        <f t="shared" si="972"/>
        <v>2.7146004200428818E-4</v>
      </c>
      <c r="AH645" s="13">
        <f t="shared" si="973"/>
        <v>8.4721951587284818E-3</v>
      </c>
      <c r="AI645" s="13">
        <f t="shared" si="974"/>
        <v>5.6445073968494361E-3</v>
      </c>
      <c r="AJ645" s="13">
        <f t="shared" si="975"/>
        <v>1.8802956704947792E-3</v>
      </c>
      <c r="AK645" s="13">
        <f t="shared" si="976"/>
        <v>4.1757547764691383E-4</v>
      </c>
      <c r="AL645" s="13">
        <f t="shared" si="977"/>
        <v>1.8995658215585721E-6</v>
      </c>
      <c r="AM645" s="13">
        <f t="shared" si="978"/>
        <v>2.0162284741351142E-4</v>
      </c>
      <c r="AN645" s="13">
        <f t="shared" si="979"/>
        <v>2.0663263485073326E-4</v>
      </c>
      <c r="AO645" s="13">
        <f t="shared" si="980"/>
        <v>1.0588345104012055E-4</v>
      </c>
      <c r="AP645" s="13">
        <f t="shared" si="981"/>
        <v>3.6171457015214148E-5</v>
      </c>
      <c r="AQ645" s="13">
        <f t="shared" si="982"/>
        <v>9.2675551969003534E-6</v>
      </c>
      <c r="AR645" s="13">
        <f t="shared" si="983"/>
        <v>1.7365413008251938E-3</v>
      </c>
      <c r="AS645" s="13">
        <f t="shared" si="984"/>
        <v>1.1569516558343107E-3</v>
      </c>
      <c r="AT645" s="13">
        <f t="shared" si="985"/>
        <v>3.8540319579548387E-4</v>
      </c>
      <c r="AU645" s="13">
        <f t="shared" si="986"/>
        <v>8.5590221844524046E-5</v>
      </c>
      <c r="AV645" s="13">
        <f t="shared" si="987"/>
        <v>1.4255887383616009E-5</v>
      </c>
      <c r="AW645" s="13">
        <f t="shared" si="988"/>
        <v>3.6028079392581936E-8</v>
      </c>
      <c r="AX645" s="13">
        <f t="shared" si="989"/>
        <v>2.2388169619907021E-5</v>
      </c>
      <c r="AY645" s="13">
        <f t="shared" si="990"/>
        <v>2.2944455637801468E-5</v>
      </c>
      <c r="AZ645" s="13">
        <f t="shared" si="991"/>
        <v>1.1757281936235972E-5</v>
      </c>
      <c r="BA645" s="13">
        <f t="shared" si="992"/>
        <v>4.016472961493955E-6</v>
      </c>
      <c r="BB645" s="13">
        <f t="shared" si="993"/>
        <v>1.0290678877504622E-6</v>
      </c>
      <c r="BC645" s="13">
        <f t="shared" si="994"/>
        <v>2.1092749340063833E-7</v>
      </c>
      <c r="BD645" s="13">
        <f t="shared" si="995"/>
        <v>2.9661494974385474E-4</v>
      </c>
      <c r="BE645" s="13">
        <f t="shared" si="996"/>
        <v>1.9761646733555471E-4</v>
      </c>
      <c r="BF645" s="13">
        <f t="shared" si="997"/>
        <v>6.5829905397398855E-5</v>
      </c>
      <c r="BG645" s="13">
        <f t="shared" si="998"/>
        <v>1.4619484914591418E-5</v>
      </c>
      <c r="BH645" s="13">
        <f t="shared" si="999"/>
        <v>2.4350179968860825E-6</v>
      </c>
      <c r="BI645" s="13">
        <f t="shared" si="1000"/>
        <v>3.2446082360897312E-7</v>
      </c>
      <c r="BJ645" s="14">
        <f t="shared" si="1001"/>
        <v>0.23354951125909337</v>
      </c>
      <c r="BK645" s="14">
        <f t="shared" si="1002"/>
        <v>0.33337798411441155</v>
      </c>
      <c r="BL645" s="14">
        <f t="shared" si="1003"/>
        <v>0.39992504090093067</v>
      </c>
      <c r="BM645" s="14">
        <f t="shared" si="1004"/>
        <v>0.24032244746257803</v>
      </c>
      <c r="BN645" s="14">
        <f t="shared" si="1005"/>
        <v>0.75957433094315951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1.1974</v>
      </c>
      <c r="F646" s="10">
        <f>VLOOKUP(B646,home!$B$2:$E$405,3,FALSE)</f>
        <v>1.0857000000000001</v>
      </c>
      <c r="G646" s="10">
        <f>VLOOKUP(C646,away!$B$2:$E$405,4,FALSE)</f>
        <v>0.41760000000000003</v>
      </c>
      <c r="H646" s="10">
        <f>VLOOKUP(A646,away!$A$2:$E$405,3,FALSE)</f>
        <v>0.89470000000000005</v>
      </c>
      <c r="I646" s="10">
        <f>VLOOKUP(C646,away!$B$2:$E$405,3,FALSE)</f>
        <v>0.4471</v>
      </c>
      <c r="J646" s="10">
        <f>VLOOKUP(B646,home!$B$2:$E$405,4,FALSE)</f>
        <v>0.78239999999999998</v>
      </c>
      <c r="K646" s="12">
        <f t="shared" si="950"/>
        <v>0.54288717436800016</v>
      </c>
      <c r="L646" s="12">
        <f t="shared" si="951"/>
        <v>0.31297593748800001</v>
      </c>
      <c r="M646" s="13">
        <f t="shared" si="952"/>
        <v>0.42491628248225249</v>
      </c>
      <c r="N646" s="13">
        <f t="shared" si="953"/>
        <v>0.23068159993974502</v>
      </c>
      <c r="O646" s="13">
        <f t="shared" si="954"/>
        <v>0.13298857186379881</v>
      </c>
      <c r="P646" s="13">
        <f t="shared" si="955"/>
        <v>7.219779000237346E-2</v>
      </c>
      <c r="Q646" s="13">
        <f t="shared" si="956"/>
        <v>6.2617040984988812E-2</v>
      </c>
      <c r="R646" s="13">
        <f t="shared" si="957"/>
        <v>2.0811111477131349E-2</v>
      </c>
      <c r="S646" s="13">
        <f t="shared" si="958"/>
        <v>3.0667928578640251E-3</v>
      </c>
      <c r="T646" s="13">
        <f t="shared" si="959"/>
        <v>1.9597627105001392E-2</v>
      </c>
      <c r="U646" s="13">
        <f t="shared" si="960"/>
        <v>1.1298085505277293E-2</v>
      </c>
      <c r="V646" s="13">
        <f t="shared" si="961"/>
        <v>5.7897853676909902E-5</v>
      </c>
      <c r="W646" s="13">
        <f t="shared" si="962"/>
        <v>1.1331329482541943E-2</v>
      </c>
      <c r="X646" s="13">
        <f t="shared" si="963"/>
        <v>3.546433467783979E-3</v>
      </c>
      <c r="Y646" s="13">
        <f t="shared" si="964"/>
        <v>5.5497416965925481E-4</v>
      </c>
      <c r="Z646" s="13">
        <f t="shared" si="965"/>
        <v>2.1711257082408209E-3</v>
      </c>
      <c r="AA646" s="13">
        <f t="shared" si="966"/>
        <v>1.1786763009445822E-3</v>
      </c>
      <c r="AB646" s="13">
        <f t="shared" si="967"/>
        <v>3.1994412325716545E-4</v>
      </c>
      <c r="AC646" s="13">
        <f t="shared" si="968"/>
        <v>6.148412719287059E-7</v>
      </c>
      <c r="AD646" s="13">
        <f t="shared" si="969"/>
        <v>1.5379083611525022E-3</v>
      </c>
      <c r="AE646" s="13">
        <f t="shared" si="970"/>
        <v>4.8132831110233806E-4</v>
      </c>
      <c r="AF646" s="13">
        <f t="shared" si="971"/>
        <v>7.5322089703384987E-5</v>
      </c>
      <c r="AG646" s="13">
        <f t="shared" si="972"/>
        <v>7.8580005461573847E-6</v>
      </c>
      <c r="AH646" s="13">
        <f t="shared" si="973"/>
        <v>1.698775259852422E-4</v>
      </c>
      <c r="AI646" s="13">
        <f t="shared" si="974"/>
        <v>9.2224330070754654E-5</v>
      </c>
      <c r="AJ646" s="13">
        <f t="shared" si="975"/>
        <v>2.5033702980046891E-5</v>
      </c>
      <c r="AK646" s="13">
        <f t="shared" si="976"/>
        <v>4.5301587582684806E-6</v>
      </c>
      <c r="AL646" s="13">
        <f t="shared" si="977"/>
        <v>4.1787225263465882E-9</v>
      </c>
      <c r="AM646" s="13">
        <f t="shared" si="978"/>
        <v>1.6698214492460087E-4</v>
      </c>
      <c r="AN646" s="13">
        <f t="shared" si="979"/>
        <v>5.2261393351534037E-5</v>
      </c>
      <c r="AO646" s="13">
        <f t="shared" si="980"/>
        <v>8.1782792893127481E-6</v>
      </c>
      <c r="AP646" s="13">
        <f t="shared" si="981"/>
        <v>8.5320154253711749E-7</v>
      </c>
      <c r="AQ646" s="13">
        <f t="shared" si="982"/>
        <v>6.6757888160440506E-8</v>
      </c>
      <c r="AR646" s="13">
        <f t="shared" si="983"/>
        <v>1.063351559067466E-5</v>
      </c>
      <c r="AS646" s="13">
        <f t="shared" si="984"/>
        <v>5.7727992326194417E-6</v>
      </c>
      <c r="AT646" s="13">
        <f t="shared" si="985"/>
        <v>1.5669893317952643E-6</v>
      </c>
      <c r="AU646" s="13">
        <f t="shared" si="986"/>
        <v>2.8356613686771056E-7</v>
      </c>
      <c r="AV646" s="13">
        <f t="shared" si="987"/>
        <v>3.8486104697640242E-8</v>
      </c>
      <c r="AW646" s="13">
        <f t="shared" si="988"/>
        <v>1.9722481807536267E-11</v>
      </c>
      <c r="AX646" s="13">
        <f t="shared" si="989"/>
        <v>1.5108744138004063E-5</v>
      </c>
      <c r="AY646" s="13">
        <f t="shared" si="990"/>
        <v>4.7286733608581461E-6</v>
      </c>
      <c r="AZ646" s="13">
        <f t="shared" si="991"/>
        <v>7.3998048909455499E-7</v>
      </c>
      <c r="BA646" s="13">
        <f t="shared" si="992"/>
        <v>7.7198695765732403E-8</v>
      </c>
      <c r="BB646" s="13">
        <f t="shared" si="993"/>
        <v>6.0403335450327476E-9</v>
      </c>
      <c r="BC646" s="13">
        <f t="shared" si="994"/>
        <v>3.7809581079936808E-10</v>
      </c>
      <c r="BD646" s="13">
        <f t="shared" si="995"/>
        <v>5.5467241846411059E-7</v>
      </c>
      <c r="BE646" s="13">
        <f t="shared" si="996"/>
        <v>3.0112454195984592E-7</v>
      </c>
      <c r="BF646" s="13">
        <f t="shared" si="997"/>
        <v>8.1738325858719528E-8</v>
      </c>
      <c r="BG646" s="13">
        <f t="shared" si="998"/>
        <v>1.4791562921003696E-8</v>
      </c>
      <c r="BH646" s="13">
        <f t="shared" si="999"/>
        <v>2.0075374496675444E-9</v>
      </c>
      <c r="BI646" s="13">
        <f t="shared" si="1000"/>
        <v>2.1797326669759104E-10</v>
      </c>
      <c r="BJ646" s="14">
        <f t="shared" si="1001"/>
        <v>0.33068042470433417</v>
      </c>
      <c r="BK646" s="14">
        <f t="shared" si="1002"/>
        <v>0.50024411088952214</v>
      </c>
      <c r="BL646" s="14">
        <f t="shared" si="1003"/>
        <v>0.1669073048969601</v>
      </c>
      <c r="BM646" s="14">
        <f t="shared" si="1004"/>
        <v>5.5785840795128799E-2</v>
      </c>
      <c r="BN646" s="14">
        <f t="shared" si="1005"/>
        <v>0.9442123967502899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1.1974</v>
      </c>
      <c r="F647" s="10">
        <f>VLOOKUP(B647,home!$B$2:$E$405,3,FALSE)</f>
        <v>0.50109999999999999</v>
      </c>
      <c r="G647" s="10">
        <f>VLOOKUP(C647,away!$B$2:$E$405,4,FALSE)</f>
        <v>0.75160000000000005</v>
      </c>
      <c r="H647" s="10">
        <f>VLOOKUP(A647,away!$A$2:$E$405,3,FALSE)</f>
        <v>0.89470000000000005</v>
      </c>
      <c r="I647" s="10">
        <f>VLOOKUP(C647,away!$B$2:$E$405,3,FALSE)</f>
        <v>0.55879999999999996</v>
      </c>
      <c r="J647" s="10">
        <f>VLOOKUP(B647,home!$B$2:$E$405,4,FALSE)</f>
        <v>1.2295</v>
      </c>
      <c r="K647" s="12">
        <f t="shared" si="950"/>
        <v>0.45097288242399997</v>
      </c>
      <c r="L647" s="12">
        <f t="shared" si="951"/>
        <v>0.61469880361999996</v>
      </c>
      <c r="M647" s="13">
        <f t="shared" si="952"/>
        <v>0.34449638362486557</v>
      </c>
      <c r="N647" s="13">
        <f t="shared" si="953"/>
        <v>0.15535852710794967</v>
      </c>
      <c r="O647" s="13">
        <f t="shared" si="954"/>
        <v>0.21176151486562136</v>
      </c>
      <c r="P647" s="13">
        <f t="shared" si="955"/>
        <v>9.5498700745421994E-2</v>
      </c>
      <c r="Q647" s="13">
        <f t="shared" si="956"/>
        <v>3.5031241389509603E-2</v>
      </c>
      <c r="R647" s="13">
        <f t="shared" si="957"/>
        <v>6.5084774920328131E-2</v>
      </c>
      <c r="S647" s="13">
        <f t="shared" si="958"/>
        <v>6.6183581871753104E-3</v>
      </c>
      <c r="T647" s="13">
        <f t="shared" si="959"/>
        <v>2.1533662171454974E-2</v>
      </c>
      <c r="U647" s="13">
        <f t="shared" si="960"/>
        <v>2.9351468547737642E-2</v>
      </c>
      <c r="V647" s="13">
        <f t="shared" si="961"/>
        <v>2.0385461792485422E-4</v>
      </c>
      <c r="W647" s="13">
        <f t="shared" si="962"/>
        <v>5.2660466347726918E-3</v>
      </c>
      <c r="X647" s="13">
        <f t="shared" si="963"/>
        <v>3.2370325662019004E-3</v>
      </c>
      <c r="Y647" s="13">
        <f t="shared" si="964"/>
        <v>9.9490002286164309E-4</v>
      </c>
      <c r="Z647" s="13">
        <f t="shared" si="965"/>
        <v>1.3335844425800896E-2</v>
      </c>
      <c r="AA647" s="13">
        <f t="shared" si="966"/>
        <v>6.0141042002614629E-3</v>
      </c>
      <c r="AB647" s="13">
        <f t="shared" si="967"/>
        <v>1.3560989531950984E-3</v>
      </c>
      <c r="AC647" s="13">
        <f t="shared" si="968"/>
        <v>3.5319404060089551E-6</v>
      </c>
      <c r="AD647" s="13">
        <f t="shared" si="969"/>
        <v>5.9371105746566159E-4</v>
      </c>
      <c r="AE647" s="13">
        <f t="shared" si="970"/>
        <v>3.6495347672010713E-4</v>
      </c>
      <c r="AF647" s="13">
        <f t="shared" si="971"/>
        <v>1.1216823275840466E-4</v>
      </c>
      <c r="AG647" s="13">
        <f t="shared" si="972"/>
        <v>2.2983226160253682E-5</v>
      </c>
      <c r="AH647" s="13">
        <f t="shared" si="973"/>
        <v>2.0493819034505638E-3</v>
      </c>
      <c r="AI647" s="13">
        <f t="shared" si="974"/>
        <v>9.2421566418668432E-4</v>
      </c>
      <c r="AJ647" s="13">
        <f t="shared" si="975"/>
        <v>2.083981010298403E-4</v>
      </c>
      <c r="AK647" s="13">
        <f t="shared" si="976"/>
        <v>3.132729743770502E-5</v>
      </c>
      <c r="AL647" s="13">
        <f t="shared" si="977"/>
        <v>3.9163919961657082E-8</v>
      </c>
      <c r="AM647" s="13">
        <f t="shared" si="978"/>
        <v>5.3549517382458116E-5</v>
      </c>
      <c r="AN647" s="13">
        <f t="shared" si="979"/>
        <v>3.2916824269425394E-5</v>
      </c>
      <c r="AO647" s="13">
        <f t="shared" si="980"/>
        <v>1.0116966248692782E-5</v>
      </c>
      <c r="AP647" s="13">
        <f t="shared" si="981"/>
        <v>2.0729623497784576E-6</v>
      </c>
      <c r="AQ647" s="13">
        <f t="shared" si="982"/>
        <v>3.185618690895304E-7</v>
      </c>
      <c r="AR647" s="13">
        <f t="shared" si="983"/>
        <v>2.51950520842308E-4</v>
      </c>
      <c r="AS647" s="13">
        <f t="shared" si="984"/>
        <v>1.1362285261248373E-4</v>
      </c>
      <c r="AT647" s="13">
        <f t="shared" si="985"/>
        <v>2.5620412675944549E-5</v>
      </c>
      <c r="AU647" s="13">
        <f t="shared" si="986"/>
        <v>3.8513704511210331E-6</v>
      </c>
      <c r="AV647" s="13">
        <f t="shared" si="987"/>
        <v>4.342159084061684E-7</v>
      </c>
      <c r="AW647" s="13">
        <f t="shared" si="988"/>
        <v>3.0157577281377834E-10</v>
      </c>
      <c r="AX647" s="13">
        <f t="shared" si="989"/>
        <v>4.0248967010635342E-6</v>
      </c>
      <c r="AY647" s="13">
        <f t="shared" si="990"/>
        <v>2.4740991868378384E-6</v>
      </c>
      <c r="AZ647" s="13">
        <f t="shared" si="991"/>
        <v>7.604129050932169E-7</v>
      </c>
      <c r="BA647" s="13">
        <f t="shared" si="992"/>
        <v>1.5580830100600302E-7</v>
      </c>
      <c r="BB647" s="13">
        <f t="shared" si="993"/>
        <v>2.3943794055613721E-8</v>
      </c>
      <c r="BC647" s="13">
        <f t="shared" si="994"/>
        <v>2.9436443120218846E-9</v>
      </c>
      <c r="BD647" s="13">
        <f t="shared" si="995"/>
        <v>2.5812280622200427E-5</v>
      </c>
      <c r="BE647" s="13">
        <f t="shared" si="996"/>
        <v>1.1640638594130885E-5</v>
      </c>
      <c r="BF647" s="13">
        <f t="shared" si="997"/>
        <v>2.6248061700256321E-6</v>
      </c>
      <c r="BG647" s="13">
        <f t="shared" si="998"/>
        <v>3.945721347669197E-7</v>
      </c>
      <c r="BH647" s="13">
        <f t="shared" si="999"/>
        <v>4.4485333235007188E-8</v>
      </c>
      <c r="BI647" s="13">
        <f t="shared" si="1000"/>
        <v>4.0123357909166727E-9</v>
      </c>
      <c r="BJ647" s="14">
        <f t="shared" si="1001"/>
        <v>0.22262164282250671</v>
      </c>
      <c r="BK647" s="14">
        <f t="shared" si="1002"/>
        <v>0.44682334237890059</v>
      </c>
      <c r="BL647" s="14">
        <f t="shared" si="1003"/>
        <v>0.31721728462092891</v>
      </c>
      <c r="BM647" s="14">
        <f t="shared" si="1004"/>
        <v>9.2764497796829715E-2</v>
      </c>
      <c r="BN647" s="14">
        <f t="shared" si="1005"/>
        <v>0.90723114265369642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1.5759000000000001</v>
      </c>
      <c r="F673" s="10">
        <f>VLOOKUP(B673,home!$B$2:$E$405,3,FALSE)</f>
        <v>0.98709999999999998</v>
      </c>
      <c r="G673" s="10">
        <f>VLOOKUP(C673,away!$B$2:$E$405,4,FALSE)</f>
        <v>0.98709999999999998</v>
      </c>
      <c r="H673" s="10">
        <f>VLOOKUP(A673,away!$A$2:$E$405,3,FALSE)</f>
        <v>1.1709000000000001</v>
      </c>
      <c r="I673" s="10">
        <f>VLOOKUP(C673,away!$B$2:$E$405,3,FALSE)</f>
        <v>0.94889999999999997</v>
      </c>
      <c r="J673" s="10">
        <f>VLOOKUP(B673,home!$B$2:$E$405,4,FALSE)</f>
        <v>1.7081</v>
      </c>
      <c r="K673" s="12">
        <f t="shared" si="950"/>
        <v>1.535504025519</v>
      </c>
      <c r="L673" s="12">
        <f t="shared" si="951"/>
        <v>1.897813559781</v>
      </c>
      <c r="M673" s="13">
        <f t="shared" si="952"/>
        <v>3.2279672368713645E-2</v>
      </c>
      <c r="N673" s="13">
        <f t="shared" si="953"/>
        <v>4.9565566864594242E-2</v>
      </c>
      <c r="O673" s="13">
        <f t="shared" si="954"/>
        <v>6.1260799926632831E-2</v>
      </c>
      <c r="P673" s="13">
        <f t="shared" si="955"/>
        <v>9.4066204893858779E-2</v>
      </c>
      <c r="Q673" s="13">
        <f t="shared" si="956"/>
        <v>3.8054063723857806E-2</v>
      </c>
      <c r="R673" s="13">
        <f t="shared" si="957"/>
        <v>5.8130788391897337E-2</v>
      </c>
      <c r="S673" s="13">
        <f t="shared" si="958"/>
        <v>6.8529590403383273E-2</v>
      </c>
      <c r="T673" s="13">
        <f t="shared" si="959"/>
        <v>7.221951813990761E-2</v>
      </c>
      <c r="U673" s="13">
        <f t="shared" si="960"/>
        <v>8.9260059582351531E-2</v>
      </c>
      <c r="V673" s="13">
        <f t="shared" si="961"/>
        <v>2.2189122679451084E-2</v>
      </c>
      <c r="W673" s="13">
        <f t="shared" si="962"/>
        <v>1.9477389345113404E-2</v>
      </c>
      <c r="X673" s="13">
        <f t="shared" si="963"/>
        <v>3.6964453608290197E-2</v>
      </c>
      <c r="Y673" s="13">
        <f t="shared" si="964"/>
        <v>3.5075820643854422E-2</v>
      </c>
      <c r="Z673" s="13">
        <f t="shared" si="965"/>
        <v>3.677379948363424E-2</v>
      </c>
      <c r="AA673" s="13">
        <f t="shared" si="966"/>
        <v>5.6466317140748908E-2</v>
      </c>
      <c r="AB673" s="13">
        <f t="shared" si="967"/>
        <v>4.3352128637926229E-2</v>
      </c>
      <c r="AC673" s="13">
        <f t="shared" si="968"/>
        <v>4.041333150277015E-3</v>
      </c>
      <c r="AD673" s="13">
        <f t="shared" si="969"/>
        <v>7.4769024365056282E-3</v>
      </c>
      <c r="AE673" s="13">
        <f t="shared" si="970"/>
        <v>1.418976682915998E-2</v>
      </c>
      <c r="AF673" s="13">
        <f t="shared" si="971"/>
        <v>1.3464765949255227E-2</v>
      </c>
      <c r="AG673" s="13">
        <f t="shared" si="972"/>
        <v>8.5178717992580189E-3</v>
      </c>
      <c r="AH673" s="13">
        <f t="shared" si="973"/>
        <v>1.7447453826177156E-2</v>
      </c>
      <c r="AI673" s="13">
        <f t="shared" si="974"/>
        <v>2.6790635585151906E-2</v>
      </c>
      <c r="AJ673" s="13">
        <f t="shared" si="975"/>
        <v>2.0568564393606662E-2</v>
      </c>
      <c r="AK673" s="13">
        <f t="shared" si="976"/>
        <v>1.05277044751766E-2</v>
      </c>
      <c r="AL673" s="13">
        <f t="shared" si="977"/>
        <v>4.7107401564181346E-4</v>
      </c>
      <c r="AM673" s="13">
        <f t="shared" si="978"/>
        <v>2.2961627579334413E-3</v>
      </c>
      <c r="AN673" s="13">
        <f t="shared" si="979"/>
        <v>4.3576888174702228E-3</v>
      </c>
      <c r="AO673" s="13">
        <f t="shared" si="980"/>
        <v>4.13504046355051E-3</v>
      </c>
      <c r="AP673" s="13">
        <f t="shared" si="981"/>
        <v>2.6158452873230901E-3</v>
      </c>
      <c r="AQ673" s="13">
        <f t="shared" si="982"/>
        <v>1.241096664142747E-3</v>
      </c>
      <c r="AR673" s="13">
        <f t="shared" si="983"/>
        <v>6.6224028909943689E-3</v>
      </c>
      <c r="AS673" s="13">
        <f t="shared" si="984"/>
        <v>1.0168726297730519E-2</v>
      </c>
      <c r="AT673" s="13">
        <f t="shared" si="985"/>
        <v>7.8070600822830643E-3</v>
      </c>
      <c r="AU673" s="13">
        <f t="shared" si="986"/>
        <v>3.9959240612714468E-3</v>
      </c>
      <c r="AV673" s="13">
        <f t="shared" si="987"/>
        <v>1.5339393704376346E-3</v>
      </c>
      <c r="AW673" s="13">
        <f t="shared" si="988"/>
        <v>3.8132137747542336E-5</v>
      </c>
      <c r="AX673" s="13">
        <f t="shared" si="989"/>
        <v>5.8762785967560085E-4</v>
      </c>
      <c r="AY673" s="13">
        <f t="shared" si="990"/>
        <v>1.115208120197442E-3</v>
      </c>
      <c r="AZ673" s="13">
        <f t="shared" si="991"/>
        <v>1.0582285462442925E-3</v>
      </c>
      <c r="BA673" s="13">
        <f t="shared" si="992"/>
        <v>6.6944016146991772E-4</v>
      </c>
      <c r="BB673" s="13">
        <f t="shared" si="993"/>
        <v>3.1761815397489813E-4</v>
      </c>
      <c r="BC673" s="13">
        <f t="shared" si="994"/>
        <v>1.2055600788923405E-4</v>
      </c>
      <c r="BD673" s="13">
        <f t="shared" si="995"/>
        <v>2.0946810008103385E-3</v>
      </c>
      <c r="BE673" s="13">
        <f t="shared" si="996"/>
        <v>3.216391108922443E-3</v>
      </c>
      <c r="BF673" s="13">
        <f t="shared" si="997"/>
        <v>2.4693907476969657E-3</v>
      </c>
      <c r="BG673" s="13">
        <f t="shared" si="998"/>
        <v>1.2639198112226883E-3</v>
      </c>
      <c r="BH673" s="13">
        <f t="shared" si="999"/>
        <v>4.8518848951641309E-4</v>
      </c>
      <c r="BI673" s="13">
        <f t="shared" si="1000"/>
        <v>1.4900177575758703E-4</v>
      </c>
      <c r="BJ673" s="14">
        <f t="shared" si="1001"/>
        <v>0.31352063217966786</v>
      </c>
      <c r="BK673" s="14">
        <f t="shared" si="1002"/>
        <v>0.22269220563152306</v>
      </c>
      <c r="BL673" s="14">
        <f t="shared" si="1003"/>
        <v>0.42361107759631267</v>
      </c>
      <c r="BM673" s="14">
        <f t="shared" si="1004"/>
        <v>0.66216354273913325</v>
      </c>
      <c r="BN673" s="14">
        <f t="shared" si="1005"/>
        <v>0.33335709616955467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1.5759000000000001</v>
      </c>
      <c r="F674" s="10">
        <f>VLOOKUP(B674,home!$B$2:$E$405,3,FALSE)</f>
        <v>1.1986000000000001</v>
      </c>
      <c r="G674" s="10">
        <f>VLOOKUP(C674,away!$B$2:$E$405,4,FALSE)</f>
        <v>0.56410000000000005</v>
      </c>
      <c r="H674" s="10">
        <f>VLOOKUP(A674,away!$A$2:$E$405,3,FALSE)</f>
        <v>1.1709000000000001</v>
      </c>
      <c r="I674" s="10">
        <f>VLOOKUP(C674,away!$B$2:$E$405,3,FALSE)</f>
        <v>0.94889999999999997</v>
      </c>
      <c r="J674" s="10">
        <f>VLOOKUP(B674,home!$B$2:$E$405,4,FALSE)</f>
        <v>0.75919999999999999</v>
      </c>
      <c r="K674" s="12">
        <f t="shared" si="950"/>
        <v>1.0655136767340001</v>
      </c>
      <c r="L674" s="12">
        <f t="shared" si="951"/>
        <v>0.84352207399199997</v>
      </c>
      <c r="M674" s="13">
        <f t="shared" si="952"/>
        <v>0.14822324186370647</v>
      </c>
      <c r="N674" s="13">
        <f t="shared" si="953"/>
        <v>0.15793389141563083</v>
      </c>
      <c r="O674" s="13">
        <f t="shared" si="954"/>
        <v>0.12502957639069151</v>
      </c>
      <c r="P674" s="13">
        <f t="shared" si="955"/>
        <v>0.13322072364054025</v>
      </c>
      <c r="Q674" s="13">
        <f t="shared" si="956"/>
        <v>8.4140360661588559E-2</v>
      </c>
      <c r="R674" s="13">
        <f t="shared" si="957"/>
        <v>5.2732603793708636E-2</v>
      </c>
      <c r="S674" s="13">
        <f t="shared" si="958"/>
        <v>2.9934173926023912E-2</v>
      </c>
      <c r="T674" s="13">
        <f t="shared" si="959"/>
        <v>7.0974251531698077E-2</v>
      </c>
      <c r="U674" s="13">
        <f t="shared" si="960"/>
        <v>5.6187310551991776E-2</v>
      </c>
      <c r="V674" s="13">
        <f t="shared" si="961"/>
        <v>2.9893739724132467E-3</v>
      </c>
      <c r="W674" s="13">
        <f t="shared" si="962"/>
        <v>2.9884235016751359E-2</v>
      </c>
      <c r="X674" s="13">
        <f t="shared" si="963"/>
        <v>2.5208011900994455E-2</v>
      </c>
      <c r="Y674" s="13">
        <f t="shared" si="964"/>
        <v>1.0631757239970929E-2</v>
      </c>
      <c r="Z674" s="13">
        <f t="shared" si="965"/>
        <v>1.4827038439689175E-2</v>
      </c>
      <c r="AA674" s="13">
        <f t="shared" si="966"/>
        <v>1.5798412242949565E-2</v>
      </c>
      <c r="AB674" s="13">
        <f t="shared" si="967"/>
        <v>8.4167121577723141E-3</v>
      </c>
      <c r="AC674" s="13">
        <f t="shared" si="968"/>
        <v>1.6792515078509196E-4</v>
      </c>
      <c r="AD674" s="13">
        <f t="shared" si="969"/>
        <v>7.9605152822704219E-3</v>
      </c>
      <c r="AE674" s="13">
        <f t="shared" si="970"/>
        <v>6.7148703609457572E-3</v>
      </c>
      <c r="AF674" s="13">
        <f t="shared" si="971"/>
        <v>2.8320706867261867E-3</v>
      </c>
      <c r="AG674" s="13">
        <f t="shared" si="972"/>
        <v>7.9630471311974041E-4</v>
      </c>
      <c r="AH674" s="13">
        <f t="shared" si="973"/>
        <v>3.1267335539514295E-3</v>
      </c>
      <c r="AI674" s="13">
        <f t="shared" si="974"/>
        <v>3.3315773652383544E-3</v>
      </c>
      <c r="AJ674" s="13">
        <f t="shared" si="975"/>
        <v>1.7749206238794456E-3</v>
      </c>
      <c r="AK674" s="13">
        <f t="shared" si="976"/>
        <v>6.3040073328693132E-4</v>
      </c>
      <c r="AL674" s="13">
        <f t="shared" si="977"/>
        <v>6.037139607459775E-6</v>
      </c>
      <c r="AM674" s="13">
        <f t="shared" si="978"/>
        <v>1.6964075814218315E-3</v>
      </c>
      <c r="AN674" s="13">
        <f t="shared" si="979"/>
        <v>1.4309572414166959E-3</v>
      </c>
      <c r="AO674" s="13">
        <f t="shared" si="980"/>
        <v>6.0352201003684104E-4</v>
      </c>
      <c r="AP674" s="13">
        <f t="shared" si="981"/>
        <v>1.6969471253536564E-4</v>
      </c>
      <c r="AQ674" s="13">
        <f t="shared" si="982"/>
        <v>3.5785308965826953E-5</v>
      </c>
      <c r="AR674" s="13">
        <f t="shared" si="983"/>
        <v>5.2749375444989749E-4</v>
      </c>
      <c r="AS674" s="13">
        <f t="shared" si="984"/>
        <v>5.6205180975813212E-4</v>
      </c>
      <c r="AT674" s="13">
        <f t="shared" si="985"/>
        <v>2.99436945165193E-4</v>
      </c>
      <c r="AU674" s="13">
        <f t="shared" si="986"/>
        <v>1.0635138679765402E-4</v>
      </c>
      <c r="AV674" s="13">
        <f t="shared" si="987"/>
        <v>2.8329714293132027E-5</v>
      </c>
      <c r="AW674" s="13">
        <f t="shared" si="988"/>
        <v>1.5072462042017116E-7</v>
      </c>
      <c r="AX674" s="13">
        <f t="shared" si="989"/>
        <v>3.012575798867013E-4</v>
      </c>
      <c r="AY674" s="13">
        <f t="shared" si="990"/>
        <v>2.5411741859184087E-4</v>
      </c>
      <c r="AZ674" s="13">
        <f t="shared" si="991"/>
        <v>1.071768259840414E-4</v>
      </c>
      <c r="BA674" s="13">
        <f t="shared" si="992"/>
        <v>3.0135339512646094E-5</v>
      </c>
      <c r="BB674" s="13">
        <f t="shared" si="993"/>
        <v>6.3549560215400739E-6</v>
      </c>
      <c r="BC674" s="13">
        <f t="shared" si="994"/>
        <v>1.0721091366834867E-6</v>
      </c>
      <c r="BD674" s="13">
        <f t="shared" si="995"/>
        <v>7.4158770961900688E-5</v>
      </c>
      <c r="BE674" s="13">
        <f t="shared" si="996"/>
        <v>7.9017184709689403E-5</v>
      </c>
      <c r="BF674" s="13">
        <f t="shared" si="997"/>
        <v>4.2096945502595378E-5</v>
      </c>
      <c r="BG674" s="13">
        <f t="shared" si="998"/>
        <v>1.4951623727247082E-5</v>
      </c>
      <c r="BH674" s="13">
        <f t="shared" si="999"/>
        <v>3.9827898926905872E-6</v>
      </c>
      <c r="BI674" s="13">
        <f t="shared" si="1000"/>
        <v>8.4874342044395271E-7</v>
      </c>
      <c r="BJ674" s="14">
        <f t="shared" si="1001"/>
        <v>0.40171274989320627</v>
      </c>
      <c r="BK674" s="14">
        <f t="shared" si="1002"/>
        <v>0.31479559311166821</v>
      </c>
      <c r="BL674" s="14">
        <f t="shared" si="1003"/>
        <v>0.26876696708214853</v>
      </c>
      <c r="BM674" s="14">
        <f t="shared" si="1004"/>
        <v>0.29856798406687446</v>
      </c>
      <c r="BN674" s="14">
        <f t="shared" si="1005"/>
        <v>0.70128039776586626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1.5759000000000001</v>
      </c>
      <c r="F675" s="10">
        <f>VLOOKUP(B675,home!$B$2:$E$405,3,FALSE)</f>
        <v>1.4805999999999999</v>
      </c>
      <c r="G675" s="10">
        <f>VLOOKUP(C675,away!$B$2:$E$405,4,FALSE)</f>
        <v>0.57110000000000005</v>
      </c>
      <c r="H675" s="10">
        <f>VLOOKUP(A675,away!$A$2:$E$405,3,FALSE)</f>
        <v>1.1709000000000001</v>
      </c>
      <c r="I675" s="10">
        <f>VLOOKUP(C675,away!$B$2:$E$405,3,FALSE)</f>
        <v>0.93940000000000001</v>
      </c>
      <c r="J675" s="10">
        <f>VLOOKUP(B675,home!$B$2:$E$405,4,FALSE)</f>
        <v>0.1898</v>
      </c>
      <c r="K675" s="12">
        <f t="shared" si="950"/>
        <v>1.3325348030940001</v>
      </c>
      <c r="L675" s="12">
        <f t="shared" si="951"/>
        <v>0.208769268708</v>
      </c>
      <c r="M675" s="13">
        <f t="shared" si="952"/>
        <v>0.2141017152871125</v>
      </c>
      <c r="N675" s="13">
        <f t="shared" si="953"/>
        <v>0.28529798702220011</v>
      </c>
      <c r="O675" s="13">
        <f t="shared" si="954"/>
        <v>4.4697858529618897E-2</v>
      </c>
      <c r="P675" s="13">
        <f t="shared" si="955"/>
        <v>5.956145211448919E-2</v>
      </c>
      <c r="Q675" s="13">
        <f t="shared" si="956"/>
        <v>0.19008474847987103</v>
      </c>
      <c r="R675" s="13">
        <f t="shared" si="957"/>
        <v>4.665769619021088E-3</v>
      </c>
      <c r="S675" s="13">
        <f t="shared" si="958"/>
        <v>4.1423845825210547E-3</v>
      </c>
      <c r="T675" s="13">
        <f t="shared" si="959"/>
        <v>3.9683853932686794E-2</v>
      </c>
      <c r="U675" s="13">
        <f t="shared" si="960"/>
        <v>6.2173004005642331E-3</v>
      </c>
      <c r="V675" s="13">
        <f t="shared" si="961"/>
        <v>1.2804217358960718E-4</v>
      </c>
      <c r="W675" s="13">
        <f t="shared" si="962"/>
        <v>8.4431514295599128E-2</v>
      </c>
      <c r="X675" s="13">
        <f t="shared" si="963"/>
        <v>1.7626705495401278E-2</v>
      </c>
      <c r="Y675" s="13">
        <f t="shared" si="964"/>
        <v>1.8399572080031047E-3</v>
      </c>
      <c r="Z675" s="13">
        <f t="shared" si="965"/>
        <v>3.2468977044101206E-4</v>
      </c>
      <c r="AA675" s="13">
        <f t="shared" si="966"/>
        <v>4.3266041932125011E-4</v>
      </c>
      <c r="AB675" s="13">
        <f t="shared" si="967"/>
        <v>2.8826753333340482E-4</v>
      </c>
      <c r="AC675" s="13">
        <f t="shared" si="968"/>
        <v>2.2262718039955497E-6</v>
      </c>
      <c r="AD675" s="13">
        <f t="shared" si="969"/>
        <v>2.8126982819203613E-2</v>
      </c>
      <c r="AE675" s="13">
        <f t="shared" si="970"/>
        <v>5.8720496341276192E-3</v>
      </c>
      <c r="AF675" s="13">
        <f t="shared" si="971"/>
        <v>6.1295175396695086E-4</v>
      </c>
      <c r="AG675" s="13">
        <f t="shared" si="972"/>
        <v>4.2655163142988753E-5</v>
      </c>
      <c r="AH675" s="13">
        <f t="shared" si="973"/>
        <v>1.6946311482984625E-5</v>
      </c>
      <c r="AI675" s="13">
        <f t="shared" si="974"/>
        <v>2.2581549835148507E-5</v>
      </c>
      <c r="AJ675" s="13">
        <f t="shared" si="975"/>
        <v>1.5045350531568486E-5</v>
      </c>
      <c r="AK675" s="13">
        <f t="shared" si="976"/>
        <v>6.6828177360212713E-6</v>
      </c>
      <c r="AL675" s="13">
        <f t="shared" si="977"/>
        <v>2.4773268400900114E-8</v>
      </c>
      <c r="AM675" s="13">
        <f t="shared" si="978"/>
        <v>7.4960367025231605E-3</v>
      </c>
      <c r="AN675" s="13">
        <f t="shared" si="979"/>
        <v>1.5649421005940879E-3</v>
      </c>
      <c r="AO675" s="13">
        <f t="shared" si="980"/>
        <v>1.6335590895569452E-4</v>
      </c>
      <c r="AP675" s="13">
        <f t="shared" si="981"/>
        <v>1.136789788393699E-5</v>
      </c>
      <c r="AQ675" s="13">
        <f t="shared" si="982"/>
        <v>5.9331693199418661E-7</v>
      </c>
      <c r="AR675" s="13">
        <f t="shared" si="983"/>
        <v>7.07573811120137E-7</v>
      </c>
      <c r="AS675" s="13">
        <f t="shared" si="984"/>
        <v>9.4286672907544281E-7</v>
      </c>
      <c r="AT675" s="13">
        <f t="shared" si="985"/>
        <v>6.2820136558621472E-7</v>
      </c>
      <c r="AU675" s="13">
        <f t="shared" si="986"/>
        <v>2.7903339433160277E-7</v>
      </c>
      <c r="AV675" s="13">
        <f t="shared" si="987"/>
        <v>9.2955427293078205E-8</v>
      </c>
      <c r="AW675" s="13">
        <f t="shared" si="988"/>
        <v>1.9143702556942997E-10</v>
      </c>
      <c r="AX675" s="13">
        <f t="shared" si="989"/>
        <v>1.6647882985636837E-3</v>
      </c>
      <c r="AY675" s="13">
        <f t="shared" si="990"/>
        <v>3.4755663564477586E-4</v>
      </c>
      <c r="AZ675" s="13">
        <f t="shared" si="991"/>
        <v>3.6279572329086321E-5</v>
      </c>
      <c r="BA675" s="13">
        <f t="shared" si="992"/>
        <v>2.5246865947274476E-6</v>
      </c>
      <c r="BB675" s="13">
        <f t="shared" si="993"/>
        <v>1.3176924352453503E-7</v>
      </c>
      <c r="BC675" s="13">
        <f t="shared" si="994"/>
        <v>5.5018737217647114E-9</v>
      </c>
      <c r="BD675" s="13">
        <f t="shared" si="995"/>
        <v>2.4619944517413891E-8</v>
      </c>
      <c r="BE675" s="13">
        <f t="shared" si="996"/>
        <v>3.2806932919697325E-8</v>
      </c>
      <c r="BF675" s="13">
        <f t="shared" si="997"/>
        <v>2.1858189949133478E-8</v>
      </c>
      <c r="BG675" s="13">
        <f t="shared" si="998"/>
        <v>9.7089329466199403E-9</v>
      </c>
      <c r="BH675" s="13">
        <f t="shared" si="999"/>
        <v>3.2343727630692633E-9</v>
      </c>
      <c r="BI675" s="13">
        <f t="shared" si="1000"/>
        <v>8.6198285459381932E-10</v>
      </c>
      <c r="BJ675" s="14">
        <f t="shared" si="1001"/>
        <v>0.66490698819534078</v>
      </c>
      <c r="BK675" s="14">
        <f t="shared" si="1002"/>
        <v>0.27828340183842948</v>
      </c>
      <c r="BL675" s="14">
        <f t="shared" si="1003"/>
        <v>5.6365856252527956E-2</v>
      </c>
      <c r="BM675" s="14">
        <f t="shared" si="1004"/>
        <v>0.201123848560219</v>
      </c>
      <c r="BN675" s="14">
        <f t="shared" si="1005"/>
        <v>0.79840953105231283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1.5759000000000001</v>
      </c>
      <c r="F676" s="10">
        <f>VLOOKUP(B676,home!$B$2:$E$405,3,FALSE)</f>
        <v>0.95179999999999998</v>
      </c>
      <c r="G676" s="10">
        <f>VLOOKUP(C676,away!$B$2:$E$405,4,FALSE)</f>
        <v>0.63460000000000005</v>
      </c>
      <c r="H676" s="10">
        <f>VLOOKUP(A676,away!$A$2:$E$405,3,FALSE)</f>
        <v>1.1709000000000001</v>
      </c>
      <c r="I676" s="10">
        <f>VLOOKUP(C676,away!$B$2:$E$405,3,FALSE)</f>
        <v>0.74729999999999996</v>
      </c>
      <c r="J676" s="10">
        <f>VLOOKUP(B676,home!$B$2:$E$405,4,FALSE)</f>
        <v>1.0248999999999999</v>
      </c>
      <c r="K676" s="12">
        <f t="shared" si="950"/>
        <v>0.95186295205200011</v>
      </c>
      <c r="L676" s="12">
        <f t="shared" si="951"/>
        <v>0.896801407893</v>
      </c>
      <c r="M676" s="13">
        <f t="shared" si="952"/>
        <v>0.15744731888394453</v>
      </c>
      <c r="N676" s="13">
        <f t="shared" si="953"/>
        <v>0.14986826974554407</v>
      </c>
      <c r="O676" s="13">
        <f t="shared" si="954"/>
        <v>0.14119897724409958</v>
      </c>
      <c r="P676" s="13">
        <f t="shared" si="955"/>
        <v>0.13440207530629181</v>
      </c>
      <c r="Q676" s="13">
        <f t="shared" si="956"/>
        <v>7.1327026829459503E-2</v>
      </c>
      <c r="R676" s="13">
        <f t="shared" si="957"/>
        <v>6.3313720792780082E-2</v>
      </c>
      <c r="S676" s="13">
        <f t="shared" si="958"/>
        <v>2.8682479280503284E-2</v>
      </c>
      <c r="T676" s="13">
        <f t="shared" si="959"/>
        <v>6.396617808148107E-2</v>
      </c>
      <c r="U676" s="13">
        <f t="shared" si="960"/>
        <v>6.0265985179211751E-2</v>
      </c>
      <c r="V676" s="13">
        <f t="shared" si="961"/>
        <v>2.7204759080018898E-3</v>
      </c>
      <c r="W676" s="13">
        <f t="shared" si="962"/>
        <v>2.2631184772993852E-2</v>
      </c>
      <c r="X676" s="13">
        <f t="shared" si="963"/>
        <v>2.0295678366707506E-2</v>
      </c>
      <c r="Y676" s="13">
        <f t="shared" si="964"/>
        <v>9.1005964667033971E-3</v>
      </c>
      <c r="Z676" s="13">
        <f t="shared" si="965"/>
        <v>1.8926611315303165E-2</v>
      </c>
      <c r="AA676" s="13">
        <f t="shared" si="966"/>
        <v>1.8015540118925259E-2</v>
      </c>
      <c r="AB676" s="13">
        <f t="shared" si="967"/>
        <v>8.5741626002057182E-3</v>
      </c>
      <c r="AC676" s="13">
        <f t="shared" si="968"/>
        <v>1.4514283668341489E-4</v>
      </c>
      <c r="AD676" s="13">
        <f t="shared" si="969"/>
        <v>5.3854465866140502E-3</v>
      </c>
      <c r="AE676" s="13">
        <f t="shared" si="970"/>
        <v>4.8296760810080308E-3</v>
      </c>
      <c r="AF676" s="13">
        <f t="shared" si="971"/>
        <v>2.1656301545575742E-3</v>
      </c>
      <c r="AG676" s="13">
        <f t="shared" si="972"/>
        <v>6.4738005719425598E-4</v>
      </c>
      <c r="AH676" s="13">
        <f t="shared" si="973"/>
        <v>4.2433529185518654E-3</v>
      </c>
      <c r="AI676" s="13">
        <f t="shared" si="974"/>
        <v>4.039090435651249E-3</v>
      </c>
      <c r="AJ676" s="13">
        <f t="shared" si="975"/>
        <v>1.9223302728419982E-3</v>
      </c>
      <c r="AK676" s="13">
        <f t="shared" si="976"/>
        <v>6.0993165610877048E-4</v>
      </c>
      <c r="AL676" s="13">
        <f t="shared" si="977"/>
        <v>4.9559430047766665E-6</v>
      </c>
      <c r="AM676" s="13">
        <f t="shared" si="978"/>
        <v>1.0252414172105635E-3</v>
      </c>
      <c r="AN676" s="13">
        <f t="shared" si="979"/>
        <v>9.1943794638464789E-4</v>
      </c>
      <c r="AO676" s="13">
        <f t="shared" si="980"/>
        <v>4.1227662239400037E-4</v>
      </c>
      <c r="AP676" s="13">
        <f t="shared" si="981"/>
        <v>1.2324341846810344E-4</v>
      </c>
      <c r="AQ676" s="13">
        <f t="shared" si="982"/>
        <v>2.763121779893533E-5</v>
      </c>
      <c r="AR676" s="13">
        <f t="shared" si="983"/>
        <v>7.6108897430883678E-4</v>
      </c>
      <c r="AS676" s="13">
        <f t="shared" si="984"/>
        <v>7.2445239785983828E-4</v>
      </c>
      <c r="AT676" s="13">
        <f t="shared" si="985"/>
        <v>3.4478969902400781E-4</v>
      </c>
      <c r="AU676" s="13">
        <f t="shared" si="986"/>
        <v>1.0939751358337092E-4</v>
      </c>
      <c r="AV676" s="13">
        <f t="shared" si="987"/>
        <v>2.6032860056654056E-5</v>
      </c>
      <c r="AW676" s="13">
        <f t="shared" si="988"/>
        <v>1.1751532541932361E-7</v>
      </c>
      <c r="AX676" s="13">
        <f t="shared" si="989"/>
        <v>1.6264822032533718E-4</v>
      </c>
      <c r="AY676" s="13">
        <f t="shared" si="990"/>
        <v>1.4586315297905324E-4</v>
      </c>
      <c r="AZ676" s="13">
        <f t="shared" si="991"/>
        <v>6.5405140475663479E-5</v>
      </c>
      <c r="BA676" s="13">
        <f t="shared" si="992"/>
        <v>1.955180735400482E-5</v>
      </c>
      <c r="BB676" s="13">
        <f t="shared" si="993"/>
        <v>4.3835220904810579E-6</v>
      </c>
      <c r="BC676" s="13">
        <f t="shared" si="994"/>
        <v>7.86229756454696E-7</v>
      </c>
      <c r="BD676" s="13">
        <f t="shared" si="995"/>
        <v>1.1375761061533399E-4</v>
      </c>
      <c r="BE676" s="13">
        <f t="shared" si="996"/>
        <v>1.0828165505869376E-4</v>
      </c>
      <c r="BF676" s="13">
        <f t="shared" si="997"/>
        <v>5.1534647918622303E-5</v>
      </c>
      <c r="BG676" s="13">
        <f t="shared" si="998"/>
        <v>1.6351307366926768E-5</v>
      </c>
      <c r="BH676" s="13">
        <f t="shared" si="999"/>
        <v>3.8910509250481323E-6</v>
      </c>
      <c r="BI676" s="13">
        <f t="shared" si="1000"/>
        <v>7.4074944402019618E-7</v>
      </c>
      <c r="BJ676" s="14">
        <f t="shared" si="1001"/>
        <v>0.35312353583750061</v>
      </c>
      <c r="BK676" s="14">
        <f t="shared" si="1002"/>
        <v>0.32354831131140876</v>
      </c>
      <c r="BL676" s="14">
        <f t="shared" si="1003"/>
        <v>0.3044434096845377</v>
      </c>
      <c r="BM676" s="14">
        <f t="shared" si="1004"/>
        <v>0.282338733708977</v>
      </c>
      <c r="BN676" s="14">
        <f t="shared" si="1005"/>
        <v>0.7175573888021195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1.1974</v>
      </c>
      <c r="F677" s="10">
        <f>VLOOKUP(B677,home!$B$2:$E$405,3,FALSE)</f>
        <v>0.91869999999999996</v>
      </c>
      <c r="G677" s="10">
        <f>VLOOKUP(C677,away!$B$2:$E$405,4,FALSE)</f>
        <v>0.58460000000000001</v>
      </c>
      <c r="H677" s="10">
        <f>VLOOKUP(A677,away!$A$2:$E$405,3,FALSE)</f>
        <v>0.89470000000000005</v>
      </c>
      <c r="I677" s="10">
        <f>VLOOKUP(C677,away!$B$2:$E$405,3,FALSE)</f>
        <v>1.2295</v>
      </c>
      <c r="J677" s="10">
        <f>VLOOKUP(B677,home!$B$2:$E$405,4,FALSE)</f>
        <v>1.5648</v>
      </c>
      <c r="K677" s="12">
        <f t="shared" si="950"/>
        <v>0.64309003674800003</v>
      </c>
      <c r="L677" s="12">
        <f t="shared" si="951"/>
        <v>1.7213326555200001</v>
      </c>
      <c r="M677" s="13">
        <f t="shared" si="952"/>
        <v>9.4003553684920638E-2</v>
      </c>
      <c r="N677" s="13">
        <f t="shared" si="953"/>
        <v>6.0452748793678193E-2</v>
      </c>
      <c r="O677" s="13">
        <f t="shared" si="954"/>
        <v>0.16181138669278131</v>
      </c>
      <c r="P677" s="13">
        <f t="shared" si="955"/>
        <v>0.10405929061450556</v>
      </c>
      <c r="Q677" s="13">
        <f t="shared" si="956"/>
        <v>1.9438280221622063E-2</v>
      </c>
      <c r="R677" s="13">
        <f t="shared" si="957"/>
        <v>0.13926561197462947</v>
      </c>
      <c r="S677" s="13">
        <f t="shared" si="958"/>
        <v>2.8797677158802812E-2</v>
      </c>
      <c r="T677" s="13">
        <f t="shared" si="959"/>
        <v>3.3459746512626592E-2</v>
      </c>
      <c r="U677" s="13">
        <f t="shared" si="960"/>
        <v>8.9560327522497166E-2</v>
      </c>
      <c r="V677" s="13">
        <f t="shared" si="961"/>
        <v>3.5420243160106018E-3</v>
      </c>
      <c r="W677" s="13">
        <f t="shared" si="962"/>
        <v>4.1668547806802854E-3</v>
      </c>
      <c r="X677" s="13">
        <f t="shared" si="963"/>
        <v>7.1725432047946014E-3</v>
      </c>
      <c r="Y677" s="13">
        <f t="shared" si="964"/>
        <v>6.1731664207705138E-3</v>
      </c>
      <c r="Z677" s="13">
        <f t="shared" si="965"/>
        <v>7.9907481894302315E-2</v>
      </c>
      <c r="AA677" s="13">
        <f t="shared" si="966"/>
        <v>5.138770546784701E-2</v>
      </c>
      <c r="AB677" s="13">
        <f t="shared" si="967"/>
        <v>1.6523460698856567E-2</v>
      </c>
      <c r="AC677" s="13">
        <f t="shared" si="968"/>
        <v>2.4505758240985881E-4</v>
      </c>
      <c r="AD677" s="13">
        <f t="shared" si="969"/>
        <v>6.6991569850781603E-4</v>
      </c>
      <c r="AE677" s="13">
        <f t="shared" si="970"/>
        <v>1.1531477682869946E-3</v>
      </c>
      <c r="AF677" s="13">
        <f t="shared" si="971"/>
        <v>9.9247545509620729E-4</v>
      </c>
      <c r="AG677" s="13">
        <f t="shared" si="972"/>
        <v>5.694601368863918E-4</v>
      </c>
      <c r="AH677" s="13">
        <f t="shared" si="973"/>
        <v>3.4386839501258912E-2</v>
      </c>
      <c r="AI677" s="13">
        <f t="shared" si="974"/>
        <v>2.2113833878512172E-2</v>
      </c>
      <c r="AJ677" s="13">
        <f t="shared" si="975"/>
        <v>7.1105931207857799E-3</v>
      </c>
      <c r="AK677" s="13">
        <f t="shared" si="976"/>
        <v>1.5242505304487346E-3</v>
      </c>
      <c r="AL677" s="13">
        <f t="shared" si="977"/>
        <v>1.0850874115141565E-5</v>
      </c>
      <c r="AM677" s="13">
        <f t="shared" si="978"/>
        <v>8.6163222234290725E-5</v>
      </c>
      <c r="AN677" s="13">
        <f t="shared" si="979"/>
        <v>1.4831556813671155E-4</v>
      </c>
      <c r="AO677" s="13">
        <f t="shared" si="980"/>
        <v>1.2765021537786164E-4</v>
      </c>
      <c r="AP677" s="13">
        <f t="shared" si="981"/>
        <v>7.3242828071358188E-5</v>
      </c>
      <c r="AQ677" s="13">
        <f t="shared" si="982"/>
        <v>3.1518817935466433E-5</v>
      </c>
      <c r="AR677" s="13">
        <f t="shared" si="983"/>
        <v>1.1838237950728404E-2</v>
      </c>
      <c r="AS677" s="13">
        <f t="shared" si="984"/>
        <v>7.6130528787654956E-3</v>
      </c>
      <c r="AT677" s="13">
        <f t="shared" si="985"/>
        <v>2.4479392277848852E-3</v>
      </c>
      <c r="AU677" s="13">
        <f t="shared" si="986"/>
        <v>5.2474844265101752E-4</v>
      </c>
      <c r="AV677" s="13">
        <f t="shared" si="987"/>
        <v>8.4365123816974668E-5</v>
      </c>
      <c r="AW677" s="13">
        <f t="shared" si="988"/>
        <v>3.3365590351141372E-7</v>
      </c>
      <c r="AX677" s="13">
        <f t="shared" si="989"/>
        <v>9.2351182921626801E-6</v>
      </c>
      <c r="AY677" s="13">
        <f t="shared" si="990"/>
        <v>1.5896710693889713E-5</v>
      </c>
      <c r="AZ677" s="13">
        <f t="shared" si="991"/>
        <v>1.3681763616373186E-5</v>
      </c>
      <c r="BA677" s="13">
        <f t="shared" si="992"/>
        <v>7.8502888326561932E-6</v>
      </c>
      <c r="BB677" s="13">
        <f t="shared" si="993"/>
        <v>3.3782396307287703E-6</v>
      </c>
      <c r="BC677" s="13">
        <f t="shared" si="994"/>
        <v>1.1630148389090512E-6</v>
      </c>
      <c r="BD677" s="13">
        <f t="shared" si="995"/>
        <v>3.3962575947341614E-3</v>
      </c>
      <c r="BE677" s="13">
        <f t="shared" si="996"/>
        <v>2.1840994214032657E-3</v>
      </c>
      <c r="BF677" s="13">
        <f t="shared" si="997"/>
        <v>7.0228628858575587E-4</v>
      </c>
      <c r="BG677" s="13">
        <f t="shared" si="998"/>
        <v>1.5054443837807677E-4</v>
      </c>
      <c r="BH677" s="13">
        <f t="shared" si="999"/>
        <v>2.4203407102191102E-5</v>
      </c>
      <c r="BI677" s="13">
        <f t="shared" si="1000"/>
        <v>3.1129939925549772E-6</v>
      </c>
      <c r="BJ677" s="14">
        <f t="shared" si="1001"/>
        <v>0.13476643478061007</v>
      </c>
      <c r="BK677" s="14">
        <f t="shared" si="1002"/>
        <v>0.23067435094145849</v>
      </c>
      <c r="BL677" s="14">
        <f t="shared" si="1003"/>
        <v>0.55265285715555967</v>
      </c>
      <c r="BM677" s="14">
        <f t="shared" si="1004"/>
        <v>0.41895468973500333</v>
      </c>
      <c r="BN677" s="14">
        <f t="shared" si="1005"/>
        <v>0.57903087198213732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1.1974</v>
      </c>
      <c r="F678" s="10">
        <f>VLOOKUP(B678,home!$B$2:$E$405,3,FALSE)</f>
        <v>0.75160000000000005</v>
      </c>
      <c r="G678" s="10">
        <f>VLOOKUP(C678,away!$B$2:$E$405,4,FALSE)</f>
        <v>1.1692</v>
      </c>
      <c r="H678" s="10">
        <f>VLOOKUP(A678,away!$A$2:$E$405,3,FALSE)</f>
        <v>0.89470000000000005</v>
      </c>
      <c r="I678" s="10">
        <f>VLOOKUP(C678,away!$B$2:$E$405,3,FALSE)</f>
        <v>1.2295</v>
      </c>
      <c r="J678" s="10">
        <f>VLOOKUP(B678,home!$B$2:$E$405,4,FALSE)</f>
        <v>0.67059999999999997</v>
      </c>
      <c r="K678" s="12">
        <f t="shared" si="950"/>
        <v>1.052240060128</v>
      </c>
      <c r="L678" s="12">
        <f t="shared" si="951"/>
        <v>0.73768256569000001</v>
      </c>
      <c r="M678" s="13">
        <f t="shared" si="952"/>
        <v>0.16697308857338372</v>
      </c>
      <c r="N678" s="13">
        <f t="shared" si="953"/>
        <v>0.17569577276021514</v>
      </c>
      <c r="O678" s="13">
        <f t="shared" si="954"/>
        <v>0.12317313637999733</v>
      </c>
      <c r="P678" s="13">
        <f t="shared" si="955"/>
        <v>0.1296077084306427</v>
      </c>
      <c r="Q678" s="13">
        <f t="shared" si="956"/>
        <v>9.2437065246722086E-2</v>
      </c>
      <c r="R678" s="13">
        <f t="shared" si="957"/>
        <v>4.543133763444035E-2</v>
      </c>
      <c r="S678" s="13">
        <f t="shared" si="958"/>
        <v>2.5150996229640621E-2</v>
      </c>
      <c r="T678" s="13">
        <f t="shared" si="959"/>
        <v>6.8189211456055887E-2</v>
      </c>
      <c r="U678" s="13">
        <f t="shared" si="960"/>
        <v>4.7804673444158979E-2</v>
      </c>
      <c r="V678" s="13">
        <f t="shared" si="961"/>
        <v>2.1691872051710298E-3</v>
      </c>
      <c r="W678" s="13">
        <f t="shared" si="962"/>
        <v>3.2421994364422252E-2</v>
      </c>
      <c r="X678" s="13">
        <f t="shared" si="963"/>
        <v>2.3917139987533725E-2</v>
      </c>
      <c r="Y678" s="13">
        <f t="shared" si="964"/>
        <v>8.8216285949853854E-3</v>
      </c>
      <c r="Z678" s="13">
        <f t="shared" si="965"/>
        <v>1.1171301902967537E-2</v>
      </c>
      <c r="AA678" s="13">
        <f t="shared" si="966"/>
        <v>1.17548913860866E-2</v>
      </c>
      <c r="AB678" s="13">
        <f t="shared" si="967"/>
        <v>6.1844838094469359E-3</v>
      </c>
      <c r="AC678" s="13">
        <f t="shared" si="968"/>
        <v>1.0523529016763028E-4</v>
      </c>
      <c r="AD678" s="13">
        <f t="shared" si="969"/>
        <v>8.5289303248723327E-3</v>
      </c>
      <c r="AE678" s="13">
        <f t="shared" si="970"/>
        <v>6.2916432046430677E-3</v>
      </c>
      <c r="AF678" s="13">
        <f t="shared" si="971"/>
        <v>2.3206177508035761E-3</v>
      </c>
      <c r="AG678" s="13">
        <f t="shared" si="972"/>
        <v>5.7062641879951294E-4</v>
      </c>
      <c r="AH678" s="13">
        <f t="shared" si="973"/>
        <v>2.060218662469668E-3</v>
      </c>
      <c r="AI678" s="13">
        <f t="shared" si="974"/>
        <v>2.1678446092739108E-3</v>
      </c>
      <c r="AJ678" s="13">
        <f t="shared" si="975"/>
        <v>1.1405464710052703E-3</v>
      </c>
      <c r="AK678" s="13">
        <f t="shared" si="976"/>
        <v>4.0004289574312136E-4</v>
      </c>
      <c r="AL678" s="13">
        <f t="shared" si="977"/>
        <v>3.2674258878947245E-6</v>
      </c>
      <c r="AM678" s="13">
        <f t="shared" si="978"/>
        <v>1.794896431574238E-3</v>
      </c>
      <c r="AN678" s="13">
        <f t="shared" si="979"/>
        <v>1.3240638047915094E-3</v>
      </c>
      <c r="AO678" s="13">
        <f t="shared" si="980"/>
        <v>4.8836939232793197E-4</v>
      </c>
      <c r="AP678" s="13">
        <f t="shared" si="981"/>
        <v>1.20087195445645E-4</v>
      </c>
      <c r="AQ678" s="13">
        <f t="shared" si="982"/>
        <v>2.2146557610714971E-5</v>
      </c>
      <c r="AR678" s="13">
        <f t="shared" si="983"/>
        <v>3.0395747776260909E-4</v>
      </c>
      <c r="AS678" s="13">
        <f t="shared" si="984"/>
        <v>3.1983623467728297E-4</v>
      </c>
      <c r="AT678" s="13">
        <f t="shared" si="985"/>
        <v>1.6827224940396866E-4</v>
      </c>
      <c r="AU678" s="13">
        <f t="shared" si="986"/>
        <v>5.9020933943568621E-5</v>
      </c>
      <c r="AV678" s="13">
        <f t="shared" si="987"/>
        <v>1.5526047770397836E-5</v>
      </c>
      <c r="AW678" s="13">
        <f t="shared" si="988"/>
        <v>7.0451070458125263E-8</v>
      </c>
      <c r="AX678" s="13">
        <f t="shared" si="989"/>
        <v>3.1477698818053459E-4</v>
      </c>
      <c r="AY678" s="13">
        <f t="shared" si="990"/>
        <v>2.3220549626118756E-4</v>
      </c>
      <c r="AZ678" s="13">
        <f t="shared" si="991"/>
        <v>8.5646973124636264E-5</v>
      </c>
      <c r="BA678" s="13">
        <f t="shared" si="992"/>
        <v>2.1060092959388049E-5</v>
      </c>
      <c r="BB678" s="13">
        <f t="shared" si="993"/>
        <v>3.8839158519878202E-6</v>
      </c>
      <c r="BC678" s="13">
        <f t="shared" si="994"/>
        <v>5.7301940212368781E-7</v>
      </c>
      <c r="BD678" s="13">
        <f t="shared" si="995"/>
        <v>3.7370688676097075E-5</v>
      </c>
      <c r="BE678" s="13">
        <f t="shared" si="996"/>
        <v>3.9322935699561148E-5</v>
      </c>
      <c r="BF678" s="13">
        <f t="shared" si="997"/>
        <v>2.0688584112457851E-5</v>
      </c>
      <c r="BG678" s="13">
        <f t="shared" si="998"/>
        <v>7.2564523301519471E-6</v>
      </c>
      <c r="BH678" s="13">
        <f t="shared" si="999"/>
        <v>1.908882459048762E-6</v>
      </c>
      <c r="BI678" s="13">
        <f t="shared" si="1000"/>
        <v>4.017205186973509E-7</v>
      </c>
      <c r="BJ678" s="14">
        <f t="shared" si="1001"/>
        <v>0.42360233997658286</v>
      </c>
      <c r="BK678" s="14">
        <f t="shared" si="1002"/>
        <v>0.32424168865115477</v>
      </c>
      <c r="BL678" s="14">
        <f t="shared" si="1003"/>
        <v>0.241090737499976</v>
      </c>
      <c r="BM678" s="14">
        <f t="shared" si="1004"/>
        <v>0.2665558239600892</v>
      </c>
      <c r="BN678" s="14">
        <f t="shared" si="1005"/>
        <v>0.73331810902540129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1.5145</v>
      </c>
      <c r="F679" s="10">
        <f>VLOOKUP(B679,home!$B$2:$E$405,3,FALSE)</f>
        <v>1.2765</v>
      </c>
      <c r="G679" s="10">
        <f>VLOOKUP(C679,away!$B$2:$E$405,4,FALSE)</f>
        <v>1.5847</v>
      </c>
      <c r="H679" s="10">
        <f>VLOOKUP(A679,away!$A$2:$E$405,3,FALSE)</f>
        <v>1.1369</v>
      </c>
      <c r="I679" s="10">
        <f>VLOOKUP(C679,away!$B$2:$E$405,3,FALSE)</f>
        <v>0.3518</v>
      </c>
      <c r="J679" s="10">
        <f>VLOOKUP(B679,home!$B$2:$E$405,4,FALSE)</f>
        <v>0.46910000000000002</v>
      </c>
      <c r="K679" s="12">
        <f t="shared" si="950"/>
        <v>3.0636359334749996</v>
      </c>
      <c r="L679" s="12">
        <f t="shared" si="951"/>
        <v>0.187621902122</v>
      </c>
      <c r="M679" s="13">
        <f t="shared" si="952"/>
        <v>3.8725466913323195E-2</v>
      </c>
      <c r="N679" s="13">
        <f t="shared" si="953"/>
        <v>0.1186407319762541</v>
      </c>
      <c r="O679" s="13">
        <f t="shared" si="954"/>
        <v>7.2657457628402741E-3</v>
      </c>
      <c r="P679" s="13">
        <f t="shared" si="955"/>
        <v>2.2259599802531182E-2</v>
      </c>
      <c r="Q679" s="13">
        <f t="shared" si="956"/>
        <v>0.18173600482811425</v>
      </c>
      <c r="R679" s="13">
        <f t="shared" si="957"/>
        <v>6.8160652017947704E-4</v>
      </c>
      <c r="S679" s="13">
        <f t="shared" si="958"/>
        <v>3.1987334360478489E-3</v>
      </c>
      <c r="T679" s="13">
        <f t="shared" si="959"/>
        <v>3.4097654909903775E-2</v>
      </c>
      <c r="U679" s="13">
        <f t="shared" si="960"/>
        <v>2.0881942277126979E-3</v>
      </c>
      <c r="V679" s="13">
        <f t="shared" si="961"/>
        <v>2.0429429071620376E-4</v>
      </c>
      <c r="W679" s="13">
        <f t="shared" si="962"/>
        <v>0.18559098493253232</v>
      </c>
      <c r="X679" s="13">
        <f t="shared" si="963"/>
        <v>3.4820933609737155E-2</v>
      </c>
      <c r="Y679" s="13">
        <f t="shared" si="964"/>
        <v>3.2665848987613821E-3</v>
      </c>
      <c r="Z679" s="13">
        <f t="shared" si="965"/>
        <v>4.262810393827695E-5</v>
      </c>
      <c r="AA679" s="13">
        <f t="shared" si="966"/>
        <v>1.305969910012124E-4</v>
      </c>
      <c r="AB679" s="13">
        <f t="shared" si="967"/>
        <v>2.0005081721751275E-4</v>
      </c>
      <c r="AC679" s="13">
        <f t="shared" si="968"/>
        <v>7.3393388055576351E-6</v>
      </c>
      <c r="AD679" s="13">
        <f t="shared" si="969"/>
        <v>0.14214580259208082</v>
      </c>
      <c r="AE679" s="13">
        <f t="shared" si="970"/>
        <v>2.6669665860984522E-2</v>
      </c>
      <c r="AF679" s="13">
        <f t="shared" si="971"/>
        <v>2.5019067188980413E-3</v>
      </c>
      <c r="AG679" s="13">
        <f t="shared" si="972"/>
        <v>1.5647083251048747E-4</v>
      </c>
      <c r="AH679" s="13">
        <f t="shared" si="973"/>
        <v>1.9994914861884601E-6</v>
      </c>
      <c r="AI679" s="13">
        <f t="shared" si="974"/>
        <v>6.1257139657642967E-6</v>
      </c>
      <c r="AJ679" s="13">
        <f t="shared" si="975"/>
        <v>9.383478711852573E-6</v>
      </c>
      <c r="AK679" s="13">
        <f t="shared" si="976"/>
        <v>9.5825208542097489E-6</v>
      </c>
      <c r="AL679" s="13">
        <f t="shared" si="977"/>
        <v>1.6874760476619979E-7</v>
      </c>
      <c r="AM679" s="13">
        <f t="shared" si="978"/>
        <v>8.709659772274847E-2</v>
      </c>
      <c r="AN679" s="13">
        <f t="shared" si="979"/>
        <v>1.6341229333096723E-2</v>
      </c>
      <c r="AO679" s="13">
        <f t="shared" si="980"/>
        <v>1.532986265243714E-3</v>
      </c>
      <c r="AP679" s="13">
        <f t="shared" si="981"/>
        <v>9.5873933003975479E-5</v>
      </c>
      <c r="AQ679" s="13">
        <f t="shared" si="982"/>
        <v>4.4970124185307689E-6</v>
      </c>
      <c r="AR679" s="13">
        <f t="shared" si="983"/>
        <v>7.5029679183084773E-8</v>
      </c>
      <c r="AS679" s="13">
        <f t="shared" si="984"/>
        <v>2.2986362122239965E-7</v>
      </c>
      <c r="AT679" s="13">
        <f t="shared" si="985"/>
        <v>3.5210922488781508E-7</v>
      </c>
      <c r="AU679" s="13">
        <f t="shared" si="986"/>
        <v>3.5957815795811336E-7</v>
      </c>
      <c r="AV679" s="13">
        <f t="shared" si="987"/>
        <v>2.754041414033064E-7</v>
      </c>
      <c r="AW679" s="13">
        <f t="shared" si="988"/>
        <v>2.6943611366037373E-9</v>
      </c>
      <c r="AX679" s="13">
        <f t="shared" si="989"/>
        <v>4.4472044411138174E-2</v>
      </c>
      <c r="AY679" s="13">
        <f t="shared" si="990"/>
        <v>8.3439295636718036E-3</v>
      </c>
      <c r="AZ679" s="13">
        <f t="shared" si="991"/>
        <v>7.827519679540466E-4</v>
      </c>
      <c r="BA679" s="13">
        <f t="shared" si="992"/>
        <v>4.8953804372425672E-5</v>
      </c>
      <c r="BB679" s="13">
        <f t="shared" si="993"/>
        <v>2.2962014731156965E-6</v>
      </c>
      <c r="BC679" s="13">
        <f t="shared" si="994"/>
        <v>8.6163537608261153E-8</v>
      </c>
      <c r="BD679" s="13">
        <f t="shared" si="995"/>
        <v>2.3462018539889633E-9</v>
      </c>
      <c r="BE679" s="13">
        <f t="shared" si="996"/>
        <v>7.1879083070662509E-9</v>
      </c>
      <c r="BF679" s="13">
        <f t="shared" si="997"/>
        <v>1.1010567088025811E-8</v>
      </c>
      <c r="BG679" s="13">
        <f t="shared" si="998"/>
        <v>1.1244122992937688E-8</v>
      </c>
      <c r="BH679" s="13">
        <f t="shared" si="999"/>
        <v>8.6119748103940917E-9</v>
      </c>
      <c r="BI679" s="13">
        <f t="shared" si="1000"/>
        <v>5.2767910974609744E-9</v>
      </c>
      <c r="BJ679" s="14">
        <f t="shared" si="1001"/>
        <v>0.88834798753843547</v>
      </c>
      <c r="BK679" s="14">
        <f t="shared" si="1002"/>
        <v>7.2739532092700565E-2</v>
      </c>
      <c r="BL679" s="14">
        <f t="shared" si="1003"/>
        <v>1.0394623186359994E-2</v>
      </c>
      <c r="BM679" s="14">
        <f t="shared" si="1004"/>
        <v>0.59387168824888092</v>
      </c>
      <c r="BN679" s="14">
        <f t="shared" si="1005"/>
        <v>0.36930915580324247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1.5145</v>
      </c>
      <c r="F680" s="10">
        <f>VLOOKUP(B680,home!$B$2:$E$405,3,FALSE)</f>
        <v>1.0124</v>
      </c>
      <c r="G680" s="10">
        <f>VLOOKUP(C680,away!$B$2:$E$405,4,FALSE)</f>
        <v>1.0565</v>
      </c>
      <c r="H680" s="10">
        <f>VLOOKUP(A680,away!$A$2:$E$405,3,FALSE)</f>
        <v>1.1369</v>
      </c>
      <c r="I680" s="10">
        <f>VLOOKUP(C680,away!$B$2:$E$405,3,FALSE)</f>
        <v>0.99690000000000001</v>
      </c>
      <c r="J680" s="10">
        <f>VLOOKUP(B680,home!$B$2:$E$405,4,FALSE)</f>
        <v>1.2901</v>
      </c>
      <c r="K680" s="12">
        <f t="shared" si="950"/>
        <v>1.6199101086999999</v>
      </c>
      <c r="L680" s="12">
        <f t="shared" si="951"/>
        <v>1.462167874461</v>
      </c>
      <c r="M680" s="13">
        <f t="shared" si="952"/>
        <v>4.5863853245298097E-2</v>
      </c>
      <c r="N680" s="13">
        <f t="shared" si="953"/>
        <v>7.4295319495991677E-2</v>
      </c>
      <c r="O680" s="13">
        <f t="shared" si="954"/>
        <v>6.7060652814268762E-2</v>
      </c>
      <c r="P680" s="13">
        <f t="shared" si="955"/>
        <v>0.10863222938985505</v>
      </c>
      <c r="Q680" s="13">
        <f t="shared" si="956"/>
        <v>6.0175869540326554E-2</v>
      </c>
      <c r="R680" s="13">
        <f t="shared" si="957"/>
        <v>4.9026966092703225E-2</v>
      </c>
      <c r="S680" s="13">
        <f t="shared" si="958"/>
        <v>6.4326045606623278E-2</v>
      </c>
      <c r="T680" s="13">
        <f t="shared" si="959"/>
        <v>8.7987223259621716E-2</v>
      </c>
      <c r="U680" s="13">
        <f t="shared" si="960"/>
        <v>7.941927797246208E-2</v>
      </c>
      <c r="V680" s="13">
        <f t="shared" si="961"/>
        <v>1.692904650908857E-2</v>
      </c>
      <c r="W680" s="13">
        <f t="shared" si="962"/>
        <v>3.2493166456062463E-2</v>
      </c>
      <c r="X680" s="13">
        <f t="shared" si="963"/>
        <v>4.7510464131568314E-2</v>
      </c>
      <c r="Y680" s="13">
        <f t="shared" si="964"/>
        <v>3.4734137176955421E-2</v>
      </c>
      <c r="Z680" s="13">
        <f t="shared" si="965"/>
        <v>2.3895218267679794E-2</v>
      </c>
      <c r="AA680" s="13">
        <f t="shared" si="966"/>
        <v>3.8708105621407397E-2</v>
      </c>
      <c r="AB680" s="13">
        <f t="shared" si="967"/>
        <v>3.135182579237257E-2</v>
      </c>
      <c r="AC680" s="13">
        <f t="shared" si="968"/>
        <v>2.5061131119573062E-3</v>
      </c>
      <c r="AD680" s="13">
        <f t="shared" si="969"/>
        <v>1.315900220146184E-2</v>
      </c>
      <c r="AE680" s="13">
        <f t="shared" si="970"/>
        <v>1.9240670278939078E-2</v>
      </c>
      <c r="AF680" s="13">
        <f t="shared" si="971"/>
        <v>1.4066544982480647E-2</v>
      </c>
      <c r="AG680" s="13">
        <f t="shared" si="972"/>
        <v>6.8558833926812574E-3</v>
      </c>
      <c r="AH680" s="13">
        <f t="shared" si="973"/>
        <v>8.7347051260587578E-3</v>
      </c>
      <c r="AI680" s="13">
        <f t="shared" si="974"/>
        <v>1.4149437130216286E-2</v>
      </c>
      <c r="AJ680" s="13">
        <f t="shared" si="975"/>
        <v>1.1460408119826241E-2</v>
      </c>
      <c r="AK680" s="13">
        <f t="shared" si="976"/>
        <v>6.1882769877113619E-3</v>
      </c>
      <c r="AL680" s="13">
        <f t="shared" si="977"/>
        <v>2.3743722796163401E-4</v>
      </c>
      <c r="AM680" s="13">
        <f t="shared" si="978"/>
        <v>4.2632801373107161E-3</v>
      </c>
      <c r="AN680" s="13">
        <f t="shared" si="979"/>
        <v>6.2336312566034094E-3</v>
      </c>
      <c r="AO680" s="13">
        <f t="shared" si="980"/>
        <v>4.5573076823207312E-3</v>
      </c>
      <c r="AP680" s="13">
        <f t="shared" si="981"/>
        <v>2.2211829623745628E-3</v>
      </c>
      <c r="AQ680" s="13">
        <f t="shared" si="982"/>
        <v>8.1193559272105058E-4</v>
      </c>
      <c r="AR680" s="13">
        <f t="shared" si="983"/>
        <v>2.5543210456425852E-3</v>
      </c>
      <c r="AS680" s="13">
        <f t="shared" si="984"/>
        <v>4.1377704827015773E-3</v>
      </c>
      <c r="AT680" s="13">
        <f t="shared" si="985"/>
        <v>3.3514081162043822E-3</v>
      </c>
      <c r="AU680" s="13">
        <f t="shared" si="986"/>
        <v>1.8096599619395672E-3</v>
      </c>
      <c r="AV680" s="13">
        <f t="shared" si="987"/>
        <v>7.3287161641389081E-4</v>
      </c>
      <c r="AW680" s="13">
        <f t="shared" si="988"/>
        <v>1.5621922027248366E-5</v>
      </c>
      <c r="AX680" s="13">
        <f t="shared" si="989"/>
        <v>1.1510217651082583E-3</v>
      </c>
      <c r="AY680" s="13">
        <f t="shared" si="990"/>
        <v>1.6829870477466907E-3</v>
      </c>
      <c r="AZ680" s="13">
        <f t="shared" si="991"/>
        <v>1.2304047971745864E-3</v>
      </c>
      <c r="BA680" s="13">
        <f t="shared" si="992"/>
        <v>5.9968612233712751E-4</v>
      </c>
      <c r="BB680" s="13">
        <f t="shared" si="993"/>
        <v>2.1921044571035928E-4</v>
      </c>
      <c r="BC680" s="13">
        <f t="shared" si="994"/>
        <v>6.4104494292792848E-5</v>
      </c>
      <c r="BD680" s="13">
        <f t="shared" si="995"/>
        <v>6.22474362333036E-4</v>
      </c>
      <c r="BE680" s="13">
        <f t="shared" si="996"/>
        <v>1.0083525119498715E-3</v>
      </c>
      <c r="BF680" s="13">
        <f t="shared" si="997"/>
        <v>8.1672021362031713E-4</v>
      </c>
      <c r="BG680" s="13">
        <f t="shared" si="998"/>
        <v>4.410044433410583E-4</v>
      </c>
      <c r="BH680" s="13">
        <f t="shared" si="999"/>
        <v>1.7859688893744925E-4</v>
      </c>
      <c r="BI680" s="13">
        <f t="shared" si="1000"/>
        <v>5.7862181154429025E-5</v>
      </c>
      <c r="BJ680" s="14">
        <f t="shared" si="1001"/>
        <v>0.41355303321978915</v>
      </c>
      <c r="BK680" s="14">
        <f t="shared" si="1002"/>
        <v>0.24017771213853062</v>
      </c>
      <c r="BL680" s="14">
        <f t="shared" si="1003"/>
        <v>0.32181069748126484</v>
      </c>
      <c r="BM680" s="14">
        <f t="shared" si="1004"/>
        <v>0.59271440540310194</v>
      </c>
      <c r="BN680" s="14">
        <f t="shared" si="1005"/>
        <v>0.40505489057844341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1.5145</v>
      </c>
      <c r="F681" s="10">
        <f>VLOOKUP(B681,home!$B$2:$E$405,3,FALSE)</f>
        <v>0.6603</v>
      </c>
      <c r="G681" s="10">
        <f>VLOOKUP(C681,away!$B$2:$E$405,4,FALSE)</f>
        <v>0.7016</v>
      </c>
      <c r="H681" s="10">
        <f>VLOOKUP(A681,away!$A$2:$E$405,3,FALSE)</f>
        <v>1.1369</v>
      </c>
      <c r="I681" s="10">
        <f>VLOOKUP(C681,away!$B$2:$E$405,3,FALSE)</f>
        <v>0.65969999999999995</v>
      </c>
      <c r="J681" s="10">
        <f>VLOOKUP(B681,home!$B$2:$E$405,4,FALSE)</f>
        <v>0.99690000000000001</v>
      </c>
      <c r="K681" s="12">
        <f t="shared" si="950"/>
        <v>0.70161708395999989</v>
      </c>
      <c r="L681" s="12">
        <f t="shared" si="951"/>
        <v>0.74768788991699997</v>
      </c>
      <c r="M681" s="13">
        <f t="shared" si="952"/>
        <v>0.23473337724074608</v>
      </c>
      <c r="N681" s="13">
        <f t="shared" si="953"/>
        <v>0.16469294764773487</v>
      </c>
      <c r="O681" s="13">
        <f t="shared" si="954"/>
        <v>0.17550730352222457</v>
      </c>
      <c r="P681" s="13">
        <f t="shared" si="955"/>
        <v>0.12313892251094581</v>
      </c>
      <c r="Q681" s="13">
        <f t="shared" si="956"/>
        <v>5.7775692838690329E-2</v>
      </c>
      <c r="R681" s="13">
        <f t="shared" si="957"/>
        <v>6.5612342717777272E-2</v>
      </c>
      <c r="S681" s="13">
        <f t="shared" si="958"/>
        <v>1.6149380219589646E-2</v>
      </c>
      <c r="T681" s="13">
        <f t="shared" si="959"/>
        <v>4.3198185867053096E-2</v>
      </c>
      <c r="U681" s="13">
        <f t="shared" si="960"/>
        <v>4.6034740569431021E-2</v>
      </c>
      <c r="V681" s="13">
        <f t="shared" si="961"/>
        <v>9.4131255679468927E-4</v>
      </c>
      <c r="W681" s="13">
        <f t="shared" si="962"/>
        <v>1.3512137711083517E-2</v>
      </c>
      <c r="X681" s="13">
        <f t="shared" si="963"/>
        <v>1.0102861733467956E-2</v>
      </c>
      <c r="Y681" s="13">
        <f t="shared" si="964"/>
        <v>3.77689368580993E-3</v>
      </c>
      <c r="Z681" s="13">
        <f t="shared" si="965"/>
        <v>1.6352518026388645E-2</v>
      </c>
      <c r="AA681" s="13">
        <f t="shared" si="966"/>
        <v>1.1473206013078134E-2</v>
      </c>
      <c r="AB681" s="13">
        <f t="shared" si="967"/>
        <v>4.024898673284108E-3</v>
      </c>
      <c r="AC681" s="13">
        <f t="shared" si="968"/>
        <v>3.0862732260387116E-5</v>
      </c>
      <c r="AD681" s="13">
        <f t="shared" si="969"/>
        <v>2.3700866647290908E-3</v>
      </c>
      <c r="AE681" s="13">
        <f t="shared" si="970"/>
        <v>1.772085097271714E-3</v>
      </c>
      <c r="AF681" s="13">
        <f t="shared" si="971"/>
        <v>6.6248328356622471E-4</v>
      </c>
      <c r="AG681" s="13">
        <f t="shared" si="972"/>
        <v>1.6511024279830538E-4</v>
      </c>
      <c r="AH681" s="13">
        <f t="shared" si="973"/>
        <v>3.0566449244950568E-3</v>
      </c>
      <c r="AI681" s="13">
        <f t="shared" si="974"/>
        <v>2.1445942986253559E-3</v>
      </c>
      <c r="AJ681" s="13">
        <f t="shared" si="975"/>
        <v>7.5234199903938162E-4</v>
      </c>
      <c r="AK681" s="13">
        <f t="shared" si="976"/>
        <v>1.7595199983554932E-4</v>
      </c>
      <c r="AL681" s="13">
        <f t="shared" si="977"/>
        <v>6.4761196570526573E-7</v>
      </c>
      <c r="AM681" s="13">
        <f t="shared" si="978"/>
        <v>3.3257865888794153E-4</v>
      </c>
      <c r="AN681" s="13">
        <f t="shared" si="979"/>
        <v>2.4866503569535067E-4</v>
      </c>
      <c r="AO681" s="13">
        <f t="shared" si="980"/>
        <v>9.2961917917596106E-5</v>
      </c>
      <c r="AP681" s="13">
        <f t="shared" si="981"/>
        <v>2.3168833416814933E-5</v>
      </c>
      <c r="AQ681" s="13">
        <f t="shared" si="982"/>
        <v>4.3307640423142076E-6</v>
      </c>
      <c r="AR681" s="13">
        <f t="shared" si="983"/>
        <v>4.5708327876424362E-4</v>
      </c>
      <c r="AS681" s="13">
        <f t="shared" si="984"/>
        <v>3.2069743717344431E-4</v>
      </c>
      <c r="AT681" s="13">
        <f t="shared" si="985"/>
        <v>1.1250340035153864E-4</v>
      </c>
      <c r="AU681" s="13">
        <f t="shared" si="986"/>
        <v>2.6311435896743653E-5</v>
      </c>
      <c r="AV681" s="13">
        <f t="shared" si="987"/>
        <v>4.6151382321684357E-6</v>
      </c>
      <c r="AW681" s="13">
        <f t="shared" si="988"/>
        <v>9.4369763260231694E-9</v>
      </c>
      <c r="AX681" s="13">
        <f t="shared" si="989"/>
        <v>3.8890478139380806E-5</v>
      </c>
      <c r="AY681" s="13">
        <f t="shared" si="990"/>
        <v>2.9077939537896847E-5</v>
      </c>
      <c r="AZ681" s="13">
        <f t="shared" si="991"/>
        <v>1.0870611628112099E-5</v>
      </c>
      <c r="BA681" s="13">
        <f t="shared" si="992"/>
        <v>2.7092748901101132E-6</v>
      </c>
      <c r="BB681" s="13">
        <f t="shared" si="993"/>
        <v>5.0642300644788556E-7</v>
      </c>
      <c r="BC681" s="13">
        <f t="shared" si="994"/>
        <v>7.5729269819288607E-8</v>
      </c>
      <c r="BD681" s="13">
        <f t="shared" si="995"/>
        <v>5.6959272035930167E-5</v>
      </c>
      <c r="BE681" s="13">
        <f t="shared" si="996"/>
        <v>3.9963598350333687E-5</v>
      </c>
      <c r="BF681" s="13">
        <f t="shared" si="997"/>
        <v>1.4019571669554892E-5</v>
      </c>
      <c r="BG681" s="13">
        <f t="shared" si="998"/>
        <v>3.2787903310537765E-6</v>
      </c>
      <c r="BH681" s="13">
        <f t="shared" si="999"/>
        <v>5.7511382774754827E-7</v>
      </c>
      <c r="BI681" s="13">
        <f t="shared" si="1000"/>
        <v>8.0701937353861738E-8</v>
      </c>
      <c r="BJ681" s="14">
        <f t="shared" si="1001"/>
        <v>0.29881232043863676</v>
      </c>
      <c r="BK681" s="14">
        <f t="shared" si="1002"/>
        <v>0.37502358081184023</v>
      </c>
      <c r="BL681" s="14">
        <f t="shared" si="1003"/>
        <v>0.30981811245636054</v>
      </c>
      <c r="BM681" s="14">
        <f t="shared" si="1004"/>
        <v>0.17851687675254577</v>
      </c>
      <c r="BN681" s="14">
        <f t="shared" si="1005"/>
        <v>0.82146058647811893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1.7738</v>
      </c>
      <c r="F682" s="10">
        <f>VLOOKUP(B682,home!$B$2:$E$405,3,FALSE)</f>
        <v>0.75170000000000003</v>
      </c>
      <c r="G682" s="10">
        <f>VLOOKUP(C682,away!$B$2:$E$405,4,FALSE)</f>
        <v>1.0022</v>
      </c>
      <c r="H682" s="10">
        <f>VLOOKUP(A682,away!$A$2:$E$405,3,FALSE)</f>
        <v>1.5357000000000001</v>
      </c>
      <c r="I682" s="10">
        <f>VLOOKUP(C682,away!$B$2:$E$405,3,FALSE)</f>
        <v>1.3023</v>
      </c>
      <c r="J682" s="10">
        <f>VLOOKUP(B682,home!$B$2:$E$405,4,FALSE)</f>
        <v>1.1576</v>
      </c>
      <c r="K682" s="12">
        <f t="shared" si="950"/>
        <v>1.3362988640119999</v>
      </c>
      <c r="L682" s="12">
        <f t="shared" si="951"/>
        <v>2.3151329865360002</v>
      </c>
      <c r="M682" s="13">
        <f t="shared" si="952"/>
        <v>2.5953939997512433E-2</v>
      </c>
      <c r="N682" s="13">
        <f t="shared" si="953"/>
        <v>3.4682220535311475E-2</v>
      </c>
      <c r="O682" s="13">
        <f t="shared" si="954"/>
        <v>6.0086822618817093E-2</v>
      </c>
      <c r="P682" s="13">
        <f t="shared" si="955"/>
        <v>8.0293952807615823E-2</v>
      </c>
      <c r="Q682" s="13">
        <f t="shared" si="956"/>
        <v>2.3172905951375191E-2</v>
      </c>
      <c r="R682" s="13">
        <f t="shared" si="957"/>
        <v>6.9554492550480476E-2</v>
      </c>
      <c r="S682" s="13">
        <f t="shared" si="958"/>
        <v>6.2101542753138526E-2</v>
      </c>
      <c r="T682" s="13">
        <f t="shared" si="959"/>
        <v>5.3648358961925088E-2</v>
      </c>
      <c r="U682" s="13">
        <f t="shared" si="960"/>
        <v>9.2945589382138177E-2</v>
      </c>
      <c r="V682" s="13">
        <f t="shared" si="961"/>
        <v>2.1347126416081576E-2</v>
      </c>
      <c r="W682" s="13">
        <f t="shared" si="962"/>
        <v>1.032197596622653E-2</v>
      </c>
      <c r="X682" s="13">
        <f t="shared" si="963"/>
        <v>2.3896747045642836E-2</v>
      </c>
      <c r="Y682" s="13">
        <f t="shared" si="964"/>
        <v>2.7662073678137229E-2</v>
      </c>
      <c r="Z682" s="13">
        <f t="shared" si="965"/>
        <v>5.3675966688463285E-2</v>
      </c>
      <c r="AA682" s="13">
        <f t="shared" si="966"/>
        <v>7.172713331053944E-2</v>
      </c>
      <c r="AB682" s="13">
        <f t="shared" si="967"/>
        <v>4.7924443380855573E-2</v>
      </c>
      <c r="AC682" s="13">
        <f t="shared" si="968"/>
        <v>4.127613093607721E-3</v>
      </c>
      <c r="AD682" s="13">
        <f t="shared" si="969"/>
        <v>3.4483111895069187E-3</v>
      </c>
      <c r="AE682" s="13">
        <f t="shared" si="970"/>
        <v>7.983298982668658E-3</v>
      </c>
      <c r="AF682" s="13">
        <f t="shared" si="971"/>
        <v>9.2411994080777542E-3</v>
      </c>
      <c r="AG682" s="13">
        <f t="shared" si="972"/>
        <v>7.1315351949325896E-3</v>
      </c>
      <c r="AH682" s="13">
        <f t="shared" si="973"/>
        <v>3.1066750266167217E-2</v>
      </c>
      <c r="AI682" s="13">
        <f t="shared" si="974"/>
        <v>4.1514463089223748E-2</v>
      </c>
      <c r="AJ682" s="13">
        <f t="shared" si="975"/>
        <v>2.7737864933098901E-2</v>
      </c>
      <c r="AK682" s="13">
        <f t="shared" si="976"/>
        <v>1.2355359133406121E-2</v>
      </c>
      <c r="AL682" s="13">
        <f t="shared" si="977"/>
        <v>5.1078544679998604E-4</v>
      </c>
      <c r="AM682" s="13">
        <f t="shared" si="978"/>
        <v>9.2159486505959294E-4</v>
      </c>
      <c r="AN682" s="13">
        <f t="shared" si="979"/>
        <v>2.1336146723216569E-3</v>
      </c>
      <c r="AO682" s="13">
        <f t="shared" si="980"/>
        <v>2.4698008542245343E-3</v>
      </c>
      <c r="AP682" s="13">
        <f t="shared" si="981"/>
        <v>1.9059724759300037E-3</v>
      </c>
      <c r="AQ682" s="13">
        <f t="shared" si="982"/>
        <v>1.1031449376138112E-3</v>
      </c>
      <c r="AR682" s="13">
        <f t="shared" si="983"/>
        <v>1.4384731665135948E-2</v>
      </c>
      <c r="AS682" s="13">
        <f t="shared" si="984"/>
        <v>1.9222300583238611E-2</v>
      </c>
      <c r="AT682" s="13">
        <f t="shared" si="985"/>
        <v>1.2843369216539481E-2</v>
      </c>
      <c r="AU682" s="13">
        <f t="shared" si="986"/>
        <v>5.7208598980494681E-3</v>
      </c>
      <c r="AV682" s="13">
        <f t="shared" si="987"/>
        <v>1.911194645733827E-3</v>
      </c>
      <c r="AW682" s="13">
        <f t="shared" si="988"/>
        <v>4.3895050835041193E-5</v>
      </c>
      <c r="AX682" s="13">
        <f t="shared" si="989"/>
        <v>2.0525436187640423E-4</v>
      </c>
      <c r="AY682" s="13">
        <f t="shared" si="990"/>
        <v>4.7519114381046053E-4</v>
      </c>
      <c r="AZ682" s="13">
        <f t="shared" si="991"/>
        <v>5.5006534597268494E-4</v>
      </c>
      <c r="BA682" s="13">
        <f t="shared" si="992"/>
        <v>4.2449147573723345E-4</v>
      </c>
      <c r="BB682" s="13">
        <f t="shared" si="993"/>
        <v>2.4568855449565386E-4</v>
      </c>
      <c r="BC682" s="13">
        <f t="shared" si="994"/>
        <v>1.137603353854471E-4</v>
      </c>
      <c r="BD682" s="13">
        <f t="shared" si="995"/>
        <v>5.5504277967375259E-3</v>
      </c>
      <c r="BE682" s="13">
        <f t="shared" si="996"/>
        <v>7.4170303595609832E-3</v>
      </c>
      <c r="BF682" s="13">
        <f t="shared" si="997"/>
        <v>4.9556846219119292E-3</v>
      </c>
      <c r="BG682" s="13">
        <f t="shared" si="998"/>
        <v>2.207425243554217E-3</v>
      </c>
      <c r="BH682" s="13">
        <f t="shared" si="999"/>
        <v>7.3744496133822785E-4</v>
      </c>
      <c r="BI682" s="13">
        <f t="shared" si="1000"/>
        <v>1.9708937282152946E-4</v>
      </c>
      <c r="BJ682" s="14">
        <f t="shared" si="1001"/>
        <v>0.21173720593623177</v>
      </c>
      <c r="BK682" s="14">
        <f t="shared" si="1002"/>
        <v>0.19481015165856652</v>
      </c>
      <c r="BL682" s="14">
        <f t="shared" si="1003"/>
        <v>0.53006047702934844</v>
      </c>
      <c r="BM682" s="14">
        <f t="shared" si="1004"/>
        <v>0.69610817075852216</v>
      </c>
      <c r="BN682" s="14">
        <f t="shared" si="1005"/>
        <v>0.29374433446111248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1.7738</v>
      </c>
      <c r="F683" s="10">
        <f>VLOOKUP(B683,home!$B$2:$E$405,3,FALSE)</f>
        <v>0.70469999999999999</v>
      </c>
      <c r="G683" s="10">
        <f>VLOOKUP(C683,away!$B$2:$E$405,4,FALSE)</f>
        <v>0.75170000000000003</v>
      </c>
      <c r="H683" s="10">
        <f>VLOOKUP(A683,away!$A$2:$E$405,3,FALSE)</f>
        <v>1.5357000000000001</v>
      </c>
      <c r="I683" s="10">
        <f>VLOOKUP(C683,away!$B$2:$E$405,3,FALSE)</f>
        <v>0.86819999999999997</v>
      </c>
      <c r="J683" s="10">
        <f>VLOOKUP(B683,home!$B$2:$E$405,4,FALSE)</f>
        <v>0.89539999999999997</v>
      </c>
      <c r="K683" s="12">
        <f t="shared" si="950"/>
        <v>0.93962263966199999</v>
      </c>
      <c r="L683" s="12">
        <f t="shared" si="951"/>
        <v>1.1938321101959999</v>
      </c>
      <c r="M683" s="13">
        <f t="shared" si="952"/>
        <v>0.11842744909154744</v>
      </c>
      <c r="N683" s="13">
        <f t="shared" si="953"/>
        <v>0.11127711232383694</v>
      </c>
      <c r="O683" s="13">
        <f t="shared" si="954"/>
        <v>0.14138249145409143</v>
      </c>
      <c r="P683" s="13">
        <f t="shared" si="955"/>
        <v>0.13284618982208354</v>
      </c>
      <c r="Q683" s="13">
        <f t="shared" si="956"/>
        <v>5.2279247007844261E-2</v>
      </c>
      <c r="R683" s="13">
        <f t="shared" si="957"/>
        <v>8.4393479058702967E-2</v>
      </c>
      <c r="S683" s="13">
        <f t="shared" si="958"/>
        <v>3.7255109110309839E-2</v>
      </c>
      <c r="T683" s="13">
        <f t="shared" si="959"/>
        <v>6.2412643774832625E-2</v>
      </c>
      <c r="U683" s="13">
        <f t="shared" si="960"/>
        <v>7.9298023563398198E-2</v>
      </c>
      <c r="V683" s="13">
        <f t="shared" si="961"/>
        <v>4.6434423538309552E-3</v>
      </c>
      <c r="W683" s="13">
        <f t="shared" si="962"/>
        <v>1.6374254691017449E-2</v>
      </c>
      <c r="X683" s="13">
        <f t="shared" si="963"/>
        <v>1.954811103066411E-2</v>
      </c>
      <c r="Y683" s="13">
        <f t="shared" si="964"/>
        <v>1.166858132104172E-2</v>
      </c>
      <c r="Z683" s="13">
        <f t="shared" si="965"/>
        <v>3.3583881730477765E-2</v>
      </c>
      <c r="AA683" s="13">
        <f t="shared" si="966"/>
        <v>3.1556175601687934E-2</v>
      </c>
      <c r="AB683" s="13">
        <f t="shared" si="967"/>
        <v>1.4825448508247806E-2</v>
      </c>
      <c r="AC683" s="13">
        <f t="shared" si="968"/>
        <v>3.2554932845851382E-4</v>
      </c>
      <c r="AD683" s="13">
        <f t="shared" si="969"/>
        <v>3.8464051038179254E-3</v>
      </c>
      <c r="AE683" s="13">
        <f t="shared" si="970"/>
        <v>4.5919619217596177E-3</v>
      </c>
      <c r="AF683" s="13">
        <f t="shared" si="971"/>
        <v>2.7410157954969824E-3</v>
      </c>
      <c r="AG683" s="13">
        <f t="shared" si="972"/>
        <v>1.0907708904062431E-3</v>
      </c>
      <c r="AH683" s="13">
        <f t="shared" si="973"/>
        <v>1.002337909871729E-2</v>
      </c>
      <c r="AI683" s="13">
        <f t="shared" si="974"/>
        <v>9.4181939270696589E-3</v>
      </c>
      <c r="AJ683" s="13">
        <f t="shared" si="975"/>
        <v>4.4247741193009053E-3</v>
      </c>
      <c r="AK683" s="13">
        <f t="shared" si="976"/>
        <v>1.3858726459618725E-3</v>
      </c>
      <c r="AL683" s="13">
        <f t="shared" si="977"/>
        <v>1.4607420227862789E-5</v>
      </c>
      <c r="AM683" s="13">
        <f t="shared" si="978"/>
        <v>7.2283386337175775E-4</v>
      </c>
      <c r="AN683" s="13">
        <f t="shared" si="979"/>
        <v>8.6294227643023266E-4</v>
      </c>
      <c r="AO683" s="13">
        <f t="shared" si="980"/>
        <v>5.1510409942402235E-4</v>
      </c>
      <c r="AP683" s="13">
        <f t="shared" si="981"/>
        <v>2.0498260466199692E-4</v>
      </c>
      <c r="AQ683" s="13">
        <f t="shared" si="982"/>
        <v>6.1178703869276059E-5</v>
      </c>
      <c r="AR683" s="13">
        <f t="shared" si="983"/>
        <v>2.3932463641432263E-3</v>
      </c>
      <c r="AS683" s="13">
        <f t="shared" si="984"/>
        <v>2.2487484660377423E-3</v>
      </c>
      <c r="AT683" s="13">
        <f t="shared" si="985"/>
        <v>1.0564874847971283E-3</v>
      </c>
      <c r="AU683" s="13">
        <f t="shared" si="986"/>
        <v>3.3089985307831497E-4</v>
      </c>
      <c r="AV683" s="13">
        <f t="shared" si="987"/>
        <v>7.7730248353303569E-5</v>
      </c>
      <c r="AW683" s="13">
        <f t="shared" si="988"/>
        <v>4.5516383783381807E-7</v>
      </c>
      <c r="AX683" s="13">
        <f t="shared" si="989"/>
        <v>1.1319851045640869E-4</v>
      </c>
      <c r="AY683" s="13">
        <f t="shared" si="990"/>
        <v>1.3514001660921835E-4</v>
      </c>
      <c r="AZ683" s="13">
        <f t="shared" si="991"/>
        <v>8.0667245600252814E-5</v>
      </c>
      <c r="BA683" s="13">
        <f t="shared" si="992"/>
        <v>3.2101049346216271E-5</v>
      </c>
      <c r="BB683" s="13">
        <f t="shared" si="993"/>
        <v>9.5808158701248247E-6</v>
      </c>
      <c r="BC683" s="13">
        <f t="shared" si="994"/>
        <v>2.2875771255260865E-6</v>
      </c>
      <c r="BD683" s="13">
        <f t="shared" si="995"/>
        <v>4.7618905952066879E-4</v>
      </c>
      <c r="BE683" s="13">
        <f t="shared" si="996"/>
        <v>4.4743802108497603E-4</v>
      </c>
      <c r="BF683" s="13">
        <f t="shared" si="997"/>
        <v>2.1021144722850339E-4</v>
      </c>
      <c r="BG683" s="13">
        <f t="shared" si="998"/>
        <v>6.5839811644005197E-5</v>
      </c>
      <c r="BH683" s="13">
        <f t="shared" si="999"/>
        <v>1.5466144402947262E-5</v>
      </c>
      <c r="BI683" s="13">
        <f t="shared" si="1000"/>
        <v>2.9064678858581951E-6</v>
      </c>
      <c r="BJ683" s="14">
        <f t="shared" si="1001"/>
        <v>0.28857012062348281</v>
      </c>
      <c r="BK683" s="14">
        <f t="shared" si="1002"/>
        <v>0.29364748714306732</v>
      </c>
      <c r="BL683" s="14">
        <f t="shared" si="1003"/>
        <v>0.38403300134535479</v>
      </c>
      <c r="BM683" s="14">
        <f t="shared" si="1004"/>
        <v>0.35909383723150479</v>
      </c>
      <c r="BN683" s="14">
        <f t="shared" si="1005"/>
        <v>0.6406059687581066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1.5759000000000001</v>
      </c>
      <c r="F722" s="10">
        <f>VLOOKUP(B722,home!$B$2:$E$405,3,FALSE)</f>
        <v>1.1281000000000001</v>
      </c>
      <c r="G722" s="10">
        <f>VLOOKUP(C722,away!$B$2:$E$405,4,FALSE)</f>
        <v>0.88839999999999997</v>
      </c>
      <c r="H722" s="10">
        <f>VLOOKUP(A722,away!$A$2:$E$405,3,FALSE)</f>
        <v>1.1709000000000001</v>
      </c>
      <c r="I722" s="10">
        <f>VLOOKUP(C722,away!$B$2:$E$405,3,FALSE)</f>
        <v>1.2810999999999999</v>
      </c>
      <c r="J722" s="10">
        <f>VLOOKUP(B722,home!$B$2:$E$405,4,FALSE)</f>
        <v>0.28470000000000001</v>
      </c>
      <c r="K722" s="12">
        <f t="shared" si="1006"/>
        <v>1.579373346636</v>
      </c>
      <c r="L722" s="12">
        <f t="shared" si="1007"/>
        <v>0.42706138515299996</v>
      </c>
      <c r="M722" s="13">
        <f t="shared" si="1008"/>
        <v>0.13446723281839651</v>
      </c>
      <c r="N722" s="13">
        <f t="shared" si="1009"/>
        <v>0.21237396350927307</v>
      </c>
      <c r="O722" s="13">
        <f t="shared" si="1010"/>
        <v>5.7425762705115346E-2</v>
      </c>
      <c r="P722" s="13">
        <f t="shared" si="1011"/>
        <v>9.0696719026702829E-2</v>
      </c>
      <c r="Q722" s="13">
        <f t="shared" si="1012"/>
        <v>0.16770888874299622</v>
      </c>
      <c r="R722" s="13">
        <f t="shared" si="1013"/>
        <v>1.2262162882157019E-2</v>
      </c>
      <c r="S722" s="13">
        <f t="shared" si="1014"/>
        <v>1.5293493198670349E-2</v>
      </c>
      <c r="T722" s="13">
        <f t="shared" si="1015"/>
        <v>7.1621990329054336E-2</v>
      </c>
      <c r="U722" s="13">
        <f t="shared" si="1016"/>
        <v>1.9366533228188071E-2</v>
      </c>
      <c r="V722" s="13">
        <f t="shared" si="1017"/>
        <v>1.1461442865249227E-3</v>
      </c>
      <c r="W722" s="13">
        <f t="shared" si="1018"/>
        <v>8.8291649624876831E-2</v>
      </c>
      <c r="X722" s="13">
        <f t="shared" si="1019"/>
        <v>3.770595418624325E-2</v>
      </c>
      <c r="Y722" s="13">
        <f t="shared" si="1020"/>
        <v>8.0513785116462979E-3</v>
      </c>
      <c r="Z722" s="13">
        <f t="shared" si="1021"/>
        <v>1.74556542180856E-3</v>
      </c>
      <c r="AA722" s="13">
        <f t="shared" si="1022"/>
        <v>2.7568995020138668E-3</v>
      </c>
      <c r="AB722" s="13">
        <f t="shared" si="1023"/>
        <v>2.1770867964173816E-3</v>
      </c>
      <c r="AC722" s="13">
        <f t="shared" si="1024"/>
        <v>4.8316383543882787E-5</v>
      </c>
      <c r="AD722" s="13">
        <f t="shared" si="1025"/>
        <v>3.4861369537013707E-2</v>
      </c>
      <c r="AE722" s="13">
        <f t="shared" si="1026"/>
        <v>1.4887944762807673E-2</v>
      </c>
      <c r="AF722" s="13">
        <f t="shared" si="1027"/>
        <v>3.1790331562429972E-3</v>
      </c>
      <c r="AG722" s="13">
        <f t="shared" si="1028"/>
        <v>4.5254743438414934E-4</v>
      </c>
      <c r="AH722" s="13">
        <f t="shared" si="1029"/>
        <v>1.8636589672818603E-4</v>
      </c>
      <c r="AI722" s="13">
        <f t="shared" si="1030"/>
        <v>2.9434133001441439E-4</v>
      </c>
      <c r="AJ722" s="13">
        <f t="shared" si="1031"/>
        <v>2.3243742571907853E-4</v>
      </c>
      <c r="AK722" s="13">
        <f t="shared" si="1032"/>
        <v>1.2236849164713254E-4</v>
      </c>
      <c r="AL722" s="13">
        <f t="shared" si="1033"/>
        <v>1.3035554821252848E-6</v>
      </c>
      <c r="AM722" s="13">
        <f t="shared" si="1034"/>
        <v>1.1011823574797524E-2</v>
      </c>
      <c r="AN722" s="13">
        <f t="shared" si="1035"/>
        <v>4.7027246289134909E-3</v>
      </c>
      <c r="AO722" s="13">
        <f t="shared" si="1036"/>
        <v>1.0041760470084612E-3</v>
      </c>
      <c r="AP722" s="13">
        <f t="shared" si="1037"/>
        <v>1.4294827119096584E-4</v>
      </c>
      <c r="AQ722" s="13">
        <f t="shared" si="1038"/>
        <v>1.5261921675010135E-5</v>
      </c>
      <c r="AR722" s="13">
        <f t="shared" si="1039"/>
        <v>1.5917935600404019E-5</v>
      </c>
      <c r="AS722" s="13">
        <f t="shared" si="1040"/>
        <v>2.5140363220746425E-5</v>
      </c>
      <c r="AT722" s="13">
        <f t="shared" si="1041"/>
        <v>1.9853009797797449E-5</v>
      </c>
      <c r="AU722" s="13">
        <f t="shared" si="1042"/>
        <v>1.0451771508381551E-5</v>
      </c>
      <c r="AV722" s="13">
        <f t="shared" si="1043"/>
        <v>4.1268123363668405E-6</v>
      </c>
      <c r="AW722" s="13">
        <f t="shared" si="1044"/>
        <v>2.4423175408611562E-8</v>
      </c>
      <c r="AX722" s="13">
        <f t="shared" si="1045"/>
        <v>2.8986301086488604E-3</v>
      </c>
      <c r="AY722" s="13">
        <f t="shared" si="1046"/>
        <v>1.2378929892457732E-3</v>
      </c>
      <c r="AZ722" s="13">
        <f t="shared" si="1047"/>
        <v>2.6432814732924373E-4</v>
      </c>
      <c r="BA722" s="13">
        <f t="shared" si="1048"/>
        <v>3.7628114911117696E-5</v>
      </c>
      <c r="BB722" s="13">
        <f t="shared" si="1049"/>
        <v>4.017378718659543E-6</v>
      </c>
      <c r="BC722" s="13">
        <f t="shared" si="1050"/>
        <v>3.4313346405498583E-7</v>
      </c>
      <c r="BD722" s="13">
        <f t="shared" si="1051"/>
        <v>1.1329892710474651E-6</v>
      </c>
      <c r="BE722" s="13">
        <f t="shared" si="1052"/>
        <v>1.7894130567169171E-6</v>
      </c>
      <c r="BF722" s="13">
        <f t="shared" si="1053"/>
        <v>1.4130756439505763E-6</v>
      </c>
      <c r="BG722" s="13">
        <f t="shared" si="1054"/>
        <v>7.4392466961201402E-7</v>
      </c>
      <c r="BH722" s="13">
        <f t="shared" si="1055"/>
        <v>2.937336987725518E-7</v>
      </c>
      <c r="BI722" s="13">
        <f t="shared" si="1056"/>
        <v>9.2783034970035123E-8</v>
      </c>
      <c r="BJ722" s="14">
        <f t="shared" si="1057"/>
        <v>0.66045449411044177</v>
      </c>
      <c r="BK722" s="14">
        <f t="shared" si="1058"/>
        <v>0.24289110225856642</v>
      </c>
      <c r="BL722" s="14">
        <f t="shared" si="1059"/>
        <v>9.4904914069839266E-2</v>
      </c>
      <c r="BM722" s="14">
        <f t="shared" si="1060"/>
        <v>0.32382347760994462</v>
      </c>
      <c r="BN722" s="14">
        <f t="shared" si="1061"/>
        <v>0.67493472968464097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1.5759000000000001</v>
      </c>
      <c r="F723" s="10">
        <f>VLOOKUP(B723,home!$B$2:$E$405,3,FALSE)</f>
        <v>0.91659999999999997</v>
      </c>
      <c r="G723" s="10">
        <f>VLOOKUP(C723,away!$B$2:$E$405,4,FALSE)</f>
        <v>1.2057</v>
      </c>
      <c r="H723" s="10">
        <f>VLOOKUP(A723,away!$A$2:$E$405,3,FALSE)</f>
        <v>1.1709000000000001</v>
      </c>
      <c r="I723" s="10">
        <f>VLOOKUP(C723,away!$B$2:$E$405,3,FALSE)</f>
        <v>1.5373000000000001</v>
      </c>
      <c r="J723" s="10">
        <f>VLOOKUP(B723,home!$B$2:$E$405,4,FALSE)</f>
        <v>1.2336</v>
      </c>
      <c r="K723" s="12">
        <f t="shared" si="1006"/>
        <v>1.741597406658</v>
      </c>
      <c r="L723" s="12">
        <f t="shared" si="1007"/>
        <v>2.2205103095520005</v>
      </c>
      <c r="M723" s="13">
        <f t="shared" si="1008"/>
        <v>1.9022976970506335E-2</v>
      </c>
      <c r="N723" s="13">
        <f t="shared" si="1009"/>
        <v>3.3130367358748684E-2</v>
      </c>
      <c r="O723" s="13">
        <f t="shared" si="1010"/>
        <v>4.22407164813796E-2</v>
      </c>
      <c r="P723" s="13">
        <f t="shared" si="1011"/>
        <v>7.3566322279346535E-2</v>
      </c>
      <c r="Q723" s="13">
        <f t="shared" si="1012"/>
        <v>2.8849880936811786E-2</v>
      </c>
      <c r="R723" s="13">
        <f t="shared" si="1013"/>
        <v>4.689797321488326E-2</v>
      </c>
      <c r="S723" s="13">
        <f t="shared" si="1014"/>
        <v>7.1124564021966402E-2</v>
      </c>
      <c r="T723" s="13">
        <f t="shared" si="1015"/>
        <v>6.4061458049538306E-2</v>
      </c>
      <c r="U723" s="13">
        <f t="shared" si="1016"/>
        <v>8.1677388528557007E-2</v>
      </c>
      <c r="V723" s="13">
        <f t="shared" si="1017"/>
        <v>3.0561711455750408E-2</v>
      </c>
      <c r="W723" s="13">
        <f t="shared" si="1018"/>
        <v>1.6748292607314495E-2</v>
      </c>
      <c r="X723" s="13">
        <f t="shared" si="1019"/>
        <v>3.7189756401935392E-2</v>
      </c>
      <c r="Y723" s="13">
        <f t="shared" si="1020"/>
        <v>4.1290118750112528E-2</v>
      </c>
      <c r="Z723" s="13">
        <f t="shared" si="1021"/>
        <v>3.4712477673580613E-2</v>
      </c>
      <c r="AA723" s="13">
        <f t="shared" si="1022"/>
        <v>6.045516109498171E-2</v>
      </c>
      <c r="AB723" s="13">
        <f t="shared" si="1023"/>
        <v>5.2644275891055893E-2</v>
      </c>
      <c r="AC723" s="13">
        <f t="shared" si="1024"/>
        <v>7.3868325060529681E-3</v>
      </c>
      <c r="AD723" s="13">
        <f t="shared" si="1025"/>
        <v>7.2921957427120668E-3</v>
      </c>
      <c r="AE723" s="13">
        <f t="shared" si="1026"/>
        <v>1.6192395825963355E-2</v>
      </c>
      <c r="AF723" s="13">
        <f t="shared" si="1027"/>
        <v>1.7977690933949204E-2</v>
      </c>
      <c r="AG723" s="13">
        <f t="shared" si="1028"/>
        <v>1.3306549353591246E-2</v>
      </c>
      <c r="AH723" s="13">
        <f t="shared" si="1029"/>
        <v>1.926985363606985E-2</v>
      </c>
      <c r="AI723" s="13">
        <f t="shared" si="1030"/>
        <v>3.3560327119258472E-2</v>
      </c>
      <c r="AJ723" s="13">
        <f t="shared" si="1031"/>
        <v>2.9224289338747361E-2</v>
      </c>
      <c r="AK723" s="13">
        <f t="shared" si="1032"/>
        <v>1.6965648841261814E-2</v>
      </c>
      <c r="AL723" s="13">
        <f t="shared" si="1033"/>
        <v>1.1426646872492762E-3</v>
      </c>
      <c r="AM723" s="13">
        <f t="shared" si="1034"/>
        <v>2.5400138388699668E-3</v>
      </c>
      <c r="AN723" s="13">
        <f t="shared" si="1035"/>
        <v>5.6401269156155153E-3</v>
      </c>
      <c r="AO723" s="13">
        <f t="shared" si="1036"/>
        <v>6.2619799816529898E-3</v>
      </c>
      <c r="AP723" s="13">
        <f t="shared" si="1037"/>
        <v>4.6349303691562366E-3</v>
      </c>
      <c r="AQ723" s="13">
        <f t="shared" si="1038"/>
        <v>2.5729776671917707E-3</v>
      </c>
      <c r="AR723" s="13">
        <f t="shared" si="1039"/>
        <v>8.557781732490239E-3</v>
      </c>
      <c r="AS723" s="13">
        <f t="shared" si="1040"/>
        <v>1.4904210472050202E-2</v>
      </c>
      <c r="AT723" s="13">
        <f t="shared" si="1041"/>
        <v>1.2978567153203823E-2</v>
      </c>
      <c r="AU723" s="13">
        <f t="shared" si="1042"/>
        <v>7.5344796320521608E-3</v>
      </c>
      <c r="AV723" s="13">
        <f t="shared" si="1043"/>
        <v>3.2805075469248901E-3</v>
      </c>
      <c r="AW723" s="13">
        <f t="shared" si="1044"/>
        <v>1.227486907744077E-4</v>
      </c>
      <c r="AX723" s="13">
        <f t="shared" si="1045"/>
        <v>7.372802524418942E-4</v>
      </c>
      <c r="AY723" s="13">
        <f t="shared" si="1046"/>
        <v>1.6371384015763275E-3</v>
      </c>
      <c r="AZ723" s="13">
        <f t="shared" si="1047"/>
        <v>1.8176413494318594E-3</v>
      </c>
      <c r="BA723" s="13">
        <f t="shared" si="1048"/>
        <v>1.3453637851604846E-3</v>
      </c>
      <c r="BB723" s="13">
        <f t="shared" si="1049"/>
        <v>7.4684853876168971E-4</v>
      </c>
      <c r="BC723" s="13">
        <f t="shared" si="1050"/>
        <v>3.3167697599883567E-4</v>
      </c>
      <c r="BD723" s="13">
        <f t="shared" si="1051"/>
        <v>3.1671070939817262E-3</v>
      </c>
      <c r="BE723" s="13">
        <f t="shared" si="1052"/>
        <v>5.5158255014867283E-3</v>
      </c>
      <c r="BF723" s="13">
        <f t="shared" si="1053"/>
        <v>4.8031736944836754E-3</v>
      </c>
      <c r="BG723" s="13">
        <f t="shared" si="1054"/>
        <v>2.7883982833468981E-3</v>
      </c>
      <c r="BH723" s="13">
        <f t="shared" si="1055"/>
        <v>1.2140668047516438E-3</v>
      </c>
      <c r="BI723" s="13">
        <f t="shared" si="1056"/>
        <v>4.2288311973300512E-4</v>
      </c>
      <c r="BJ723" s="14">
        <f t="shared" si="1057"/>
        <v>0.30430468403653466</v>
      </c>
      <c r="BK723" s="14">
        <f t="shared" si="1058"/>
        <v>0.20444221032244825</v>
      </c>
      <c r="BL723" s="14">
        <f t="shared" si="1059"/>
        <v>0.44810263518070004</v>
      </c>
      <c r="BM723" s="14">
        <f t="shared" si="1060"/>
        <v>0.74633938026078517</v>
      </c>
      <c r="BN723" s="14">
        <f t="shared" si="1061"/>
        <v>0.2437082372416762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1.5759000000000001</v>
      </c>
      <c r="F724" s="10">
        <f>VLOOKUP(B724,home!$B$2:$E$405,3,FALSE)</f>
        <v>0.63460000000000005</v>
      </c>
      <c r="G724" s="10">
        <f>VLOOKUP(C724,away!$B$2:$E$405,4,FALSE)</f>
        <v>1.1986000000000001</v>
      </c>
      <c r="H724" s="10">
        <f>VLOOKUP(A724,away!$A$2:$E$405,3,FALSE)</f>
        <v>1.1709000000000001</v>
      </c>
      <c r="I724" s="10">
        <f>VLOOKUP(C724,away!$B$2:$E$405,3,FALSE)</f>
        <v>0.6643</v>
      </c>
      <c r="J724" s="10">
        <f>VLOOKUP(B724,home!$B$2:$E$405,4,FALSE)</f>
        <v>1.1742999999999999</v>
      </c>
      <c r="K724" s="12">
        <f t="shared" si="1006"/>
        <v>1.1986792754040003</v>
      </c>
      <c r="L724" s="12">
        <f t="shared" si="1007"/>
        <v>0.91340444204099991</v>
      </c>
      <c r="M724" s="13">
        <f t="shared" si="1008"/>
        <v>0.12098560378526489</v>
      </c>
      <c r="N724" s="13">
        <f t="shared" si="1009"/>
        <v>0.1450229358796368</v>
      </c>
      <c r="O724" s="13">
        <f t="shared" si="1010"/>
        <v>0.11050878792047336</v>
      </c>
      <c r="P724" s="13">
        <f t="shared" si="1011"/>
        <v>0.13246459383028736</v>
      </c>
      <c r="Q724" s="13">
        <f t="shared" si="1012"/>
        <v>8.691799384858194E-2</v>
      </c>
      <c r="R724" s="13">
        <f t="shared" si="1013"/>
        <v>5.046960888556358E-2</v>
      </c>
      <c r="S724" s="13">
        <f t="shared" si="1014"/>
        <v>3.6258174670448021E-2</v>
      </c>
      <c r="T724" s="13">
        <f t="shared" si="1015"/>
        <v>7.9391281674587047E-2</v>
      </c>
      <c r="U724" s="13">
        <f t="shared" si="1016"/>
        <v>6.0496874208870649E-2</v>
      </c>
      <c r="V724" s="13">
        <f t="shared" si="1017"/>
        <v>4.410923678777455E-3</v>
      </c>
      <c r="W724" s="13">
        <f t="shared" si="1018"/>
        <v>3.4728932628662515E-2</v>
      </c>
      <c r="X724" s="13">
        <f t="shared" si="1019"/>
        <v>3.1721561330362955E-2</v>
      </c>
      <c r="Y724" s="13">
        <f t="shared" si="1020"/>
        <v>1.4487307513814768E-2</v>
      </c>
      <c r="Z724" s="13">
        <f t="shared" si="1021"/>
        <v>1.5366388314715233E-2</v>
      </c>
      <c r="AA724" s="13">
        <f t="shared" si="1022"/>
        <v>1.8419371210659351E-2</v>
      </c>
      <c r="AB724" s="13">
        <f t="shared" si="1023"/>
        <v>1.1039459268095232E-2</v>
      </c>
      <c r="AC724" s="13">
        <f t="shared" si="1024"/>
        <v>3.0183922469130087E-4</v>
      </c>
      <c r="AD724" s="13">
        <f t="shared" si="1025"/>
        <v>1.040721294971988E-2</v>
      </c>
      <c r="AE724" s="13">
        <f t="shared" si="1026"/>
        <v>9.5059945375407552E-3</v>
      </c>
      <c r="AF724" s="13">
        <f t="shared" si="1027"/>
        <v>4.3414088183036034E-3</v>
      </c>
      <c r="AG724" s="13">
        <f t="shared" si="1028"/>
        <v>1.3218206997848267E-3</v>
      </c>
      <c r="AH724" s="13">
        <f t="shared" si="1029"/>
        <v>3.5089318361969514E-3</v>
      </c>
      <c r="AI724" s="13">
        <f t="shared" si="1030"/>
        <v>4.20608387085459E-3</v>
      </c>
      <c r="AJ724" s="13">
        <f t="shared" si="1031"/>
        <v>2.5208727833022173E-3</v>
      </c>
      <c r="AK724" s="13">
        <f t="shared" si="1032"/>
        <v>1.0072393204247887E-3</v>
      </c>
      <c r="AL724" s="13">
        <f t="shared" si="1033"/>
        <v>1.3219096834610868E-5</v>
      </c>
      <c r="AM724" s="13">
        <f t="shared" si="1034"/>
        <v>2.4949820955090692E-3</v>
      </c>
      <c r="AN724" s="13">
        <f t="shared" si="1035"/>
        <v>2.2789277288507459E-3</v>
      </c>
      <c r="AO724" s="13">
        <f t="shared" si="1036"/>
        <v>1.0407913553113393E-3</v>
      </c>
      <c r="AP724" s="13">
        <f t="shared" si="1037"/>
        <v>3.1688781572641672E-4</v>
      </c>
      <c r="AQ724" s="13">
        <f t="shared" si="1038"/>
        <v>7.2361684628294696E-5</v>
      </c>
      <c r="AR724" s="13">
        <f t="shared" si="1039"/>
        <v>6.4101478520027576E-4</v>
      </c>
      <c r="AS724" s="13">
        <f t="shared" si="1040"/>
        <v>7.6837113824711743E-4</v>
      </c>
      <c r="AT724" s="13">
        <f t="shared" si="1041"/>
        <v>4.60515279617701E-4</v>
      </c>
      <c r="AU724" s="13">
        <f t="shared" si="1042"/>
        <v>1.8400337389487209E-4</v>
      </c>
      <c r="AV724" s="13">
        <f t="shared" si="1043"/>
        <v>5.514025772304915E-5</v>
      </c>
      <c r="AW724" s="13">
        <f t="shared" si="1044"/>
        <v>4.0203642192281281E-7</v>
      </c>
      <c r="AX724" s="13">
        <f t="shared" si="1045"/>
        <v>4.9844722173179401E-4</v>
      </c>
      <c r="AY724" s="13">
        <f t="shared" si="1046"/>
        <v>4.5528390645281587E-4</v>
      </c>
      <c r="AZ724" s="13">
        <f t="shared" si="1047"/>
        <v>2.0792917127189053E-4</v>
      </c>
      <c r="BA724" s="13">
        <f t="shared" si="1048"/>
        <v>6.3307809556549573E-5</v>
      </c>
      <c r="BB724" s="13">
        <f t="shared" si="1049"/>
        <v>1.4456408616209508E-5</v>
      </c>
      <c r="BC724" s="13">
        <f t="shared" si="1050"/>
        <v>2.6409095692011105E-6</v>
      </c>
      <c r="BD724" s="13">
        <f t="shared" si="1051"/>
        <v>9.7584292035981504E-5</v>
      </c>
      <c r="BE724" s="13">
        <f t="shared" si="1052"/>
        <v>1.1697226846850267E-4</v>
      </c>
      <c r="BF724" s="13">
        <f t="shared" si="1053"/>
        <v>7.0106117005093503E-5</v>
      </c>
      <c r="BG724" s="13">
        <f t="shared" si="1054"/>
        <v>2.8011583177684508E-5</v>
      </c>
      <c r="BH724" s="13">
        <f t="shared" si="1055"/>
        <v>8.394226056586437E-6</v>
      </c>
      <c r="BI724" s="13">
        <f t="shared" si="1056"/>
        <v>2.0123969614172805E-6</v>
      </c>
      <c r="BJ724" s="14">
        <f t="shared" si="1057"/>
        <v>0.42529246598821935</v>
      </c>
      <c r="BK724" s="14">
        <f t="shared" si="1058"/>
        <v>0.29488963819275643</v>
      </c>
      <c r="BL724" s="14">
        <f t="shared" si="1059"/>
        <v>0.26460935502282895</v>
      </c>
      <c r="BM724" s="14">
        <f t="shared" si="1060"/>
        <v>0.35333344149868123</v>
      </c>
      <c r="BN724" s="14">
        <f t="shared" si="1061"/>
        <v>0.64636952414980786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1.1974</v>
      </c>
      <c r="F725" s="10">
        <f>VLOOKUP(B725,home!$B$2:$E$405,3,FALSE)</f>
        <v>1.0022</v>
      </c>
      <c r="G725" s="10">
        <f>VLOOKUP(C725,away!$B$2:$E$405,4,FALSE)</f>
        <v>0.66810000000000003</v>
      </c>
      <c r="H725" s="10">
        <f>VLOOKUP(A725,away!$A$2:$E$405,3,FALSE)</f>
        <v>0.89470000000000005</v>
      </c>
      <c r="I725" s="10">
        <f>VLOOKUP(C725,away!$B$2:$E$405,3,FALSE)</f>
        <v>1.2295</v>
      </c>
      <c r="J725" s="10">
        <f>VLOOKUP(B725,home!$B$2:$E$405,4,FALSE)</f>
        <v>1.1176999999999999</v>
      </c>
      <c r="K725" s="12">
        <f t="shared" si="1006"/>
        <v>0.80174290246799995</v>
      </c>
      <c r="L725" s="12">
        <f t="shared" si="1007"/>
        <v>1.229507610605</v>
      </c>
      <c r="M725" s="13">
        <f t="shared" si="1008"/>
        <v>0.13117138700967995</v>
      </c>
      <c r="N725" s="13">
        <f t="shared" si="1009"/>
        <v>0.10516572854189413</v>
      </c>
      <c r="O725" s="13">
        <f t="shared" si="1010"/>
        <v>0.16127621862201535</v>
      </c>
      <c r="P725" s="13">
        <f t="shared" si="1011"/>
        <v>0.1293020636170783</v>
      </c>
      <c r="Q725" s="13">
        <f t="shared" si="1012"/>
        <v>4.2157938220669988E-2</v>
      </c>
      <c r="R725" s="13">
        <f t="shared" si="1013"/>
        <v>9.9145169102681868E-2</v>
      </c>
      <c r="S725" s="13">
        <f t="shared" si="1014"/>
        <v>3.1864844987880551E-2</v>
      </c>
      <c r="T725" s="13">
        <f t="shared" si="1015"/>
        <v>5.183350588972916E-2</v>
      </c>
      <c r="U725" s="13">
        <f t="shared" si="1016"/>
        <v>7.9488935642064829E-2</v>
      </c>
      <c r="V725" s="13">
        <f t="shared" si="1017"/>
        <v>3.4900821213964027E-3</v>
      </c>
      <c r="W725" s="13">
        <f t="shared" si="1018"/>
        <v>1.1266609250368861E-2</v>
      </c>
      <c r="X725" s="13">
        <f t="shared" si="1019"/>
        <v>1.3852381819041209E-2</v>
      </c>
      <c r="Y725" s="13">
        <f t="shared" si="1020"/>
        <v>8.5158044357587521E-3</v>
      </c>
      <c r="Z725" s="13">
        <f t="shared" si="1021"/>
        <v>4.0633246655489036E-2</v>
      </c>
      <c r="AA725" s="13">
        <f t="shared" si="1022"/>
        <v>3.2577417110269929E-2</v>
      </c>
      <c r="AB725" s="13">
        <f t="shared" si="1023"/>
        <v>1.3059356474449248E-2</v>
      </c>
      <c r="AC725" s="13">
        <f t="shared" si="1024"/>
        <v>2.1502156014039975E-4</v>
      </c>
      <c r="AD725" s="13">
        <f t="shared" si="1025"/>
        <v>2.2582310003408865E-3</v>
      </c>
      <c r="AE725" s="13">
        <f t="shared" si="1026"/>
        <v>2.7765122014232623E-3</v>
      </c>
      <c r="AF725" s="13">
        <f t="shared" si="1027"/>
        <v>1.7068714412937721E-3</v>
      </c>
      <c r="AG725" s="13">
        <f t="shared" si="1028"/>
        <v>6.9953714246500645E-4</v>
      </c>
      <c r="AH725" s="13">
        <f t="shared" si="1029"/>
        <v>1.2489721501628474E-2</v>
      </c>
      <c r="AI725" s="13">
        <f t="shared" si="1030"/>
        <v>1.0013545567732601E-2</v>
      </c>
      <c r="AJ725" s="13">
        <f t="shared" si="1031"/>
        <v>4.0141445437347559E-3</v>
      </c>
      <c r="AK725" s="13">
        <f t="shared" si="1032"/>
        <v>1.0727706324733294E-3</v>
      </c>
      <c r="AL725" s="13">
        <f t="shared" si="1033"/>
        <v>8.478291518337201E-6</v>
      </c>
      <c r="AM725" s="13">
        <f t="shared" si="1034"/>
        <v>3.6210413533130365E-4</v>
      </c>
      <c r="AN725" s="13">
        <f t="shared" si="1035"/>
        <v>4.4520979022138069E-4</v>
      </c>
      <c r="AO725" s="13">
        <f t="shared" si="1036"/>
        <v>2.736944126965216E-4</v>
      </c>
      <c r="AP725" s="13">
        <f t="shared" si="1037"/>
        <v>1.1216978779681306E-4</v>
      </c>
      <c r="AQ725" s="13">
        <f t="shared" si="1038"/>
        <v>3.4478401944032356E-5</v>
      </c>
      <c r="AR725" s="13">
        <f t="shared" si="1039"/>
        <v>3.0712415281178235E-3</v>
      </c>
      <c r="AS725" s="13">
        <f t="shared" si="1040"/>
        <v>2.4623460969334394E-3</v>
      </c>
      <c r="AT725" s="13">
        <f t="shared" si="1041"/>
        <v>9.8708425331808336E-4</v>
      </c>
      <c r="AU725" s="13">
        <f t="shared" si="1042"/>
        <v>2.6379593141189953E-4</v>
      </c>
      <c r="AV725" s="13">
        <f t="shared" si="1043"/>
        <v>5.287412892735643E-5</v>
      </c>
      <c r="AW725" s="13">
        <f t="shared" si="1044"/>
        <v>2.3215187190922791E-7</v>
      </c>
      <c r="AX725" s="13">
        <f t="shared" si="1045"/>
        <v>4.838573674269746E-5</v>
      </c>
      <c r="AY725" s="13">
        <f t="shared" si="1046"/>
        <v>5.9490631569876503E-5</v>
      </c>
      <c r="AZ725" s="13">
        <f t="shared" si="1047"/>
        <v>3.6572092137430628E-5</v>
      </c>
      <c r="BA725" s="13">
        <f t="shared" si="1048"/>
        <v>1.498855520623942E-5</v>
      </c>
      <c r="BB725" s="13">
        <f t="shared" si="1049"/>
        <v>4.6071356745111377E-6</v>
      </c>
      <c r="BC725" s="13">
        <f t="shared" si="1050"/>
        <v>1.1329016749802485E-6</v>
      </c>
      <c r="BD725" s="13">
        <f t="shared" si="1051"/>
        <v>6.2935247213783221E-4</v>
      </c>
      <c r="BE725" s="13">
        <f t="shared" si="1052"/>
        <v>5.0457887768719668E-4</v>
      </c>
      <c r="BF725" s="13">
        <f t="shared" si="1053"/>
        <v>2.0227126696048948E-4</v>
      </c>
      <c r="BG725" s="13">
        <f t="shared" si="1054"/>
        <v>5.4056517552927502E-5</v>
      </c>
      <c r="BH725" s="13">
        <f t="shared" si="1055"/>
        <v>1.0834857320049116E-5</v>
      </c>
      <c r="BI725" s="13">
        <f t="shared" si="1056"/>
        <v>1.7373539911205679E-6</v>
      </c>
      <c r="BJ725" s="14">
        <f t="shared" si="1057"/>
        <v>0.24162595352398089</v>
      </c>
      <c r="BK725" s="14">
        <f t="shared" si="1058"/>
        <v>0.29611136821926387</v>
      </c>
      <c r="BL725" s="14">
        <f t="shared" si="1059"/>
        <v>0.42137745248140868</v>
      </c>
      <c r="BM725" s="14">
        <f t="shared" si="1060"/>
        <v>0.33147025728642482</v>
      </c>
      <c r="BN725" s="14">
        <f t="shared" si="1061"/>
        <v>0.6682185051140197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1.1974</v>
      </c>
      <c r="F726" s="10">
        <f>VLOOKUP(B726,home!$B$2:$E$405,3,FALSE)</f>
        <v>1.5033000000000001</v>
      </c>
      <c r="G726" s="10">
        <f>VLOOKUP(C726,away!$B$2:$E$405,4,FALSE)</f>
        <v>0.66810000000000003</v>
      </c>
      <c r="H726" s="10">
        <f>VLOOKUP(A726,away!$A$2:$E$405,3,FALSE)</f>
        <v>0.89470000000000005</v>
      </c>
      <c r="I726" s="10">
        <f>VLOOKUP(C726,away!$B$2:$E$405,3,FALSE)</f>
        <v>1.0059</v>
      </c>
      <c r="J726" s="10">
        <f>VLOOKUP(B726,home!$B$2:$E$405,4,FALSE)</f>
        <v>0.4471</v>
      </c>
      <c r="K726" s="12">
        <f t="shared" si="1006"/>
        <v>1.2026143537020002</v>
      </c>
      <c r="L726" s="12">
        <f t="shared" si="1007"/>
        <v>0.40238049018300004</v>
      </c>
      <c r="M726" s="13">
        <f t="shared" si="1008"/>
        <v>0.20089059072254983</v>
      </c>
      <c r="N726" s="13">
        <f t="shared" si="1009"/>
        <v>0.24159390792661231</v>
      </c>
      <c r="O726" s="13">
        <f t="shared" si="1010"/>
        <v>8.0834454368092029E-2</v>
      </c>
      <c r="P726" s="13">
        <f t="shared" si="1011"/>
        <v>9.7212675096736825E-2</v>
      </c>
      <c r="Q726" s="13">
        <f t="shared" si="1012"/>
        <v>0.14527215071975175</v>
      </c>
      <c r="R726" s="13">
        <f t="shared" si="1013"/>
        <v>1.6263103686154107E-2</v>
      </c>
      <c r="S726" s="13">
        <f t="shared" si="1014"/>
        <v>1.1760511238323182E-2</v>
      </c>
      <c r="T726" s="13">
        <f t="shared" si="1015"/>
        <v>5.8454679216552362E-2</v>
      </c>
      <c r="U726" s="13">
        <f t="shared" si="1016"/>
        <v>1.955824192871284E-2</v>
      </c>
      <c r="V726" s="13">
        <f t="shared" si="1017"/>
        <v>6.323346641741622E-4</v>
      </c>
      <c r="W726" s="13">
        <f t="shared" si="1018"/>
        <v>5.8235457882911269E-2</v>
      </c>
      <c r="X726" s="13">
        <f t="shared" si="1019"/>
        <v>2.3432812088957283E-2</v>
      </c>
      <c r="Y726" s="13">
        <f t="shared" si="1020"/>
        <v>4.7144532073603801E-3</v>
      </c>
      <c r="Z726" s="13">
        <f t="shared" si="1021"/>
        <v>2.181318544377215E-3</v>
      </c>
      <c r="AA726" s="13">
        <f t="shared" si="1022"/>
        <v>2.6232849914643924E-3</v>
      </c>
      <c r="AB726" s="13">
        <f t="shared" si="1023"/>
        <v>1.5774000922930541E-3</v>
      </c>
      <c r="AC726" s="13">
        <f t="shared" si="1024"/>
        <v>1.9124509527696282E-5</v>
      </c>
      <c r="AD726" s="13">
        <f t="shared" si="1025"/>
        <v>1.7508699386099346E-2</v>
      </c>
      <c r="AE726" s="13">
        <f t="shared" si="1026"/>
        <v>7.0451590414454457E-3</v>
      </c>
      <c r="AF726" s="13">
        <f t="shared" si="1027"/>
        <v>1.4174172742570065E-3</v>
      </c>
      <c r="AG726" s="13">
        <f t="shared" si="1028"/>
        <v>1.9011368586979537E-4</v>
      </c>
      <c r="AH726" s="13">
        <f t="shared" si="1029"/>
        <v>2.1943000628294292E-4</v>
      </c>
      <c r="AI726" s="13">
        <f t="shared" si="1030"/>
        <v>2.6388967518878721E-4</v>
      </c>
      <c r="AJ726" s="13">
        <f t="shared" si="1031"/>
        <v>1.5867875558789711E-4</v>
      </c>
      <c r="AK726" s="13">
        <f t="shared" si="1032"/>
        <v>6.3609783032525505E-5</v>
      </c>
      <c r="AL726" s="13">
        <f t="shared" si="1033"/>
        <v>3.701805494052334E-7</v>
      </c>
      <c r="AM726" s="13">
        <f t="shared" si="1034"/>
        <v>4.2112426392752885E-3</v>
      </c>
      <c r="AN726" s="13">
        <f t="shared" si="1035"/>
        <v>1.6945218774711412E-3</v>
      </c>
      <c r="AO726" s="13">
        <f t="shared" si="1036"/>
        <v>3.4092127184132766E-4</v>
      </c>
      <c r="AP726" s="13">
        <f t="shared" si="1037"/>
        <v>4.5726689492441747E-5</v>
      </c>
      <c r="AQ726" s="13">
        <f t="shared" si="1038"/>
        <v>4.5998819331036355E-6</v>
      </c>
      <c r="AR726" s="13">
        <f t="shared" si="1039"/>
        <v>1.7658870697797874E-5</v>
      </c>
      <c r="AS726" s="13">
        <f t="shared" si="1040"/>
        <v>2.1236811371339379E-5</v>
      </c>
      <c r="AT726" s="13">
        <f t="shared" si="1041"/>
        <v>1.2769847091017303E-5</v>
      </c>
      <c r="AU726" s="13">
        <f t="shared" si="1042"/>
        <v>5.1190671354123803E-6</v>
      </c>
      <c r="AV726" s="13">
        <f t="shared" si="1043"/>
        <v>1.5390659036527773E-6</v>
      </c>
      <c r="AW726" s="13">
        <f t="shared" si="1044"/>
        <v>4.9759315017954127E-9</v>
      </c>
      <c r="AX726" s="13">
        <f t="shared" si="1045"/>
        <v>8.4408347415239338E-4</v>
      </c>
      <c r="AY726" s="13">
        <f t="shared" si="1046"/>
        <v>3.3964272208480961E-4</v>
      </c>
      <c r="AZ726" s="13">
        <f t="shared" si="1047"/>
        <v>6.8332802499787077E-5</v>
      </c>
      <c r="BA726" s="13">
        <f t="shared" si="1048"/>
        <v>9.1652621884808189E-6</v>
      </c>
      <c r="BB726" s="13">
        <f t="shared" si="1049"/>
        <v>9.2198067301415657E-7</v>
      </c>
      <c r="BC726" s="13">
        <f t="shared" si="1050"/>
        <v>7.4197407029337747E-8</v>
      </c>
      <c r="BD726" s="13">
        <f t="shared" si="1051"/>
        <v>1.1842641745763535E-6</v>
      </c>
      <c r="BE726" s="13">
        <f t="shared" si="1052"/>
        <v>1.4242130949205742E-6</v>
      </c>
      <c r="BF726" s="13">
        <f t="shared" si="1053"/>
        <v>8.5638955534091624E-7</v>
      </c>
      <c r="BG726" s="13">
        <f t="shared" si="1054"/>
        <v>3.4330212387115304E-7</v>
      </c>
      <c r="BH726" s="13">
        <f t="shared" si="1055"/>
        <v>1.0321501545595768E-7</v>
      </c>
      <c r="BI726" s="13">
        <f t="shared" si="1056"/>
        <v>2.4825571820981667E-8</v>
      </c>
      <c r="BJ726" s="14">
        <f t="shared" si="1057"/>
        <v>0.56542408322883575</v>
      </c>
      <c r="BK726" s="14">
        <f t="shared" si="1058"/>
        <v>0.31085524913394585</v>
      </c>
      <c r="BL726" s="14">
        <f t="shared" si="1059"/>
        <v>0.12162435315854372</v>
      </c>
      <c r="BM726" s="14">
        <f t="shared" si="1060"/>
        <v>0.21767848379965246</v>
      </c>
      <c r="BN726" s="14">
        <f t="shared" si="1061"/>
        <v>0.78206688251989687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1.5145</v>
      </c>
      <c r="F727" s="10">
        <f>VLOOKUP(B727,home!$B$2:$E$405,3,FALSE)</f>
        <v>1.2765</v>
      </c>
      <c r="G727" s="10">
        <f>VLOOKUP(C727,away!$B$2:$E$405,4,FALSE)</f>
        <v>0.96840000000000004</v>
      </c>
      <c r="H727" s="10">
        <f>VLOOKUP(A727,away!$A$2:$E$405,3,FALSE)</f>
        <v>1.1369</v>
      </c>
      <c r="I727" s="10">
        <f>VLOOKUP(C727,away!$B$2:$E$405,3,FALSE)</f>
        <v>1.1141000000000001</v>
      </c>
      <c r="J727" s="10">
        <f>VLOOKUP(B727,home!$B$2:$E$405,4,FALSE)</f>
        <v>1.2314000000000001</v>
      </c>
      <c r="K727" s="12">
        <f t="shared" si="1006"/>
        <v>1.8721682577000001</v>
      </c>
      <c r="L727" s="12">
        <f t="shared" si="1007"/>
        <v>1.5597162251060002</v>
      </c>
      <c r="M727" s="13">
        <f t="shared" si="1008"/>
        <v>3.2325965611248383E-2</v>
      </c>
      <c r="N727" s="13">
        <f t="shared" si="1009"/>
        <v>6.0519646716880995E-2</v>
      </c>
      <c r="O727" s="13">
        <f t="shared" si="1010"/>
        <v>5.0419333056082705E-2</v>
      </c>
      <c r="P727" s="13">
        <f t="shared" si="1011"/>
        <v>9.4393474922002382E-2</v>
      </c>
      <c r="Q727" s="13">
        <f t="shared" si="1012"/>
        <v>5.6651480775281322E-2</v>
      </c>
      <c r="R727" s="13">
        <f t="shared" si="1013"/>
        <v>3.9319925913297749E-2</v>
      </c>
      <c r="S727" s="13">
        <f t="shared" si="1014"/>
        <v>6.8908445110377914E-2</v>
      </c>
      <c r="T727" s="13">
        <f t="shared" si="1015"/>
        <v>8.8360233741486938E-2</v>
      </c>
      <c r="U727" s="13">
        <f t="shared" si="1016"/>
        <v>7.361351718999172E-2</v>
      </c>
      <c r="V727" s="13">
        <f t="shared" si="1017"/>
        <v>2.2357354262527444E-2</v>
      </c>
      <c r="W727" s="13">
        <f t="shared" si="1018"/>
        <v>3.5353701353061165E-2</v>
      </c>
      <c r="X727" s="13">
        <f t="shared" si="1019"/>
        <v>5.5141741617921458E-2</v>
      </c>
      <c r="Y727" s="13">
        <f t="shared" si="1020"/>
        <v>4.3002734541037445E-2</v>
      </c>
      <c r="Z727" s="13">
        <f t="shared" si="1021"/>
        <v>2.0442642138978791E-2</v>
      </c>
      <c r="AA727" s="13">
        <f t="shared" si="1022"/>
        <v>3.8272065716116521E-2</v>
      </c>
      <c r="AB727" s="13">
        <f t="shared" si="1023"/>
        <v>3.582587329516089E-2</v>
      </c>
      <c r="AC727" s="13">
        <f t="shared" si="1024"/>
        <v>4.0802887071528463E-3</v>
      </c>
      <c r="AD727" s="13">
        <f t="shared" si="1025"/>
        <v>1.6547019366351667E-2</v>
      </c>
      <c r="AE727" s="13">
        <f t="shared" si="1026"/>
        <v>2.5808654582841907E-2</v>
      </c>
      <c r="AF727" s="13">
        <f t="shared" si="1027"/>
        <v>2.0127088650507427E-2</v>
      </c>
      <c r="AG727" s="13">
        <f t="shared" si="1028"/>
        <v>1.0464182244114422E-2</v>
      </c>
      <c r="AH727" s="13">
        <f t="shared" si="1029"/>
        <v>7.9711801570502144E-3</v>
      </c>
      <c r="AI727" s="13">
        <f t="shared" si="1030"/>
        <v>1.492339046643751E-2</v>
      </c>
      <c r="AJ727" s="13">
        <f t="shared" si="1031"/>
        <v>1.3969548964263554E-2</v>
      </c>
      <c r="AK727" s="13">
        <f t="shared" si="1032"/>
        <v>8.7177820484267143E-3</v>
      </c>
      <c r="AL727" s="13">
        <f t="shared" si="1033"/>
        <v>4.7658607867743396E-4</v>
      </c>
      <c r="AM727" s="13">
        <f t="shared" si="1034"/>
        <v>6.1957608834461494E-3</v>
      </c>
      <c r="AN727" s="13">
        <f t="shared" si="1035"/>
        <v>9.6636287767880458E-3</v>
      </c>
      <c r="AO727" s="13">
        <f t="shared" si="1036"/>
        <v>7.5362592982787828E-3</v>
      </c>
      <c r="AP727" s="13">
        <f t="shared" si="1037"/>
        <v>3.9181419680437927E-3</v>
      </c>
      <c r="AQ727" s="13">
        <f t="shared" si="1038"/>
        <v>1.527797399956665E-3</v>
      </c>
      <c r="AR727" s="13">
        <f t="shared" si="1039"/>
        <v>2.4865558048388406E-3</v>
      </c>
      <c r="AS727" s="13">
        <f t="shared" si="1040"/>
        <v>4.6552508488189532E-3</v>
      </c>
      <c r="AT727" s="13">
        <f t="shared" si="1041"/>
        <v>4.357706435394914E-3</v>
      </c>
      <c r="AU727" s="13">
        <f t="shared" si="1042"/>
        <v>2.7194532215737916E-3</v>
      </c>
      <c r="AV727" s="13">
        <f t="shared" si="1043"/>
        <v>1.2728184999326148E-3</v>
      </c>
      <c r="AW727" s="13">
        <f t="shared" si="1044"/>
        <v>3.8657104294374257E-5</v>
      </c>
      <c r="AX727" s="13">
        <f t="shared" si="1045"/>
        <v>1.9332511430478648E-3</v>
      </c>
      <c r="AY727" s="13">
        <f t="shared" si="1046"/>
        <v>3.015323175016476E-3</v>
      </c>
      <c r="AZ727" s="13">
        <f t="shared" si="1047"/>
        <v>2.3515242400056688E-3</v>
      </c>
      <c r="BA727" s="13">
        <f t="shared" si="1048"/>
        <v>1.222570170288966E-3</v>
      </c>
      <c r="BB727" s="13">
        <f t="shared" si="1049"/>
        <v>4.7671563273257657E-4</v>
      </c>
      <c r="BC727" s="13">
        <f t="shared" si="1050"/>
        <v>1.4870822142693443E-4</v>
      </c>
      <c r="BD727" s="13">
        <f t="shared" si="1051"/>
        <v>6.4638690557310857E-4</v>
      </c>
      <c r="BE727" s="13">
        <f t="shared" si="1052"/>
        <v>1.2101450468069012E-3</v>
      </c>
      <c r="BF727" s="13">
        <f t="shared" si="1053"/>
        <v>1.1327975719223808E-3</v>
      </c>
      <c r="BG727" s="13">
        <f t="shared" si="1054"/>
        <v>7.0692921885090476E-4</v>
      </c>
      <c r="BH727" s="13">
        <f t="shared" si="1055"/>
        <v>3.3087261099333022E-4</v>
      </c>
      <c r="BI727" s="13">
        <f t="shared" si="1056"/>
        <v>1.2388983992880651E-4</v>
      </c>
      <c r="BJ727" s="14">
        <f t="shared" si="1057"/>
        <v>0.44996616449851673</v>
      </c>
      <c r="BK727" s="14">
        <f t="shared" si="1058"/>
        <v>0.22555743786700289</v>
      </c>
      <c r="BL727" s="14">
        <f t="shared" si="1059"/>
        <v>0.30267542281146215</v>
      </c>
      <c r="BM727" s="14">
        <f t="shared" si="1060"/>
        <v>0.66203517425044478</v>
      </c>
      <c r="BN727" s="14">
        <f t="shared" si="1061"/>
        <v>0.33362982699479354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1.5145</v>
      </c>
      <c r="F728" s="10">
        <f>VLOOKUP(B728,home!$B$2:$E$405,3,FALSE)</f>
        <v>1.2324999999999999</v>
      </c>
      <c r="G728" s="10">
        <f>VLOOKUP(C728,away!$B$2:$E$405,4,FALSE)</f>
        <v>1.4965999999999999</v>
      </c>
      <c r="H728" s="10">
        <f>VLOOKUP(A728,away!$A$2:$E$405,3,FALSE)</f>
        <v>1.1369</v>
      </c>
      <c r="I728" s="10">
        <f>VLOOKUP(C728,away!$B$2:$E$405,3,FALSE)</f>
        <v>1.0555000000000001</v>
      </c>
      <c r="J728" s="10">
        <f>VLOOKUP(B728,home!$B$2:$E$405,4,FALSE)</f>
        <v>0.99690000000000001</v>
      </c>
      <c r="K728" s="12">
        <f t="shared" si="1006"/>
        <v>2.7935853627499996</v>
      </c>
      <c r="L728" s="12">
        <f t="shared" si="1007"/>
        <v>1.1962779563550001</v>
      </c>
      <c r="M728" s="13">
        <f t="shared" si="1008"/>
        <v>1.8502242850113013E-2</v>
      </c>
      <c r="N728" s="13">
        <f t="shared" si="1009"/>
        <v>5.168759480412155E-2</v>
      </c>
      <c r="O728" s="13">
        <f t="shared" si="1010"/>
        <v>2.2133825264717109E-2</v>
      </c>
      <c r="P728" s="13">
        <f t="shared" si="1011"/>
        <v>6.1832730281179853E-2</v>
      </c>
      <c r="Q728" s="13">
        <f t="shared" si="1012"/>
        <v>7.219685414027345E-2</v>
      </c>
      <c r="R728" s="13">
        <f t="shared" si="1013"/>
        <v>1.3239103626997231E-2</v>
      </c>
      <c r="S728" s="13">
        <f t="shared" si="1014"/>
        <v>5.1659771263917124E-2</v>
      </c>
      <c r="T728" s="13">
        <f t="shared" si="1015"/>
        <v>8.6367505126186364E-2</v>
      </c>
      <c r="U728" s="13">
        <f t="shared" si="1016"/>
        <v>3.6984566108309899E-2</v>
      </c>
      <c r="V728" s="13">
        <f t="shared" si="1017"/>
        <v>1.9182447403965651E-2</v>
      </c>
      <c r="W728" s="13">
        <f t="shared" si="1018"/>
        <v>6.7229358320954877E-2</v>
      </c>
      <c r="X728" s="13">
        <f t="shared" si="1019"/>
        <v>8.042499937924992E-2</v>
      </c>
      <c r="Y728" s="13">
        <f t="shared" si="1020"/>
        <v>4.8105326948630636E-2</v>
      </c>
      <c r="Z728" s="13">
        <f t="shared" si="1021"/>
        <v>5.2792159436254376E-3</v>
      </c>
      <c r="AA728" s="13">
        <f t="shared" si="1022"/>
        <v>1.4747940386908449E-2</v>
      </c>
      <c r="AB728" s="13">
        <f t="shared" si="1023"/>
        <v>2.0599815197788505E-2</v>
      </c>
      <c r="AC728" s="13">
        <f t="shared" si="1024"/>
        <v>4.006619312557704E-3</v>
      </c>
      <c r="AD728" s="13">
        <f t="shared" si="1025"/>
        <v>4.6952737838123614E-2</v>
      </c>
      <c r="AE728" s="13">
        <f t="shared" si="1026"/>
        <v>5.6168525266262606E-2</v>
      </c>
      <c r="AF728" s="13">
        <f t="shared" si="1027"/>
        <v>3.3596584308499419E-2</v>
      </c>
      <c r="AG728" s="13">
        <f t="shared" si="1028"/>
        <v>1.3396951072360046E-2</v>
      </c>
      <c r="AH728" s="13">
        <f t="shared" si="1029"/>
        <v>1.5788524150492443E-3</v>
      </c>
      <c r="AI728" s="13">
        <f t="shared" si="1030"/>
        <v>4.4106589966240563E-3</v>
      </c>
      <c r="AJ728" s="13">
        <f t="shared" si="1031"/>
        <v>6.160776206525281E-3</v>
      </c>
      <c r="AK728" s="13">
        <f t="shared" si="1032"/>
        <v>5.7368847445758318E-3</v>
      </c>
      <c r="AL728" s="13">
        <f t="shared" si="1033"/>
        <v>5.3558957862502208E-4</v>
      </c>
      <c r="AM728" s="13">
        <f t="shared" si="1034"/>
        <v>2.6233296233124023E-2</v>
      </c>
      <c r="AN728" s="13">
        <f t="shared" si="1035"/>
        <v>3.1382314006216931E-2</v>
      </c>
      <c r="AO728" s="13">
        <f t="shared" si="1036"/>
        <v>1.8770985232524049E-2</v>
      </c>
      <c r="AP728" s="13">
        <f t="shared" si="1037"/>
        <v>7.4851052842445833E-3</v>
      </c>
      <c r="AQ728" s="13">
        <f t="shared" si="1038"/>
        <v>2.2385666131345323E-3</v>
      </c>
      <c r="AR728" s="13">
        <f t="shared" si="1039"/>
        <v>3.7774926809225296E-4</v>
      </c>
      <c r="AS728" s="13">
        <f t="shared" si="1040"/>
        <v>1.0552748261320433E-3</v>
      </c>
      <c r="AT728" s="13">
        <f t="shared" si="1041"/>
        <v>1.4740001539805137E-3</v>
      </c>
      <c r="AU728" s="13">
        <f t="shared" si="1042"/>
        <v>1.3725817516170695E-3</v>
      </c>
      <c r="AV728" s="13">
        <f t="shared" si="1043"/>
        <v>9.586060726238004E-4</v>
      </c>
      <c r="AW728" s="13">
        <f t="shared" si="1044"/>
        <v>4.9719146401169998E-5</v>
      </c>
      <c r="AX728" s="13">
        <f t="shared" si="1045"/>
        <v>1.2214158728923322E-2</v>
      </c>
      <c r="AY728" s="13">
        <f t="shared" si="1046"/>
        <v>1.4611528842831978E-2</v>
      </c>
      <c r="AZ728" s="13">
        <f t="shared" si="1047"/>
        <v>8.7397249316625916E-3</v>
      </c>
      <c r="BA728" s="13">
        <f t="shared" si="1048"/>
        <v>3.4850467601180552E-3</v>
      </c>
      <c r="BB728" s="13">
        <f t="shared" si="1049"/>
        <v>1.0422711539989111E-3</v>
      </c>
      <c r="BC728" s="13">
        <f t="shared" si="1050"/>
        <v>2.4936920121471681E-4</v>
      </c>
      <c r="BD728" s="13">
        <f t="shared" si="1051"/>
        <v>7.531552040799951E-5</v>
      </c>
      <c r="BE728" s="13">
        <f t="shared" si="1052"/>
        <v>2.1040033539968631E-4</v>
      </c>
      <c r="BF728" s="13">
        <f t="shared" si="1053"/>
        <v>2.9388564864512716E-4</v>
      </c>
      <c r="BG728" s="13">
        <f t="shared" si="1054"/>
        <v>2.7366488212577213E-4</v>
      </c>
      <c r="BH728" s="13">
        <f t="shared" si="1055"/>
        <v>1.911265522513153E-4</v>
      </c>
      <c r="BI728" s="13">
        <f t="shared" si="1056"/>
        <v>1.0678566776042942E-4</v>
      </c>
      <c r="BJ728" s="14">
        <f t="shared" si="1057"/>
        <v>0.68257880419265626</v>
      </c>
      <c r="BK728" s="14">
        <f t="shared" si="1058"/>
        <v>0.17033092953319035</v>
      </c>
      <c r="BL728" s="14">
        <f t="shared" si="1059"/>
        <v>0.13198181362653161</v>
      </c>
      <c r="BM728" s="14">
        <f t="shared" si="1060"/>
        <v>0.73601660263217039</v>
      </c>
      <c r="BN728" s="14">
        <f t="shared" si="1061"/>
        <v>0.2395923509674022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1.5145</v>
      </c>
      <c r="F729" s="10">
        <f>VLOOKUP(B729,home!$B$2:$E$405,3,FALSE)</f>
        <v>0.9244</v>
      </c>
      <c r="G729" s="10">
        <f>VLOOKUP(C729,away!$B$2:$E$405,4,FALSE)</f>
        <v>0.5282</v>
      </c>
      <c r="H729" s="10">
        <f>VLOOKUP(A729,away!$A$2:$E$405,3,FALSE)</f>
        <v>1.1369</v>
      </c>
      <c r="I729" s="10">
        <f>VLOOKUP(C729,away!$B$2:$E$405,3,FALSE)</f>
        <v>0.93820000000000003</v>
      </c>
      <c r="J729" s="10">
        <f>VLOOKUP(B729,home!$B$2:$E$405,4,FALSE)</f>
        <v>1.1141000000000001</v>
      </c>
      <c r="K729" s="12">
        <f t="shared" si="1006"/>
        <v>0.73948200716000001</v>
      </c>
      <c r="L729" s="12">
        <f t="shared" si="1007"/>
        <v>1.1883431560780002</v>
      </c>
      <c r="M729" s="13">
        <f t="shared" si="1008"/>
        <v>0.14546421563992726</v>
      </c>
      <c r="N729" s="13">
        <f t="shared" si="1009"/>
        <v>0.10756817015136848</v>
      </c>
      <c r="O729" s="13">
        <f t="shared" si="1010"/>
        <v>0.17286140510996195</v>
      </c>
      <c r="P729" s="13">
        <f t="shared" si="1011"/>
        <v>0.12782789881121254</v>
      </c>
      <c r="Q729" s="13">
        <f t="shared" si="1012"/>
        <v>3.9772363185031176E-2</v>
      </c>
      <c r="R729" s="13">
        <f t="shared" si="1013"/>
        <v>0.10270933385622499</v>
      </c>
      <c r="S729" s="13">
        <f t="shared" si="1014"/>
        <v>2.8082459391484484E-2</v>
      </c>
      <c r="T729" s="13">
        <f t="shared" si="1015"/>
        <v>4.7263215591980413E-2</v>
      </c>
      <c r="U729" s="13">
        <f t="shared" si="1016"/>
        <v>7.5951704354067812E-2</v>
      </c>
      <c r="V729" s="13">
        <f t="shared" si="1017"/>
        <v>2.7419662871668651E-3</v>
      </c>
      <c r="W729" s="13">
        <f t="shared" si="1018"/>
        <v>9.8036489858544483E-3</v>
      </c>
      <c r="X729" s="13">
        <f t="shared" si="1019"/>
        <v>1.1650099176931161E-2</v>
      </c>
      <c r="Y729" s="13">
        <f t="shared" si="1020"/>
        <v>6.9221578122680462E-3</v>
      </c>
      <c r="Z729" s="13">
        <f t="shared" si="1021"/>
        <v>4.0684644651125132E-2</v>
      </c>
      <c r="AA729" s="13">
        <f t="shared" si="1022"/>
        <v>3.0085562687205372E-2</v>
      </c>
      <c r="AB729" s="13">
        <f t="shared" si="1023"/>
        <v>1.1123866141236316E-2</v>
      </c>
      <c r="AC729" s="13">
        <f t="shared" si="1024"/>
        <v>1.5059536616866606E-4</v>
      </c>
      <c r="AD729" s="13">
        <f t="shared" si="1025"/>
        <v>1.8124055073879364E-3</v>
      </c>
      <c r="AE729" s="13">
        <f t="shared" si="1026"/>
        <v>2.1537596807425295E-3</v>
      </c>
      <c r="AF729" s="13">
        <f t="shared" si="1027"/>
        <v>1.2797027882235621E-3</v>
      </c>
      <c r="AG729" s="13">
        <f t="shared" si="1028"/>
        <v>5.0690868339980152E-4</v>
      </c>
      <c r="AH729" s="13">
        <f t="shared" si="1029"/>
        <v>1.2086829757157498E-2</v>
      </c>
      <c r="AI729" s="13">
        <f t="shared" si="1030"/>
        <v>8.9379931290240432E-3</v>
      </c>
      <c r="AJ729" s="13">
        <f t="shared" si="1031"/>
        <v>3.3047425495164938E-3</v>
      </c>
      <c r="AK729" s="13">
        <f t="shared" si="1032"/>
        <v>8.1459921788783749E-4</v>
      </c>
      <c r="AL729" s="13">
        <f t="shared" si="1033"/>
        <v>5.293477613957416E-6</v>
      </c>
      <c r="AM729" s="13">
        <f t="shared" si="1034"/>
        <v>2.6804825247821396E-4</v>
      </c>
      <c r="AN729" s="13">
        <f t="shared" si="1035"/>
        <v>3.1853330633115339E-4</v>
      </c>
      <c r="AO729" s="13">
        <f t="shared" si="1036"/>
        <v>1.8926343728076168E-4</v>
      </c>
      <c r="AP729" s="13">
        <f t="shared" si="1037"/>
        <v>7.4969970129463667E-5</v>
      </c>
      <c r="AQ729" s="13">
        <f t="shared" si="1038"/>
        <v>2.2272512728680073E-5</v>
      </c>
      <c r="AR729" s="13">
        <f t="shared" si="1039"/>
        <v>2.8726602841196028E-3</v>
      </c>
      <c r="AS729" s="13">
        <f t="shared" si="1040"/>
        <v>2.1242805927895801E-3</v>
      </c>
      <c r="AT729" s="13">
        <f t="shared" si="1041"/>
        <v>7.8543363826353663E-4</v>
      </c>
      <c r="AU729" s="13">
        <f t="shared" si="1042"/>
        <v>1.9360468110470047E-4</v>
      </c>
      <c r="AV729" s="13">
        <f t="shared" si="1043"/>
        <v>3.5791794544718901E-5</v>
      </c>
      <c r="AW729" s="13">
        <f t="shared" si="1044"/>
        <v>1.2921355068125737E-7</v>
      </c>
      <c r="AX729" s="13">
        <f t="shared" si="1045"/>
        <v>3.3036143293053347E-5</v>
      </c>
      <c r="AY729" s="13">
        <f t="shared" si="1046"/>
        <v>3.9258274785512069E-5</v>
      </c>
      <c r="AZ729" s="13">
        <f t="shared" si="1047"/>
        <v>2.33261510803964E-5</v>
      </c>
      <c r="BA729" s="13">
        <f t="shared" si="1048"/>
        <v>9.2398239980101704E-6</v>
      </c>
      <c r="BB729" s="13">
        <f t="shared" si="1049"/>
        <v>2.7450204028501645E-6</v>
      </c>
      <c r="BC729" s="13">
        <f t="shared" si="1050"/>
        <v>6.5240524180429288E-7</v>
      </c>
      <c r="BD729" s="13">
        <f t="shared" si="1051"/>
        <v>5.6895103139510228E-4</v>
      </c>
      <c r="BE729" s="13">
        <f t="shared" si="1052"/>
        <v>4.2072905067180242E-4</v>
      </c>
      <c r="BF729" s="13">
        <f t="shared" si="1053"/>
        <v>1.5556078143065289E-4</v>
      </c>
      <c r="BG729" s="13">
        <f t="shared" si="1054"/>
        <v>3.8344799629239089E-5</v>
      </c>
      <c r="BH729" s="13">
        <f t="shared" si="1055"/>
        <v>7.0888223484944351E-6</v>
      </c>
      <c r="BI729" s="13">
        <f t="shared" si="1056"/>
        <v>1.0484113157330662E-6</v>
      </c>
      <c r="BJ729" s="14">
        <f t="shared" si="1057"/>
        <v>0.22971377686093744</v>
      </c>
      <c r="BK729" s="14">
        <f t="shared" si="1058"/>
        <v>0.30431168724835927</v>
      </c>
      <c r="BL729" s="14">
        <f t="shared" si="1059"/>
        <v>0.42507953068989546</v>
      </c>
      <c r="BM729" s="14">
        <f t="shared" si="1060"/>
        <v>0.30354712363535619</v>
      </c>
      <c r="BN729" s="14">
        <f t="shared" si="1061"/>
        <v>0.69620338675372628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1.5145</v>
      </c>
      <c r="F730" s="10">
        <f>VLOOKUP(B730,home!$B$2:$E$405,3,FALSE)</f>
        <v>1.5407</v>
      </c>
      <c r="G730" s="10">
        <f>VLOOKUP(C730,away!$B$2:$E$405,4,FALSE)</f>
        <v>0.70430000000000004</v>
      </c>
      <c r="H730" s="10">
        <f>VLOOKUP(A730,away!$A$2:$E$405,3,FALSE)</f>
        <v>1.1369</v>
      </c>
      <c r="I730" s="10">
        <f>VLOOKUP(C730,away!$B$2:$E$405,3,FALSE)</f>
        <v>1.0555000000000001</v>
      </c>
      <c r="J730" s="10">
        <f>VLOOKUP(B730,home!$B$2:$E$405,4,FALSE)</f>
        <v>1.1141000000000001</v>
      </c>
      <c r="K730" s="12">
        <f t="shared" si="1006"/>
        <v>1.6434066826450002</v>
      </c>
      <c r="L730" s="12">
        <f t="shared" si="1007"/>
        <v>1.3369177160950003</v>
      </c>
      <c r="M730" s="13">
        <f t="shared" si="1008"/>
        <v>5.0776359405883015E-2</v>
      </c>
      <c r="N730" s="13">
        <f t="shared" si="1009"/>
        <v>8.3446208368012476E-2</v>
      </c>
      <c r="O730" s="13">
        <f t="shared" si="1010"/>
        <v>6.7883814448532004E-2</v>
      </c>
      <c r="P730" s="13">
        <f t="shared" si="1011"/>
        <v>0.11156071430815073</v>
      </c>
      <c r="Q730" s="13">
        <f t="shared" si="1012"/>
        <v>6.8568028236689421E-2</v>
      </c>
      <c r="R730" s="13">
        <f t="shared" si="1013"/>
        <v>4.5377537086174112E-2</v>
      </c>
      <c r="S730" s="13">
        <f t="shared" si="1014"/>
        <v>6.1277497651312733E-2</v>
      </c>
      <c r="T730" s="13">
        <f t="shared" si="1015"/>
        <v>9.1669811707332308E-2</v>
      </c>
      <c r="U730" s="13">
        <f t="shared" si="1016"/>
        <v>7.4573747689389874E-2</v>
      </c>
      <c r="V730" s="13">
        <f t="shared" si="1017"/>
        <v>1.4959195554309317E-2</v>
      </c>
      <c r="W730" s="13">
        <f t="shared" si="1018"/>
        <v>3.7561718606655484E-2</v>
      </c>
      <c r="X730" s="13">
        <f t="shared" si="1019"/>
        <v>5.0216927052212923E-2</v>
      </c>
      <c r="Y730" s="13">
        <f t="shared" si="1020"/>
        <v>3.356794971197688E-2</v>
      </c>
      <c r="Z730" s="13">
        <f t="shared" si="1021"/>
        <v>2.0222011081088023E-2</v>
      </c>
      <c r="AA730" s="13">
        <f t="shared" si="1022"/>
        <v>3.3232988147181307E-2</v>
      </c>
      <c r="AB730" s="13">
        <f t="shared" si="1023"/>
        <v>2.7307657402669921E-2</v>
      </c>
      <c r="AC730" s="13">
        <f t="shared" si="1024"/>
        <v>2.0541775752545201E-3</v>
      </c>
      <c r="AD730" s="13">
        <f t="shared" si="1025"/>
        <v>1.5432294842452171E-2</v>
      </c>
      <c r="AE730" s="13">
        <f t="shared" si="1026"/>
        <v>2.063170837487581E-2</v>
      </c>
      <c r="AF730" s="13">
        <f t="shared" si="1027"/>
        <v>1.3791448219838532E-2</v>
      </c>
      <c r="AG730" s="13">
        <f t="shared" si="1028"/>
        <v>6.1460104852363298E-3</v>
      </c>
      <c r="AH730" s="13">
        <f t="shared" si="1029"/>
        <v>6.7587912173439988E-3</v>
      </c>
      <c r="AI730" s="13">
        <f t="shared" si="1030"/>
        <v>1.1107442653185464E-2</v>
      </c>
      <c r="AJ730" s="13">
        <f t="shared" si="1031"/>
        <v>9.1270227416705534E-3</v>
      </c>
      <c r="AK730" s="13">
        <f t="shared" si="1032"/>
        <v>4.9998033887714254E-3</v>
      </c>
      <c r="AL730" s="13">
        <f t="shared" si="1033"/>
        <v>1.8052930166129839E-4</v>
      </c>
      <c r="AM730" s="13">
        <f t="shared" si="1034"/>
        <v>5.0723072945267709E-3</v>
      </c>
      <c r="AN730" s="13">
        <f t="shared" si="1035"/>
        <v>6.7812574835307395E-3</v>
      </c>
      <c r="AO730" s="13">
        <f t="shared" si="1036"/>
        <v>4.5329916335670245E-3</v>
      </c>
      <c r="AP730" s="13">
        <f t="shared" si="1037"/>
        <v>2.0200789406087235E-3</v>
      </c>
      <c r="AQ730" s="13">
        <f t="shared" si="1038"/>
        <v>6.7516983090255584E-4</v>
      </c>
      <c r="AR730" s="13">
        <f t="shared" si="1039"/>
        <v>1.807189543570896E-3</v>
      </c>
      <c r="AS730" s="13">
        <f t="shared" si="1040"/>
        <v>2.9699473727105787E-3</v>
      </c>
      <c r="AT730" s="13">
        <f t="shared" si="1041"/>
        <v>2.4404156797082632E-3</v>
      </c>
      <c r="AU730" s="13">
        <f t="shared" si="1042"/>
        <v>1.3368651454880665E-3</v>
      </c>
      <c r="AV730" s="13">
        <f t="shared" si="1043"/>
        <v>5.4925327847256747E-4</v>
      </c>
      <c r="AW730" s="13">
        <f t="shared" si="1044"/>
        <v>1.1017801111108243E-5</v>
      </c>
      <c r="AX730" s="13">
        <f t="shared" si="1045"/>
        <v>1.3893106173757139E-3</v>
      </c>
      <c r="AY730" s="13">
        <f t="shared" si="1046"/>
        <v>1.8573939775284741E-3</v>
      </c>
      <c r="AZ730" s="13">
        <f t="shared" si="1047"/>
        <v>1.2415914571629882E-3</v>
      </c>
      <c r="BA730" s="13">
        <f t="shared" si="1048"/>
        <v>5.5330187174446857E-4</v>
      </c>
      <c r="BB730" s="13">
        <f t="shared" si="1049"/>
        <v>1.8492976867092597E-4</v>
      </c>
      <c r="BC730" s="13">
        <f t="shared" si="1050"/>
        <v>4.9447176793902186E-5</v>
      </c>
      <c r="BD730" s="13">
        <f t="shared" si="1051"/>
        <v>4.0267728619026164E-4</v>
      </c>
      <c r="BE730" s="13">
        <f t="shared" si="1052"/>
        <v>6.6176254307442927E-4</v>
      </c>
      <c r="BF730" s="13">
        <f t="shared" si="1053"/>
        <v>5.4377249280633348E-4</v>
      </c>
      <c r="BG730" s="13">
        <f t="shared" si="1054"/>
        <v>2.9787978283881956E-4</v>
      </c>
      <c r="BH730" s="13">
        <f t="shared" si="1055"/>
        <v>1.2238440643553943E-4</v>
      </c>
      <c r="BI730" s="13">
        <f t="shared" si="1056"/>
        <v>4.0225470277541425E-5</v>
      </c>
      <c r="BJ730" s="14">
        <f t="shared" si="1057"/>
        <v>0.44538988565769472</v>
      </c>
      <c r="BK730" s="14">
        <f t="shared" si="1058"/>
        <v>0.24266586777410012</v>
      </c>
      <c r="BL730" s="14">
        <f t="shared" si="1059"/>
        <v>0.29154117777649191</v>
      </c>
      <c r="BM730" s="14">
        <f t="shared" si="1060"/>
        <v>0.57035990425951533</v>
      </c>
      <c r="BN730" s="14">
        <f t="shared" si="1061"/>
        <v>0.42761266185344171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1.5145</v>
      </c>
      <c r="F731" s="10">
        <f>VLOOKUP(B731,home!$B$2:$E$405,3,FALSE)</f>
        <v>0.7923</v>
      </c>
      <c r="G731" s="10">
        <f>VLOOKUP(C731,away!$B$2:$E$405,4,FALSE)</f>
        <v>0.7923</v>
      </c>
      <c r="H731" s="10">
        <f>VLOOKUP(A731,away!$A$2:$E$405,3,FALSE)</f>
        <v>1.1369</v>
      </c>
      <c r="I731" s="10">
        <f>VLOOKUP(C731,away!$B$2:$E$405,3,FALSE)</f>
        <v>1.466</v>
      </c>
      <c r="J731" s="10">
        <f>VLOOKUP(B731,home!$B$2:$E$405,4,FALSE)</f>
        <v>0.87960000000000005</v>
      </c>
      <c r="K731" s="12">
        <f t="shared" si="1006"/>
        <v>0.95071115470500001</v>
      </c>
      <c r="L731" s="12">
        <f t="shared" si="1007"/>
        <v>1.4660252738400001</v>
      </c>
      <c r="M731" s="13">
        <f t="shared" si="1008"/>
        <v>8.9212293574999213E-2</v>
      </c>
      <c r="N731" s="13">
        <f t="shared" si="1009"/>
        <v>8.4815122638568954E-2</v>
      </c>
      <c r="O731" s="13">
        <f t="shared" si="1010"/>
        <v>0.13078747711818273</v>
      </c>
      <c r="P731" s="13">
        <f t="shared" si="1011"/>
        <v>0.12434111339198124</v>
      </c>
      <c r="Q731" s="13">
        <f t="shared" si="1012"/>
        <v>4.0317341590080033E-2</v>
      </c>
      <c r="R731" s="13">
        <f t="shared" si="1013"/>
        <v>9.5868873478513292E-2</v>
      </c>
      <c r="S731" s="13">
        <f t="shared" si="1014"/>
        <v>4.3325622120005201E-2</v>
      </c>
      <c r="T731" s="13">
        <f t="shared" si="1015"/>
        <v>5.9106241745097904E-2</v>
      </c>
      <c r="U731" s="13">
        <f t="shared" si="1016"/>
        <v>9.1143607405024904E-2</v>
      </c>
      <c r="V731" s="13">
        <f t="shared" si="1017"/>
        <v>6.7095338009327075E-3</v>
      </c>
      <c r="W731" s="13">
        <f t="shared" si="1018"/>
        <v>1.2776715459246973E-2</v>
      </c>
      <c r="X731" s="13">
        <f t="shared" si="1019"/>
        <v>1.8730987779918305E-2</v>
      </c>
      <c r="Y731" s="13">
        <f t="shared" si="1020"/>
        <v>1.3730050744674215E-2</v>
      </c>
      <c r="Z731" s="13">
        <f t="shared" si="1021"/>
        <v>4.6848730498023274E-2</v>
      </c>
      <c r="AA731" s="13">
        <f t="shared" si="1022"/>
        <v>4.4539610668239055E-2</v>
      </c>
      <c r="AB731" s="13">
        <f t="shared" si="1023"/>
        <v>2.1172152344256342E-2</v>
      </c>
      <c r="AC731" s="13">
        <f t="shared" si="1024"/>
        <v>5.8447024908046125E-4</v>
      </c>
      <c r="AD731" s="13">
        <f t="shared" si="1025"/>
        <v>3.0367414768994773E-3</v>
      </c>
      <c r="AE731" s="13">
        <f t="shared" si="1026"/>
        <v>4.4519397552528431E-3</v>
      </c>
      <c r="AF731" s="13">
        <f t="shared" si="1027"/>
        <v>3.2633280994068662E-3</v>
      </c>
      <c r="AG731" s="13">
        <f t="shared" si="1028"/>
        <v>1.59470715685424E-3</v>
      </c>
      <c r="AH731" s="13">
        <f t="shared" si="1029"/>
        <v>1.7170355739355232E-2</v>
      </c>
      <c r="AI731" s="13">
        <f t="shared" si="1030"/>
        <v>1.6324048731658037E-2</v>
      </c>
      <c r="AJ731" s="13">
        <f t="shared" si="1031"/>
        <v>7.7597276095676499E-3</v>
      </c>
      <c r="AK731" s="13">
        <f t="shared" si="1032"/>
        <v>2.4590865319627773E-3</v>
      </c>
      <c r="AL731" s="13">
        <f t="shared" si="1033"/>
        <v>3.2584604028393321E-5</v>
      </c>
      <c r="AM731" s="13">
        <f t="shared" si="1034"/>
        <v>5.7741279920873426E-4</v>
      </c>
      <c r="AN731" s="13">
        <f t="shared" si="1035"/>
        <v>8.4650175707870565E-4</v>
      </c>
      <c r="AO731" s="13">
        <f t="shared" si="1036"/>
        <v>6.2049648511367536E-4</v>
      </c>
      <c r="AP731" s="13">
        <f t="shared" si="1037"/>
        <v>3.0322117650184461E-4</v>
      </c>
      <c r="AQ731" s="13">
        <f t="shared" si="1038"/>
        <v>1.1113247707880094E-4</v>
      </c>
      <c r="AR731" s="13">
        <f t="shared" si="1039"/>
        <v>5.0344350949436921E-3</v>
      </c>
      <c r="AS731" s="13">
        <f t="shared" si="1040"/>
        <v>4.7862936024012934E-3</v>
      </c>
      <c r="AT731" s="13">
        <f t="shared" si="1041"/>
        <v>2.2751913587480436E-3</v>
      </c>
      <c r="AU731" s="13">
        <f t="shared" si="1042"/>
        <v>7.2101660128339698E-4</v>
      </c>
      <c r="AV731" s="13">
        <f t="shared" si="1043"/>
        <v>1.7136963139190319E-4</v>
      </c>
      <c r="AW731" s="13">
        <f t="shared" si="1044"/>
        <v>1.2615370040904946E-6</v>
      </c>
      <c r="AX731" s="13">
        <f t="shared" si="1045"/>
        <v>9.1492131512863626E-5</v>
      </c>
      <c r="AY731" s="13">
        <f t="shared" si="1046"/>
        <v>1.341297771553512E-4</v>
      </c>
      <c r="AZ731" s="13">
        <f t="shared" si="1047"/>
        <v>9.8318821642135978E-5</v>
      </c>
      <c r="BA731" s="13">
        <f t="shared" si="1048"/>
        <v>4.8045959140512861E-5</v>
      </c>
      <c r="BB731" s="13">
        <f t="shared" si="1049"/>
        <v>1.7609147601468954E-5</v>
      </c>
      <c r="BC731" s="13">
        <f t="shared" si="1050"/>
        <v>5.1630910869064987E-6</v>
      </c>
      <c r="BD731" s="13">
        <f t="shared" si="1051"/>
        <v>1.2301015147824228E-3</v>
      </c>
      <c r="BE731" s="13">
        <f t="shared" si="1052"/>
        <v>1.1694712315231668E-3</v>
      </c>
      <c r="BF731" s="13">
        <f t="shared" si="1053"/>
        <v>5.5591467245783412E-4</v>
      </c>
      <c r="BG731" s="13">
        <f t="shared" si="1054"/>
        <v>1.7617142672327979E-4</v>
      </c>
      <c r="BH731" s="13">
        <f t="shared" si="1055"/>
        <v>4.1872035131529144E-5</v>
      </c>
      <c r="BI731" s="13">
        <f t="shared" si="1056"/>
        <v>7.961642173948885E-6</v>
      </c>
      <c r="BJ731" s="14">
        <f t="shared" si="1057"/>
        <v>0.24467670006912076</v>
      </c>
      <c r="BK731" s="14">
        <f t="shared" si="1058"/>
        <v>0.26433974751818257</v>
      </c>
      <c r="BL731" s="14">
        <f t="shared" si="1059"/>
        <v>0.44339473843832045</v>
      </c>
      <c r="BM731" s="14">
        <f t="shared" si="1060"/>
        <v>0.43378482649117039</v>
      </c>
      <c r="BN731" s="14">
        <f t="shared" si="1061"/>
        <v>0.56534222179232541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1.7738</v>
      </c>
      <c r="F732" s="10">
        <f>VLOOKUP(B732,home!$B$2:$E$405,3,FALSE)</f>
        <v>0.7752</v>
      </c>
      <c r="G732" s="10">
        <f>VLOOKUP(C732,away!$B$2:$E$405,4,FALSE)</f>
        <v>0.98660000000000003</v>
      </c>
      <c r="H732" s="10">
        <f>VLOOKUP(A732,away!$A$2:$E$405,3,FALSE)</f>
        <v>1.5357000000000001</v>
      </c>
      <c r="I732" s="10">
        <f>VLOOKUP(C732,away!$B$2:$E$405,3,FALSE)</f>
        <v>0.6512</v>
      </c>
      <c r="J732" s="10">
        <f>VLOOKUP(B732,home!$B$2:$E$405,4,FALSE)</f>
        <v>1.3023</v>
      </c>
      <c r="K732" s="12">
        <f t="shared" si="1006"/>
        <v>1.3566240932160001</v>
      </c>
      <c r="L732" s="12">
        <f t="shared" si="1007"/>
        <v>1.3023623020320001</v>
      </c>
      <c r="M732" s="13">
        <f t="shared" si="1008"/>
        <v>7.0019157538965537E-2</v>
      </c>
      <c r="N732" s="13">
        <f t="shared" si="1009"/>
        <v>9.4989676104047349E-2</v>
      </c>
      <c r="O732" s="13">
        <f t="shared" si="1010"/>
        <v>9.1190311198788412E-2</v>
      </c>
      <c r="P732" s="13">
        <f t="shared" si="1011"/>
        <v>0.12371097324014116</v>
      </c>
      <c r="Q732" s="13">
        <f t="shared" si="1012"/>
        <v>6.4432641604767416E-2</v>
      </c>
      <c r="R732" s="13">
        <f t="shared" si="1013"/>
        <v>5.9381411807934291E-2</v>
      </c>
      <c r="S732" s="13">
        <f t="shared" si="1014"/>
        <v>5.4643634106516008E-2</v>
      </c>
      <c r="T732" s="13">
        <f t="shared" si="1015"/>
        <v>8.3914643446387716E-2</v>
      </c>
      <c r="U732" s="13">
        <f t="shared" si="1016"/>
        <v>8.0558253947824718E-2</v>
      </c>
      <c r="V732" s="13">
        <f t="shared" si="1017"/>
        <v>1.0727250138543759E-2</v>
      </c>
      <c r="W732" s="13">
        <f t="shared" si="1018"/>
        <v>2.91369579968597E-2</v>
      </c>
      <c r="X732" s="13">
        <f t="shared" si="1019"/>
        <v>3.7946875690999894E-2</v>
      </c>
      <c r="Y732" s="13">
        <f t="shared" si="1020"/>
        <v>2.4710290189926386E-2</v>
      </c>
      <c r="Z732" s="13">
        <f t="shared" si="1021"/>
        <v>2.5778704060030497E-2</v>
      </c>
      <c r="AA732" s="13">
        <f t="shared" si="1022"/>
        <v>3.4972011019722485E-2</v>
      </c>
      <c r="AB732" s="13">
        <f t="shared" si="1023"/>
        <v>2.3721936368785498E-2</v>
      </c>
      <c r="AC732" s="13">
        <f t="shared" si="1024"/>
        <v>1.1845673754457586E-3</v>
      </c>
      <c r="AD732" s="13">
        <f t="shared" si="1025"/>
        <v>9.881974805390617E-3</v>
      </c>
      <c r="AE732" s="13">
        <f t="shared" si="1026"/>
        <v>1.2869911456170748E-2</v>
      </c>
      <c r="AF732" s="13">
        <f t="shared" si="1027"/>
        <v>8.3806437555032746E-3</v>
      </c>
      <c r="AG732" s="13">
        <f t="shared" si="1028"/>
        <v>3.6382114979757831E-3</v>
      </c>
      <c r="AH732" s="13">
        <f t="shared" si="1029"/>
        <v>8.3933030907557497E-3</v>
      </c>
      <c r="AI732" s="13">
        <f t="shared" si="1030"/>
        <v>1.1386557194583567E-2</v>
      </c>
      <c r="AJ732" s="13">
        <f t="shared" si="1031"/>
        <v>7.7236389144770294E-3</v>
      </c>
      <c r="AK732" s="13">
        <f t="shared" si="1032"/>
        <v>3.4926915462267366E-3</v>
      </c>
      <c r="AL732" s="13">
        <f t="shared" si="1033"/>
        <v>8.3716507330647662E-5</v>
      </c>
      <c r="AM732" s="13">
        <f t="shared" si="1034"/>
        <v>2.6812250219092801E-3</v>
      </c>
      <c r="AN732" s="13">
        <f t="shared" si="1035"/>
        <v>3.4919263917995691E-3</v>
      </c>
      <c r="AO732" s="13">
        <f t="shared" si="1036"/>
        <v>2.2738766470751918E-3</v>
      </c>
      <c r="AP732" s="13">
        <f t="shared" si="1037"/>
        <v>9.8713707487388413E-4</v>
      </c>
      <c r="AQ732" s="13">
        <f t="shared" si="1038"/>
        <v>3.2140252831347178E-4</v>
      </c>
      <c r="AR732" s="13">
        <f t="shared" si="1039"/>
        <v>2.1862243069857923E-3</v>
      </c>
      <c r="AS732" s="13">
        <f t="shared" si="1040"/>
        <v>2.9658845680313778E-3</v>
      </c>
      <c r="AT732" s="13">
        <f t="shared" si="1041"/>
        <v>2.0117952313444491E-3</v>
      </c>
      <c r="AU732" s="13">
        <f t="shared" si="1042"/>
        <v>9.0974996048631186E-4</v>
      </c>
      <c r="AV732" s="13">
        <f t="shared" si="1043"/>
        <v>3.0854717879950862E-4</v>
      </c>
      <c r="AW732" s="13">
        <f t="shared" si="1044"/>
        <v>4.1086575295785503E-6</v>
      </c>
      <c r="AX732" s="13">
        <f t="shared" si="1045"/>
        <v>6.0623574400928777E-4</v>
      </c>
      <c r="AY732" s="13">
        <f t="shared" si="1046"/>
        <v>7.8953857914201831E-4</v>
      </c>
      <c r="AZ732" s="13">
        <f t="shared" si="1047"/>
        <v>5.1413264073723675E-4</v>
      </c>
      <c r="BA732" s="13">
        <f t="shared" si="1048"/>
        <v>2.2319565651344632E-4</v>
      </c>
      <c r="BB732" s="13">
        <f t="shared" si="1049"/>
        <v>7.2670402255098907E-5</v>
      </c>
      <c r="BC732" s="13">
        <f t="shared" si="1050"/>
        <v>1.8928638474108418E-5</v>
      </c>
      <c r="BD732" s="13">
        <f t="shared" si="1051"/>
        <v>4.74542686867388E-4</v>
      </c>
      <c r="BE732" s="13">
        <f t="shared" si="1052"/>
        <v>6.4377604226375433E-4</v>
      </c>
      <c r="BF732" s="13">
        <f t="shared" si="1053"/>
        <v>4.3668104478512571E-4</v>
      </c>
      <c r="BG732" s="13">
        <f t="shared" si="1054"/>
        <v>1.9747067546874554E-4</v>
      </c>
      <c r="BH732" s="13">
        <f t="shared" si="1055"/>
        <v>6.6973369011134472E-5</v>
      </c>
      <c r="BI732" s="13">
        <f t="shared" si="1056"/>
        <v>1.8171537200870165E-5</v>
      </c>
      <c r="BJ732" s="14">
        <f t="shared" si="1057"/>
        <v>0.38188209587313154</v>
      </c>
      <c r="BK732" s="14">
        <f t="shared" si="1058"/>
        <v>0.26115883748608487</v>
      </c>
      <c r="BL732" s="14">
        <f t="shared" si="1059"/>
        <v>0.33103993169034285</v>
      </c>
      <c r="BM732" s="14">
        <f t="shared" si="1060"/>
        <v>0.49534996769333323</v>
      </c>
      <c r="BN732" s="14">
        <f t="shared" si="1061"/>
        <v>0.5037241714946441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1.7738</v>
      </c>
      <c r="F733" s="10">
        <f>VLOOKUP(B733,home!$B$2:$E$405,3,FALSE)</f>
        <v>1.3389</v>
      </c>
      <c r="G733" s="10">
        <f>VLOOKUP(C733,away!$B$2:$E$405,4,FALSE)</f>
        <v>0.7752</v>
      </c>
      <c r="H733" s="10">
        <f>VLOOKUP(A733,away!$A$2:$E$405,3,FALSE)</f>
        <v>1.5357000000000001</v>
      </c>
      <c r="I733" s="10">
        <f>VLOOKUP(C733,away!$B$2:$E$405,3,FALSE)</f>
        <v>1.5465</v>
      </c>
      <c r="J733" s="10">
        <f>VLOOKUP(B733,home!$B$2:$E$405,4,FALSE)</f>
        <v>0.56979999999999997</v>
      </c>
      <c r="K733" s="12">
        <f t="shared" si="1006"/>
        <v>1.8410541236639999</v>
      </c>
      <c r="L733" s="12">
        <f t="shared" si="1007"/>
        <v>1.3532522364899999</v>
      </c>
      <c r="M733" s="13">
        <f t="shared" si="1008"/>
        <v>4.0994951247954936E-2</v>
      </c>
      <c r="N733" s="13">
        <f t="shared" si="1009"/>
        <v>7.5473924044452079E-2</v>
      </c>
      <c r="O733" s="13">
        <f t="shared" si="1010"/>
        <v>5.5476509461093525E-2</v>
      </c>
      <c r="P733" s="13">
        <f t="shared" si="1011"/>
        <v>0.10213525650983113</v>
      </c>
      <c r="Q733" s="13">
        <f t="shared" si="1012"/>
        <v>6.9475789545571015E-2</v>
      </c>
      <c r="R733" s="13">
        <f t="shared" si="1013"/>
        <v>3.7536855250441731E-2</v>
      </c>
      <c r="S733" s="13">
        <f t="shared" si="1014"/>
        <v>6.361521543978782E-2</v>
      </c>
      <c r="T733" s="13">
        <f t="shared" si="1015"/>
        <v>9.4018267584452517E-2</v>
      </c>
      <c r="U733" s="13">
        <f t="shared" si="1016"/>
        <v>6.9107382148204416E-2</v>
      </c>
      <c r="V733" s="13">
        <f t="shared" si="1017"/>
        <v>1.7610180302913999E-2</v>
      </c>
      <c r="W733" s="13">
        <f t="shared" si="1018"/>
        <v>4.2636229612561916E-2</v>
      </c>
      <c r="X733" s="13">
        <f t="shared" si="1019"/>
        <v>5.7697573078700562E-2</v>
      </c>
      <c r="Y733" s="13">
        <f t="shared" si="1020"/>
        <v>3.9039684904398381E-2</v>
      </c>
      <c r="Z733" s="13">
        <f t="shared" si="1021"/>
        <v>1.6932277772820557E-2</v>
      </c>
      <c r="AA733" s="13">
        <f t="shared" si="1022"/>
        <v>3.1173239816675576E-2</v>
      </c>
      <c r="AB733" s="13">
        <f t="shared" si="1023"/>
        <v>2.8695810856228684E-2</v>
      </c>
      <c r="AC733" s="13">
        <f t="shared" si="1024"/>
        <v>2.7421368785507218E-3</v>
      </c>
      <c r="AD733" s="13">
        <f t="shared" si="1025"/>
        <v>1.9623901586423072E-2</v>
      </c>
      <c r="AE733" s="13">
        <f t="shared" si="1026"/>
        <v>2.6556088710486675E-2</v>
      </c>
      <c r="AF733" s="13">
        <f t="shared" si="1027"/>
        <v>1.7968543219946471E-2</v>
      </c>
      <c r="AG733" s="13">
        <f t="shared" si="1028"/>
        <v>8.105323766286596E-3</v>
      </c>
      <c r="AH733" s="13">
        <f t="shared" si="1029"/>
        <v>5.7284106912348347E-3</v>
      </c>
      <c r="AI733" s="13">
        <f t="shared" si="1030"/>
        <v>1.0546314125138838E-2</v>
      </c>
      <c r="AJ733" s="13">
        <f t="shared" si="1031"/>
        <v>9.7081675547713749E-3</v>
      </c>
      <c r="AK733" s="13">
        <f t="shared" si="1032"/>
        <v>5.95775396997763E-3</v>
      </c>
      <c r="AL733" s="13">
        <f t="shared" si="1033"/>
        <v>2.7327155656985147E-4</v>
      </c>
      <c r="AM733" s="13">
        <f t="shared" si="1034"/>
        <v>7.2257329876121356E-3</v>
      </c>
      <c r="AN733" s="13">
        <f t="shared" si="1035"/>
        <v>9.7782393257656898E-3</v>
      </c>
      <c r="AO733" s="13">
        <f t="shared" si="1036"/>
        <v>6.6162121182634457E-3</v>
      </c>
      <c r="AP733" s="13">
        <f t="shared" si="1037"/>
        <v>2.9844679487107495E-3</v>
      </c>
      <c r="AQ733" s="13">
        <f t="shared" si="1038"/>
        <v>1.0096844815813864E-3</v>
      </c>
      <c r="AR733" s="13">
        <f t="shared" si="1039"/>
        <v>1.5503969158893536E-3</v>
      </c>
      <c r="AS733" s="13">
        <f t="shared" si="1040"/>
        <v>2.8543646353140421E-3</v>
      </c>
      <c r="AT733" s="13">
        <f t="shared" si="1041"/>
        <v>2.6275198911428037E-3</v>
      </c>
      <c r="AU733" s="13">
        <f t="shared" si="1042"/>
        <v>1.612468776865881E-3</v>
      </c>
      <c r="AV733" s="13">
        <f t="shared" si="1043"/>
        <v>7.4216057273209445E-4</v>
      </c>
      <c r="AW733" s="13">
        <f t="shared" si="1044"/>
        <v>1.891199043178583E-5</v>
      </c>
      <c r="AX733" s="13">
        <f t="shared" si="1045"/>
        <v>2.2171609188897223E-3</v>
      </c>
      <c r="AY733" s="13">
        <f t="shared" si="1046"/>
        <v>3.0003779721457392E-3</v>
      </c>
      <c r="AZ733" s="13">
        <f t="shared" si="1047"/>
        <v>2.0301341005607766E-3</v>
      </c>
      <c r="BA733" s="13">
        <f t="shared" si="1048"/>
        <v>9.1576117065282853E-4</v>
      </c>
      <c r="BB733" s="13">
        <f t="shared" si="1049"/>
        <v>3.0981396306916021E-4</v>
      </c>
      <c r="BC733" s="13">
        <f t="shared" si="1050"/>
        <v>8.3851287683834282E-5</v>
      </c>
      <c r="BD733" s="13">
        <f t="shared" si="1051"/>
        <v>3.496796823124106E-4</v>
      </c>
      <c r="BE733" s="13">
        <f t="shared" si="1052"/>
        <v>6.4377922108278102E-4</v>
      </c>
      <c r="BF733" s="13">
        <f t="shared" si="1053"/>
        <v>5.9261619485182599E-4</v>
      </c>
      <c r="BG733" s="13">
        <f t="shared" si="1054"/>
        <v>3.6367949642734091E-4</v>
      </c>
      <c r="BH733" s="13">
        <f t="shared" si="1055"/>
        <v>1.6738840914740081E-4</v>
      </c>
      <c r="BI733" s="13">
        <f t="shared" si="1056"/>
        <v>6.1634224182875768E-5</v>
      </c>
      <c r="BJ733" s="14">
        <f t="shared" si="1057"/>
        <v>0.48676676232821486</v>
      </c>
      <c r="BK733" s="14">
        <f t="shared" si="1058"/>
        <v>0.23037138990775421</v>
      </c>
      <c r="BL733" s="14">
        <f t="shared" si="1059"/>
        <v>0.2654961318937154</v>
      </c>
      <c r="BM733" s="14">
        <f t="shared" si="1060"/>
        <v>0.61549180986144669</v>
      </c>
      <c r="BN733" s="14">
        <f t="shared" si="1061"/>
        <v>0.38109328605934434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1.7738</v>
      </c>
      <c r="F734" s="10">
        <f>VLOOKUP(B734,home!$B$2:$E$405,3,FALSE)</f>
        <v>1.0649</v>
      </c>
      <c r="G734" s="10">
        <f>VLOOKUP(C734,away!$B$2:$E$405,4,FALSE)</f>
        <v>0.98660000000000003</v>
      </c>
      <c r="H734" s="10">
        <f>VLOOKUP(A734,away!$A$2:$E$405,3,FALSE)</f>
        <v>1.5357000000000001</v>
      </c>
      <c r="I734" s="10">
        <f>VLOOKUP(C734,away!$B$2:$E$405,3,FALSE)</f>
        <v>1.0581</v>
      </c>
      <c r="J734" s="10">
        <f>VLOOKUP(B734,home!$B$2:$E$405,4,FALSE)</f>
        <v>0.94059999999999999</v>
      </c>
      <c r="K734" s="12">
        <f t="shared" si="1006"/>
        <v>1.8636080970920001</v>
      </c>
      <c r="L734" s="12">
        <f t="shared" si="1007"/>
        <v>1.5284036743020002</v>
      </c>
      <c r="M734" s="13">
        <f t="shared" si="1008"/>
        <v>3.364093091522153E-2</v>
      </c>
      <c r="N734" s="13">
        <f t="shared" si="1009"/>
        <v>6.2693511247319422E-2</v>
      </c>
      <c r="O734" s="13">
        <f t="shared" si="1010"/>
        <v>5.1416922417764327E-2</v>
      </c>
      <c r="P734" s="13">
        <f t="shared" si="1011"/>
        <v>9.5820992945296751E-2</v>
      </c>
      <c r="Q734" s="13">
        <f t="shared" si="1012"/>
        <v>5.8418067597816453E-2</v>
      </c>
      <c r="R734" s="13">
        <f t="shared" si="1013"/>
        <v>3.9292906572305955E-2</v>
      </c>
      <c r="S734" s="13">
        <f t="shared" si="1014"/>
        <v>6.8232822630275303E-2</v>
      </c>
      <c r="T734" s="13">
        <f t="shared" si="1015"/>
        <v>8.9286389162125279E-2</v>
      </c>
      <c r="U734" s="13">
        <f t="shared" si="1016"/>
        <v>7.322657884642883E-2</v>
      </c>
      <c r="V734" s="13">
        <f t="shared" si="1017"/>
        <v>2.1594516752259811E-2</v>
      </c>
      <c r="W734" s="13">
        <f t="shared" si="1018"/>
        <v>3.6289461263919513E-2</v>
      </c>
      <c r="X734" s="13">
        <f t="shared" si="1019"/>
        <v>5.5464945934214686E-2</v>
      </c>
      <c r="Y734" s="13">
        <f t="shared" si="1020"/>
        <v>4.2386413580407768E-2</v>
      </c>
      <c r="Z734" s="13">
        <f t="shared" si="1021"/>
        <v>2.0018474259705876E-2</v>
      </c>
      <c r="AA734" s="13">
        <f t="shared" si="1022"/>
        <v>3.7306590721815643E-2</v>
      </c>
      <c r="AB734" s="13">
        <f t="shared" si="1023"/>
        <v>3.476243227203648E-2</v>
      </c>
      <c r="AC734" s="13">
        <f t="shared" si="1024"/>
        <v>3.8442902386344275E-3</v>
      </c>
      <c r="AD734" s="13">
        <f t="shared" si="1025"/>
        <v>1.6907333462636724E-2</v>
      </c>
      <c r="AE734" s="13">
        <f t="shared" si="1026"/>
        <v>2.5841230586943122E-2</v>
      </c>
      <c r="AF734" s="13">
        <f t="shared" si="1027"/>
        <v>1.9747915888784558E-2</v>
      </c>
      <c r="AG734" s="13">
        <f t="shared" si="1028"/>
        <v>1.0060929068075056E-2</v>
      </c>
      <c r="AH734" s="13">
        <f t="shared" si="1029"/>
        <v>7.6490774031136169E-3</v>
      </c>
      <c r="AI734" s="13">
        <f t="shared" si="1030"/>
        <v>1.4254882583725982E-2</v>
      </c>
      <c r="AJ734" s="13">
        <f t="shared" si="1031"/>
        <v>1.3282757303063743E-2</v>
      </c>
      <c r="AK734" s="13">
        <f t="shared" si="1032"/>
        <v>8.251284687232496E-3</v>
      </c>
      <c r="AL734" s="13">
        <f t="shared" si="1033"/>
        <v>4.3799466639514315E-4</v>
      </c>
      <c r="AM734" s="13">
        <f t="shared" si="1034"/>
        <v>6.3017287082408648E-3</v>
      </c>
      <c r="AN734" s="13">
        <f t="shared" si="1035"/>
        <v>9.6315853121297333E-3</v>
      </c>
      <c r="AO734" s="13">
        <f t="shared" si="1036"/>
        <v>7.3604751902061338E-3</v>
      </c>
      <c r="AP734" s="13">
        <f t="shared" si="1037"/>
        <v>3.749925775106589E-3</v>
      </c>
      <c r="AQ734" s="13">
        <f t="shared" si="1038"/>
        <v>1.4328500832581715E-3</v>
      </c>
      <c r="AR734" s="13">
        <f t="shared" si="1039"/>
        <v>2.3381756015878503E-3</v>
      </c>
      <c r="AS734" s="13">
        <f t="shared" si="1040"/>
        <v>4.3574429835420755E-3</v>
      </c>
      <c r="AT734" s="13">
        <f t="shared" si="1041"/>
        <v>4.0602830133728701E-3</v>
      </c>
      <c r="AU734" s="13">
        <f t="shared" si="1042"/>
        <v>2.522258766735595E-3</v>
      </c>
      <c r="AV734" s="13">
        <f t="shared" si="1043"/>
        <v>1.1751254651624341E-3</v>
      </c>
      <c r="AW734" s="13">
        <f t="shared" si="1044"/>
        <v>3.4654447801906068E-5</v>
      </c>
      <c r="AX734" s="13">
        <f t="shared" si="1045"/>
        <v>1.9573254410591282E-3</v>
      </c>
      <c r="AY734" s="13">
        <f t="shared" si="1046"/>
        <v>2.9915833959195544E-3</v>
      </c>
      <c r="AZ734" s="13">
        <f t="shared" si="1047"/>
        <v>2.2861735271521521E-3</v>
      </c>
      <c r="BA734" s="13">
        <f t="shared" si="1048"/>
        <v>1.1647320063304376E-3</v>
      </c>
      <c r="BB734" s="13">
        <f t="shared" si="1049"/>
        <v>4.4504516951314525E-4</v>
      </c>
      <c r="BC734" s="13">
        <f t="shared" si="1050"/>
        <v>1.3604173446284953E-4</v>
      </c>
      <c r="BD734" s="13">
        <f t="shared" si="1051"/>
        <v>5.9561269677169387E-4</v>
      </c>
      <c r="BE734" s="13">
        <f t="shared" si="1052"/>
        <v>1.1099886444345308E-3</v>
      </c>
      <c r="BF734" s="13">
        <f t="shared" si="1053"/>
        <v>1.0342919127241828E-3</v>
      </c>
      <c r="BG734" s="13">
        <f t="shared" si="1054"/>
        <v>6.4250492776985304E-4</v>
      </c>
      <c r="BH734" s="13">
        <f t="shared" si="1055"/>
        <v>2.9934434645335217E-4</v>
      </c>
      <c r="BI734" s="13">
        <f t="shared" si="1056"/>
        <v>1.1157210957383603E-4</v>
      </c>
      <c r="BJ734" s="14">
        <f t="shared" si="1057"/>
        <v>0.45455366413562132</v>
      </c>
      <c r="BK734" s="14">
        <f t="shared" si="1058"/>
        <v>0.22656313154400251</v>
      </c>
      <c r="BL734" s="14">
        <f t="shared" si="1059"/>
        <v>0.29769003327561533</v>
      </c>
      <c r="BM734" s="14">
        <f t="shared" si="1060"/>
        <v>0.65458504257110295</v>
      </c>
      <c r="BN734" s="14">
        <f t="shared" si="1061"/>
        <v>0.34128333169572439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1.1974</v>
      </c>
      <c r="F749" s="10">
        <f>VLOOKUP(B749,home!$B$2:$E$405,3,FALSE)</f>
        <v>0.64959999999999996</v>
      </c>
      <c r="G749" s="10">
        <f>VLOOKUP(C749,away!$B$2:$E$405,4,FALSE)</f>
        <v>1.5868</v>
      </c>
      <c r="H749" s="10">
        <f>VLOOKUP(A749,away!$A$2:$E$405,3,FALSE)</f>
        <v>0.89470000000000005</v>
      </c>
      <c r="I749" s="10">
        <f>VLOOKUP(C749,away!$B$2:$E$405,3,FALSE)</f>
        <v>0.89419999999999999</v>
      </c>
      <c r="J749" s="10">
        <f>VLOOKUP(B749,home!$B$2:$E$405,4,FALSE)</f>
        <v>1.8628</v>
      </c>
      <c r="K749" s="12">
        <f t="shared" si="1006"/>
        <v>1.2342622942719998</v>
      </c>
      <c r="L749" s="12">
        <f t="shared" si="1007"/>
        <v>1.490315890472</v>
      </c>
      <c r="M749" s="13">
        <f t="shared" si="1008"/>
        <v>6.5573856938379652E-2</v>
      </c>
      <c r="N749" s="13">
        <f t="shared" si="1009"/>
        <v>8.0935339109028365E-2</v>
      </c>
      <c r="O749" s="13">
        <f t="shared" si="1010"/>
        <v>9.7725760994804803E-2</v>
      </c>
      <c r="P749" s="13">
        <f t="shared" si="1011"/>
        <v>0.12061922197492489</v>
      </c>
      <c r="Q749" s="13">
        <f t="shared" si="1012"/>
        <v>4.9947718668195841E-2</v>
      </c>
      <c r="R749" s="13">
        <f t="shared" si="1013"/>
        <v>7.2821127259513188E-2</v>
      </c>
      <c r="S749" s="13">
        <f t="shared" si="1014"/>
        <v>5.5467976832245941E-2</v>
      </c>
      <c r="T749" s="13">
        <f t="shared" si="1015"/>
        <v>7.4437878824037212E-2</v>
      </c>
      <c r="U749" s="13">
        <f t="shared" si="1016"/>
        <v>8.9880371602800033E-2</v>
      </c>
      <c r="V749" s="13">
        <f t="shared" si="1017"/>
        <v>1.1336672743962916E-2</v>
      </c>
      <c r="W749" s="13">
        <f t="shared" si="1018"/>
        <v>2.0549528612353273E-2</v>
      </c>
      <c r="X749" s="13">
        <f t="shared" si="1019"/>
        <v>3.0625289032699111E-2</v>
      </c>
      <c r="Y749" s="13">
        <f t="shared" si="1020"/>
        <v>2.282067744786468E-2</v>
      </c>
      <c r="Z749" s="13">
        <f t="shared" si="1021"/>
        <v>3.6175494372312086E-2</v>
      </c>
      <c r="AA749" s="13">
        <f t="shared" si="1022"/>
        <v>4.4650048680393739E-2</v>
      </c>
      <c r="AB749" s="13">
        <f t="shared" si="1023"/>
        <v>2.7554935761809632E-2</v>
      </c>
      <c r="AC749" s="13">
        <f t="shared" si="1024"/>
        <v>1.3033210851907423E-3</v>
      </c>
      <c r="AD749" s="13">
        <f t="shared" si="1025"/>
        <v>6.3408770828228093E-3</v>
      </c>
      <c r="AE749" s="13">
        <f t="shared" si="1026"/>
        <v>9.4499098760605724E-3</v>
      </c>
      <c r="AF749" s="13">
        <f t="shared" si="1027"/>
        <v>7.0416754259106807E-3</v>
      </c>
      <c r="AG749" s="13">
        <f t="shared" si="1028"/>
        <v>3.4981069275936264E-3</v>
      </c>
      <c r="AH749" s="13">
        <f t="shared" si="1029"/>
        <v>1.3478228527184282E-2</v>
      </c>
      <c r="AI749" s="13">
        <f t="shared" si="1030"/>
        <v>1.663566926468479E-2</v>
      </c>
      <c r="AJ749" s="13">
        <f t="shared" si="1031"/>
        <v>1.0266389656690023E-2</v>
      </c>
      <c r="AK749" s="13">
        <f t="shared" si="1032"/>
        <v>4.2238058838521874E-3</v>
      </c>
      <c r="AL749" s="13">
        <f t="shared" si="1033"/>
        <v>9.5895274500598293E-5</v>
      </c>
      <c r="AM749" s="13">
        <f t="shared" si="1034"/>
        <v>1.5652610991883245E-3</v>
      </c>
      <c r="AN749" s="13">
        <f t="shared" si="1035"/>
        <v>2.3327334888580292E-3</v>
      </c>
      <c r="AO749" s="13">
        <f t="shared" si="1036"/>
        <v>1.7382548933406548E-3</v>
      </c>
      <c r="AP749" s="13">
        <f t="shared" si="1037"/>
        <v>8.6351629641209674E-4</v>
      </c>
      <c r="AQ749" s="13">
        <f t="shared" si="1038"/>
        <v>3.2172801455611946E-4</v>
      </c>
      <c r="AR749" s="13">
        <f t="shared" si="1039"/>
        <v>4.0173636298951494E-3</v>
      </c>
      <c r="AS749" s="13">
        <f t="shared" si="1040"/>
        <v>4.9584804507592766E-3</v>
      </c>
      <c r="AT749" s="13">
        <f t="shared" si="1041"/>
        <v>3.0600327286285029E-3</v>
      </c>
      <c r="AU749" s="13">
        <f t="shared" si="1042"/>
        <v>1.2589610053948086E-3</v>
      </c>
      <c r="AV749" s="13">
        <f t="shared" si="1043"/>
        <v>3.884720247293947E-4</v>
      </c>
      <c r="AW749" s="13">
        <f t="shared" si="1044"/>
        <v>4.8998242174653126E-6</v>
      </c>
      <c r="AX749" s="13">
        <f t="shared" si="1045"/>
        <v>3.2199045923648242E-4</v>
      </c>
      <c r="AY749" s="13">
        <f t="shared" si="1046"/>
        <v>4.7986749798050653E-4</v>
      </c>
      <c r="AZ749" s="13">
        <f t="shared" si="1047"/>
        <v>3.5757707878069468E-4</v>
      </c>
      <c r="BA749" s="13">
        <f t="shared" si="1048"/>
        <v>1.7763426752514256E-4</v>
      </c>
      <c r="BB749" s="13">
        <f t="shared" si="1049"/>
        <v>6.6182792896268591E-5</v>
      </c>
      <c r="BC749" s="13">
        <f t="shared" si="1050"/>
        <v>1.9726653585825286E-5</v>
      </c>
      <c r="BD749" s="13">
        <f t="shared" si="1051"/>
        <v>9.9785680923950232E-4</v>
      </c>
      <c r="BE749" s="13">
        <f t="shared" si="1052"/>
        <v>1.2316170347268856E-3</v>
      </c>
      <c r="BF749" s="13">
        <f t="shared" si="1053"/>
        <v>7.6006923347324165E-4</v>
      </c>
      <c r="BG749" s="13">
        <f t="shared" si="1054"/>
        <v>3.127082653040813E-4</v>
      </c>
      <c r="BH749" s="13">
        <f t="shared" si="1055"/>
        <v>9.6491005243008076E-5</v>
      </c>
      <c r="BI749" s="13">
        <f t="shared" si="1056"/>
        <v>2.3819041901569329E-5</v>
      </c>
      <c r="BJ749" s="14">
        <f t="shared" si="1057"/>
        <v>0.31389147354892633</v>
      </c>
      <c r="BK749" s="14">
        <f t="shared" si="1058"/>
        <v>0.25487681234718529</v>
      </c>
      <c r="BL749" s="14">
        <f t="shared" si="1059"/>
        <v>0.39434220886102805</v>
      </c>
      <c r="BM749" s="14">
        <f t="shared" si="1060"/>
        <v>0.5111879965108419</v>
      </c>
      <c r="BN749" s="14">
        <f t="shared" si="1061"/>
        <v>0.48762302494484672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1.1974</v>
      </c>
      <c r="F750" s="10">
        <f>VLOOKUP(B750,home!$B$2:$E$405,3,FALSE)</f>
        <v>0.66810000000000003</v>
      </c>
      <c r="G750" s="10">
        <f>VLOOKUP(C750,away!$B$2:$E$405,4,FALSE)</f>
        <v>0.55679999999999996</v>
      </c>
      <c r="H750" s="10">
        <f>VLOOKUP(A750,away!$A$2:$E$405,3,FALSE)</f>
        <v>0.89470000000000005</v>
      </c>
      <c r="I750" s="10">
        <f>VLOOKUP(C750,away!$B$2:$E$405,3,FALSE)</f>
        <v>1.1176999999999999</v>
      </c>
      <c r="J750" s="10">
        <f>VLOOKUP(B750,home!$B$2:$E$405,4,FALSE)</f>
        <v>1.1176999999999999</v>
      </c>
      <c r="K750" s="12">
        <f t="shared" si="1006"/>
        <v>0.44543050099199999</v>
      </c>
      <c r="L750" s="12">
        <f t="shared" si="1007"/>
        <v>1.1177069185629998</v>
      </c>
      <c r="M750" s="13">
        <f t="shared" si="1008"/>
        <v>0.20947781932787074</v>
      </c>
      <c r="N750" s="13">
        <f t="shared" si="1009"/>
        <v>9.3307810009925121E-2</v>
      </c>
      <c r="O750" s="13">
        <f t="shared" si="1010"/>
        <v>0.23413480794825117</v>
      </c>
      <c r="P750" s="13">
        <f t="shared" si="1011"/>
        <v>0.10429078480405522</v>
      </c>
      <c r="Q750" s="13">
        <f t="shared" si="1012"/>
        <v>2.0781072279593648E-2</v>
      </c>
      <c r="R750" s="13">
        <f t="shared" si="1013"/>
        <v>0.13084704736008981</v>
      </c>
      <c r="S750" s="13">
        <f t="shared" si="1014"/>
        <v>1.298057215549628E-2</v>
      </c>
      <c r="T750" s="13">
        <f t="shared" si="1015"/>
        <v>2.3227148262059585E-2</v>
      </c>
      <c r="U750" s="13">
        <f t="shared" si="1016"/>
        <v>5.8283265858928748E-2</v>
      </c>
      <c r="V750" s="13">
        <f t="shared" si="1017"/>
        <v>7.1805749153141391E-4</v>
      </c>
      <c r="W750" s="13">
        <f t="shared" si="1018"/>
        <v>3.0855078122167877E-3</v>
      </c>
      <c r="X750" s="13">
        <f t="shared" si="1019"/>
        <v>3.4486934289948883E-3</v>
      </c>
      <c r="Y750" s="13">
        <f t="shared" si="1020"/>
        <v>1.9273142527951714E-3</v>
      </c>
      <c r="Z750" s="13">
        <f t="shared" si="1021"/>
        <v>4.8749550035970965E-2</v>
      </c>
      <c r="AA750" s="13">
        <f t="shared" si="1022"/>
        <v>2.1714536495657116E-2</v>
      </c>
      <c r="AB750" s="13">
        <f t="shared" si="1023"/>
        <v>4.8361584350348086E-3</v>
      </c>
      <c r="AC750" s="13">
        <f t="shared" si="1024"/>
        <v>2.2343290200880107E-5</v>
      </c>
      <c r="AD750" s="13">
        <f t="shared" si="1025"/>
        <v>3.4359482265261331E-4</v>
      </c>
      <c r="AE750" s="13">
        <f t="shared" si="1026"/>
        <v>3.840383104612528E-4</v>
      </c>
      <c r="AF750" s="13">
        <f t="shared" si="1027"/>
        <v>2.1462113829789377E-4</v>
      </c>
      <c r="AG750" s="13">
        <f t="shared" si="1028"/>
        <v>7.9961177048474096E-5</v>
      </c>
      <c r="AH750" s="13">
        <f t="shared" si="1029"/>
        <v>1.3621927338009467E-2</v>
      </c>
      <c r="AI750" s="13">
        <f t="shared" si="1030"/>
        <v>6.067621918646177E-3</v>
      </c>
      <c r="AJ750" s="13">
        <f t="shared" si="1031"/>
        <v>1.3513519355263033E-3</v>
      </c>
      <c r="AK750" s="13">
        <f t="shared" si="1032"/>
        <v>2.0064445655266342E-4</v>
      </c>
      <c r="AL750" s="13">
        <f t="shared" si="1033"/>
        <v>4.4495389108616951E-7</v>
      </c>
      <c r="AM750" s="13">
        <f t="shared" si="1034"/>
        <v>3.060952279848219E-5</v>
      </c>
      <c r="AN750" s="13">
        <f t="shared" si="1035"/>
        <v>3.4212475405775419E-5</v>
      </c>
      <c r="AO750" s="13">
        <f t="shared" si="1036"/>
        <v>1.9119760231100831E-5</v>
      </c>
      <c r="AP750" s="13">
        <f t="shared" si="1037"/>
        <v>7.1234294305223674E-6</v>
      </c>
      <c r="AQ750" s="13">
        <f t="shared" si="1038"/>
        <v>1.9904765895975342E-6</v>
      </c>
      <c r="AR750" s="13">
        <f t="shared" si="1039"/>
        <v>3.045064485971128E-3</v>
      </c>
      <c r="AS750" s="13">
        <f t="shared" si="1040"/>
        <v>1.3563645995390663E-3</v>
      </c>
      <c r="AT750" s="13">
        <f t="shared" si="1041"/>
        <v>3.0208308155024987E-4</v>
      </c>
      <c r="AU750" s="13">
        <f t="shared" si="1042"/>
        <v>4.4852339452045002E-5</v>
      </c>
      <c r="AV750" s="13">
        <f t="shared" si="1043"/>
        <v>4.994650008196912E-6</v>
      </c>
      <c r="AW750" s="13">
        <f t="shared" si="1044"/>
        <v>6.1534744203319171E-9</v>
      </c>
      <c r="AX750" s="13">
        <f t="shared" si="1045"/>
        <v>2.2724025125423284E-6</v>
      </c>
      <c r="AY750" s="13">
        <f t="shared" si="1046"/>
        <v>2.5398800100285037E-6</v>
      </c>
      <c r="AZ750" s="13">
        <f t="shared" si="1047"/>
        <v>1.4194207297643602E-6</v>
      </c>
      <c r="BA750" s="13">
        <f t="shared" si="1048"/>
        <v>5.2883212333645586E-7</v>
      </c>
      <c r="BB750" s="13">
        <f t="shared" si="1049"/>
        <v>1.4776983075287954E-7</v>
      </c>
      <c r="BC750" s="13">
        <f t="shared" si="1050"/>
        <v>3.3032672437475381E-8</v>
      </c>
      <c r="BD750" s="13">
        <f t="shared" si="1051"/>
        <v>5.6724827390673509E-4</v>
      </c>
      <c r="BE750" s="13">
        <f t="shared" si="1052"/>
        <v>2.5266968283312421E-4</v>
      </c>
      <c r="BF750" s="13">
        <f t="shared" si="1053"/>
        <v>5.6273391704924127E-5</v>
      </c>
      <c r="BG750" s="13">
        <f t="shared" si="1054"/>
        <v>8.355295019881138E-6</v>
      </c>
      <c r="BH750" s="13">
        <f t="shared" si="1055"/>
        <v>9.3042581166040422E-7</v>
      </c>
      <c r="BI750" s="13">
        <f t="shared" si="1056"/>
        <v>8.2888007084756426E-8</v>
      </c>
      <c r="BJ750" s="14">
        <f t="shared" si="1057"/>
        <v>0.14689975849637982</v>
      </c>
      <c r="BK750" s="14">
        <f t="shared" si="1058"/>
        <v>0.3274925619030557</v>
      </c>
      <c r="BL750" s="14">
        <f t="shared" si="1059"/>
        <v>0.47669628086050048</v>
      </c>
      <c r="BM750" s="14">
        <f t="shared" si="1060"/>
        <v>0.20699627583958544</v>
      </c>
      <c r="BN750" s="14">
        <f t="shared" si="1061"/>
        <v>0.79283934172978565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1.1974</v>
      </c>
      <c r="F800" s="10">
        <f>VLOOKUP(B800,home!$B$2:$E$405,3,FALSE)</f>
        <v>0.27839999999999998</v>
      </c>
      <c r="G800" s="10">
        <f>VLOOKUP(C800,away!$B$2:$E$405,4,FALSE)</f>
        <v>0.41760000000000003</v>
      </c>
      <c r="H800" s="10">
        <f>VLOOKUP(A800,away!$A$2:$E$405,3,FALSE)</f>
        <v>0.89470000000000005</v>
      </c>
      <c r="I800" s="10">
        <f>VLOOKUP(C800,away!$B$2:$E$405,3,FALSE)</f>
        <v>0.4471</v>
      </c>
      <c r="J800" s="10">
        <f>VLOOKUP(B800,home!$B$2:$E$405,4,FALSE)</f>
        <v>0.86929999999999996</v>
      </c>
      <c r="K800" s="12">
        <f t="shared" si="1174"/>
        <v>0.13920953241599998</v>
      </c>
      <c r="L800" s="12">
        <f t="shared" si="1175"/>
        <v>0.34773770764099998</v>
      </c>
      <c r="M800" s="13">
        <f t="shared" si="1176"/>
        <v>0.61449945304549813</v>
      </c>
      <c r="N800" s="13">
        <f t="shared" si="1177"/>
        <v>8.554418152835154E-2</v>
      </c>
      <c r="O800" s="13">
        <f t="shared" si="1178"/>
        <v>0.21368463114868982</v>
      </c>
      <c r="P800" s="13">
        <f t="shared" si="1179"/>
        <v>2.9746937586694538E-2</v>
      </c>
      <c r="Q800" s="13">
        <f t="shared" si="1180"/>
        <v>5.9542827557356208E-3</v>
      </c>
      <c r="R800" s="13">
        <f t="shared" si="1181"/>
        <v>3.7153101896879002E-2</v>
      </c>
      <c r="S800" s="13">
        <f t="shared" si="1182"/>
        <v>3.6000044076572293E-4</v>
      </c>
      <c r="T800" s="13">
        <f t="shared" si="1183"/>
        <v>2.0705286361258407E-3</v>
      </c>
      <c r="U800" s="13">
        <f t="shared" si="1184"/>
        <v>5.172065942868528E-3</v>
      </c>
      <c r="V800" s="13">
        <f t="shared" si="1185"/>
        <v>1.9363385181162847E-6</v>
      </c>
      <c r="W800" s="13">
        <f t="shared" si="1186"/>
        <v>2.7629763943286928E-4</v>
      </c>
      <c r="X800" s="13">
        <f t="shared" si="1187"/>
        <v>9.6079107763005523E-5</v>
      </c>
      <c r="Y800" s="13">
        <f t="shared" si="1188"/>
        <v>1.6705164342850069E-5</v>
      </c>
      <c r="Z800" s="13">
        <f t="shared" si="1189"/>
        <v>4.3065114951243971E-3</v>
      </c>
      <c r="AA800" s="13">
        <f t="shared" si="1190"/>
        <v>5.9950745158039633E-4</v>
      </c>
      <c r="AB800" s="13">
        <f t="shared" si="1191"/>
        <v>4.1728576007207369E-5</v>
      </c>
      <c r="AC800" s="13">
        <f t="shared" si="1192"/>
        <v>5.8584410408796689E-9</v>
      </c>
      <c r="AD800" s="13">
        <f t="shared" si="1193"/>
        <v>9.6158162982735713E-6</v>
      </c>
      <c r="AE800" s="13">
        <f t="shared" si="1194"/>
        <v>3.3437819166586178E-6</v>
      </c>
      <c r="AF800" s="13">
        <f t="shared" si="1195"/>
        <v>5.813795292751483E-7</v>
      </c>
      <c r="AG800" s="13">
        <f t="shared" si="1196"/>
        <v>6.7389194926514573E-8</v>
      </c>
      <c r="AH800" s="13">
        <f t="shared" si="1197"/>
        <v>3.7438410881104325E-4</v>
      </c>
      <c r="AI800" s="13">
        <f t="shared" si="1198"/>
        <v>5.2117836731566191E-5</v>
      </c>
      <c r="AJ800" s="13">
        <f t="shared" si="1199"/>
        <v>3.6276498409673796E-6</v>
      </c>
      <c r="AK800" s="13">
        <f t="shared" si="1200"/>
        <v>1.683344793766819E-7</v>
      </c>
      <c r="AL800" s="13">
        <f t="shared" si="1201"/>
        <v>1.1343911154659672E-11</v>
      </c>
      <c r="AM800" s="13">
        <f t="shared" si="1202"/>
        <v>2.6772265813616327E-7</v>
      </c>
      <c r="AN800" s="13">
        <f t="shared" si="1203"/>
        <v>9.309726342382452E-8</v>
      </c>
      <c r="AO800" s="13">
        <f t="shared" si="1204"/>
        <v>1.6186714485325523E-8</v>
      </c>
      <c r="AP800" s="13">
        <f t="shared" si="1205"/>
        <v>1.8762436631221555E-9</v>
      </c>
      <c r="AQ800" s="13">
        <f t="shared" si="1206"/>
        <v>1.6311016759751267E-10</v>
      </c>
      <c r="AR800" s="13">
        <f t="shared" si="1207"/>
        <v>2.6037494355034171E-5</v>
      </c>
      <c r="AS800" s="13">
        <f t="shared" si="1208"/>
        <v>3.6246674144485463E-6</v>
      </c>
      <c r="AT800" s="13">
        <f t="shared" si="1209"/>
        <v>2.5229412796444689E-7</v>
      </c>
      <c r="AU800" s="13">
        <f t="shared" si="1210"/>
        <v>1.1707249195077708E-8</v>
      </c>
      <c r="AV800" s="13">
        <f t="shared" si="1211"/>
        <v>4.0744017158108995E-10</v>
      </c>
      <c r="AW800" s="13">
        <f t="shared" si="1212"/>
        <v>1.5253906403652882E-14</v>
      </c>
      <c r="AX800" s="13">
        <f t="shared" si="1213"/>
        <v>6.211591009383981E-9</v>
      </c>
      <c r="AY800" s="13">
        <f t="shared" si="1214"/>
        <v>2.1600044184066303E-9</v>
      </c>
      <c r="AZ800" s="13">
        <f t="shared" si="1215"/>
        <v>3.7555749247557645E-10</v>
      </c>
      <c r="BA800" s="13">
        <f t="shared" si="1216"/>
        <v>4.3531833840286354E-11</v>
      </c>
      <c r="BB800" s="13">
        <f t="shared" si="1217"/>
        <v>3.7844150272575202E-12</v>
      </c>
      <c r="BC800" s="13">
        <f t="shared" si="1218"/>
        <v>2.6319676126813645E-13</v>
      </c>
      <c r="BD800" s="13">
        <f t="shared" si="1219"/>
        <v>1.5090364332891764E-6</v>
      </c>
      <c r="BE800" s="13">
        <f t="shared" si="1220"/>
        <v>2.1007225627689463E-7</v>
      </c>
      <c r="BF800" s="13">
        <f t="shared" si="1221"/>
        <v>1.462203028494031E-8</v>
      </c>
      <c r="BG800" s="13">
        <f t="shared" si="1222"/>
        <v>6.7850866631304398E-10</v>
      </c>
      <c r="BH800" s="13">
        <f t="shared" si="1223"/>
        <v>2.3613718544410649E-11</v>
      </c>
      <c r="BI800" s="13">
        <f t="shared" si="1224"/>
        <v>6.5745094343408721E-13</v>
      </c>
      <c r="BJ800" s="14">
        <f t="shared" si="1225"/>
        <v>9.3972071039413074E-2</v>
      </c>
      <c r="BK800" s="14">
        <f t="shared" si="1226"/>
        <v>0.64460833544126583</v>
      </c>
      <c r="BL800" s="14">
        <f t="shared" si="1227"/>
        <v>0.25711299394997444</v>
      </c>
      <c r="BM800" s="14">
        <f t="shared" si="1228"/>
        <v>1.3417321803939971E-2</v>
      </c>
      <c r="BN800" s="14">
        <f t="shared" si="1229"/>
        <v>0.98658258796184872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1.1974</v>
      </c>
      <c r="F801" s="10">
        <f>VLOOKUP(B801,home!$B$2:$E$405,3,FALSE)</f>
        <v>0.58460000000000001</v>
      </c>
      <c r="G801" s="10">
        <f>VLOOKUP(C801,away!$B$2:$E$405,4,FALSE)</f>
        <v>1.0206999999999999</v>
      </c>
      <c r="H801" s="10">
        <f>VLOOKUP(A801,away!$A$2:$E$405,3,FALSE)</f>
        <v>0.89470000000000005</v>
      </c>
      <c r="I801" s="10">
        <f>VLOOKUP(C801,away!$B$2:$E$405,3,FALSE)</f>
        <v>1.8628</v>
      </c>
      <c r="J801" s="10">
        <f>VLOOKUP(B801,home!$B$2:$E$405,4,FALSE)</f>
        <v>0.78239999999999998</v>
      </c>
      <c r="K801" s="12">
        <f t="shared" si="1174"/>
        <v>0.71449004082800005</v>
      </c>
      <c r="L801" s="12">
        <f t="shared" si="1175"/>
        <v>1.3039847379840002</v>
      </c>
      <c r="M801" s="13">
        <f t="shared" si="1176"/>
        <v>0.13285794838282455</v>
      </c>
      <c r="N801" s="13">
        <f t="shared" si="1177"/>
        <v>9.4925680964368639E-2</v>
      </c>
      <c r="O801" s="13">
        <f t="shared" si="1178"/>
        <v>0.17324473701106929</v>
      </c>
      <c r="P801" s="13">
        <f t="shared" si="1179"/>
        <v>0.12378163922027502</v>
      </c>
      <c r="Q801" s="13">
        <f t="shared" si="1180"/>
        <v>3.3911726833928721E-2</v>
      </c>
      <c r="R801" s="13">
        <f t="shared" si="1181"/>
        <v>0.11295424649924313</v>
      </c>
      <c r="S801" s="13">
        <f t="shared" si="1182"/>
        <v>2.8831346552012343E-2</v>
      </c>
      <c r="T801" s="13">
        <f t="shared" si="1183"/>
        <v>4.422037423012553E-2</v>
      </c>
      <c r="U801" s="13">
        <f t="shared" si="1184"/>
        <v>8.0704684192940204E-2</v>
      </c>
      <c r="V801" s="13">
        <f t="shared" si="1185"/>
        <v>2.9846341571547375E-3</v>
      </c>
      <c r="W801" s="13">
        <f t="shared" si="1186"/>
        <v>8.0765303633739075E-3</v>
      </c>
      <c r="X801" s="13">
        <f t="shared" si="1187"/>
        <v>1.0531672329703945E-2</v>
      </c>
      <c r="Y801" s="13">
        <f t="shared" si="1188"/>
        <v>6.8665699916911731E-3</v>
      </c>
      <c r="Z801" s="13">
        <f t="shared" si="1189"/>
        <v>4.9096871175165237E-2</v>
      </c>
      <c r="AA801" s="13">
        <f t="shared" si="1190"/>
        <v>3.5079225490470864E-2</v>
      </c>
      <c r="AB801" s="13">
        <f t="shared" si="1191"/>
        <v>1.2531878626450573E-2</v>
      </c>
      <c r="AC801" s="13">
        <f t="shared" si="1192"/>
        <v>1.7379601340302537E-4</v>
      </c>
      <c r="AD801" s="13">
        <f t="shared" si="1193"/>
        <v>1.4426501272689009E-3</v>
      </c>
      <c r="AE801" s="13">
        <f t="shared" si="1194"/>
        <v>1.8811937482093222E-3</v>
      </c>
      <c r="AF801" s="13">
        <f t="shared" si="1195"/>
        <v>1.2265239684279363E-3</v>
      </c>
      <c r="AG801" s="13">
        <f t="shared" si="1196"/>
        <v>5.3312284520053285E-4</v>
      </c>
      <c r="AH801" s="13">
        <f t="shared" si="1197"/>
        <v>1.6005392673795513E-2</v>
      </c>
      <c r="AI801" s="13">
        <f t="shared" si="1198"/>
        <v>1.1435693664968329E-2</v>
      </c>
      <c r="AJ801" s="13">
        <f t="shared" si="1199"/>
        <v>4.0853446167898608E-3</v>
      </c>
      <c r="AK801" s="13">
        <f t="shared" si="1200"/>
        <v>9.7297934734887938E-4</v>
      </c>
      <c r="AL801" s="13">
        <f t="shared" si="1201"/>
        <v>6.4769193535902786E-6</v>
      </c>
      <c r="AM801" s="13">
        <f t="shared" si="1202"/>
        <v>2.0615182966657531E-4</v>
      </c>
      <c r="AN801" s="13">
        <f t="shared" si="1203"/>
        <v>2.6881883959269142E-4</v>
      </c>
      <c r="AO801" s="13">
        <f t="shared" si="1204"/>
        <v>1.7526783205571938E-4</v>
      </c>
      <c r="AP801" s="13">
        <f t="shared" si="1205"/>
        <v>7.6182192686733658E-5</v>
      </c>
      <c r="AQ801" s="13">
        <f t="shared" si="1206"/>
        <v>2.4835104142414251E-5</v>
      </c>
      <c r="AR801" s="13">
        <f t="shared" si="1207"/>
        <v>4.1741575544140541E-3</v>
      </c>
      <c r="AS801" s="13">
        <f t="shared" si="1208"/>
        <v>2.9823940014758019E-3</v>
      </c>
      <c r="AT801" s="13">
        <f t="shared" si="1209"/>
        <v>1.065445405939814E-3</v>
      </c>
      <c r="AU801" s="13">
        <f t="shared" si="1210"/>
        <v>2.5375004386331431E-4</v>
      </c>
      <c r="AV801" s="13">
        <f t="shared" si="1211"/>
        <v>4.5325469800001545E-5</v>
      </c>
      <c r="AW801" s="13">
        <f t="shared" si="1212"/>
        <v>1.6762341208195192E-7</v>
      </c>
      <c r="AX801" s="13">
        <f t="shared" si="1213"/>
        <v>2.4548904865873053E-5</v>
      </c>
      <c r="AY801" s="13">
        <f t="shared" si="1214"/>
        <v>3.2011397279319612E-5</v>
      </c>
      <c r="AZ801" s="13">
        <f t="shared" si="1215"/>
        <v>2.0871186746887665E-5</v>
      </c>
      <c r="BA801" s="13">
        <f t="shared" si="1216"/>
        <v>9.0719029938518166E-6</v>
      </c>
      <c r="BB801" s="13">
        <f t="shared" si="1217"/>
        <v>2.9574057621135318E-6</v>
      </c>
      <c r="BC801" s="13">
        <f t="shared" si="1218"/>
        <v>7.7128239556439691E-7</v>
      </c>
      <c r="BD801" s="13">
        <f t="shared" si="1219"/>
        <v>9.0717295748275707E-4</v>
      </c>
      <c r="BE801" s="13">
        <f t="shared" si="1220"/>
        <v>6.4816604342991259E-4</v>
      </c>
      <c r="BF801" s="13">
        <f t="shared" si="1221"/>
        <v>2.3155409141678072E-4</v>
      </c>
      <c r="BG801" s="13">
        <f t="shared" si="1222"/>
        <v>5.514769741008871E-5</v>
      </c>
      <c r="BH801" s="13">
        <f t="shared" si="1223"/>
        <v>9.850620143526116E-6</v>
      </c>
      <c r="BI801" s="13">
        <f t="shared" si="1224"/>
        <v>1.4076339977058191E-6</v>
      </c>
      <c r="BJ801" s="14">
        <f t="shared" si="1225"/>
        <v>0.20445753328048638</v>
      </c>
      <c r="BK801" s="14">
        <f t="shared" si="1226"/>
        <v>0.28866785264230255</v>
      </c>
      <c r="BL801" s="14">
        <f t="shared" si="1227"/>
        <v>0.45738855364245051</v>
      </c>
      <c r="BM801" s="14">
        <f t="shared" si="1228"/>
        <v>0.32790298805482804</v>
      </c>
      <c r="BN801" s="14">
        <f t="shared" si="1229"/>
        <v>0.67167597891170938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1.5759000000000001</v>
      </c>
      <c r="F827" s="10">
        <f>VLOOKUP(B827,home!$B$2:$E$405,3,FALSE)</f>
        <v>0.38069999999999998</v>
      </c>
      <c r="G827" s="10">
        <f>VLOOKUP(C827,away!$B$2:$E$405,4,FALSE)</f>
        <v>0.87250000000000005</v>
      </c>
      <c r="H827" s="10">
        <f>VLOOKUP(A827,away!$A$2:$E$405,3,FALSE)</f>
        <v>1.1709000000000001</v>
      </c>
      <c r="I827" s="10">
        <f>VLOOKUP(C827,away!$B$2:$E$405,3,FALSE)</f>
        <v>0.64049999999999996</v>
      </c>
      <c r="J827" s="10">
        <f>VLOOKUP(B827,home!$B$2:$E$405,4,FALSE)</f>
        <v>1.0248999999999999</v>
      </c>
      <c r="K827" s="12">
        <f t="shared" si="1174"/>
        <v>0.52345212592500012</v>
      </c>
      <c r="L827" s="12">
        <f t="shared" si="1175"/>
        <v>0.76863549010499999</v>
      </c>
      <c r="M827" s="13">
        <f t="shared" si="1176"/>
        <v>0.27469672280759333</v>
      </c>
      <c r="N827" s="13">
        <f t="shared" si="1177"/>
        <v>0.14379058353826521</v>
      </c>
      <c r="O827" s="13">
        <f t="shared" si="1178"/>
        <v>0.21114165016545183</v>
      </c>
      <c r="P827" s="13">
        <f t="shared" si="1179"/>
        <v>0.11052254565041843</v>
      </c>
      <c r="Q827" s="13">
        <f t="shared" si="1180"/>
        <v>3.7633743320550625E-2</v>
      </c>
      <c r="R827" s="13">
        <f t="shared" si="1181"/>
        <v>8.1145482878250269E-2</v>
      </c>
      <c r="S827" s="13">
        <f t="shared" si="1182"/>
        <v>1.1117017498607707E-2</v>
      </c>
      <c r="T827" s="13">
        <f t="shared" si="1183"/>
        <v>2.8926630741677201E-2</v>
      </c>
      <c r="U827" s="13">
        <f t="shared" si="1184"/>
        <v>4.2475775521830801E-2</v>
      </c>
      <c r="V827" s="13">
        <f t="shared" si="1185"/>
        <v>4.9698488550022556E-4</v>
      </c>
      <c r="W827" s="13">
        <f t="shared" si="1186"/>
        <v>6.5664876492193339E-3</v>
      </c>
      <c r="X827" s="13">
        <f t="shared" si="1187"/>
        <v>5.0472354525261318E-3</v>
      </c>
      <c r="Y827" s="13">
        <f t="shared" si="1188"/>
        <v>1.9397421478638773E-3</v>
      </c>
      <c r="Z827" s="13">
        <f t="shared" si="1189"/>
        <v>2.0790432667310257E-2</v>
      </c>
      <c r="AA827" s="13">
        <f t="shared" si="1190"/>
        <v>1.0882796178604126E-2</v>
      </c>
      <c r="AB827" s="13">
        <f t="shared" si="1191"/>
        <v>2.8483113978493985E-3</v>
      </c>
      <c r="AC827" s="13">
        <f t="shared" si="1192"/>
        <v>1.2497426737991166E-5</v>
      </c>
      <c r="AD827" s="13">
        <f t="shared" si="1193"/>
        <v>8.593104799610291E-4</v>
      </c>
      <c r="AE827" s="13">
        <f t="shared" si="1194"/>
        <v>6.604965319172083E-4</v>
      </c>
      <c r="AF827" s="13">
        <f t="shared" si="1195"/>
        <v>2.538405377614181E-4</v>
      </c>
      <c r="AG827" s="13">
        <f t="shared" si="1196"/>
        <v>6.5036948716921448E-5</v>
      </c>
      <c r="AH827" s="13">
        <f t="shared" si="1197"/>
        <v>3.9950661006832554E-3</v>
      </c>
      <c r="AI827" s="13">
        <f t="shared" si="1198"/>
        <v>2.0912258436135505E-3</v>
      </c>
      <c r="AJ827" s="13">
        <f t="shared" si="1199"/>
        <v>5.4732830681440746E-4</v>
      </c>
      <c r="AK827" s="13">
        <f t="shared" si="1200"/>
        <v>9.5500055260310776E-5</v>
      </c>
      <c r="AL827" s="13">
        <f t="shared" si="1201"/>
        <v>2.0113052722945816E-7</v>
      </c>
      <c r="AM827" s="13">
        <f t="shared" si="1202"/>
        <v>8.9961579513046601E-5</v>
      </c>
      <c r="AN827" s="13">
        <f t="shared" si="1203"/>
        <v>6.9147662759630495E-5</v>
      </c>
      <c r="AO827" s="13">
        <f t="shared" si="1204"/>
        <v>2.6574673827431921E-5</v>
      </c>
      <c r="AP827" s="13">
        <f t="shared" si="1205"/>
        <v>6.8087458139095497E-6</v>
      </c>
      <c r="AQ827" s="13">
        <f t="shared" si="1206"/>
        <v>1.3083609189186834E-6</v>
      </c>
      <c r="AR827" s="13">
        <f t="shared" si="1207"/>
        <v>6.141499180601093E-4</v>
      </c>
      <c r="AS827" s="13">
        <f t="shared" si="1208"/>
        <v>3.2147808024522885E-4</v>
      </c>
      <c r="AT827" s="13">
        <f t="shared" si="1209"/>
        <v>8.4139192271326412E-5</v>
      </c>
      <c r="AU827" s="13">
        <f t="shared" si="1210"/>
        <v>1.4680946356012718E-5</v>
      </c>
      <c r="AV827" s="13">
        <f t="shared" si="1211"/>
        <v>1.9211931451614351E-6</v>
      </c>
      <c r="AW827" s="13">
        <f t="shared" si="1212"/>
        <v>2.2478788051348071E-9</v>
      </c>
      <c r="AX827" s="13">
        <f t="shared" si="1213"/>
        <v>7.8484300079458599E-6</v>
      </c>
      <c r="AY827" s="13">
        <f t="shared" si="1214"/>
        <v>6.0325818457122553E-6</v>
      </c>
      <c r="AZ827" s="13">
        <f t="shared" si="1215"/>
        <v>2.3184282517887823E-6</v>
      </c>
      <c r="BA827" s="13">
        <f t="shared" si="1216"/>
        <v>5.9400874519564959E-7</v>
      </c>
      <c r="BB827" s="13">
        <f t="shared" si="1217"/>
        <v>1.1414405074752853E-7</v>
      </c>
      <c r="BC827" s="13">
        <f t="shared" si="1218"/>
        <v>1.7547033677779325E-8</v>
      </c>
      <c r="BD827" s="13">
        <f t="shared" si="1219"/>
        <v>7.8676237211012894E-5</v>
      </c>
      <c r="BE827" s="13">
        <f t="shared" si="1220"/>
        <v>4.1183243627884301E-5</v>
      </c>
      <c r="BF827" s="13">
        <f t="shared" si="1221"/>
        <v>1.0778728214751626E-5</v>
      </c>
      <c r="BG827" s="13">
        <f t="shared" si="1222"/>
        <v>1.8807160662598402E-6</v>
      </c>
      <c r="BH827" s="13">
        <f t="shared" si="1223"/>
        <v>2.4611620578625413E-7</v>
      </c>
      <c r="BI827" s="13">
        <f t="shared" si="1224"/>
        <v>2.5766010228681919E-8</v>
      </c>
      <c r="BJ827" s="14">
        <f t="shared" si="1225"/>
        <v>0.22595383351122697</v>
      </c>
      <c r="BK827" s="14">
        <f t="shared" si="1226"/>
        <v>0.39685200198123061</v>
      </c>
      <c r="BL827" s="14">
        <f t="shared" si="1227"/>
        <v>0.35639229658577187</v>
      </c>
      <c r="BM827" s="14">
        <f t="shared" si="1228"/>
        <v>0.141051806051043</v>
      </c>
      <c r="BN827" s="14">
        <f t="shared" si="1229"/>
        <v>0.85893072836052964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1.5759000000000001</v>
      </c>
      <c r="F828" s="10">
        <f>VLOOKUP(B828,home!$B$2:$E$405,3,FALSE)</f>
        <v>0.91659999999999997</v>
      </c>
      <c r="G828" s="10">
        <f>VLOOKUP(C828,away!$B$2:$E$405,4,FALSE)</f>
        <v>0.99719999999999998</v>
      </c>
      <c r="H828" s="10">
        <f>VLOOKUP(A828,away!$A$2:$E$405,3,FALSE)</f>
        <v>1.1709000000000001</v>
      </c>
      <c r="I828" s="10">
        <f>VLOOKUP(C828,away!$B$2:$E$405,3,FALSE)</f>
        <v>1.0981000000000001</v>
      </c>
      <c r="J828" s="10">
        <f>VLOOKUP(B828,home!$B$2:$E$405,4,FALSE)</f>
        <v>1.1387</v>
      </c>
      <c r="K828" s="12">
        <f t="shared" si="1174"/>
        <v>1.4404254241680001</v>
      </c>
      <c r="L828" s="12">
        <f t="shared" si="1175"/>
        <v>1.4641009357230002</v>
      </c>
      <c r="M828" s="13">
        <f t="shared" si="1176"/>
        <v>5.4774727966641713E-2</v>
      </c>
      <c r="N828" s="13">
        <f t="shared" si="1177"/>
        <v>7.8898910765036717E-2</v>
      </c>
      <c r="O828" s="13">
        <f t="shared" si="1178"/>
        <v>8.0195730469932919E-2</v>
      </c>
      <c r="P828" s="13">
        <f t="shared" si="1179"/>
        <v>0.11551596907861575</v>
      </c>
      <c r="Q828" s="13">
        <f t="shared" si="1180"/>
        <v>5.6823998502560598E-2</v>
      </c>
      <c r="R828" s="13">
        <f t="shared" si="1181"/>
        <v>5.8707322011009165E-2</v>
      </c>
      <c r="S828" s="13">
        <f t="shared" si="1182"/>
        <v>6.090372151322361E-2</v>
      </c>
      <c r="T828" s="13">
        <f t="shared" si="1183"/>
        <v>8.3196069379121329E-2</v>
      </c>
      <c r="U828" s="13">
        <f t="shared" si="1184"/>
        <v>8.456351920947526E-2</v>
      </c>
      <c r="V828" s="13">
        <f t="shared" si="1185"/>
        <v>1.4271286275140847E-2</v>
      </c>
      <c r="W828" s="13">
        <f t="shared" si="1186"/>
        <v>2.7283577381990901E-2</v>
      </c>
      <c r="X828" s="13">
        <f t="shared" si="1187"/>
        <v>3.9945911174843758E-2</v>
      </c>
      <c r="Y828" s="13">
        <f t="shared" si="1188"/>
        <v>2.9242422964698304E-2</v>
      </c>
      <c r="Z828" s="13">
        <f t="shared" si="1189"/>
        <v>2.8651148363370002E-2</v>
      </c>
      <c r="AA828" s="13">
        <f t="shared" si="1190"/>
        <v>4.126984253420754E-2</v>
      </c>
      <c r="AB828" s="13">
        <f t="shared" si="1191"/>
        <v>2.9723065218841237E-2</v>
      </c>
      <c r="AC828" s="13">
        <f t="shared" si="1192"/>
        <v>1.8810698898806398E-3</v>
      </c>
      <c r="AD828" s="13">
        <f t="shared" si="1193"/>
        <v>9.8249896308186743E-3</v>
      </c>
      <c r="AE828" s="13">
        <f t="shared" si="1194"/>
        <v>1.4384776511950395E-2</v>
      </c>
      <c r="AF828" s="13">
        <f t="shared" si="1195"/>
        <v>1.0530382375656407E-2</v>
      </c>
      <c r="AG828" s="13">
        <f t="shared" si="1196"/>
        <v>5.1391808965731787E-3</v>
      </c>
      <c r="AH828" s="13">
        <f t="shared" si="1197"/>
        <v>1.0487043282087133E-2</v>
      </c>
      <c r="AI828" s="13">
        <f t="shared" si="1198"/>
        <v>1.5105803767868537E-2</v>
      </c>
      <c r="AJ828" s="13">
        <f t="shared" si="1199"/>
        <v>1.0879391899865306E-2</v>
      </c>
      <c r="AK828" s="13">
        <f t="shared" si="1200"/>
        <v>5.2236508973511316E-3</v>
      </c>
      <c r="AL828" s="13">
        <f t="shared" si="1201"/>
        <v>1.5868165433263347E-4</v>
      </c>
      <c r="AM828" s="13">
        <f t="shared" si="1202"/>
        <v>2.830432971283635E-3</v>
      </c>
      <c r="AN828" s="13">
        <f t="shared" si="1203"/>
        <v>4.1440395617576009E-3</v>
      </c>
      <c r="AO828" s="13">
        <f t="shared" si="1204"/>
        <v>3.0336461000212184E-3</v>
      </c>
      <c r="AP828" s="13">
        <f t="shared" si="1205"/>
        <v>1.4805213645644989E-3</v>
      </c>
      <c r="AQ828" s="13">
        <f t="shared" si="1206"/>
        <v>5.4190817880419402E-4</v>
      </c>
      <c r="AR828" s="13">
        <f t="shared" si="1207"/>
        <v>3.0708179764542746E-3</v>
      </c>
      <c r="AS828" s="13">
        <f t="shared" si="1208"/>
        <v>4.4232842862768689E-3</v>
      </c>
      <c r="AT828" s="13">
        <f t="shared" si="1209"/>
        <v>3.1857055721380041E-3</v>
      </c>
      <c r="AU828" s="13">
        <f t="shared" si="1210"/>
        <v>1.5295904333404162E-3</v>
      </c>
      <c r="AV828" s="13">
        <f t="shared" si="1211"/>
        <v>5.5081523718692111E-4</v>
      </c>
      <c r="AW828" s="13">
        <f t="shared" si="1212"/>
        <v>9.2957838179981488E-6</v>
      </c>
      <c r="AX828" s="13">
        <f t="shared" si="1213"/>
        <v>6.7950460220672117E-4</v>
      </c>
      <c r="AY828" s="13">
        <f t="shared" si="1214"/>
        <v>9.948633239189454E-4</v>
      </c>
      <c r="AZ828" s="13">
        <f t="shared" si="1215"/>
        <v>7.2829016173311121E-4</v>
      </c>
      <c r="BA828" s="13">
        <f t="shared" si="1216"/>
        <v>3.5543010242376777E-4</v>
      </c>
      <c r="BB828" s="13">
        <f t="shared" si="1217"/>
        <v>1.3009638638569008E-4</v>
      </c>
      <c r="BC828" s="13">
        <f t="shared" si="1218"/>
        <v>3.8094848208293965E-5</v>
      </c>
      <c r="BD828" s="13">
        <f t="shared" si="1219"/>
        <v>7.4933124546028621E-4</v>
      </c>
      <c r="BE828" s="13">
        <f t="shared" si="1220"/>
        <v>1.0793557770844688E-3</v>
      </c>
      <c r="BF828" s="13">
        <f t="shared" si="1221"/>
        <v>7.7736575151753854E-4</v>
      </c>
      <c r="BG828" s="13">
        <f t="shared" si="1222"/>
        <v>3.732457974544424E-4</v>
      </c>
      <c r="BH828" s="13">
        <f t="shared" si="1223"/>
        <v>1.3440818402930967E-4</v>
      </c>
      <c r="BI828" s="13">
        <f t="shared" si="1224"/>
        <v>3.8720993098413755E-5</v>
      </c>
      <c r="BJ828" s="14">
        <f t="shared" si="1225"/>
        <v>0.3702270471845579</v>
      </c>
      <c r="BK828" s="14">
        <f t="shared" si="1226"/>
        <v>0.2485003197017541</v>
      </c>
      <c r="BL828" s="14">
        <f t="shared" si="1227"/>
        <v>0.35206801054467907</v>
      </c>
      <c r="BM828" s="14">
        <f t="shared" si="1228"/>
        <v>0.55354429946046346</v>
      </c>
      <c r="BN828" s="14">
        <f t="shared" si="1229"/>
        <v>0.44491665879379683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1.5759000000000001</v>
      </c>
      <c r="F829" s="10">
        <f>VLOOKUP(B829,home!$B$2:$E$405,3,FALSE)</f>
        <v>1.0153000000000001</v>
      </c>
      <c r="G829" s="10">
        <f>VLOOKUP(C829,away!$B$2:$E$405,4,FALSE)</f>
        <v>1.0311999999999999</v>
      </c>
      <c r="H829" s="10">
        <f>VLOOKUP(A829,away!$A$2:$E$405,3,FALSE)</f>
        <v>1.1709000000000001</v>
      </c>
      <c r="I829" s="10">
        <f>VLOOKUP(C829,away!$B$2:$E$405,3,FALSE)</f>
        <v>1.0676000000000001</v>
      </c>
      <c r="J829" s="10">
        <f>VLOOKUP(B829,home!$B$2:$E$405,4,FALSE)</f>
        <v>1.0248999999999999</v>
      </c>
      <c r="K829" s="12">
        <f t="shared" si="1174"/>
        <v>1.6499316216240001</v>
      </c>
      <c r="L829" s="12">
        <f t="shared" si="1175"/>
        <v>1.2811791557160002</v>
      </c>
      <c r="M829" s="13">
        <f t="shared" si="1176"/>
        <v>5.333775885434381E-2</v>
      </c>
      <c r="N829" s="13">
        <f t="shared" si="1177"/>
        <v>8.8003654960337352E-2</v>
      </c>
      <c r="O829" s="13">
        <f t="shared" si="1178"/>
        <v>6.8335224856791818E-2</v>
      </c>
      <c r="P829" s="13">
        <f t="shared" si="1179"/>
        <v>0.11274844836200719</v>
      </c>
      <c r="Q829" s="13">
        <f t="shared" si="1180"/>
        <v>7.2600006568774217E-2</v>
      </c>
      <c r="R829" s="13">
        <f t="shared" si="1181"/>
        <v>4.3774832843843779E-2</v>
      </c>
      <c r="S829" s="13">
        <f t="shared" si="1182"/>
        <v>5.9583552445252992E-2</v>
      </c>
      <c r="T829" s="13">
        <f t="shared" si="1183"/>
        <v>9.3013615120758217E-2</v>
      </c>
      <c r="U829" s="13">
        <f t="shared" si="1184"/>
        <v>7.2225480940362699E-2</v>
      </c>
      <c r="V829" s="13">
        <f t="shared" si="1185"/>
        <v>1.3994574346986055E-2</v>
      </c>
      <c r="W829" s="13">
        <f t="shared" si="1186"/>
        <v>3.9928348855976889E-2</v>
      </c>
      <c r="X829" s="13">
        <f t="shared" si="1187"/>
        <v>5.1155368276434396E-2</v>
      </c>
      <c r="Y829" s="13">
        <f t="shared" si="1188"/>
        <v>3.2769595769371634E-2</v>
      </c>
      <c r="Z829" s="13">
        <f t="shared" si="1189"/>
        <v>1.8694467794828272E-2</v>
      </c>
      <c r="AA829" s="13">
        <f t="shared" si="1190"/>
        <v>3.0844593564118651E-2</v>
      </c>
      <c r="AB829" s="13">
        <f t="shared" si="1191"/>
        <v>2.5445735138789751E-2</v>
      </c>
      <c r="AC829" s="13">
        <f t="shared" si="1192"/>
        <v>1.8489089354812272E-3</v>
      </c>
      <c r="AD829" s="13">
        <f t="shared" si="1193"/>
        <v>1.6469761344177686E-2</v>
      </c>
      <c r="AE829" s="13">
        <f t="shared" si="1194"/>
        <v>2.1100714933777586E-2</v>
      </c>
      <c r="AF829" s="13">
        <f t="shared" si="1195"/>
        <v>1.3516898071930579E-2</v>
      </c>
      <c r="AG829" s="13">
        <f t="shared" si="1196"/>
        <v>5.7725226865650838E-3</v>
      </c>
      <c r="AH829" s="13">
        <f t="shared" si="1197"/>
        <v>5.9877406164845085E-3</v>
      </c>
      <c r="AI829" s="13">
        <f t="shared" si="1198"/>
        <v>9.8793625852201736E-3</v>
      </c>
      <c r="AJ829" s="13">
        <f t="shared" si="1199"/>
        <v>8.1501363654218999E-3</v>
      </c>
      <c r="AK829" s="13">
        <f t="shared" si="1200"/>
        <v>4.4823892366190957E-3</v>
      </c>
      <c r="AL829" s="13">
        <f t="shared" si="1201"/>
        <v>1.5633323792807403E-4</v>
      </c>
      <c r="AM829" s="13">
        <f t="shared" si="1202"/>
        <v>5.4347960084718755E-3</v>
      </c>
      <c r="AN829" s="13">
        <f t="shared" si="1203"/>
        <v>6.9629473616226855E-3</v>
      </c>
      <c r="AO829" s="13">
        <f t="shared" si="1204"/>
        <v>4.460391511029351E-3</v>
      </c>
      <c r="AP829" s="13">
        <f t="shared" si="1205"/>
        <v>1.9048535434211329E-3</v>
      </c>
      <c r="AQ829" s="13">
        <f t="shared" si="1206"/>
        <v>6.101146636307294E-4</v>
      </c>
      <c r="AR829" s="13">
        <f t="shared" si="1207"/>
        <v>1.5342736935348065E-3</v>
      </c>
      <c r="AS829" s="13">
        <f t="shared" si="1208"/>
        <v>2.5314466831889274E-3</v>
      </c>
      <c r="AT829" s="13">
        <f t="shared" si="1209"/>
        <v>2.0883569655243024E-3</v>
      </c>
      <c r="AU829" s="13">
        <f t="shared" si="1210"/>
        <v>1.1485487315524292E-3</v>
      </c>
      <c r="AV829" s="13">
        <f t="shared" si="1211"/>
        <v>4.7375671779112199E-4</v>
      </c>
      <c r="AW829" s="13">
        <f t="shared" si="1212"/>
        <v>9.1796184991643359E-6</v>
      </c>
      <c r="AX829" s="13">
        <f t="shared" si="1213"/>
        <v>1.4945069652422742E-3</v>
      </c>
      <c r="AY829" s="13">
        <f t="shared" si="1214"/>
        <v>1.9147311719407783E-3</v>
      </c>
      <c r="AZ829" s="13">
        <f t="shared" si="1215"/>
        <v>1.2265568331450969E-3</v>
      </c>
      <c r="BA829" s="13">
        <f t="shared" si="1216"/>
        <v>5.2381301597550871E-4</v>
      </c>
      <c r="BB829" s="13">
        <f t="shared" si="1217"/>
        <v>1.6777457939013844E-4</v>
      </c>
      <c r="BC829" s="13">
        <f t="shared" si="1218"/>
        <v>4.2989858794732971E-5</v>
      </c>
      <c r="BD829" s="13">
        <f t="shared" si="1219"/>
        <v>3.2761324588669857E-4</v>
      </c>
      <c r="BE829" s="13">
        <f t="shared" si="1220"/>
        <v>5.4053945405134278E-4</v>
      </c>
      <c r="BF829" s="13">
        <f t="shared" si="1221"/>
        <v>4.4592656898734202E-4</v>
      </c>
      <c r="BG829" s="13">
        <f t="shared" si="1222"/>
        <v>2.4524944903150388E-4</v>
      </c>
      <c r="BH829" s="13">
        <f t="shared" si="1223"/>
        <v>1.0116120528573545E-4</v>
      </c>
      <c r="BI829" s="13">
        <f t="shared" si="1224"/>
        <v>3.3381814296506388E-5</v>
      </c>
      <c r="BJ829" s="14">
        <f t="shared" si="1225"/>
        <v>0.4590739621007679</v>
      </c>
      <c r="BK829" s="14">
        <f t="shared" si="1226"/>
        <v>0.24358430735394013</v>
      </c>
      <c r="BL829" s="14">
        <f t="shared" si="1227"/>
        <v>0.2785957506767831</v>
      </c>
      <c r="BM829" s="14">
        <f t="shared" si="1228"/>
        <v>0.55924300992677944</v>
      </c>
      <c r="BN829" s="14">
        <f t="shared" si="1229"/>
        <v>0.43879992644609811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1.5759000000000001</v>
      </c>
      <c r="F830" s="10">
        <f>VLOOKUP(B830,home!$B$2:$E$405,3,FALSE)</f>
        <v>0.95179999999999998</v>
      </c>
      <c r="G830" s="10">
        <f>VLOOKUP(C830,away!$B$2:$E$405,4,FALSE)</f>
        <v>1.1986000000000001</v>
      </c>
      <c r="H830" s="10">
        <f>VLOOKUP(A830,away!$A$2:$E$405,3,FALSE)</f>
        <v>1.1709000000000001</v>
      </c>
      <c r="I830" s="10">
        <f>VLOOKUP(C830,away!$B$2:$E$405,3,FALSE)</f>
        <v>0.6643</v>
      </c>
      <c r="J830" s="10">
        <f>VLOOKUP(B830,home!$B$2:$E$405,4,FALSE)</f>
        <v>0.96079999999999999</v>
      </c>
      <c r="K830" s="12">
        <f t="shared" si="1174"/>
        <v>1.7978300257320001</v>
      </c>
      <c r="L830" s="12">
        <f t="shared" si="1175"/>
        <v>0.74733797829600002</v>
      </c>
      <c r="M830" s="13">
        <f t="shared" si="1176"/>
        <v>7.8459869299301294E-2</v>
      </c>
      <c r="N830" s="13">
        <f t="shared" si="1177"/>
        <v>0.1410575088412922</v>
      </c>
      <c r="O830" s="13">
        <f t="shared" si="1178"/>
        <v>5.8636040099508228E-2</v>
      </c>
      <c r="P830" s="13">
        <f t="shared" si="1179"/>
        <v>0.10541763348092145</v>
      </c>
      <c r="Q830" s="13">
        <f t="shared" si="1180"/>
        <v>0.12679871237491611</v>
      </c>
      <c r="R830" s="13">
        <f t="shared" si="1181"/>
        <v>2.1910469831624833E-2</v>
      </c>
      <c r="S830" s="13">
        <f t="shared" si="1182"/>
        <v>3.5409431432792536E-2</v>
      </c>
      <c r="T830" s="13">
        <f t="shared" si="1183"/>
        <v>9.4761493356805795E-2</v>
      </c>
      <c r="U830" s="13">
        <f t="shared" si="1184"/>
        <v>3.9391300541190277E-2</v>
      </c>
      <c r="V830" s="13">
        <f t="shared" si="1185"/>
        <v>5.2861821773575778E-3</v>
      </c>
      <c r="W830" s="13">
        <f t="shared" si="1186"/>
        <v>7.5987510777259959E-2</v>
      </c>
      <c r="X830" s="13">
        <f t="shared" si="1187"/>
        <v>5.6788352680022976E-2</v>
      </c>
      <c r="Y830" s="13">
        <f t="shared" si="1188"/>
        <v>2.1220046341324302E-2</v>
      </c>
      <c r="Z830" s="13">
        <f t="shared" si="1189"/>
        <v>5.4581754091606672E-3</v>
      </c>
      <c r="AA830" s="13">
        <f t="shared" si="1190"/>
        <v>9.8128716363010907E-3</v>
      </c>
      <c r="AB830" s="13">
        <f t="shared" si="1191"/>
        <v>8.8209376331980036E-3</v>
      </c>
      <c r="AC830" s="13">
        <f t="shared" si="1192"/>
        <v>4.4390273991558847E-4</v>
      </c>
      <c r="AD830" s="13">
        <f t="shared" si="1193"/>
        <v>3.4153157113998002E-2</v>
      </c>
      <c r="AE830" s="13">
        <f t="shared" si="1194"/>
        <v>2.5523951390000917E-2</v>
      </c>
      <c r="AF830" s="13">
        <f t="shared" si="1195"/>
        <v>9.537509114964331E-3</v>
      </c>
      <c r="AG830" s="13">
        <f t="shared" si="1196"/>
        <v>2.3759142599857051E-3</v>
      </c>
      <c r="AH830" s="13">
        <f t="shared" si="1197"/>
        <v>1.019775443866769E-3</v>
      </c>
      <c r="AI830" s="13">
        <f t="shared" si="1198"/>
        <v>1.8333829124878547E-3</v>
      </c>
      <c r="AJ830" s="13">
        <f t="shared" si="1199"/>
        <v>1.6480554243673248E-3</v>
      </c>
      <c r="AK830" s="13">
        <f t="shared" si="1200"/>
        <v>9.8764117533269003E-4</v>
      </c>
      <c r="AL830" s="13">
        <f t="shared" si="1201"/>
        <v>2.3856871929821096E-5</v>
      </c>
      <c r="AM830" s="13">
        <f t="shared" si="1202"/>
        <v>1.2280314266617612E-2</v>
      </c>
      <c r="AN830" s="13">
        <f t="shared" si="1203"/>
        <v>9.1775452368535321E-3</v>
      </c>
      <c r="AO830" s="13">
        <f t="shared" si="1204"/>
        <v>3.4293640515151015E-3</v>
      </c>
      <c r="AP830" s="13">
        <f t="shared" si="1205"/>
        <v>8.5429799903342517E-4</v>
      </c>
      <c r="AQ830" s="13">
        <f t="shared" si="1206"/>
        <v>1.5961233486498953E-4</v>
      </c>
      <c r="AR830" s="13">
        <f t="shared" si="1207"/>
        <v>1.5242338370705951E-4</v>
      </c>
      <c r="AS830" s="13">
        <f t="shared" si="1208"/>
        <v>2.7403133585222124E-4</v>
      </c>
      <c r="AT830" s="13">
        <f t="shared" si="1209"/>
        <v>2.4633088179328667E-4</v>
      </c>
      <c r="AU830" s="13">
        <f t="shared" si="1210"/>
        <v>1.4762035185100363E-4</v>
      </c>
      <c r="AV830" s="13">
        <f t="shared" si="1211"/>
        <v>6.6349075241714238E-5</v>
      </c>
      <c r="AW830" s="13">
        <f t="shared" si="1212"/>
        <v>8.90382633241965E-7</v>
      </c>
      <c r="AX830" s="13">
        <f t="shared" si="1213"/>
        <v>3.6796529523250316E-3</v>
      </c>
      <c r="AY830" s="13">
        <f t="shared" si="1214"/>
        <v>2.7499443982214968E-3</v>
      </c>
      <c r="AZ830" s="13">
        <f t="shared" si="1215"/>
        <v>1.0275689434966319E-3</v>
      </c>
      <c r="BA830" s="13">
        <f t="shared" si="1216"/>
        <v>2.5598043226417649E-4</v>
      </c>
      <c r="BB830" s="13">
        <f t="shared" si="1217"/>
        <v>4.7825974682911465E-5</v>
      </c>
      <c r="BC830" s="13">
        <f t="shared" si="1218"/>
        <v>7.1484334459125494E-6</v>
      </c>
      <c r="BD830" s="13">
        <f t="shared" si="1219"/>
        <v>1.8985297237444871E-5</v>
      </c>
      <c r="BE830" s="13">
        <f t="shared" si="1220"/>
        <v>3.4132337420925183E-5</v>
      </c>
      <c r="BF830" s="13">
        <f t="shared" si="1221"/>
        <v>3.0682070531877616E-5</v>
      </c>
      <c r="BG830" s="13">
        <f t="shared" si="1222"/>
        <v>1.8387049217945527E-5</v>
      </c>
      <c r="BH830" s="13">
        <f t="shared" si="1223"/>
        <v>8.2641972921586445E-6</v>
      </c>
      <c r="BI830" s="13">
        <f t="shared" si="1224"/>
        <v>2.97152440608318E-6</v>
      </c>
      <c r="BJ830" s="14">
        <f t="shared" si="1225"/>
        <v>0.62187341127389129</v>
      </c>
      <c r="BK830" s="14">
        <f t="shared" si="1226"/>
        <v>0.22779082040043977</v>
      </c>
      <c r="BL830" s="14">
        <f t="shared" si="1227"/>
        <v>0.14506065220242881</v>
      </c>
      <c r="BM830" s="14">
        <f t="shared" si="1228"/>
        <v>0.46515377134276792</v>
      </c>
      <c r="BN830" s="14">
        <f t="shared" si="1229"/>
        <v>0.53228023392756407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1.1974</v>
      </c>
      <c r="F831" s="10">
        <f>VLOOKUP(B831,home!$B$2:$E$405,3,FALSE)</f>
        <v>0.64959999999999996</v>
      </c>
      <c r="G831" s="10">
        <f>VLOOKUP(C831,away!$B$2:$E$405,4,FALSE)</f>
        <v>0.92789999999999995</v>
      </c>
      <c r="H831" s="10">
        <f>VLOOKUP(A831,away!$A$2:$E$405,3,FALSE)</f>
        <v>0.89470000000000005</v>
      </c>
      <c r="I831" s="10">
        <f>VLOOKUP(C831,away!$B$2:$E$405,3,FALSE)</f>
        <v>0.74509999999999998</v>
      </c>
      <c r="J831" s="10">
        <f>VLOOKUP(B831,home!$B$2:$E$405,4,FALSE)</f>
        <v>1.1176999999999999</v>
      </c>
      <c r="K831" s="12">
        <f t="shared" si="1174"/>
        <v>0.7217494220159999</v>
      </c>
      <c r="L831" s="12">
        <f t="shared" si="1175"/>
        <v>0.74510461216899992</v>
      </c>
      <c r="M831" s="13">
        <f t="shared" si="1176"/>
        <v>0.23064996189507958</v>
      </c>
      <c r="N831" s="13">
        <f t="shared" si="1177"/>
        <v>0.16647147668578607</v>
      </c>
      <c r="O831" s="13">
        <f t="shared" si="1178"/>
        <v>0.17185835040462788</v>
      </c>
      <c r="P831" s="13">
        <f t="shared" si="1179"/>
        <v>0.12403866507316336</v>
      </c>
      <c r="Q831" s="13">
        <f t="shared" si="1180"/>
        <v>6.0075346040058035E-2</v>
      </c>
      <c r="R831" s="13">
        <f t="shared" si="1181"/>
        <v>6.4026224763122169E-2</v>
      </c>
      <c r="S831" s="13">
        <f t="shared" si="1182"/>
        <v>1.6676341832793304E-2</v>
      </c>
      <c r="T831" s="13">
        <f t="shared" si="1183"/>
        <v>4.4762417412095912E-2</v>
      </c>
      <c r="U831" s="13">
        <f t="shared" si="1184"/>
        <v>4.6210890716649924E-2</v>
      </c>
      <c r="V831" s="13">
        <f t="shared" si="1185"/>
        <v>9.9646483174379197E-4</v>
      </c>
      <c r="W831" s="13">
        <f t="shared" si="1186"/>
        <v>1.4453115427274364E-2</v>
      </c>
      <c r="X831" s="13">
        <f t="shared" si="1187"/>
        <v>1.0769082965073055E-2</v>
      </c>
      <c r="Y831" s="13">
        <f t="shared" si="1188"/>
        <v>4.012046693053271E-3</v>
      </c>
      <c r="Z831" s="13">
        <f t="shared" si="1189"/>
        <v>1.5902078456923787E-2</v>
      </c>
      <c r="AA831" s="13">
        <f t="shared" si="1190"/>
        <v>1.1477315935137827E-2</v>
      </c>
      <c r="AB831" s="13">
        <f t="shared" si="1191"/>
        <v>4.1418730712403746E-3</v>
      </c>
      <c r="AC831" s="13">
        <f t="shared" si="1192"/>
        <v>3.3492355284367759E-5</v>
      </c>
      <c r="AD831" s="13">
        <f t="shared" si="1193"/>
        <v>2.6078819264914502E-3</v>
      </c>
      <c r="AE831" s="13">
        <f t="shared" si="1194"/>
        <v>1.9431448514209565E-3</v>
      </c>
      <c r="AF831" s="13">
        <f t="shared" si="1195"/>
        <v>7.239230954531003E-4</v>
      </c>
      <c r="AG831" s="13">
        <f t="shared" si="1196"/>
        <v>1.7979947909258807E-4</v>
      </c>
      <c r="AH831" s="13">
        <f t="shared" si="1197"/>
        <v>2.9621780003318016E-3</v>
      </c>
      <c r="AI831" s="13">
        <f t="shared" si="1198"/>
        <v>2.137950259647988E-3</v>
      </c>
      <c r="AJ831" s="13">
        <f t="shared" si="1199"/>
        <v>7.7153218209994592E-4</v>
      </c>
      <c r="AK831" s="13">
        <f t="shared" si="1200"/>
        <v>1.8561763549912648E-4</v>
      </c>
      <c r="AL831" s="13">
        <f t="shared" si="1201"/>
        <v>7.2045917640669023E-7</v>
      </c>
      <c r="AM831" s="13">
        <f t="shared" si="1202"/>
        <v>3.7644745462623544E-4</v>
      </c>
      <c r="AN831" s="13">
        <f t="shared" si="1203"/>
        <v>2.8049273468128838E-4</v>
      </c>
      <c r="AO831" s="13">
        <f t="shared" si="1204"/>
        <v>1.0449821514546178E-4</v>
      </c>
      <c r="AP831" s="13">
        <f t="shared" si="1205"/>
        <v>2.595403402277067E-5</v>
      </c>
      <c r="AQ831" s="13">
        <f t="shared" si="1206"/>
        <v>4.8346176136893922E-6</v>
      </c>
      <c r="AR831" s="13">
        <f t="shared" si="1207"/>
        <v>4.4142649802255427E-4</v>
      </c>
      <c r="AS831" s="13">
        <f t="shared" si="1208"/>
        <v>3.1859931981032544E-4</v>
      </c>
      <c r="AT831" s="13">
        <f t="shared" si="1209"/>
        <v>1.1497443746389652E-4</v>
      </c>
      <c r="AU831" s="13">
        <f t="shared" si="1210"/>
        <v>2.7660911262060689E-5</v>
      </c>
      <c r="AV831" s="13">
        <f t="shared" si="1211"/>
        <v>4.9910616789570401E-6</v>
      </c>
      <c r="AW831" s="13">
        <f t="shared" si="1212"/>
        <v>1.076243577870027E-8</v>
      </c>
      <c r="AX831" s="13">
        <f t="shared" si="1213"/>
        <v>4.5283455465979954E-5</v>
      </c>
      <c r="AY831" s="13">
        <f t="shared" si="1214"/>
        <v>3.3740911522651174E-5</v>
      </c>
      <c r="AZ831" s="13">
        <f t="shared" si="1215"/>
        <v>1.2570254397156771E-5</v>
      </c>
      <c r="BA831" s="13">
        <f t="shared" si="1216"/>
        <v>3.1220515091530541E-6</v>
      </c>
      <c r="BB831" s="13">
        <f t="shared" si="1217"/>
        <v>5.8156374472478169E-7</v>
      </c>
      <c r="BC831" s="13">
        <f t="shared" si="1218"/>
        <v>8.6665165692941976E-8</v>
      </c>
      <c r="BD831" s="13">
        <f t="shared" si="1219"/>
        <v>5.4818153268369163E-5</v>
      </c>
      <c r="BE831" s="13">
        <f t="shared" si="1220"/>
        <v>3.9564970437429934E-5</v>
      </c>
      <c r="BF831" s="13">
        <f t="shared" si="1221"/>
        <v>1.4277997272647586E-5</v>
      </c>
      <c r="BG831" s="13">
        <f t="shared" si="1222"/>
        <v>3.4350454263598077E-6</v>
      </c>
      <c r="BH831" s="13">
        <f t="shared" si="1223"/>
        <v>6.198105127684736E-7</v>
      </c>
      <c r="BI831" s="13">
        <f t="shared" si="1224"/>
        <v>8.9469575870017305E-8</v>
      </c>
      <c r="BJ831" s="14">
        <f t="shared" si="1225"/>
        <v>0.30688584653369361</v>
      </c>
      <c r="BK831" s="14">
        <f t="shared" si="1226"/>
        <v>0.37242938735876352</v>
      </c>
      <c r="BL831" s="14">
        <f t="shared" si="1227"/>
        <v>0.30479239064308827</v>
      </c>
      <c r="BM831" s="14">
        <f t="shared" si="1228"/>
        <v>0.18285594798154511</v>
      </c>
      <c r="BN831" s="14">
        <f t="shared" si="1229"/>
        <v>0.81712002486183699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1.1974</v>
      </c>
      <c r="F832" s="10">
        <f>VLOOKUP(B832,home!$B$2:$E$405,3,FALSE)</f>
        <v>0.64959999999999996</v>
      </c>
      <c r="G832" s="10">
        <f>VLOOKUP(C832,away!$B$2:$E$405,4,FALSE)</f>
        <v>0.37119999999999997</v>
      </c>
      <c r="H832" s="10">
        <f>VLOOKUP(A832,away!$A$2:$E$405,3,FALSE)</f>
        <v>0.89470000000000005</v>
      </c>
      <c r="I832" s="10">
        <f>VLOOKUP(C832,away!$B$2:$E$405,3,FALSE)</f>
        <v>1.3661000000000001</v>
      </c>
      <c r="J832" s="10">
        <f>VLOOKUP(B832,home!$B$2:$E$405,4,FALSE)</f>
        <v>1.1176999999999999</v>
      </c>
      <c r="K832" s="12">
        <f t="shared" si="1174"/>
        <v>0.28873088204799996</v>
      </c>
      <c r="L832" s="12">
        <f t="shared" si="1175"/>
        <v>1.366108456159</v>
      </c>
      <c r="M832" s="13">
        <f t="shared" si="1176"/>
        <v>0.19112275936414871</v>
      </c>
      <c r="N832" s="13">
        <f t="shared" si="1177"/>
        <v>5.5183042890658313E-2</v>
      </c>
      <c r="O832" s="13">
        <f t="shared" si="1178"/>
        <v>0.26109441773180525</v>
      </c>
      <c r="P832" s="13">
        <f t="shared" si="1179"/>
        <v>7.5386021529513111E-2</v>
      </c>
      <c r="Q832" s="13">
        <f t="shared" si="1180"/>
        <v>7.9665243239561943E-3</v>
      </c>
      <c r="R832" s="13">
        <f t="shared" si="1181"/>
        <v>0.17834164595966481</v>
      </c>
      <c r="S832" s="13">
        <f t="shared" si="1182"/>
        <v>7.4337722270169547E-3</v>
      </c>
      <c r="T832" s="13">
        <f t="shared" si="1183"/>
        <v>1.0883136245152917E-2</v>
      </c>
      <c r="U832" s="13">
        <f t="shared" si="1184"/>
        <v>5.1492740743826156E-2</v>
      </c>
      <c r="V832" s="13">
        <f t="shared" si="1185"/>
        <v>3.2579555733115338E-4</v>
      </c>
      <c r="W832" s="13">
        <f t="shared" si="1186"/>
        <v>7.6672719830423949E-4</v>
      </c>
      <c r="X832" s="13">
        <f t="shared" si="1187"/>
        <v>1.04743250917052E-3</v>
      </c>
      <c r="Y832" s="13">
        <f t="shared" si="1188"/>
        <v>7.1545320401684358E-4</v>
      </c>
      <c r="Z832" s="13">
        <f t="shared" si="1189"/>
        <v>8.1211343543604222E-2</v>
      </c>
      <c r="AA832" s="13">
        <f t="shared" si="1190"/>
        <v>2.3448222853647994E-2</v>
      </c>
      <c r="AB832" s="13">
        <f t="shared" si="1191"/>
        <v>3.3851130334959282E-3</v>
      </c>
      <c r="AC832" s="13">
        <f t="shared" si="1192"/>
        <v>8.031628134221423E-6</v>
      </c>
      <c r="AD832" s="13">
        <f t="shared" si="1193"/>
        <v>5.5344455064143706E-5</v>
      </c>
      <c r="AE832" s="13">
        <f t="shared" si="1194"/>
        <v>7.5606528064638506E-5</v>
      </c>
      <c r="AF832" s="13">
        <f t="shared" si="1195"/>
        <v>5.1643358664962713E-5</v>
      </c>
      <c r="AG832" s="13">
        <f t="shared" si="1196"/>
        <v>2.3516809658885913E-5</v>
      </c>
      <c r="AH832" s="13">
        <f t="shared" si="1197"/>
        <v>2.7735875787737833E-2</v>
      </c>
      <c r="AI832" s="13">
        <f t="shared" si="1198"/>
        <v>8.008203880567312E-3</v>
      </c>
      <c r="AJ832" s="13">
        <f t="shared" si="1199"/>
        <v>1.156107885028208E-3</v>
      </c>
      <c r="AK832" s="13">
        <f t="shared" si="1200"/>
        <v>1.1126801646228075E-4</v>
      </c>
      <c r="AL832" s="13">
        <f t="shared" si="1201"/>
        <v>1.2671907698650266E-7</v>
      </c>
      <c r="AM832" s="13">
        <f t="shared" si="1202"/>
        <v>3.1959306654272251E-6</v>
      </c>
      <c r="AN832" s="13">
        <f t="shared" si="1203"/>
        <v>4.3659879073379921E-6</v>
      </c>
      <c r="AO832" s="13">
        <f t="shared" si="1204"/>
        <v>2.9822064998511842E-6</v>
      </c>
      <c r="AP832" s="13">
        <f t="shared" si="1205"/>
        <v>1.3580058391530121E-6</v>
      </c>
      <c r="AQ832" s="13">
        <f t="shared" si="1206"/>
        <v>4.6379581509505724E-7</v>
      </c>
      <c r="AR832" s="13">
        <f t="shared" si="1207"/>
        <v>7.5780428905208603E-3</v>
      </c>
      <c r="AS832" s="13">
        <f t="shared" si="1208"/>
        <v>2.1880150079776634E-3</v>
      </c>
      <c r="AT832" s="13">
        <f t="shared" si="1209"/>
        <v>3.1587375159382623E-4</v>
      </c>
      <c r="AU832" s="13">
        <f t="shared" si="1210"/>
        <v>3.0400835637832094E-5</v>
      </c>
      <c r="AV832" s="13">
        <f t="shared" si="1211"/>
        <v>2.1944150221768827E-6</v>
      </c>
      <c r="AW832" s="13">
        <f t="shared" si="1212"/>
        <v>1.3884105892182303E-9</v>
      </c>
      <c r="AX832" s="13">
        <f t="shared" si="1213"/>
        <v>1.537939799988422E-7</v>
      </c>
      <c r="AY832" s="13">
        <f t="shared" si="1214"/>
        <v>2.1009925658276643E-7</v>
      </c>
      <c r="AZ832" s="13">
        <f t="shared" si="1215"/>
        <v>1.4350918552521837E-7</v>
      </c>
      <c r="BA832" s="13">
        <f t="shared" si="1216"/>
        <v>6.5349703960830521E-8</v>
      </c>
      <c r="BB832" s="13">
        <f t="shared" si="1217"/>
        <v>2.231869579709447E-8</v>
      </c>
      <c r="BC832" s="13">
        <f t="shared" si="1218"/>
        <v>6.0979518117702149E-9</v>
      </c>
      <c r="BD832" s="13">
        <f t="shared" si="1219"/>
        <v>1.7254047456460222E-3</v>
      </c>
      <c r="BE832" s="13">
        <f t="shared" si="1220"/>
        <v>4.9817763410018104E-4</v>
      </c>
      <c r="BF832" s="13">
        <f t="shared" si="1221"/>
        <v>7.1919633855165526E-5</v>
      </c>
      <c r="BG832" s="13">
        <f t="shared" si="1222"/>
        <v>6.921806439857048E-6</v>
      </c>
      <c r="BH832" s="13">
        <f t="shared" si="1223"/>
        <v>4.9963481968636291E-7</v>
      </c>
      <c r="BI832" s="13">
        <f t="shared" si="1224"/>
        <v>2.8852000437987422E-8</v>
      </c>
      <c r="BJ832" s="14">
        <f t="shared" si="1225"/>
        <v>7.678139461821222E-2</v>
      </c>
      <c r="BK832" s="14">
        <f t="shared" si="1226"/>
        <v>0.27427671712447776</v>
      </c>
      <c r="BL832" s="14">
        <f t="shared" si="1227"/>
        <v>0.56719107509984967</v>
      </c>
      <c r="BM832" s="14">
        <f t="shared" si="1228"/>
        <v>0.23036590987555119</v>
      </c>
      <c r="BN832" s="14">
        <f t="shared" si="1229"/>
        <v>0.76909441179974647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1.5145</v>
      </c>
      <c r="F836" s="10">
        <f>VLOOKUP(B836,home!$B$2:$E$405,3,FALSE)</f>
        <v>1.3646</v>
      </c>
      <c r="G836" s="10">
        <f>VLOOKUP(C836,away!$B$2:$E$405,4,FALSE)</f>
        <v>1.4965999999999999</v>
      </c>
      <c r="H836" s="10">
        <f>VLOOKUP(A836,away!$A$2:$E$405,3,FALSE)</f>
        <v>1.1369</v>
      </c>
      <c r="I836" s="10">
        <f>VLOOKUP(C836,away!$B$2:$E$405,3,FALSE)</f>
        <v>0.58640000000000003</v>
      </c>
      <c r="J836" s="10">
        <f>VLOOKUP(B836,home!$B$2:$E$405,4,FALSE)</f>
        <v>0.93820000000000003</v>
      </c>
      <c r="K836" s="12">
        <f t="shared" si="1174"/>
        <v>3.0930033152199998</v>
      </c>
      <c r="L836" s="12">
        <f t="shared" si="1175"/>
        <v>0.62547744971200003</v>
      </c>
      <c r="M836" s="13">
        <f t="shared" si="1176"/>
        <v>2.4270812920557227E-2</v>
      </c>
      <c r="N836" s="13">
        <f t="shared" si="1177"/>
        <v>7.5069704826367892E-2</v>
      </c>
      <c r="O836" s="13">
        <f t="shared" si="1178"/>
        <v>1.5180846167987191E-2</v>
      </c>
      <c r="P836" s="13">
        <f t="shared" si="1179"/>
        <v>4.6954407525429211E-2</v>
      </c>
      <c r="Q836" s="13">
        <f t="shared" si="1180"/>
        <v>0.11609542295027138</v>
      </c>
      <c r="R836" s="13">
        <f t="shared" si="1181"/>
        <v>4.7476384728114083E-3</v>
      </c>
      <c r="S836" s="13">
        <f t="shared" si="1182"/>
        <v>2.2709544106335872E-2</v>
      </c>
      <c r="T836" s="13">
        <f t="shared" si="1183"/>
        <v>7.2615069070171734E-2</v>
      </c>
      <c r="U836" s="13">
        <f t="shared" si="1184"/>
        <v>1.4684461535871701E-2</v>
      </c>
      <c r="V836" s="13">
        <f t="shared" si="1185"/>
        <v>4.8815523227463938E-3</v>
      </c>
      <c r="W836" s="13">
        <f t="shared" si="1186"/>
        <v>0.1196945093556858</v>
      </c>
      <c r="X836" s="13">
        <f t="shared" si="1187"/>
        <v>7.4866216456323478E-2</v>
      </c>
      <c r="Y836" s="13">
        <f t="shared" si="1188"/>
        <v>2.3413565069343889E-2</v>
      </c>
      <c r="Z836" s="13">
        <f t="shared" si="1189"/>
        <v>9.8984693470955147E-4</v>
      </c>
      <c r="AA836" s="13">
        <f t="shared" si="1190"/>
        <v>3.0615998506169969E-3</v>
      </c>
      <c r="AB836" s="13">
        <f t="shared" si="1191"/>
        <v>4.7347692439177148E-3</v>
      </c>
      <c r="AC836" s="13">
        <f t="shared" si="1192"/>
        <v>5.9024186238937218E-4</v>
      </c>
      <c r="AD836" s="13">
        <f t="shared" si="1193"/>
        <v>9.2553878562691885E-2</v>
      </c>
      <c r="AE836" s="13">
        <f t="shared" si="1194"/>
        <v>5.7890363924346662E-2</v>
      </c>
      <c r="AF836" s="13">
        <f t="shared" si="1195"/>
        <v>1.810455859514996E-2</v>
      </c>
      <c r="AG836" s="13">
        <f t="shared" si="1196"/>
        <v>3.7746643794186224E-3</v>
      </c>
      <c r="AH836" s="13">
        <f t="shared" si="1197"/>
        <v>1.547817340818427E-4</v>
      </c>
      <c r="AI836" s="13">
        <f t="shared" si="1198"/>
        <v>4.7874041665063984E-4</v>
      </c>
      <c r="AJ836" s="13">
        <f t="shared" si="1199"/>
        <v>7.4037284791511658E-4</v>
      </c>
      <c r="AK836" s="13">
        <f t="shared" si="1200"/>
        <v>7.6332522436677605E-4</v>
      </c>
      <c r="AL836" s="13">
        <f t="shared" si="1201"/>
        <v>4.5675366599237287E-5</v>
      </c>
      <c r="AM836" s="13">
        <f t="shared" si="1202"/>
        <v>5.7253890646175046E-2</v>
      </c>
      <c r="AN836" s="13">
        <f t="shared" si="1203"/>
        <v>3.5811017507459297E-2</v>
      </c>
      <c r="AO836" s="13">
        <f t="shared" si="1204"/>
        <v>1.1199491951078711E-2</v>
      </c>
      <c r="AP836" s="13">
        <f t="shared" si="1205"/>
        <v>2.3350098878769281E-3</v>
      </c>
      <c r="AQ836" s="13">
        <f t="shared" si="1206"/>
        <v>3.6512400743039103E-4</v>
      </c>
      <c r="AR836" s="13">
        <f t="shared" si="1207"/>
        <v>1.9362496859102393E-5</v>
      </c>
      <c r="AS836" s="13">
        <f t="shared" si="1208"/>
        <v>5.9888266976140536E-5</v>
      </c>
      <c r="AT836" s="13">
        <f t="shared" si="1209"/>
        <v>9.2617304149991553E-5</v>
      </c>
      <c r="AU836" s="13">
        <f t="shared" si="1210"/>
        <v>9.5488542927554305E-5</v>
      </c>
      <c r="AV836" s="13">
        <f t="shared" si="1211"/>
        <v>7.3836594960113202E-5</v>
      </c>
      <c r="AW836" s="13">
        <f t="shared" si="1212"/>
        <v>2.454548304346992E-6</v>
      </c>
      <c r="AX836" s="13">
        <f t="shared" si="1213"/>
        <v>2.951441226297713E-2</v>
      </c>
      <c r="AY836" s="13">
        <f t="shared" si="1214"/>
        <v>1.8460599311995514E-2</v>
      </c>
      <c r="AZ836" s="13">
        <f t="shared" si="1215"/>
        <v>5.7733442889110276E-3</v>
      </c>
      <c r="BA836" s="13">
        <f t="shared" si="1216"/>
        <v>1.2036988873791368E-3</v>
      </c>
      <c r="BB836" s="13">
        <f t="shared" si="1217"/>
        <v>1.8822162757476857E-4</v>
      </c>
      <c r="BC836" s="13">
        <f t="shared" si="1218"/>
        <v>2.3545676719221633E-5</v>
      </c>
      <c r="BD836" s="13">
        <f t="shared" si="1219"/>
        <v>2.0184675259146618E-6</v>
      </c>
      <c r="BE836" s="13">
        <f t="shared" si="1220"/>
        <v>6.2431267493179592E-6</v>
      </c>
      <c r="BF836" s="13">
        <f t="shared" si="1221"/>
        <v>9.6550058664895552E-6</v>
      </c>
      <c r="BG836" s="13">
        <f t="shared" si="1222"/>
        <v>9.9543217178402461E-6</v>
      </c>
      <c r="BH836" s="13">
        <f t="shared" si="1223"/>
        <v>7.6971875185115821E-6</v>
      </c>
      <c r="BI836" s="13">
        <f t="shared" si="1224"/>
        <v>4.7614853025252649E-6</v>
      </c>
      <c r="BJ836" s="14">
        <f t="shared" si="1225"/>
        <v>0.81620630924534854</v>
      </c>
      <c r="BK836" s="14">
        <f t="shared" si="1226"/>
        <v>0.11791283341605283</v>
      </c>
      <c r="BL836" s="14">
        <f t="shared" si="1227"/>
        <v>4.4928058294772893E-2</v>
      </c>
      <c r="BM836" s="14">
        <f t="shared" si="1228"/>
        <v>0.67926007026376811</v>
      </c>
      <c r="BN836" s="14">
        <f t="shared" si="1229"/>
        <v>0.2823188328634243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1.5145</v>
      </c>
      <c r="F837" s="10">
        <f>VLOOKUP(B837,home!$B$2:$E$405,3,FALSE)</f>
        <v>0.9244</v>
      </c>
      <c r="G837" s="10">
        <f>VLOOKUP(C837,away!$B$2:$E$405,4,FALSE)</f>
        <v>1.4965999999999999</v>
      </c>
      <c r="H837" s="10">
        <f>VLOOKUP(A837,away!$A$2:$E$405,3,FALSE)</f>
        <v>1.1369</v>
      </c>
      <c r="I837" s="10">
        <f>VLOOKUP(C837,away!$B$2:$E$405,3,FALSE)</f>
        <v>1.0555000000000001</v>
      </c>
      <c r="J837" s="10">
        <f>VLOOKUP(B837,home!$B$2:$E$405,4,FALSE)</f>
        <v>1.1141000000000001</v>
      </c>
      <c r="K837" s="12">
        <f t="shared" si="1174"/>
        <v>2.0952456870799998</v>
      </c>
      <c r="L837" s="12">
        <f t="shared" si="1175"/>
        <v>1.3369177160950003</v>
      </c>
      <c r="M837" s="13">
        <f t="shared" si="1176"/>
        <v>3.2316950498299579E-2</v>
      </c>
      <c r="N837" s="13">
        <f t="shared" si="1177"/>
        <v>6.7711951151140037E-2</v>
      </c>
      <c r="O837" s="13">
        <f t="shared" si="1178"/>
        <v>4.3205103651341857E-2</v>
      </c>
      <c r="P837" s="13">
        <f t="shared" si="1179"/>
        <v>9.0525307085318363E-2</v>
      </c>
      <c r="Q837" s="13">
        <f t="shared" si="1180"/>
        <v>7.0936586806598909E-2</v>
      </c>
      <c r="R837" s="13">
        <f t="shared" si="1181"/>
        <v>2.8880834248599864E-2</v>
      </c>
      <c r="S837" s="13">
        <f t="shared" si="1182"/>
        <v>6.3394218022848281E-2</v>
      </c>
      <c r="T837" s="13">
        <f t="shared" si="1183"/>
        <v>9.4836379621052944E-2</v>
      </c>
      <c r="U837" s="13">
        <f t="shared" si="1184"/>
        <v>6.0512443398651201E-2</v>
      </c>
      <c r="V837" s="13">
        <f t="shared" si="1185"/>
        <v>1.9730894453099682E-2</v>
      </c>
      <c r="W837" s="13">
        <f t="shared" si="1186"/>
        <v>4.9543192520900788E-2</v>
      </c>
      <c r="X837" s="13">
        <f t="shared" si="1187"/>
        <v>6.6235171793097583E-2</v>
      </c>
      <c r="Y837" s="13">
        <f t="shared" si="1188"/>
        <v>4.4275487299394012E-2</v>
      </c>
      <c r="Z837" s="13">
        <f t="shared" si="1189"/>
        <v>1.2870432987518799E-2</v>
      </c>
      <c r="AA837" s="13">
        <f t="shared" si="1190"/>
        <v>2.6966719207950914E-2</v>
      </c>
      <c r="AB837" s="13">
        <f t="shared" si="1191"/>
        <v>2.8250951057578279E-2</v>
      </c>
      <c r="AC837" s="13">
        <f t="shared" si="1192"/>
        <v>3.4543506810938811E-3</v>
      </c>
      <c r="AD837" s="13">
        <f t="shared" si="1193"/>
        <v>2.5951290113397873E-2</v>
      </c>
      <c r="AE837" s="13">
        <f t="shared" si="1194"/>
        <v>3.4694739508122643E-2</v>
      </c>
      <c r="AF837" s="13">
        <f t="shared" si="1195"/>
        <v>2.3192005951855159E-2</v>
      </c>
      <c r="AG837" s="13">
        <f t="shared" si="1196"/>
        <v>1.0335267876271951E-2</v>
      </c>
      <c r="AH837" s="13">
        <f t="shared" si="1197"/>
        <v>4.3016774687068471E-3</v>
      </c>
      <c r="AI837" s="13">
        <f t="shared" si="1198"/>
        <v>9.0130711635172302E-3</v>
      </c>
      <c r="AJ837" s="13">
        <f t="shared" si="1199"/>
        <v>9.4422992413523005E-3</v>
      </c>
      <c r="AK837" s="13">
        <f t="shared" si="1200"/>
        <v>6.5946455871873861E-3</v>
      </c>
      <c r="AL837" s="13">
        <f t="shared" si="1201"/>
        <v>3.870490889328879E-4</v>
      </c>
      <c r="AM837" s="13">
        <f t="shared" si="1202"/>
        <v>1.0874865736851754E-2</v>
      </c>
      <c r="AN837" s="13">
        <f t="shared" si="1203"/>
        <v>1.4538800663751619E-2</v>
      </c>
      <c r="AO837" s="13">
        <f t="shared" si="1204"/>
        <v>9.7185900890716468E-3</v>
      </c>
      <c r="AP837" s="13">
        <f t="shared" si="1205"/>
        <v>4.3309850885150571E-3</v>
      </c>
      <c r="AQ837" s="13">
        <f t="shared" si="1206"/>
        <v>1.4475426732447638E-3</v>
      </c>
      <c r="AR837" s="13">
        <f t="shared" si="1207"/>
        <v>1.1501977633681753E-3</v>
      </c>
      <c r="AS837" s="13">
        <f t="shared" si="1208"/>
        <v>2.409946902986231E-3</v>
      </c>
      <c r="AT837" s="13">
        <f t="shared" si="1209"/>
        <v>2.5247154272868525E-3</v>
      </c>
      <c r="AU837" s="13">
        <f t="shared" si="1210"/>
        <v>1.7632997033757052E-3</v>
      </c>
      <c r="AV837" s="13">
        <f t="shared" si="1211"/>
        <v>9.2363652463184744E-4</v>
      </c>
      <c r="AW837" s="13">
        <f t="shared" si="1212"/>
        <v>3.0116408720235243E-5</v>
      </c>
      <c r="AX837" s="13">
        <f t="shared" si="1213"/>
        <v>3.7975859221187837E-3</v>
      </c>
      <c r="AY837" s="13">
        <f t="shared" si="1214"/>
        <v>5.0770598976735692E-3</v>
      </c>
      <c r="AZ837" s="13">
        <f t="shared" si="1215"/>
        <v>3.3938056614376331E-3</v>
      </c>
      <c r="BA837" s="13">
        <f t="shared" si="1216"/>
        <v>1.5124129712531609E-3</v>
      </c>
      <c r="BB837" s="13">
        <f t="shared" si="1217"/>
        <v>5.0549292383005745E-4</v>
      </c>
      <c r="BC837" s="13">
        <f t="shared" si="1218"/>
        <v>1.351604890458128E-4</v>
      </c>
      <c r="BD837" s="13">
        <f t="shared" si="1219"/>
        <v>2.5628662780995994E-4</v>
      </c>
      <c r="BE837" s="13">
        <f t="shared" si="1220"/>
        <v>5.3698345157509556E-4</v>
      </c>
      <c r="BF837" s="13">
        <f t="shared" si="1221"/>
        <v>5.6255613047302569E-4</v>
      </c>
      <c r="BG837" s="13">
        <f t="shared" si="1222"/>
        <v>3.928977687046735E-4</v>
      </c>
      <c r="BH837" s="13">
        <f t="shared" si="1223"/>
        <v>2.0580433883545565E-4</v>
      </c>
      <c r="BI837" s="13">
        <f t="shared" si="1224"/>
        <v>8.6242130665467912E-5</v>
      </c>
      <c r="BJ837" s="14">
        <f t="shared" si="1225"/>
        <v>0.54304437475862566</v>
      </c>
      <c r="BK837" s="14">
        <f t="shared" si="1226"/>
        <v>0.21488582972726622</v>
      </c>
      <c r="BL837" s="14">
        <f t="shared" si="1227"/>
        <v>0.22798031179459838</v>
      </c>
      <c r="BM837" s="14">
        <f t="shared" si="1228"/>
        <v>0.6601572723377569</v>
      </c>
      <c r="BN837" s="14">
        <f t="shared" si="1229"/>
        <v>0.33357673344129862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1.7738</v>
      </c>
      <c r="F838" s="10">
        <f>VLOOKUP(B838,home!$B$2:$E$405,3,FALSE)</f>
        <v>0.7752</v>
      </c>
      <c r="G838" s="10">
        <f>VLOOKUP(C838,away!$B$2:$E$405,4,FALSE)</f>
        <v>0.7752</v>
      </c>
      <c r="H838" s="10">
        <f>VLOOKUP(A838,away!$A$2:$E$405,3,FALSE)</f>
        <v>1.5357000000000001</v>
      </c>
      <c r="I838" s="10">
        <f>VLOOKUP(C838,away!$B$2:$E$405,3,FALSE)</f>
        <v>1.0581</v>
      </c>
      <c r="J838" s="10">
        <f>VLOOKUP(B838,home!$B$2:$E$405,4,FALSE)</f>
        <v>1.3023</v>
      </c>
      <c r="K838" s="12">
        <f t="shared" si="1174"/>
        <v>1.065938573952</v>
      </c>
      <c r="L838" s="12">
        <f t="shared" si="1175"/>
        <v>2.116138746591</v>
      </c>
      <c r="M838" s="13">
        <f t="shared" si="1176"/>
        <v>4.1499358049868214E-2</v>
      </c>
      <c r="N838" s="13">
        <f t="shared" si="1177"/>
        <v>4.4235766539599979E-2</v>
      </c>
      <c r="O838" s="13">
        <f t="shared" si="1178"/>
        <v>8.7818399527979235E-2</v>
      </c>
      <c r="P838" s="13">
        <f t="shared" si="1179"/>
        <v>9.3609019559601173E-2</v>
      </c>
      <c r="Q838" s="13">
        <f t="shared" si="1180"/>
        <v>2.3576304951447396E-2</v>
      </c>
      <c r="R838" s="13">
        <f t="shared" si="1181"/>
        <v>9.2917958952382862E-2</v>
      </c>
      <c r="S838" s="13">
        <f t="shared" si="1182"/>
        <v>5.2787855973459002E-2</v>
      </c>
      <c r="T838" s="13">
        <f t="shared" si="1183"/>
        <v>4.9890732409203067E-2</v>
      </c>
      <c r="U838" s="13">
        <f t="shared" si="1184"/>
        <v>9.9044836660233448E-2</v>
      </c>
      <c r="V838" s="13">
        <f t="shared" si="1185"/>
        <v>1.3230243321919499E-2</v>
      </c>
      <c r="W838" s="13">
        <f t="shared" si="1186"/>
        <v>8.3769642930011066E-3</v>
      </c>
      <c r="X838" s="13">
        <f t="shared" si="1187"/>
        <v>1.7726818719228921E-2</v>
      </c>
      <c r="Y838" s="13">
        <f t="shared" si="1188"/>
        <v>1.875620397277749E-2</v>
      </c>
      <c r="Z838" s="13">
        <f t="shared" si="1189"/>
        <v>6.5542431064429821E-2</v>
      </c>
      <c r="AA838" s="13">
        <f t="shared" si="1190"/>
        <v>6.9864205502165586E-2</v>
      </c>
      <c r="AB838" s="13">
        <f t="shared" si="1191"/>
        <v>3.7235475791633922E-2</v>
      </c>
      <c r="AC838" s="13">
        <f t="shared" si="1192"/>
        <v>1.8651946742339099E-3</v>
      </c>
      <c r="AD838" s="13">
        <f t="shared" si="1193"/>
        <v>2.2323323431321057E-3</v>
      </c>
      <c r="AE838" s="13">
        <f t="shared" si="1194"/>
        <v>4.7239249665701226E-3</v>
      </c>
      <c r="AF838" s="13">
        <f t="shared" si="1195"/>
        <v>4.9982403288738172E-3</v>
      </c>
      <c r="AG838" s="13">
        <f t="shared" si="1196"/>
        <v>3.5256566749012094E-3</v>
      </c>
      <c r="AH838" s="13">
        <f t="shared" si="1197"/>
        <v>3.4674219480302394E-2</v>
      </c>
      <c r="AI838" s="13">
        <f t="shared" si="1198"/>
        <v>3.6960588065732186E-2</v>
      </c>
      <c r="AJ838" s="13">
        <f t="shared" si="1199"/>
        <v>1.9698858267606936E-2</v>
      </c>
      <c r="AK838" s="13">
        <f t="shared" si="1200"/>
        <v>6.9992576300851699E-3</v>
      </c>
      <c r="AL838" s="13">
        <f t="shared" si="1201"/>
        <v>1.6829083913347958E-4</v>
      </c>
      <c r="AM838" s="13">
        <f t="shared" si="1202"/>
        <v>4.759058308850327E-4</v>
      </c>
      <c r="AN838" s="13">
        <f t="shared" si="1203"/>
        <v>1.0070827684644013E-3</v>
      </c>
      <c r="AO838" s="13">
        <f t="shared" si="1204"/>
        <v>1.0655634336858265E-3</v>
      </c>
      <c r="AP838" s="13">
        <f t="shared" si="1205"/>
        <v>7.5162668965770912E-4</v>
      </c>
      <c r="AQ838" s="13">
        <f t="shared" si="1206"/>
        <v>3.9763659023915186E-4</v>
      </c>
      <c r="AR838" s="13">
        <f t="shared" si="1207"/>
        <v>1.4675091870013668E-2</v>
      </c>
      <c r="AS838" s="13">
        <f t="shared" si="1208"/>
        <v>1.5642746500536958E-2</v>
      </c>
      <c r="AT838" s="13">
        <f t="shared" si="1209"/>
        <v>8.3371034487375005E-3</v>
      </c>
      <c r="AU838" s="13">
        <f t="shared" si="1210"/>
        <v>2.9622800536791851E-3</v>
      </c>
      <c r="AV838" s="13">
        <f t="shared" si="1211"/>
        <v>7.8940214401631095E-4</v>
      </c>
      <c r="AW838" s="13">
        <f t="shared" si="1212"/>
        <v>1.0544701567844571E-5</v>
      </c>
      <c r="AX838" s="13">
        <f t="shared" si="1213"/>
        <v>8.4547730451505531E-5</v>
      </c>
      <c r="AY838" s="13">
        <f t="shared" si="1214"/>
        <v>1.7891472834476261E-4</v>
      </c>
      <c r="AZ838" s="13">
        <f t="shared" si="1215"/>
        <v>1.8930419449307765E-4</v>
      </c>
      <c r="BA838" s="13">
        <f t="shared" si="1216"/>
        <v>1.3353131361966677E-4</v>
      </c>
      <c r="BB838" s="13">
        <f t="shared" si="1217"/>
        <v>7.0642696658442853E-5</v>
      </c>
      <c r="BC838" s="13">
        <f t="shared" si="1218"/>
        <v>2.9897949512521094E-5</v>
      </c>
      <c r="BD838" s="13">
        <f t="shared" si="1219"/>
        <v>5.1757550859864191E-3</v>
      </c>
      <c r="BE838" s="13">
        <f t="shared" si="1220"/>
        <v>5.5170369954811744E-3</v>
      </c>
      <c r="BF838" s="13">
        <f t="shared" si="1221"/>
        <v>2.9404112737018142E-3</v>
      </c>
      <c r="BG838" s="13">
        <f t="shared" si="1222"/>
        <v>1.0447659333073657E-3</v>
      </c>
      <c r="BH838" s="13">
        <f t="shared" si="1223"/>
        <v>2.7841407726582085E-4</v>
      </c>
      <c r="BI838" s="13">
        <f t="shared" si="1224"/>
        <v>5.935446089777821E-5</v>
      </c>
      <c r="BJ838" s="14">
        <f t="shared" si="1225"/>
        <v>0.18242759912474729</v>
      </c>
      <c r="BK838" s="14">
        <f t="shared" si="1226"/>
        <v>0.20333887714656004</v>
      </c>
      <c r="BL838" s="14">
        <f t="shared" si="1227"/>
        <v>0.54263616172174578</v>
      </c>
      <c r="BM838" s="14">
        <f t="shared" si="1228"/>
        <v>0.61011989144982726</v>
      </c>
      <c r="BN838" s="14">
        <f t="shared" si="1229"/>
        <v>0.38365680758087889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1.7738</v>
      </c>
      <c r="F839" s="10">
        <f>VLOOKUP(B839,home!$B$2:$E$405,3,FALSE)</f>
        <v>1.2685</v>
      </c>
      <c r="G839" s="10">
        <f>VLOOKUP(C839,away!$B$2:$E$405,4,FALSE)</f>
        <v>1.0022</v>
      </c>
      <c r="H839" s="10">
        <f>VLOOKUP(A839,away!$A$2:$E$405,3,FALSE)</f>
        <v>1.5357000000000001</v>
      </c>
      <c r="I839" s="10">
        <f>VLOOKUP(C839,away!$B$2:$E$405,3,FALSE)</f>
        <v>1.3023</v>
      </c>
      <c r="J839" s="10">
        <f>VLOOKUP(B839,home!$B$2:$E$405,4,FALSE)</f>
        <v>0.81399999999999995</v>
      </c>
      <c r="K839" s="12">
        <f t="shared" si="1174"/>
        <v>2.2550154436600001</v>
      </c>
      <c r="L839" s="12">
        <f t="shared" si="1175"/>
        <v>1.6279528775400001</v>
      </c>
      <c r="M839" s="13">
        <f t="shared" si="1176"/>
        <v>2.0589617786074398E-2</v>
      </c>
      <c r="N839" s="13">
        <f t="shared" si="1177"/>
        <v>4.6429906086654385E-2</v>
      </c>
      <c r="O839" s="13">
        <f t="shared" si="1178"/>
        <v>3.351892752228857E-2</v>
      </c>
      <c r="P839" s="13">
        <f t="shared" si="1179"/>
        <v>7.5585699217680949E-2</v>
      </c>
      <c r="Q839" s="13">
        <f t="shared" si="1180"/>
        <v>5.2350077636544548E-2</v>
      </c>
      <c r="R839" s="13">
        <f t="shared" si="1181"/>
        <v>2.72836172559822E-2</v>
      </c>
      <c r="S839" s="13">
        <f t="shared" si="1182"/>
        <v>6.9369888086142723E-2</v>
      </c>
      <c r="T839" s="13">
        <f t="shared" si="1183"/>
        <v>8.522345952785508E-2</v>
      </c>
      <c r="U839" s="13">
        <f t="shared" si="1184"/>
        <v>6.1524978271148334E-2</v>
      </c>
      <c r="V839" s="13">
        <f t="shared" si="1185"/>
        <v>2.8295660410136307E-2</v>
      </c>
      <c r="W839" s="13">
        <f t="shared" si="1186"/>
        <v>3.9350077849069312E-2</v>
      </c>
      <c r="X839" s="13">
        <f t="shared" si="1187"/>
        <v>6.4060072465815396E-2</v>
      </c>
      <c r="Y839" s="13">
        <f t="shared" si="1188"/>
        <v>5.214338965307256E-2</v>
      </c>
      <c r="Z839" s="13">
        <f t="shared" si="1189"/>
        <v>1.4805481073858737E-2</v>
      </c>
      <c r="AA839" s="13">
        <f t="shared" si="1190"/>
        <v>3.3386588472367293E-2</v>
      </c>
      <c r="AB839" s="13">
        <f t="shared" si="1191"/>
        <v>3.7643636308154593E-2</v>
      </c>
      <c r="AC839" s="13">
        <f t="shared" si="1192"/>
        <v>6.4921897140944309E-3</v>
      </c>
      <c r="AD839" s="13">
        <f t="shared" si="1193"/>
        <v>2.2183758314718652E-2</v>
      </c>
      <c r="AE839" s="13">
        <f t="shared" si="1194"/>
        <v>3.611411318309813E-2</v>
      </c>
      <c r="AF839" s="13">
        <f t="shared" si="1195"/>
        <v>2.939603723811493E-2</v>
      </c>
      <c r="AG839" s="13">
        <f t="shared" si="1196"/>
        <v>1.5951787803354062E-2</v>
      </c>
      <c r="AH839" s="13">
        <f t="shared" si="1197"/>
        <v>6.0256563793880859E-3</v>
      </c>
      <c r="AI839" s="13">
        <f t="shared" si="1198"/>
        <v>1.3587948193708534E-2</v>
      </c>
      <c r="AJ839" s="13">
        <f t="shared" si="1199"/>
        <v>1.5320516512232376E-2</v>
      </c>
      <c r="AK839" s="13">
        <f t="shared" si="1200"/>
        <v>1.1516000446644015E-2</v>
      </c>
      <c r="AL839" s="13">
        <f t="shared" si="1201"/>
        <v>9.5332842812760816E-4</v>
      </c>
      <c r="AM839" s="13">
        <f t="shared" si="1202"/>
        <v>1.0004943519622295E-2</v>
      </c>
      <c r="AN839" s="13">
        <f t="shared" si="1203"/>
        <v>1.6287576592394288E-2</v>
      </c>
      <c r="AO839" s="13">
        <f t="shared" si="1204"/>
        <v>1.3257703590870718E-2</v>
      </c>
      <c r="AP839" s="13">
        <f t="shared" si="1205"/>
        <v>7.1943055701101238E-3</v>
      </c>
      <c r="AQ839" s="13">
        <f t="shared" si="1206"/>
        <v>2.9279976136907071E-3</v>
      </c>
      <c r="AR839" s="13">
        <f t="shared" si="1207"/>
        <v>1.9618969283784187E-3</v>
      </c>
      <c r="AS839" s="13">
        <f t="shared" si="1208"/>
        <v>4.4241078723624514E-3</v>
      </c>
      <c r="AT839" s="13">
        <f t="shared" si="1209"/>
        <v>4.9882157882975573E-3</v>
      </c>
      <c r="AU839" s="13">
        <f t="shared" si="1210"/>
        <v>3.7495012129732108E-3</v>
      </c>
      <c r="AV839" s="13">
        <f t="shared" si="1211"/>
        <v>2.1137957853191243E-3</v>
      </c>
      <c r="AW839" s="13">
        <f t="shared" si="1212"/>
        <v>9.7214577556080646E-5</v>
      </c>
      <c r="AX839" s="13">
        <f t="shared" si="1213"/>
        <v>3.7602170249490504E-3</v>
      </c>
      <c r="AY839" s="13">
        <f t="shared" si="1214"/>
        <v>6.121456125940704E-3</v>
      </c>
      <c r="AZ839" s="13">
        <f t="shared" si="1215"/>
        <v>4.9827210574800163E-3</v>
      </c>
      <c r="BA839" s="13">
        <f t="shared" si="1216"/>
        <v>2.703878361167914E-3</v>
      </c>
      <c r="BB839" s="13">
        <f t="shared" si="1217"/>
        <v>1.1004466396453614E-3</v>
      </c>
      <c r="BC839" s="13">
        <f t="shared" si="1218"/>
        <v>3.5829505471797799E-4</v>
      </c>
      <c r="BD839" s="13">
        <f t="shared" si="1219"/>
        <v>5.3231262499842222E-4</v>
      </c>
      <c r="BE839" s="13">
        <f t="shared" si="1220"/>
        <v>1.2003731902266363E-3</v>
      </c>
      <c r="BF839" s="13">
        <f t="shared" si="1221"/>
        <v>1.3534300410582443E-3</v>
      </c>
      <c r="BG839" s="13">
        <f t="shared" si="1222"/>
        <v>1.0173352148332428E-3</v>
      </c>
      <c r="BH839" s="13">
        <f t="shared" si="1223"/>
        <v>5.7352665520703195E-4</v>
      </c>
      <c r="BI839" s="13">
        <f t="shared" si="1224"/>
        <v>2.5866229296850405E-4</v>
      </c>
      <c r="BJ839" s="14">
        <f t="shared" si="1225"/>
        <v>0.51190222090888615</v>
      </c>
      <c r="BK839" s="14">
        <f t="shared" si="1226"/>
        <v>0.20740783976819713</v>
      </c>
      <c r="BL839" s="14">
        <f t="shared" si="1227"/>
        <v>0.26198102696853687</v>
      </c>
      <c r="BM839" s="14">
        <f t="shared" si="1228"/>
        <v>0.73431448166586943</v>
      </c>
      <c r="BN839" s="14">
        <f t="shared" si="1229"/>
        <v>0.25575784550522507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1.5759000000000001</v>
      </c>
      <c r="F866" s="10">
        <f>VLOOKUP(B866,home!$B$2:$E$405,3,FALSE)</f>
        <v>1.1281000000000001</v>
      </c>
      <c r="G866" s="10">
        <f>VLOOKUP(C866,away!$B$2:$E$405,4,FALSE)</f>
        <v>1.3484</v>
      </c>
      <c r="H866" s="10">
        <f>VLOOKUP(A866,away!$A$2:$E$405,3,FALSE)</f>
        <v>1.1709000000000001</v>
      </c>
      <c r="I866" s="10">
        <f>VLOOKUP(C866,away!$B$2:$E$405,3,FALSE)</f>
        <v>0.64049999999999996</v>
      </c>
      <c r="J866" s="10">
        <f>VLOOKUP(B866,home!$B$2:$E$405,4,FALSE)</f>
        <v>1.4234</v>
      </c>
      <c r="K866" s="12">
        <f t="shared" si="1230"/>
        <v>2.3971488300360004</v>
      </c>
      <c r="L866" s="12">
        <f t="shared" si="1231"/>
        <v>1.06749512793</v>
      </c>
      <c r="M866" s="13">
        <f t="shared" si="1232"/>
        <v>3.1284141913204402E-2</v>
      </c>
      <c r="N866" s="13">
        <f t="shared" si="1233"/>
        <v>7.4992744185918128E-2</v>
      </c>
      <c r="O866" s="13">
        <f t="shared" si="1234"/>
        <v>3.3395669073816407E-2</v>
      </c>
      <c r="P866" s="13">
        <f t="shared" si="1235"/>
        <v>8.0054389048568431E-2</v>
      </c>
      <c r="Q866" s="13">
        <f t="shared" si="1236"/>
        <v>8.9884384493231384E-2</v>
      </c>
      <c r="R866" s="13">
        <f t="shared" si="1237"/>
        <v>1.7824857015130795E-2</v>
      </c>
      <c r="S866" s="13">
        <f t="shared" si="1238"/>
        <v>5.1213688581582706E-2</v>
      </c>
      <c r="T866" s="13">
        <f t="shared" si="1239"/>
        <v>9.5951142523511349E-2</v>
      </c>
      <c r="U866" s="13">
        <f t="shared" si="1240"/>
        <v>4.2728835139379778E-2</v>
      </c>
      <c r="V866" s="13">
        <f t="shared" si="1241"/>
        <v>1.4561444089884516E-2</v>
      </c>
      <c r="W866" s="13">
        <f t="shared" si="1242"/>
        <v>7.1822082375485208E-2</v>
      </c>
      <c r="X866" s="13">
        <f t="shared" si="1243"/>
        <v>7.6669723013617574E-2</v>
      </c>
      <c r="Y866" s="13">
        <f t="shared" si="1244"/>
        <v>4.0922277888389681E-2</v>
      </c>
      <c r="Z866" s="13">
        <f t="shared" si="1245"/>
        <v>6.342649339900335E-3</v>
      </c>
      <c r="AA866" s="13">
        <f t="shared" si="1246"/>
        <v>1.5204274444470698E-2</v>
      </c>
      <c r="AB866" s="13">
        <f t="shared" si="1247"/>
        <v>1.8223454348054603E-2</v>
      </c>
      <c r="AC866" s="13">
        <f t="shared" si="1248"/>
        <v>2.3288706333922404E-3</v>
      </c>
      <c r="AD866" s="13">
        <f t="shared" si="1249"/>
        <v>4.3042055184285916E-2</v>
      </c>
      <c r="AE866" s="13">
        <f t="shared" si="1250"/>
        <v>4.5947184205319416E-2</v>
      </c>
      <c r="AF866" s="13">
        <f t="shared" si="1251"/>
        <v>2.4524197640640361E-2</v>
      </c>
      <c r="AG866" s="13">
        <f t="shared" si="1252"/>
        <v>8.7264871659253288E-3</v>
      </c>
      <c r="AH866" s="13">
        <f t="shared" si="1253"/>
        <v>1.6926868171280097E-3</v>
      </c>
      <c r="AI866" s="13">
        <f t="shared" si="1254"/>
        <v>4.0576222232957693E-3</v>
      </c>
      <c r="AJ866" s="13">
        <f t="shared" si="1255"/>
        <v>4.8633621826507656E-3</v>
      </c>
      <c r="AK866" s="13">
        <f t="shared" si="1256"/>
        <v>3.8860676553942037E-3</v>
      </c>
      <c r="AL866" s="13">
        <f t="shared" si="1257"/>
        <v>2.3837804629146946E-4</v>
      </c>
      <c r="AM866" s="13">
        <f t="shared" si="1258"/>
        <v>2.0635642445471187E-2</v>
      </c>
      <c r="AN866" s="13">
        <f t="shared" si="1259"/>
        <v>2.2028447772246003E-2</v>
      </c>
      <c r="AO866" s="13">
        <f t="shared" si="1260"/>
        <v>1.1757630336366535E-2</v>
      </c>
      <c r="AP866" s="13">
        <f t="shared" si="1261"/>
        <v>4.1837377000244142E-3</v>
      </c>
      <c r="AQ866" s="13">
        <f t="shared" si="1262"/>
        <v>1.1165299028282815E-3</v>
      </c>
      <c r="AR866" s="13">
        <f t="shared" si="1263"/>
        <v>3.6138698607909793E-4</v>
      </c>
      <c r="AS866" s="13">
        <f t="shared" si="1264"/>
        <v>8.662983908697459E-4</v>
      </c>
      <c r="AT866" s="13">
        <f t="shared" si="1265"/>
        <v>1.0383230870677409E-3</v>
      </c>
      <c r="AU866" s="13">
        <f t="shared" si="1266"/>
        <v>8.296716577879344E-4</v>
      </c>
      <c r="AV866" s="13">
        <f t="shared" si="1267"/>
        <v>4.9721161094509411E-4</v>
      </c>
      <c r="AW866" s="13">
        <f t="shared" si="1268"/>
        <v>1.6944339928765687E-5</v>
      </c>
      <c r="AX866" s="13">
        <f t="shared" si="1269"/>
        <v>8.2444510242004106E-3</v>
      </c>
      <c r="AY866" s="13">
        <f t="shared" si="1270"/>
        <v>8.8009113007914367E-3</v>
      </c>
      <c r="AZ866" s="13">
        <f t="shared" si="1271"/>
        <v>4.6974649674694684E-3</v>
      </c>
      <c r="BA866" s="13">
        <f t="shared" si="1272"/>
        <v>1.6715069887985046E-3</v>
      </c>
      <c r="BB866" s="13">
        <f t="shared" si="1273"/>
        <v>4.4608139171083713E-4</v>
      </c>
      <c r="BC866" s="13">
        <f t="shared" si="1274"/>
        <v>9.5237942462310542E-5</v>
      </c>
      <c r="BD866" s="13">
        <f t="shared" si="1275"/>
        <v>6.4296474489457269E-5</v>
      </c>
      <c r="BE866" s="13">
        <f t="shared" si="1276"/>
        <v>1.5412821859784202E-4</v>
      </c>
      <c r="BF866" s="13">
        <f t="shared" si="1277"/>
        <v>1.8473413944367501E-4</v>
      </c>
      <c r="BG866" s="13">
        <f t="shared" si="1278"/>
        <v>1.4761174207837097E-4</v>
      </c>
      <c r="BH866" s="13">
        <f t="shared" si="1279"/>
        <v>8.8461828705685731E-5</v>
      </c>
      <c r="BI866" s="13">
        <f t="shared" si="1280"/>
        <v>4.2411233836935923E-5</v>
      </c>
      <c r="BJ866" s="14">
        <f t="shared" si="1281"/>
        <v>0.65615992044869387</v>
      </c>
      <c r="BK866" s="14">
        <f t="shared" si="1282"/>
        <v>0.18848182361371521</v>
      </c>
      <c r="BL866" s="14">
        <f t="shared" si="1283"/>
        <v>0.14615136426922265</v>
      </c>
      <c r="BM866" s="14">
        <f t="shared" si="1284"/>
        <v>0.66091560498079971</v>
      </c>
      <c r="BN866" s="14">
        <f t="shared" si="1285"/>
        <v>0.32743618572986954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1.5759000000000001</v>
      </c>
      <c r="F867" s="10">
        <f>VLOOKUP(B867,home!$B$2:$E$405,3,FALSE)</f>
        <v>0.63460000000000005</v>
      </c>
      <c r="G867" s="10">
        <f>VLOOKUP(C867,away!$B$2:$E$405,4,FALSE)</f>
        <v>0.98709999999999998</v>
      </c>
      <c r="H867" s="10">
        <f>VLOOKUP(A867,away!$A$2:$E$405,3,FALSE)</f>
        <v>1.1709000000000001</v>
      </c>
      <c r="I867" s="10">
        <f>VLOOKUP(C867,away!$B$2:$E$405,3,FALSE)</f>
        <v>1.5183</v>
      </c>
      <c r="J867" s="10">
        <f>VLOOKUP(B867,home!$B$2:$E$405,4,FALSE)</f>
        <v>1.1742999999999999</v>
      </c>
      <c r="K867" s="12">
        <f t="shared" si="1230"/>
        <v>0.98716528679400017</v>
      </c>
      <c r="L867" s="12">
        <f t="shared" si="1231"/>
        <v>2.0876440830209999</v>
      </c>
      <c r="M867" s="13">
        <f t="shared" si="1232"/>
        <v>4.6198434358399411E-2</v>
      </c>
      <c r="N867" s="13">
        <f t="shared" si="1233"/>
        <v>4.5605490702843143E-2</v>
      </c>
      <c r="O867" s="13">
        <f t="shared" si="1234"/>
        <v>9.6445888133146584E-2</v>
      </c>
      <c r="P867" s="13">
        <f t="shared" si="1235"/>
        <v>9.5208032819059707E-2</v>
      </c>
      <c r="Q867" s="13">
        <f t="shared" si="1236"/>
        <v>2.2510078654526627E-2</v>
      </c>
      <c r="R867" s="13">
        <f t="shared" si="1237"/>
        <v>0.10067234384643438</v>
      </c>
      <c r="S867" s="13">
        <f t="shared" si="1238"/>
        <v>4.9052363132881291E-2</v>
      </c>
      <c r="T867" s="13">
        <f t="shared" si="1239"/>
        <v>4.6993032511459823E-2</v>
      </c>
      <c r="U867" s="13">
        <f t="shared" si="1240"/>
        <v>9.93802431853896E-2</v>
      </c>
      <c r="V867" s="13">
        <f t="shared" si="1241"/>
        <v>1.1232172364152629E-2</v>
      </c>
      <c r="W867" s="13">
        <f t="shared" si="1242"/>
        <v>7.407056083583761E-3</v>
      </c>
      <c r="X867" s="13">
        <f t="shared" si="1243"/>
        <v>1.546329680549834E-2</v>
      </c>
      <c r="Y867" s="13">
        <f t="shared" si="1244"/>
        <v>1.6140930039998072E-2</v>
      </c>
      <c r="Z867" s="13">
        <f t="shared" si="1245"/>
        <v>7.0056007651621441E-2</v>
      </c>
      <c r="AA867" s="13">
        <f t="shared" si="1246"/>
        <v>6.9156858885055558E-2</v>
      </c>
      <c r="AB867" s="13">
        <f t="shared" si="1247"/>
        <v>3.4134625217519025E-2</v>
      </c>
      <c r="AC867" s="13">
        <f t="shared" si="1248"/>
        <v>1.4467387395363524E-3</v>
      </c>
      <c r="AD867" s="13">
        <f t="shared" si="1249"/>
        <v>1.8279971607625515E-3</v>
      </c>
      <c r="AE867" s="13">
        <f t="shared" si="1250"/>
        <v>3.8162074564451281E-3</v>
      </c>
      <c r="AF867" s="13">
        <f t="shared" si="1251"/>
        <v>3.9834414580141465E-3</v>
      </c>
      <c r="AG867" s="13">
        <f t="shared" si="1252"/>
        <v>2.7720026632945928E-3</v>
      </c>
      <c r="AH867" s="13">
        <f t="shared" si="1253"/>
        <v>3.656300246349535E-2</v>
      </c>
      <c r="AI867" s="13">
        <f t="shared" si="1254"/>
        <v>3.6093726812926122E-2</v>
      </c>
      <c r="AJ867" s="13">
        <f t="shared" si="1255"/>
        <v>1.7815237090373252E-2</v>
      </c>
      <c r="AK867" s="13">
        <f t="shared" si="1256"/>
        <v>5.8621945438738082E-3</v>
      </c>
      <c r="AL867" s="13">
        <f t="shared" si="1257"/>
        <v>1.1926044794142617E-4</v>
      </c>
      <c r="AM867" s="13">
        <f t="shared" si="1258"/>
        <v>3.6090706829255655E-4</v>
      </c>
      <c r="AN867" s="13">
        <f t="shared" si="1259"/>
        <v>7.534455056414116E-4</v>
      </c>
      <c r="AO867" s="13">
        <f t="shared" si="1260"/>
        <v>7.8646302586552928E-4</v>
      </c>
      <c r="AP867" s="13">
        <f t="shared" si="1261"/>
        <v>5.4728496082098797E-4</v>
      </c>
      <c r="AQ867" s="13">
        <f t="shared" si="1262"/>
        <v>2.8563405254607881E-4</v>
      </c>
      <c r="AR867" s="13">
        <f t="shared" si="1263"/>
        <v>1.5266107150079663E-2</v>
      </c>
      <c r="AS867" s="13">
        <f t="shared" si="1264"/>
        <v>1.5070171043036328E-2</v>
      </c>
      <c r="AT867" s="13">
        <f t="shared" si="1265"/>
        <v>7.4383748598667952E-3</v>
      </c>
      <c r="AU867" s="13">
        <f t="shared" si="1266"/>
        <v>2.447635150607229E-3</v>
      </c>
      <c r="AV867" s="13">
        <f t="shared" si="1267"/>
        <v>6.0405511385406522E-4</v>
      </c>
      <c r="AW867" s="13">
        <f t="shared" si="1268"/>
        <v>6.8271629639704643E-6</v>
      </c>
      <c r="AX867" s="13">
        <f t="shared" si="1269"/>
        <v>5.9379154929500539E-5</v>
      </c>
      <c r="AY867" s="13">
        <f t="shared" si="1270"/>
        <v>1.2396254144335904E-4</v>
      </c>
      <c r="AZ867" s="13">
        <f t="shared" si="1271"/>
        <v>1.29394833080237E-4</v>
      </c>
      <c r="BA867" s="13">
        <f t="shared" si="1272"/>
        <v>9.0043452551148917E-5</v>
      </c>
      <c r="BB867" s="13">
        <f t="shared" si="1273"/>
        <v>4.6994670233297048E-5</v>
      </c>
      <c r="BC867" s="13">
        <f t="shared" si="1274"/>
        <v>1.9621629049213141E-5</v>
      </c>
      <c r="BD867" s="13">
        <f t="shared" si="1275"/>
        <v>5.3116997104380656E-3</v>
      </c>
      <c r="BE867" s="13">
        <f t="shared" si="1276"/>
        <v>5.2435255680182008E-3</v>
      </c>
      <c r="BF867" s="13">
        <f t="shared" si="1277"/>
        <v>2.5881132105821793E-3</v>
      </c>
      <c r="BG867" s="13">
        <f t="shared" si="1278"/>
        <v>8.5163183992656606E-4</v>
      </c>
      <c r="BH867" s="13">
        <f t="shared" si="1279"/>
        <v>2.1017534737600264E-4</v>
      </c>
      <c r="BI867" s="13">
        <f t="shared" si="1280"/>
        <v>4.1495561413892061E-5</v>
      </c>
      <c r="BJ867" s="14">
        <f t="shared" si="1281"/>
        <v>0.16972266443087955</v>
      </c>
      <c r="BK867" s="14">
        <f t="shared" si="1282"/>
        <v>0.20338096440341416</v>
      </c>
      <c r="BL867" s="14">
        <f t="shared" si="1283"/>
        <v>0.55119710473341255</v>
      </c>
      <c r="BM867" s="14">
        <f t="shared" si="1284"/>
        <v>0.58759933732643854</v>
      </c>
      <c r="BN867" s="14">
        <f t="shared" si="1285"/>
        <v>0.40664026851440982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1.5759000000000001</v>
      </c>
      <c r="F868" s="10">
        <f>VLOOKUP(B868,home!$B$2:$E$405,3,FALSE)</f>
        <v>1.3597999999999999</v>
      </c>
      <c r="G868" s="10">
        <f>VLOOKUP(C868,away!$B$2:$E$405,4,FALSE)</f>
        <v>0.70509999999999995</v>
      </c>
      <c r="H868" s="10">
        <f>VLOOKUP(A868,away!$A$2:$E$405,3,FALSE)</f>
        <v>1.1709000000000001</v>
      </c>
      <c r="I868" s="10">
        <f>VLOOKUP(C868,away!$B$2:$E$405,3,FALSE)</f>
        <v>1.3285</v>
      </c>
      <c r="J868" s="10">
        <f>VLOOKUP(B868,home!$B$2:$E$405,4,FALSE)</f>
        <v>0.73199999999999998</v>
      </c>
      <c r="K868" s="12">
        <f t="shared" si="1230"/>
        <v>1.5109650089819999</v>
      </c>
      <c r="L868" s="12">
        <f t="shared" si="1231"/>
        <v>1.1386557558000001</v>
      </c>
      <c r="M868" s="13">
        <f t="shared" si="1232"/>
        <v>7.0678011569764609E-2</v>
      </c>
      <c r="N868" s="13">
        <f t="shared" si="1233"/>
        <v>0.10679200238633926</v>
      </c>
      <c r="O868" s="13">
        <f t="shared" si="1234"/>
        <v>8.0477924682411467E-2</v>
      </c>
      <c r="P868" s="13">
        <f t="shared" si="1235"/>
        <v>0.12159932819061256</v>
      </c>
      <c r="Q868" s="13">
        <f t="shared" si="1236"/>
        <v>8.0679489422440437E-2</v>
      </c>
      <c r="R868" s="13">
        <f t="shared" si="1237"/>
        <v>4.5818326077233365E-2</v>
      </c>
      <c r="S868" s="13">
        <f t="shared" si="1238"/>
        <v>5.2301968773601534E-2</v>
      </c>
      <c r="T868" s="13">
        <f t="shared" si="1239"/>
        <v>9.1866165005867029E-2</v>
      </c>
      <c r="U868" s="13">
        <f t="shared" si="1240"/>
        <v>6.9229887472827115E-2</v>
      </c>
      <c r="V868" s="13">
        <f t="shared" si="1241"/>
        <v>9.9982129042568858E-3</v>
      </c>
      <c r="W868" s="13">
        <f t="shared" si="1242"/>
        <v>4.0634628486613644E-2</v>
      </c>
      <c r="X868" s="13">
        <f t="shared" si="1243"/>
        <v>4.6268853611077278E-2</v>
      </c>
      <c r="Y868" s="13">
        <f t="shared" si="1244"/>
        <v>2.6342148239260385E-2</v>
      </c>
      <c r="Z868" s="13">
        <f t="shared" si="1245"/>
        <v>1.7390433569654327E-2</v>
      </c>
      <c r="AA868" s="13">
        <f t="shared" si="1246"/>
        <v>2.6276336614773625E-2</v>
      </c>
      <c r="AB868" s="13">
        <f t="shared" si="1247"/>
        <v>1.9851312594577744E-2</v>
      </c>
      <c r="AC868" s="13">
        <f t="shared" si="1248"/>
        <v>1.0751009625039876E-3</v>
      </c>
      <c r="AD868" s="13">
        <f t="shared" si="1249"/>
        <v>1.5349375449064102E-2</v>
      </c>
      <c r="AE868" s="13">
        <f t="shared" si="1250"/>
        <v>1.7477654703012054E-2</v>
      </c>
      <c r="AF868" s="13">
        <f t="shared" si="1251"/>
        <v>9.9505160627348082E-3</v>
      </c>
      <c r="AG868" s="13">
        <f t="shared" si="1252"/>
        <v>3.7767374626711133E-3</v>
      </c>
      <c r="AH868" s="13">
        <f t="shared" si="1253"/>
        <v>4.9504293199861098E-3</v>
      </c>
      <c r="AI868" s="13">
        <f t="shared" si="1254"/>
        <v>7.479925481937569E-3</v>
      </c>
      <c r="AJ868" s="13">
        <f t="shared" si="1255"/>
        <v>5.650952836500244E-3</v>
      </c>
      <c r="AK868" s="13">
        <f t="shared" si="1256"/>
        <v>2.8461306677864842E-3</v>
      </c>
      <c r="AL868" s="13">
        <f t="shared" si="1257"/>
        <v>7.3987115298807619E-5</v>
      </c>
      <c r="AM868" s="13">
        <f t="shared" si="1258"/>
        <v>4.6384738426526444E-3</v>
      </c>
      <c r="AN868" s="13">
        <f t="shared" si="1259"/>
        <v>5.2816249390641784E-3</v>
      </c>
      <c r="AO868" s="13">
        <f t="shared" si="1260"/>
        <v>3.006976318421126E-3</v>
      </c>
      <c r="AP868" s="13">
        <f t="shared" si="1261"/>
        <v>1.1413036308415025E-3</v>
      </c>
      <c r="AQ868" s="13">
        <f t="shared" si="1262"/>
        <v>3.2488798709327875E-4</v>
      </c>
      <c r="AR868" s="13">
        <f t="shared" si="1263"/>
        <v>1.1273669677766532E-3</v>
      </c>
      <c r="AS868" s="13">
        <f t="shared" si="1264"/>
        <v>1.7034120405926608E-3</v>
      </c>
      <c r="AT868" s="13">
        <f t="shared" si="1265"/>
        <v>1.2868979946070683E-3</v>
      </c>
      <c r="AU868" s="13">
        <f t="shared" si="1266"/>
        <v>6.4815261332679586E-4</v>
      </c>
      <c r="AV868" s="13">
        <f t="shared" si="1267"/>
        <v>2.4483397980425717E-4</v>
      </c>
      <c r="AW868" s="13">
        <f t="shared" si="1268"/>
        <v>3.5359038496780801E-6</v>
      </c>
      <c r="AX868" s="13">
        <f t="shared" si="1269"/>
        <v>1.1680952785544053E-3</v>
      </c>
      <c r="AY868" s="13">
        <f t="shared" si="1270"/>
        <v>1.3300584122487781E-3</v>
      </c>
      <c r="AZ868" s="13">
        <f t="shared" si="1271"/>
        <v>7.5723933332864045E-4</v>
      </c>
      <c r="BA868" s="13">
        <f t="shared" si="1272"/>
        <v>2.8741164180427032E-4</v>
      </c>
      <c r="BB868" s="13">
        <f t="shared" si="1273"/>
        <v>8.181573005609006E-5</v>
      </c>
      <c r="BC868" s="13">
        <f t="shared" si="1274"/>
        <v>1.8631990388669209E-5</v>
      </c>
      <c r="BD868" s="13">
        <f t="shared" si="1275"/>
        <v>2.1394714779294664E-4</v>
      </c>
      <c r="BE868" s="13">
        <f t="shared" si="1276"/>
        <v>3.2326665408664287E-4</v>
      </c>
      <c r="BF868" s="13">
        <f t="shared" si="1277"/>
        <v>2.4422230144780269E-4</v>
      </c>
      <c r="BG868" s="13">
        <f t="shared" si="1278"/>
        <v>1.2300378396689469E-4</v>
      </c>
      <c r="BH868" s="13">
        <f t="shared" si="1279"/>
        <v>4.6463603386589749E-5</v>
      </c>
      <c r="BI868" s="13">
        <f t="shared" si="1280"/>
        <v>1.4040975781670928E-5</v>
      </c>
      <c r="BJ868" s="14">
        <f t="shared" si="1281"/>
        <v>0.45717408993353376</v>
      </c>
      <c r="BK868" s="14">
        <f t="shared" si="1282"/>
        <v>0.25705666792828713</v>
      </c>
      <c r="BL868" s="14">
        <f t="shared" si="1283"/>
        <v>0.26855683381060375</v>
      </c>
      <c r="BM868" s="14">
        <f t="shared" si="1284"/>
        <v>0.49280642040487815</v>
      </c>
      <c r="BN868" s="14">
        <f t="shared" si="1285"/>
        <v>0.50604508232880163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1.1974</v>
      </c>
      <c r="F869" s="10">
        <f>VLOOKUP(B869,home!$B$2:$E$405,3,FALSE)</f>
        <v>0.66810000000000003</v>
      </c>
      <c r="G869" s="10">
        <f>VLOOKUP(C869,away!$B$2:$E$405,4,FALSE)</f>
        <v>1.1134999999999999</v>
      </c>
      <c r="H869" s="10">
        <f>VLOOKUP(A869,away!$A$2:$E$405,3,FALSE)</f>
        <v>0.89470000000000005</v>
      </c>
      <c r="I869" s="10">
        <f>VLOOKUP(C869,away!$B$2:$E$405,3,FALSE)</f>
        <v>1.2419</v>
      </c>
      <c r="J869" s="10">
        <f>VLOOKUP(B869,home!$B$2:$E$405,4,FALSE)</f>
        <v>1.1176999999999999</v>
      </c>
      <c r="K869" s="12">
        <f t="shared" si="1230"/>
        <v>0.89078100369000002</v>
      </c>
      <c r="L869" s="12">
        <f t="shared" si="1231"/>
        <v>1.241907687361</v>
      </c>
      <c r="M869" s="13">
        <f t="shared" si="1232"/>
        <v>0.11851820624013266</v>
      </c>
      <c r="N869" s="13">
        <f t="shared" si="1233"/>
        <v>0.10557376671012381</v>
      </c>
      <c r="O869" s="13">
        <f t="shared" si="1234"/>
        <v>0.14718867142185721</v>
      </c>
      <c r="P869" s="13">
        <f t="shared" si="1235"/>
        <v>0.13111287246095957</v>
      </c>
      <c r="Q869" s="13">
        <f t="shared" si="1236"/>
        <v>4.7021552936688991E-2</v>
      </c>
      <c r="R869" s="13">
        <f t="shared" si="1237"/>
        <v>9.1397371265628413E-2</v>
      </c>
      <c r="S869" s="13">
        <f t="shared" si="1238"/>
        <v>3.6261486463382647E-2</v>
      </c>
      <c r="T869" s="13">
        <f t="shared" si="1239"/>
        <v>5.8396428063726261E-2</v>
      </c>
      <c r="U869" s="13">
        <f t="shared" si="1240"/>
        <v>8.1415042110624045E-2</v>
      </c>
      <c r="V869" s="13">
        <f t="shared" si="1241"/>
        <v>4.4572126658802107E-3</v>
      </c>
      <c r="W869" s="13">
        <f t="shared" si="1242"/>
        <v>1.3961968706668763E-2</v>
      </c>
      <c r="X869" s="13">
        <f t="shared" si="1243"/>
        <v>1.7339476267505656E-2</v>
      </c>
      <c r="Y869" s="13">
        <f t="shared" si="1244"/>
        <v>1.0767014435714449E-2</v>
      </c>
      <c r="Z869" s="13">
        <f t="shared" si="1245"/>
        <v>3.7835699326457091E-2</v>
      </c>
      <c r="AA869" s="13">
        <f t="shared" si="1246"/>
        <v>3.3703322221334507E-2</v>
      </c>
      <c r="AB869" s="13">
        <f t="shared" si="1247"/>
        <v>1.5011139598003915E-2</v>
      </c>
      <c r="AC869" s="13">
        <f t="shared" si="1248"/>
        <v>3.081794215063795E-4</v>
      </c>
      <c r="AD869" s="13">
        <f t="shared" si="1249"/>
        <v>3.109264124503693E-3</v>
      </c>
      <c r="AE869" s="13">
        <f t="shared" si="1250"/>
        <v>3.8614190182569056E-3</v>
      </c>
      <c r="AF869" s="13">
        <f t="shared" si="1251"/>
        <v>2.3977629814476088E-3</v>
      </c>
      <c r="AG869" s="13">
        <f t="shared" si="1252"/>
        <v>9.9260009304313846E-4</v>
      </c>
      <c r="AH869" s="13">
        <f t="shared" si="1253"/>
        <v>1.1747111462551621E-2</v>
      </c>
      <c r="AI869" s="13">
        <f t="shared" si="1254"/>
        <v>1.0464103739070037E-2</v>
      </c>
      <c r="AJ869" s="13">
        <f t="shared" si="1255"/>
        <v>4.6606124157025442E-3</v>
      </c>
      <c r="AK869" s="13">
        <f t="shared" si="1256"/>
        <v>1.3838616684898628E-3</v>
      </c>
      <c r="AL869" s="13">
        <f t="shared" si="1257"/>
        <v>1.3637158532484029E-5</v>
      </c>
      <c r="AM869" s="13">
        <f t="shared" si="1258"/>
        <v>5.5393468351254188E-4</v>
      </c>
      <c r="AN869" s="13">
        <f t="shared" si="1259"/>
        <v>6.8793574175010836E-4</v>
      </c>
      <c r="AO869" s="13">
        <f t="shared" si="1260"/>
        <v>4.2717634304492567E-4</v>
      </c>
      <c r="AP869" s="13">
        <f t="shared" si="1261"/>
        <v>1.7683786142875092E-4</v>
      </c>
      <c r="AQ869" s="13">
        <f t="shared" si="1262"/>
        <v>5.4904074881211273E-5</v>
      </c>
      <c r="AR869" s="13">
        <f t="shared" si="1263"/>
        <v>2.9177656059258708E-3</v>
      </c>
      <c r="AS869" s="13">
        <f t="shared" si="1264"/>
        <v>2.599090174978808E-3</v>
      </c>
      <c r="AT869" s="13">
        <f t="shared" si="1265"/>
        <v>1.1576100773742202E-3</v>
      </c>
      <c r="AU869" s="13">
        <f t="shared" si="1266"/>
        <v>3.437256888683555E-4</v>
      </c>
      <c r="AV869" s="13">
        <f t="shared" si="1267"/>
        <v>7.6546078531047586E-5</v>
      </c>
      <c r="AW869" s="13">
        <f t="shared" si="1268"/>
        <v>4.190652512203582E-7</v>
      </c>
      <c r="AX869" s="13">
        <f t="shared" si="1269"/>
        <v>8.2239082226334055E-5</v>
      </c>
      <c r="AY869" s="13">
        <f t="shared" si="1270"/>
        <v>1.0213334841839766E-4</v>
      </c>
      <c r="AZ869" s="13">
        <f t="shared" si="1271"/>
        <v>6.342009526836374E-5</v>
      </c>
      <c r="BA869" s="13">
        <f t="shared" si="1272"/>
        <v>2.6253967948982635E-5</v>
      </c>
      <c r="BB869" s="13">
        <f t="shared" si="1273"/>
        <v>8.1512511548927124E-6</v>
      </c>
      <c r="BC869" s="13">
        <f t="shared" si="1274"/>
        <v>2.0246202941742942E-6</v>
      </c>
      <c r="BD869" s="13">
        <f t="shared" si="1275"/>
        <v>6.0393258931947837E-4</v>
      </c>
      <c r="BE869" s="13">
        <f t="shared" si="1276"/>
        <v>5.3797167807510555E-4</v>
      </c>
      <c r="BF869" s="13">
        <f t="shared" si="1277"/>
        <v>2.3960747567626804E-4</v>
      </c>
      <c r="BG869" s="13">
        <f t="shared" si="1278"/>
        <v>7.1145929224844434E-5</v>
      </c>
      <c r="BH869" s="13">
        <f t="shared" si="1279"/>
        <v>1.5843860560841158E-5</v>
      </c>
      <c r="BI869" s="13">
        <f t="shared" si="1280"/>
        <v>2.8226820025420992E-6</v>
      </c>
      <c r="BJ869" s="14">
        <f t="shared" si="1281"/>
        <v>0.26560626440760804</v>
      </c>
      <c r="BK869" s="14">
        <f t="shared" si="1282"/>
        <v>0.29077372775881244</v>
      </c>
      <c r="BL869" s="14">
        <f t="shared" si="1283"/>
        <v>0.40553729774379954</v>
      </c>
      <c r="BM869" s="14">
        <f t="shared" si="1284"/>
        <v>0.35883883391811922</v>
      </c>
      <c r="BN869" s="14">
        <f t="shared" si="1285"/>
        <v>0.64081244103539059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1.1974</v>
      </c>
      <c r="F870" s="10">
        <f>VLOOKUP(B870,home!$B$2:$E$405,3,FALSE)</f>
        <v>2.4125999999999999</v>
      </c>
      <c r="G870" s="10">
        <f>VLOOKUP(C870,away!$B$2:$E$405,4,FALSE)</f>
        <v>2.3197999999999999</v>
      </c>
      <c r="H870" s="10">
        <f>VLOOKUP(A870,away!$A$2:$E$405,3,FALSE)</f>
        <v>0.89470000000000005</v>
      </c>
      <c r="I870" s="10">
        <f>VLOOKUP(C870,away!$B$2:$E$405,3,FALSE)</f>
        <v>0.37259999999999999</v>
      </c>
      <c r="J870" s="10">
        <f>VLOOKUP(B870,home!$B$2:$E$405,4,FALSE)</f>
        <v>0.99350000000000005</v>
      </c>
      <c r="K870" s="12">
        <f t="shared" si="1230"/>
        <v>6.7015478273519999</v>
      </c>
      <c r="L870" s="12">
        <f t="shared" si="1231"/>
        <v>0.33119834607000004</v>
      </c>
      <c r="M870" s="13">
        <f t="shared" si="1232"/>
        <v>8.8250493824979718E-4</v>
      </c>
      <c r="N870" s="13">
        <f t="shared" si="1233"/>
        <v>5.9141490515553395E-3</v>
      </c>
      <c r="O870" s="13">
        <f t="shared" si="1234"/>
        <v>2.9228417594694031E-4</v>
      </c>
      <c r="P870" s="13">
        <f t="shared" si="1235"/>
        <v>1.9587563842865872E-3</v>
      </c>
      <c r="Q870" s="13">
        <f t="shared" si="1236"/>
        <v>1.9816976363543289E-2</v>
      </c>
      <c r="R870" s="13">
        <f t="shared" si="1237"/>
        <v>4.8402017828029751E-5</v>
      </c>
      <c r="S870" s="13">
        <f t="shared" si="1238"/>
        <v>1.0868852985096448E-3</v>
      </c>
      <c r="T870" s="13">
        <f t="shared" si="1239"/>
        <v>6.5633497957138199E-3</v>
      </c>
      <c r="U870" s="13">
        <f t="shared" si="1240"/>
        <v>3.2436843741488557E-4</v>
      </c>
      <c r="V870" s="13">
        <f t="shared" si="1241"/>
        <v>2.6804300969127554E-4</v>
      </c>
      <c r="W870" s="13">
        <f t="shared" si="1242"/>
        <v>4.4268138297929818E-2</v>
      </c>
      <c r="X870" s="13">
        <f t="shared" si="1243"/>
        <v>1.4661534187872379E-2</v>
      </c>
      <c r="Y870" s="13">
        <f t="shared" si="1244"/>
        <v>2.4279379369360468E-3</v>
      </c>
      <c r="Z870" s="13">
        <f t="shared" si="1245"/>
        <v>5.3435560836980365E-6</v>
      </c>
      <c r="AA870" s="13">
        <f t="shared" si="1246"/>
        <v>3.5810096663040139E-5</v>
      </c>
      <c r="AB870" s="13">
        <f t="shared" si="1247"/>
        <v>1.1999153774473088E-4</v>
      </c>
      <c r="AC870" s="13">
        <f t="shared" si="1248"/>
        <v>3.7183287434163703E-5</v>
      </c>
      <c r="AD870" s="13">
        <f t="shared" si="1249"/>
        <v>7.4166261507852355E-2</v>
      </c>
      <c r="AE870" s="13">
        <f t="shared" si="1250"/>
        <v>2.4563743145595805E-2</v>
      </c>
      <c r="AF870" s="13">
        <f t="shared" si="1251"/>
        <v>4.0677355515548151E-3</v>
      </c>
      <c r="AG870" s="13">
        <f t="shared" si="1252"/>
        <v>4.4907576230836466E-4</v>
      </c>
      <c r="AH870" s="13">
        <f t="shared" si="1253"/>
        <v>4.42444234263269E-7</v>
      </c>
      <c r="AI870" s="13">
        <f t="shared" si="1254"/>
        <v>2.9650611968514295E-6</v>
      </c>
      <c r="AJ870" s="13">
        <f t="shared" si="1255"/>
        <v>9.9352497108627093E-6</v>
      </c>
      <c r="AK870" s="13">
        <f t="shared" si="1256"/>
        <v>2.219385037134386E-5</v>
      </c>
      <c r="AL870" s="13">
        <f t="shared" si="1257"/>
        <v>3.3011940667380475E-6</v>
      </c>
      <c r="AM870" s="13">
        <f t="shared" si="1258"/>
        <v>9.9405749734153642E-2</v>
      </c>
      <c r="AN870" s="13">
        <f t="shared" si="1259"/>
        <v>3.2923019901800021E-2</v>
      </c>
      <c r="AO870" s="13">
        <f t="shared" si="1260"/>
        <v>5.4520248695529312E-3</v>
      </c>
      <c r="AP870" s="13">
        <f t="shared" si="1261"/>
        <v>6.0190053984281286E-4</v>
      </c>
      <c r="AQ870" s="13">
        <f t="shared" si="1262"/>
        <v>4.983711582364493E-5</v>
      </c>
      <c r="AR870" s="13">
        <f t="shared" si="1263"/>
        <v>2.9307359723240483E-8</v>
      </c>
      <c r="AS870" s="13">
        <f t="shared" si="1264"/>
        <v>1.9640467287870575E-7</v>
      </c>
      <c r="AT870" s="13">
        <f t="shared" si="1265"/>
        <v>6.5810765440603543E-7</v>
      </c>
      <c r="AU870" s="13">
        <f t="shared" si="1266"/>
        <v>1.4701133071828293E-6</v>
      </c>
      <c r="AV870" s="13">
        <f t="shared" si="1267"/>
        <v>2.4630086599280882E-6</v>
      </c>
      <c r="AW870" s="13">
        <f t="shared" si="1268"/>
        <v>2.0353159492468634E-7</v>
      </c>
      <c r="AX870" s="13">
        <f t="shared" si="1269"/>
        <v>0.11102873102620234</v>
      </c>
      <c r="AY870" s="13">
        <f t="shared" si="1270"/>
        <v>3.6772532082129106E-2</v>
      </c>
      <c r="AZ870" s="13">
        <f t="shared" si="1271"/>
        <v>6.0895009032035869E-3</v>
      </c>
      <c r="BA870" s="13">
        <f t="shared" si="1272"/>
        <v>6.7227754251093308E-4</v>
      </c>
      <c r="BB870" s="13">
        <f t="shared" si="1273"/>
        <v>5.5664302544906284E-5</v>
      </c>
      <c r="BC870" s="13">
        <f t="shared" si="1274"/>
        <v>3.687184987602613E-6</v>
      </c>
      <c r="BD870" s="13">
        <f t="shared" si="1275"/>
        <v>1.6177581780026291E-9</v>
      </c>
      <c r="BE870" s="13">
        <f t="shared" si="1276"/>
        <v>1.0841483802974448E-8</v>
      </c>
      <c r="BF870" s="13">
        <f t="shared" si="1277"/>
        <v>3.6327361112547661E-8</v>
      </c>
      <c r="BG870" s="13">
        <f t="shared" si="1278"/>
        <v>8.1149849312408426E-8</v>
      </c>
      <c r="BH870" s="13">
        <f t="shared" si="1279"/>
        <v>1.3595739908737822E-7</v>
      </c>
      <c r="BI870" s="13">
        <f t="shared" si="1280"/>
        <v>1.8222500249328963E-7</v>
      </c>
      <c r="BJ870" s="14">
        <f t="shared" si="1281"/>
        <v>0.4899538268036136</v>
      </c>
      <c r="BK870" s="14">
        <f t="shared" si="1282"/>
        <v>4.1009206194367313E-2</v>
      </c>
      <c r="BL870" s="14">
        <f t="shared" si="1283"/>
        <v>8.6165793161905322E-4</v>
      </c>
      <c r="BM870" s="14">
        <f t="shared" si="1284"/>
        <v>0.46614463300373943</v>
      </c>
      <c r="BN870" s="14">
        <f t="shared" si="1285"/>
        <v>2.8913072931409985E-2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1.5145</v>
      </c>
      <c r="F874" s="10">
        <f>VLOOKUP(B874,home!$B$2:$E$405,3,FALSE)</f>
        <v>1.3206</v>
      </c>
      <c r="G874" s="10">
        <f>VLOOKUP(C874,away!$B$2:$E$405,4,FALSE)</f>
        <v>0.96840000000000004</v>
      </c>
      <c r="H874" s="10">
        <f>VLOOKUP(A874,away!$A$2:$E$405,3,FALSE)</f>
        <v>1.1369</v>
      </c>
      <c r="I874" s="10">
        <f>VLOOKUP(C874,away!$B$2:$E$405,3,FALSE)</f>
        <v>1.1141000000000001</v>
      </c>
      <c r="J874" s="10">
        <f>VLOOKUP(B874,home!$B$2:$E$405,4,FALSE)</f>
        <v>1.0555000000000001</v>
      </c>
      <c r="K874" s="12">
        <f t="shared" si="1230"/>
        <v>1.9368471610799998</v>
      </c>
      <c r="L874" s="12">
        <f t="shared" si="1231"/>
        <v>1.3369177160950003</v>
      </c>
      <c r="M874" s="13">
        <f t="shared" si="1232"/>
        <v>3.7863606564913645E-2</v>
      </c>
      <c r="N874" s="13">
        <f t="shared" si="1233"/>
        <v>7.3336018883503051E-2</v>
      </c>
      <c r="O874" s="13">
        <f t="shared" si="1234"/>
        <v>5.0620526411884005E-2</v>
      </c>
      <c r="P874" s="13">
        <f t="shared" si="1235"/>
        <v>9.8044222873232709E-2</v>
      </c>
      <c r="Q874" s="13">
        <f t="shared" si="1236"/>
        <v>7.102032998971107E-2</v>
      </c>
      <c r="R874" s="13">
        <f t="shared" si="1237"/>
        <v>3.3837739279051315E-2</v>
      </c>
      <c r="S874" s="13">
        <f t="shared" si="1238"/>
        <v>6.3469057169290632E-2</v>
      </c>
      <c r="T874" s="13">
        <f t="shared" si="1239"/>
        <v>9.4948337366157778E-2</v>
      </c>
      <c r="U874" s="13">
        <f t="shared" si="1240"/>
        <v>6.5538529259995745E-2</v>
      </c>
      <c r="V874" s="13">
        <f t="shared" si="1241"/>
        <v>1.8260790215801754E-2</v>
      </c>
      <c r="W874" s="13">
        <f t="shared" si="1242"/>
        <v>4.5851841506512225E-2</v>
      </c>
      <c r="X874" s="13">
        <f t="shared" si="1243"/>
        <v>6.1300139225636263E-2</v>
      </c>
      <c r="Y874" s="13">
        <f t="shared" si="1244"/>
        <v>4.0976621064921601E-2</v>
      </c>
      <c r="Z874" s="13">
        <f t="shared" si="1245"/>
        <v>1.5079424371589122E-2</v>
      </c>
      <c r="AA874" s="13">
        <f t="shared" si="1246"/>
        <v>2.9206540284832955E-2</v>
      </c>
      <c r="AB874" s="13">
        <f t="shared" si="1247"/>
        <v>2.8284302317823681E-2</v>
      </c>
      <c r="AC874" s="13">
        <f t="shared" si="1248"/>
        <v>2.9552866660529273E-3</v>
      </c>
      <c r="AD874" s="13">
        <f t="shared" si="1249"/>
        <v>2.2202002263044571E-2</v>
      </c>
      <c r="AE874" s="13">
        <f t="shared" si="1250"/>
        <v>2.9682250158245573E-2</v>
      </c>
      <c r="AF874" s="13">
        <f t="shared" si="1251"/>
        <v>1.9841363045061074E-2</v>
      </c>
      <c r="AG874" s="13">
        <f t="shared" si="1252"/>
        <v>8.8420899221382642E-3</v>
      </c>
      <c r="AH874" s="13">
        <f t="shared" si="1253"/>
        <v>5.0399873977230551E-3</v>
      </c>
      <c r="AI874" s="13">
        <f t="shared" si="1254"/>
        <v>9.7616852831588774E-3</v>
      </c>
      <c r="AJ874" s="13">
        <f t="shared" si="1255"/>
        <v>9.4534462140213431E-3</v>
      </c>
      <c r="AK874" s="13">
        <f t="shared" si="1256"/>
        <v>6.1032934873499044E-3</v>
      </c>
      <c r="AL874" s="13">
        <f t="shared" si="1257"/>
        <v>3.0609739623618619E-4</v>
      </c>
      <c r="AM874" s="13">
        <f t="shared" si="1258"/>
        <v>8.6003770106939208E-3</v>
      </c>
      <c r="AN874" s="13">
        <f t="shared" si="1259"/>
        <v>1.1497996390692862E-2</v>
      </c>
      <c r="AO874" s="13">
        <f t="shared" si="1260"/>
        <v>7.6859375371568315E-3</v>
      </c>
      <c r="AP874" s="13">
        <f t="shared" si="1261"/>
        <v>3.4251553527415144E-3</v>
      </c>
      <c r="AQ874" s="13">
        <f t="shared" si="1262"/>
        <v>1.144787717864438E-3</v>
      </c>
      <c r="AR874" s="13">
        <f t="shared" si="1263"/>
        <v>1.3476096881822972E-3</v>
      </c>
      <c r="AS874" s="13">
        <f t="shared" si="1264"/>
        <v>2.6101139987997866E-3</v>
      </c>
      <c r="AT874" s="13">
        <f t="shared" si="1265"/>
        <v>2.5276959443352666E-3</v>
      </c>
      <c r="AU874" s="13">
        <f t="shared" si="1266"/>
        <v>1.6319202379530637E-3</v>
      </c>
      <c r="AV874" s="13">
        <f t="shared" si="1267"/>
        <v>7.9019501999709702E-4</v>
      </c>
      <c r="AW874" s="13">
        <f t="shared" si="1268"/>
        <v>2.2016950414763106E-5</v>
      </c>
      <c r="AX874" s="13">
        <f t="shared" si="1269"/>
        <v>2.7762692995633707E-3</v>
      </c>
      <c r="AY874" s="13">
        <f t="shared" si="1270"/>
        <v>3.7116436112369275E-3</v>
      </c>
      <c r="AZ874" s="13">
        <f t="shared" si="1271"/>
        <v>2.481081049846737E-3</v>
      </c>
      <c r="BA874" s="13">
        <f t="shared" si="1272"/>
        <v>1.1056670702025617E-3</v>
      </c>
      <c r="BB874" s="13">
        <f t="shared" si="1273"/>
        <v>3.6954647356416494E-4</v>
      </c>
      <c r="BC874" s="13">
        <f t="shared" si="1274"/>
        <v>9.8810645485672885E-5</v>
      </c>
      <c r="BD874" s="13">
        <f t="shared" si="1275"/>
        <v>3.0027387775202893E-4</v>
      </c>
      <c r="BE874" s="13">
        <f t="shared" si="1276"/>
        <v>5.8158460767050019E-4</v>
      </c>
      <c r="BF874" s="13">
        <f t="shared" si="1277"/>
        <v>5.6322024814721699E-4</v>
      </c>
      <c r="BG874" s="13">
        <f t="shared" si="1278"/>
        <v>3.6362384622890345E-4</v>
      </c>
      <c r="BH874" s="13">
        <f t="shared" si="1279"/>
        <v>1.7607095356736045E-4</v>
      </c>
      <c r="BI874" s="13">
        <f t="shared" si="1280"/>
        <v>6.8204505313118103E-5</v>
      </c>
      <c r="BJ874" s="14">
        <f t="shared" si="1281"/>
        <v>0.51089826558398044</v>
      </c>
      <c r="BK874" s="14">
        <f t="shared" si="1282"/>
        <v>0.22461070449676482</v>
      </c>
      <c r="BL874" s="14">
        <f t="shared" si="1283"/>
        <v>0.24880656286378747</v>
      </c>
      <c r="BM874" s="14">
        <f t="shared" si="1284"/>
        <v>0.63098288665300384</v>
      </c>
      <c r="BN874" s="14">
        <f t="shared" si="1285"/>
        <v>0.36472244400229581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1.5145</v>
      </c>
      <c r="F875" s="10">
        <f>VLOOKUP(B875,home!$B$2:$E$405,3,FALSE)</f>
        <v>0.7923</v>
      </c>
      <c r="G875" s="10">
        <f>VLOOKUP(C875,away!$B$2:$E$405,4,FALSE)</f>
        <v>1.2765</v>
      </c>
      <c r="H875" s="10">
        <f>VLOOKUP(A875,away!$A$2:$E$405,3,FALSE)</f>
        <v>1.1369</v>
      </c>
      <c r="I875" s="10">
        <f>VLOOKUP(C875,away!$B$2:$E$405,3,FALSE)</f>
        <v>0.64500000000000002</v>
      </c>
      <c r="J875" s="10">
        <f>VLOOKUP(B875,home!$B$2:$E$405,4,FALSE)</f>
        <v>0.87960000000000005</v>
      </c>
      <c r="K875" s="12">
        <f t="shared" si="1230"/>
        <v>1.5317213037749999</v>
      </c>
      <c r="L875" s="12">
        <f t="shared" si="1231"/>
        <v>0.64501111980000003</v>
      </c>
      <c r="M875" s="13">
        <f t="shared" si="1232"/>
        <v>0.11341150661421356</v>
      </c>
      <c r="N875" s="13">
        <f t="shared" si="1233"/>
        <v>0.17371482077421024</v>
      </c>
      <c r="O875" s="13">
        <f t="shared" si="1234"/>
        <v>7.3151682879439017E-2</v>
      </c>
      <c r="P875" s="13">
        <f t="shared" si="1235"/>
        <v>0.11204799107342968</v>
      </c>
      <c r="Q875" s="13">
        <f t="shared" si="1236"/>
        <v>0.13304134588065689</v>
      </c>
      <c r="R875" s="13">
        <f t="shared" si="1237"/>
        <v>2.3591824444660719E-2</v>
      </c>
      <c r="S875" s="13">
        <f t="shared" si="1238"/>
        <v>2.7675217176812282E-2</v>
      </c>
      <c r="T875" s="13">
        <f t="shared" si="1239"/>
        <v>8.5813147486181643E-2</v>
      </c>
      <c r="U875" s="13">
        <f t="shared" si="1240"/>
        <v>3.6136100096806636E-2</v>
      </c>
      <c r="V875" s="13">
        <f t="shared" si="1241"/>
        <v>3.0380539562504193E-3</v>
      </c>
      <c r="W875" s="13">
        <f t="shared" si="1242"/>
        <v>6.7927421256100157E-2</v>
      </c>
      <c r="X875" s="13">
        <f t="shared" si="1243"/>
        <v>4.3813942049523491E-2</v>
      </c>
      <c r="Y875" s="13">
        <f t="shared" si="1244"/>
        <v>1.4130239912107725E-2</v>
      </c>
      <c r="Z875" s="13">
        <f t="shared" si="1245"/>
        <v>5.0723297010585415E-3</v>
      </c>
      <c r="AA875" s="13">
        <f t="shared" si="1246"/>
        <v>7.7693954628820453E-3</v>
      </c>
      <c r="AB875" s="13">
        <f t="shared" si="1247"/>
        <v>5.9502742739746288E-3</v>
      </c>
      <c r="AC875" s="13">
        <f t="shared" si="1248"/>
        <v>1.8759551650284346E-4</v>
      </c>
      <c r="AD875" s="13">
        <f t="shared" si="1249"/>
        <v>2.6011469562116855E-2</v>
      </c>
      <c r="AE875" s="13">
        <f t="shared" si="1250"/>
        <v>1.6777687109904613E-2</v>
      </c>
      <c r="AF875" s="13">
        <f t="shared" si="1251"/>
        <v>5.4108973752067984E-3</v>
      </c>
      <c r="AG875" s="13">
        <f t="shared" si="1252"/>
        <v>1.1633629917016726E-3</v>
      </c>
      <c r="AH875" s="13">
        <f t="shared" si="1253"/>
        <v>8.1792726511864208E-4</v>
      </c>
      <c r="AI875" s="13">
        <f t="shared" si="1254"/>
        <v>1.2528366169206467E-3</v>
      </c>
      <c r="AJ875" s="13">
        <f t="shared" si="1255"/>
        <v>9.5949826814337657E-4</v>
      </c>
      <c r="AK875" s="13">
        <f t="shared" si="1256"/>
        <v>4.8989464608347572E-4</v>
      </c>
      <c r="AL875" s="13">
        <f t="shared" si="1257"/>
        <v>7.4136042756323541E-6</v>
      </c>
      <c r="AM875" s="13">
        <f t="shared" si="1258"/>
        <v>7.9684644141578623E-3</v>
      </c>
      <c r="AN875" s="13">
        <f t="shared" si="1259"/>
        <v>5.1397481548624141E-3</v>
      </c>
      <c r="AO875" s="13">
        <f t="shared" si="1260"/>
        <v>1.6575973564288947E-3</v>
      </c>
      <c r="AP875" s="13">
        <f t="shared" si="1261"/>
        <v>3.5638957568257369E-4</v>
      </c>
      <c r="AQ875" s="13">
        <f t="shared" si="1262"/>
        <v>5.7468809824015917E-5</v>
      </c>
      <c r="AR875" s="13">
        <f t="shared" si="1263"/>
        <v>1.0551443623782544E-4</v>
      </c>
      <c r="AS875" s="13">
        <f t="shared" si="1264"/>
        <v>1.6161870984128608E-4</v>
      </c>
      <c r="AT875" s="13">
        <f t="shared" si="1265"/>
        <v>1.2377741047626408E-4</v>
      </c>
      <c r="AU875" s="13">
        <f t="shared" si="1266"/>
        <v>6.3197498850865508E-5</v>
      </c>
      <c r="AV875" s="13">
        <f t="shared" si="1267"/>
        <v>2.4200238833791704E-5</v>
      </c>
      <c r="AW875" s="13">
        <f t="shared" si="1268"/>
        <v>2.0345757050220006E-7</v>
      </c>
      <c r="AX875" s="13">
        <f t="shared" si="1269"/>
        <v>2.0342444502564326E-3</v>
      </c>
      <c r="AY875" s="13">
        <f t="shared" si="1270"/>
        <v>1.3121102908068372E-3</v>
      </c>
      <c r="AZ875" s="13">
        <f t="shared" si="1271"/>
        <v>4.2316286398721075E-4</v>
      </c>
      <c r="BA875" s="13">
        <f t="shared" si="1272"/>
        <v>9.0981584252721969E-5</v>
      </c>
      <c r="BB875" s="13">
        <f t="shared" si="1273"/>
        <v>1.4671033385006559E-5</v>
      </c>
      <c r="BC875" s="13">
        <f t="shared" si="1274"/>
        <v>1.8925959344572542E-6</v>
      </c>
      <c r="BD875" s="13">
        <f t="shared" si="1275"/>
        <v>1.1342997445470908E-5</v>
      </c>
      <c r="BE875" s="13">
        <f t="shared" si="1276"/>
        <v>1.7374310835893195E-5</v>
      </c>
      <c r="BF875" s="13">
        <f t="shared" si="1277"/>
        <v>1.3306301022873218E-5</v>
      </c>
      <c r="BG875" s="13">
        <f t="shared" si="1278"/>
        <v>6.7938482503926595E-6</v>
      </c>
      <c r="BH875" s="13">
        <f t="shared" si="1279"/>
        <v>2.6015705249352379E-6</v>
      </c>
      <c r="BI875" s="13">
        <f t="shared" si="1280"/>
        <v>7.9697619926328167E-7</v>
      </c>
      <c r="BJ875" s="14">
        <f t="shared" si="1281"/>
        <v>0.58686106552728867</v>
      </c>
      <c r="BK875" s="14">
        <f t="shared" si="1282"/>
        <v>0.25767988823229121</v>
      </c>
      <c r="BL875" s="14">
        <f t="shared" si="1283"/>
        <v>0.15064995825254804</v>
      </c>
      <c r="BM875" s="14">
        <f t="shared" si="1284"/>
        <v>0.36999216321333994</v>
      </c>
      <c r="BN875" s="14">
        <f t="shared" si="1285"/>
        <v>0.62895917166661008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1.5145</v>
      </c>
      <c r="F876" s="10">
        <f>VLOOKUP(B876,home!$B$2:$E$405,3,FALSE)</f>
        <v>1.0124</v>
      </c>
      <c r="G876" s="10">
        <f>VLOOKUP(C876,away!$B$2:$E$405,4,FALSE)</f>
        <v>0.7016</v>
      </c>
      <c r="H876" s="10">
        <f>VLOOKUP(A876,away!$A$2:$E$405,3,FALSE)</f>
        <v>1.1369</v>
      </c>
      <c r="I876" s="10">
        <f>VLOOKUP(C876,away!$B$2:$E$405,3,FALSE)</f>
        <v>0.65969999999999995</v>
      </c>
      <c r="J876" s="10">
        <f>VLOOKUP(B876,home!$B$2:$E$405,4,FALSE)</f>
        <v>0.99690000000000001</v>
      </c>
      <c r="K876" s="12">
        <f t="shared" si="1230"/>
        <v>1.0757491076799999</v>
      </c>
      <c r="L876" s="12">
        <f t="shared" si="1231"/>
        <v>0.74768788991699997</v>
      </c>
      <c r="M876" s="13">
        <f t="shared" si="1232"/>
        <v>0.16146982472305499</v>
      </c>
      <c r="N876" s="13">
        <f t="shared" si="1233"/>
        <v>0.1737010198630724</v>
      </c>
      <c r="O876" s="13">
        <f t="shared" si="1234"/>
        <v>0.12072903253244881</v>
      </c>
      <c r="P876" s="13">
        <f t="shared" si="1235"/>
        <v>0.12987414901785149</v>
      </c>
      <c r="Q876" s="13">
        <f t="shared" si="1236"/>
        <v>9.342935856040302E-2</v>
      </c>
      <c r="R876" s="13">
        <f t="shared" si="1237"/>
        <v>4.5133817792953744E-2</v>
      </c>
      <c r="S876" s="13">
        <f t="shared" si="1238"/>
        <v>2.6115242603441596E-2</v>
      </c>
      <c r="T876" s="13">
        <f t="shared" si="1239"/>
        <v>6.9855999958326517E-2</v>
      </c>
      <c r="U876" s="13">
        <f t="shared" si="1240"/>
        <v>4.8552664216961694E-2</v>
      </c>
      <c r="V876" s="13">
        <f t="shared" si="1241"/>
        <v>2.3339035054547501E-3</v>
      </c>
      <c r="W876" s="13">
        <f t="shared" si="1242"/>
        <v>3.3502183034156106E-2</v>
      </c>
      <c r="X876" s="13">
        <f t="shared" si="1243"/>
        <v>2.5049176540421294E-2</v>
      </c>
      <c r="Y876" s="13">
        <f t="shared" si="1244"/>
        <v>9.3644829758330068E-3</v>
      </c>
      <c r="Z876" s="13">
        <f t="shared" si="1245"/>
        <v>1.1248669663170646E-2</v>
      </c>
      <c r="AA876" s="13">
        <f t="shared" si="1246"/>
        <v>1.2100746352742909E-2</v>
      </c>
      <c r="AB876" s="13">
        <f t="shared" si="1247"/>
        <v>6.5086835456125971E-3</v>
      </c>
      <c r="AC876" s="13">
        <f t="shared" si="1248"/>
        <v>1.1732599735763388E-4</v>
      </c>
      <c r="AD876" s="13">
        <f t="shared" si="1249"/>
        <v>9.0099858760813636E-3</v>
      </c>
      <c r="AE876" s="13">
        <f t="shared" si="1250"/>
        <v>6.7366573278692466E-3</v>
      </c>
      <c r="AF876" s="13">
        <f t="shared" si="1251"/>
        <v>2.5184585512842261E-3</v>
      </c>
      <c r="AG876" s="13">
        <f t="shared" si="1252"/>
        <v>6.2767365335104268E-4</v>
      </c>
      <c r="AH876" s="13">
        <f t="shared" si="1253"/>
        <v>2.1026235212073573E-3</v>
      </c>
      <c r="AI876" s="13">
        <f t="shared" si="1254"/>
        <v>2.2618953767257941E-3</v>
      </c>
      <c r="AJ876" s="13">
        <f t="shared" si="1255"/>
        <v>1.216615966589145E-3</v>
      </c>
      <c r="AK876" s="13">
        <f t="shared" si="1256"/>
        <v>4.3625784681583784E-4</v>
      </c>
      <c r="AL876" s="13">
        <f t="shared" si="1257"/>
        <v>3.7747273437939759E-6</v>
      </c>
      <c r="AM876" s="13">
        <f t="shared" si="1258"/>
        <v>1.9384968532807866E-3</v>
      </c>
      <c r="AN876" s="13">
        <f t="shared" si="1259"/>
        <v>1.4493906218402553E-3</v>
      </c>
      <c r="AO876" s="13">
        <f t="shared" si="1260"/>
        <v>5.4184590785461451E-4</v>
      </c>
      <c r="AP876" s="13">
        <f t="shared" si="1261"/>
        <v>1.3504387450132598E-4</v>
      </c>
      <c r="AQ876" s="13">
        <f t="shared" si="1262"/>
        <v>2.524266739302814E-5</v>
      </c>
      <c r="AR876" s="13">
        <f t="shared" si="1263"/>
        <v>3.1442122877227646E-4</v>
      </c>
      <c r="AS876" s="13">
        <f t="shared" si="1264"/>
        <v>3.3823835628742554E-4</v>
      </c>
      <c r="AT876" s="13">
        <f t="shared" si="1265"/>
        <v>1.819298049796739E-4</v>
      </c>
      <c r="AU876" s="13">
        <f t="shared" si="1266"/>
        <v>6.5236941789093553E-5</v>
      </c>
      <c r="AV876" s="13">
        <f t="shared" si="1267"/>
        <v>1.7544645479347367E-5</v>
      </c>
      <c r="AW876" s="13">
        <f t="shared" si="1268"/>
        <v>8.4336277414627982E-8</v>
      </c>
      <c r="AX876" s="13">
        <f t="shared" si="1269"/>
        <v>3.4755604335954887E-4</v>
      </c>
      <c r="AY876" s="13">
        <f t="shared" si="1270"/>
        <v>2.598634446874024E-4</v>
      </c>
      <c r="AZ876" s="13">
        <f t="shared" si="1271"/>
        <v>9.7148375312443462E-5</v>
      </c>
      <c r="BA876" s="13">
        <f t="shared" si="1272"/>
        <v>2.421222124874188E-5</v>
      </c>
      <c r="BB876" s="13">
        <f t="shared" si="1273"/>
        <v>4.5257961539188409E-6</v>
      </c>
      <c r="BC876" s="13">
        <f t="shared" si="1274"/>
        <v>6.7677659530361074E-7</v>
      </c>
      <c r="BD876" s="13">
        <f t="shared" si="1275"/>
        <v>3.9181490847642266E-5</v>
      </c>
      <c r="BE876" s="13">
        <f t="shared" si="1276"/>
        <v>4.2149453816923249E-5</v>
      </c>
      <c r="BF876" s="13">
        <f t="shared" si="1277"/>
        <v>2.2671118666377272E-5</v>
      </c>
      <c r="BG876" s="13">
        <f t="shared" si="1278"/>
        <v>8.1294785584875812E-6</v>
      </c>
      <c r="BH876" s="13">
        <f t="shared" si="1279"/>
        <v>2.1863198262991761E-6</v>
      </c>
      <c r="BI876" s="13">
        <f t="shared" si="1280"/>
        <v>4.7038632044888639E-7</v>
      </c>
      <c r="BJ876" s="14">
        <f t="shared" si="1281"/>
        <v>0.42861899892302563</v>
      </c>
      <c r="BK876" s="14">
        <f t="shared" si="1282"/>
        <v>0.32017408401919173</v>
      </c>
      <c r="BL876" s="14">
        <f t="shared" si="1283"/>
        <v>0.24007449637740189</v>
      </c>
      <c r="BM876" s="14">
        <f t="shared" si="1284"/>
        <v>0.27551926738459542</v>
      </c>
      <c r="BN876" s="14">
        <f t="shared" si="1285"/>
        <v>0.7243372024897845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1.7738</v>
      </c>
      <c r="F877" s="10">
        <f>VLOOKUP(B877,home!$B$2:$E$405,3,FALSE)</f>
        <v>1.0649</v>
      </c>
      <c r="G877" s="10">
        <f>VLOOKUP(C877,away!$B$2:$E$405,4,FALSE)</f>
        <v>1.4094</v>
      </c>
      <c r="H877" s="10">
        <f>VLOOKUP(A877,away!$A$2:$E$405,3,FALSE)</f>
        <v>1.5357000000000001</v>
      </c>
      <c r="I877" s="10">
        <f>VLOOKUP(C877,away!$B$2:$E$405,3,FALSE)</f>
        <v>0.73260000000000003</v>
      </c>
      <c r="J877" s="10">
        <f>VLOOKUP(B877,home!$B$2:$E$405,4,FALSE)</f>
        <v>1.3747</v>
      </c>
      <c r="K877" s="12">
        <f t="shared" si="1230"/>
        <v>2.6622433124280001</v>
      </c>
      <c r="L877" s="12">
        <f t="shared" si="1231"/>
        <v>1.5466114863539999</v>
      </c>
      <c r="M877" s="13">
        <f t="shared" si="1232"/>
        <v>1.4863380156308731E-2</v>
      </c>
      <c r="N877" s="13">
        <f t="shared" si="1233"/>
        <v>3.9569934421207952E-2</v>
      </c>
      <c r="O877" s="13">
        <f t="shared" si="1234"/>
        <v>2.2987874475793195E-2</v>
      </c>
      <c r="P877" s="13">
        <f t="shared" si="1235"/>
        <v>6.1199315090114746E-2</v>
      </c>
      <c r="Q877" s="13">
        <f t="shared" si="1236"/>
        <v>5.2672396643037717E-2</v>
      </c>
      <c r="R877" s="13">
        <f t="shared" si="1237"/>
        <v>1.7776655355562845E-2</v>
      </c>
      <c r="S877" s="13">
        <f t="shared" si="1238"/>
        <v>6.2996373101401146E-2</v>
      </c>
      <c r="T877" s="13">
        <f t="shared" si="1239"/>
        <v>8.1463733661916005E-2</v>
      </c>
      <c r="U877" s="13">
        <f t="shared" si="1240"/>
        <v>4.7325781837684565E-2</v>
      </c>
      <c r="V877" s="13">
        <f t="shared" si="1241"/>
        <v>2.8820533316879546E-2</v>
      </c>
      <c r="W877" s="13">
        <f t="shared" si="1242"/>
        <v>4.6742245237494068E-2</v>
      </c>
      <c r="X877" s="13">
        <f t="shared" si="1243"/>
        <v>7.2292093382283873E-2</v>
      </c>
      <c r="Y877" s="13">
        <f t="shared" si="1244"/>
        <v>5.590389099880811E-2</v>
      </c>
      <c r="Z877" s="13">
        <f t="shared" si="1245"/>
        <v>9.1645264539566163E-3</v>
      </c>
      <c r="AA877" s="13">
        <f t="shared" si="1246"/>
        <v>2.4398199263615493E-2</v>
      </c>
      <c r="AB877" s="13">
        <f t="shared" si="1247"/>
        <v>3.2476971412423061E-2</v>
      </c>
      <c r="AC877" s="13">
        <f t="shared" si="1248"/>
        <v>7.4167050200565458E-3</v>
      </c>
      <c r="AD877" s="13">
        <f t="shared" si="1249"/>
        <v>3.110980744784703E-2</v>
      </c>
      <c r="AE877" s="13">
        <f t="shared" si="1250"/>
        <v>4.8114785537101433E-2</v>
      </c>
      <c r="AF877" s="13">
        <f t="shared" si="1251"/>
        <v>3.7207439987570194E-2</v>
      </c>
      <c r="AG877" s="13">
        <f t="shared" si="1252"/>
        <v>1.9181818020867734E-2</v>
      </c>
      <c r="AH877" s="13">
        <f t="shared" si="1253"/>
        <v>3.5434904701710981E-3</v>
      </c>
      <c r="AI877" s="13">
        <f t="shared" si="1254"/>
        <v>9.4336338068653543E-3</v>
      </c>
      <c r="AJ877" s="13">
        <f t="shared" si="1255"/>
        <v>1.2557314257110997E-2</v>
      </c>
      <c r="AK877" s="13">
        <f t="shared" si="1256"/>
        <v>1.114354196768351E-2</v>
      </c>
      <c r="AL877" s="13">
        <f t="shared" si="1257"/>
        <v>1.2215182890554545E-3</v>
      </c>
      <c r="AM877" s="13">
        <f t="shared" si="1258"/>
        <v>1.6564375365790703E-2</v>
      </c>
      <c r="AN877" s="13">
        <f t="shared" si="1259"/>
        <v>2.5618653205011142E-2</v>
      </c>
      <c r="AO877" s="13">
        <f t="shared" si="1260"/>
        <v>1.981105165589497E-2</v>
      </c>
      <c r="AP877" s="13">
        <f t="shared" si="1261"/>
        <v>1.0213333349253201E-2</v>
      </c>
      <c r="AQ877" s="13">
        <f t="shared" si="1262"/>
        <v>3.9490146679793409E-3</v>
      </c>
      <c r="AR877" s="13">
        <f t="shared" si="1263"/>
        <v>1.0960806125905106E-3</v>
      </c>
      <c r="AS877" s="13">
        <f t="shared" si="1264"/>
        <v>2.9180332807510717E-3</v>
      </c>
      <c r="AT877" s="13">
        <f t="shared" si="1265"/>
        <v>3.8842572935609402E-3</v>
      </c>
      <c r="AU877" s="13">
        <f t="shared" si="1266"/>
        <v>3.4469460011774316E-3</v>
      </c>
      <c r="AV877" s="13">
        <f t="shared" si="1267"/>
        <v>2.294152234983764E-3</v>
      </c>
      <c r="AW877" s="13">
        <f t="shared" si="1268"/>
        <v>1.3970966427794842E-4</v>
      </c>
      <c r="AX877" s="13">
        <f t="shared" si="1269"/>
        <v>7.3497329236872442E-3</v>
      </c>
      <c r="AY877" s="13">
        <f t="shared" si="1270"/>
        <v>1.1367181361408858E-2</v>
      </c>
      <c r="AZ877" s="13">
        <f t="shared" si="1271"/>
        <v>8.7903066305120188E-3</v>
      </c>
      <c r="BA877" s="13">
        <f t="shared" si="1272"/>
        <v>4.5317297344412057E-3</v>
      </c>
      <c r="BB877" s="13">
        <f t="shared" si="1273"/>
        <v>1.7522063150846824E-3</v>
      </c>
      <c r="BC877" s="13">
        <f t="shared" si="1274"/>
        <v>5.4199648267439686E-4</v>
      </c>
      <c r="BD877" s="13">
        <f t="shared" si="1275"/>
        <v>2.8253514423373595E-4</v>
      </c>
      <c r="BE877" s="13">
        <f t="shared" si="1276"/>
        <v>7.5217729826214375E-4</v>
      </c>
      <c r="BF877" s="13">
        <f t="shared" si="1277"/>
        <v>1.001239491029277E-3</v>
      </c>
      <c r="BG877" s="13">
        <f t="shared" si="1278"/>
        <v>8.8851437971050249E-4</v>
      </c>
      <c r="BH877" s="13">
        <f t="shared" si="1279"/>
        <v>5.9136036634509952E-4</v>
      </c>
      <c r="BI877" s="13">
        <f t="shared" si="1280"/>
        <v>3.1486903610744251E-4</v>
      </c>
      <c r="BJ877" s="14">
        <f t="shared" si="1281"/>
        <v>0.59474772702987189</v>
      </c>
      <c r="BK877" s="14">
        <f t="shared" si="1282"/>
        <v>0.18788500633522501</v>
      </c>
      <c r="BL877" s="14">
        <f t="shared" si="1283"/>
        <v>0.19911362798566204</v>
      </c>
      <c r="BM877" s="14">
        <f t="shared" si="1284"/>
        <v>0.7706138599655592</v>
      </c>
      <c r="BN877" s="14">
        <f t="shared" si="1285"/>
        <v>0.20906955614202521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1.7738</v>
      </c>
      <c r="F878" s="10">
        <f>VLOOKUP(B878,home!$B$2:$E$405,3,FALSE)</f>
        <v>0.62639999999999996</v>
      </c>
      <c r="G878" s="10">
        <f>VLOOKUP(C878,away!$B$2:$E$405,4,FALSE)</f>
        <v>1.5034000000000001</v>
      </c>
      <c r="H878" s="10">
        <f>VLOOKUP(A878,away!$A$2:$E$405,3,FALSE)</f>
        <v>1.5357000000000001</v>
      </c>
      <c r="I878" s="10">
        <f>VLOOKUP(C878,away!$B$2:$E$405,3,FALSE)</f>
        <v>0.86819999999999997</v>
      </c>
      <c r="J878" s="10">
        <f>VLOOKUP(B878,home!$B$2:$E$405,4,FALSE)</f>
        <v>1.5194000000000001</v>
      </c>
      <c r="K878" s="12">
        <f t="shared" si="1230"/>
        <v>1.6704402482880001</v>
      </c>
      <c r="L878" s="12">
        <f t="shared" si="1231"/>
        <v>2.0258080279559998</v>
      </c>
      <c r="M878" s="13">
        <f t="shared" si="1232"/>
        <v>2.4816456526878115E-2</v>
      </c>
      <c r="N878" s="13">
        <f t="shared" si="1233"/>
        <v>4.1454407802386635E-2</v>
      </c>
      <c r="O878" s="13">
        <f t="shared" si="1234"/>
        <v>5.0273376857570752E-2</v>
      </c>
      <c r="P878" s="13">
        <f t="shared" si="1235"/>
        <v>8.3978672120236672E-2</v>
      </c>
      <c r="Q878" s="13">
        <f t="shared" si="1236"/>
        <v>3.4623555631025385E-2</v>
      </c>
      <c r="R878" s="13">
        <f t="shared" si="1237"/>
        <v>5.0922105215262116E-2</v>
      </c>
      <c r="S878" s="13">
        <f t="shared" si="1238"/>
        <v>7.1045773229549483E-2</v>
      </c>
      <c r="T878" s="13">
        <f t="shared" si="1239"/>
        <v>7.0140676953712372E-2</v>
      </c>
      <c r="U878" s="13">
        <f t="shared" si="1240"/>
        <v>8.5062334079130095E-2</v>
      </c>
      <c r="V878" s="13">
        <f t="shared" si="1241"/>
        <v>2.6713141782040369E-2</v>
      </c>
      <c r="W878" s="13">
        <f t="shared" si="1242"/>
        <v>1.9278860288301142E-2</v>
      </c>
      <c r="X878" s="13">
        <f t="shared" si="1243"/>
        <v>3.9055269941882576E-2</v>
      </c>
      <c r="Y878" s="13">
        <f t="shared" si="1244"/>
        <v>3.95592396911272E-2</v>
      </c>
      <c r="Z878" s="13">
        <f t="shared" si="1245"/>
        <v>3.4386136515166033E-2</v>
      </c>
      <c r="AA878" s="13">
        <f t="shared" si="1246"/>
        <v>5.7439986418058996E-2</v>
      </c>
      <c r="AB878" s="13">
        <f t="shared" si="1247"/>
        <v>4.7975032586920936E-2</v>
      </c>
      <c r="AC878" s="13">
        <f t="shared" si="1248"/>
        <v>5.649814903534024E-3</v>
      </c>
      <c r="AD878" s="13">
        <f t="shared" si="1249"/>
        <v>8.051046041674852E-3</v>
      </c>
      <c r="AE878" s="13">
        <f t="shared" si="1250"/>
        <v>1.6309873704668288E-2</v>
      </c>
      <c r="AF878" s="13">
        <f t="shared" si="1251"/>
        <v>1.6520336542932747E-2</v>
      </c>
      <c r="AG878" s="13">
        <f t="shared" si="1252"/>
        <v>1.1155676797736009E-2</v>
      </c>
      <c r="AH878" s="13">
        <f t="shared" si="1253"/>
        <v>1.7414927850703577E-2</v>
      </c>
      <c r="AI878" s="13">
        <f t="shared" si="1254"/>
        <v>2.9090596402846888E-2</v>
      </c>
      <c r="AJ878" s="13">
        <f t="shared" si="1255"/>
        <v>2.4297051539008789E-2</v>
      </c>
      <c r="AK878" s="13">
        <f t="shared" si="1256"/>
        <v>1.352892426849606E-2</v>
      </c>
      <c r="AL878" s="13">
        <f t="shared" si="1257"/>
        <v>7.6475697134283408E-4</v>
      </c>
      <c r="AM878" s="13">
        <f t="shared" si="1258"/>
        <v>2.6897582697666925E-3</v>
      </c>
      <c r="AN878" s="13">
        <f t="shared" si="1259"/>
        <v>5.4489338961544054E-3</v>
      </c>
      <c r="AO878" s="13">
        <f t="shared" si="1260"/>
        <v>5.519247015315581E-3</v>
      </c>
      <c r="AP878" s="13">
        <f t="shared" si="1261"/>
        <v>3.7269783039661653E-3</v>
      </c>
      <c r="AQ878" s="13">
        <f t="shared" si="1262"/>
        <v>1.8875356420481242E-3</v>
      </c>
      <c r="AR878" s="13">
        <f t="shared" si="1263"/>
        <v>7.0558601292459635E-3</v>
      </c>
      <c r="AS878" s="13">
        <f t="shared" si="1264"/>
        <v>1.1786392746183027E-2</v>
      </c>
      <c r="AT878" s="13">
        <f t="shared" si="1265"/>
        <v>9.8442324126769322E-3</v>
      </c>
      <c r="AU878" s="13">
        <f t="shared" si="1266"/>
        <v>5.481400678545612E-3</v>
      </c>
      <c r="AV878" s="13">
        <f t="shared" si="1267"/>
        <v>2.2890880776089348E-3</v>
      </c>
      <c r="AW878" s="13">
        <f t="shared" si="1268"/>
        <v>7.1886969750749479E-5</v>
      </c>
      <c r="AX878" s="13">
        <f t="shared" si="1269"/>
        <v>7.4884674533062974E-4</v>
      </c>
      <c r="AY878" s="13">
        <f t="shared" si="1270"/>
        <v>1.5170197483995117E-3</v>
      </c>
      <c r="AZ878" s="13">
        <f t="shared" si="1271"/>
        <v>1.5365953924377615E-3</v>
      </c>
      <c r="BA878" s="13">
        <f t="shared" si="1272"/>
        <v>1.0376157605735392E-3</v>
      </c>
      <c r="BB878" s="13">
        <f t="shared" si="1273"/>
        <v>5.2550258442588677E-4</v>
      </c>
      <c r="BC878" s="13">
        <f t="shared" si="1274"/>
        <v>2.129134708483173E-4</v>
      </c>
      <c r="BD878" s="13">
        <f t="shared" si="1275"/>
        <v>2.3823030156601885E-3</v>
      </c>
      <c r="BE878" s="13">
        <f t="shared" si="1276"/>
        <v>3.9794948409766565E-3</v>
      </c>
      <c r="BF878" s="13">
        <f t="shared" si="1277"/>
        <v>3.3237541751109318E-3</v>
      </c>
      <c r="BG878" s="13">
        <f t="shared" si="1278"/>
        <v>1.8507109165068608E-3</v>
      </c>
      <c r="BH878" s="13">
        <f t="shared" si="1279"/>
        <v>7.7287550071975777E-4</v>
      </c>
      <c r="BI878" s="13">
        <f t="shared" si="1280"/>
        <v>2.5820846866360495E-4</v>
      </c>
      <c r="BJ878" s="14">
        <f t="shared" si="1281"/>
        <v>0.32099989022471392</v>
      </c>
      <c r="BK878" s="14">
        <f t="shared" si="1282"/>
        <v>0.21448563528198103</v>
      </c>
      <c r="BL878" s="14">
        <f t="shared" si="1283"/>
        <v>0.42502865617989671</v>
      </c>
      <c r="BM878" s="14">
        <f t="shared" si="1284"/>
        <v>0.707386611269749</v>
      </c>
      <c r="BN878" s="14">
        <f t="shared" si="1285"/>
        <v>0.28606857415335968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1.7738</v>
      </c>
      <c r="F879" s="10">
        <f>VLOOKUP(B879,home!$B$2:$E$405,3,FALSE)</f>
        <v>0.91610000000000003</v>
      </c>
      <c r="G879" s="10">
        <f>VLOOKUP(C879,away!$B$2:$E$405,4,FALSE)</f>
        <v>0.63419999999999999</v>
      </c>
      <c r="H879" s="10">
        <f>VLOOKUP(A879,away!$A$2:$E$405,3,FALSE)</f>
        <v>1.5357000000000001</v>
      </c>
      <c r="I879" s="10">
        <f>VLOOKUP(C879,away!$B$2:$E$405,3,FALSE)</f>
        <v>1.3023</v>
      </c>
      <c r="J879" s="10">
        <f>VLOOKUP(B879,home!$B$2:$E$405,4,FALSE)</f>
        <v>0.56979999999999997</v>
      </c>
      <c r="K879" s="12">
        <f t="shared" si="1230"/>
        <v>1.030561161756</v>
      </c>
      <c r="L879" s="12">
        <f t="shared" si="1231"/>
        <v>1.1395670142780001</v>
      </c>
      <c r="M879" s="13">
        <f t="shared" si="1232"/>
        <v>0.11416298301460669</v>
      </c>
      <c r="N879" s="13">
        <f t="shared" si="1233"/>
        <v>0.11765193640506356</v>
      </c>
      <c r="O879" s="13">
        <f t="shared" si="1234"/>
        <v>0.13009636969502539</v>
      </c>
      <c r="P879" s="13">
        <f t="shared" si="1235"/>
        <v>0.13407226589314342</v>
      </c>
      <c r="Q879" s="13">
        <f t="shared" si="1236"/>
        <v>6.0623758132222663E-2</v>
      </c>
      <c r="R879" s="13">
        <f t="shared" si="1237"/>
        <v>7.4126765790883509E-2</v>
      </c>
      <c r="S879" s="13">
        <f t="shared" si="1238"/>
        <v>3.9363399604366245E-2</v>
      </c>
      <c r="T879" s="13">
        <f t="shared" si="1239"/>
        <v>6.908483504904861E-2</v>
      </c>
      <c r="U879" s="13">
        <f t="shared" si="1240"/>
        <v>7.6392165870667827E-2</v>
      </c>
      <c r="V879" s="13">
        <f t="shared" si="1241"/>
        <v>5.1364578749657766E-3</v>
      </c>
      <c r="W879" s="13">
        <f t="shared" si="1242"/>
        <v>2.0825496870252716E-2</v>
      </c>
      <c r="X879" s="13">
        <f t="shared" si="1243"/>
        <v>2.3732049289289722E-2</v>
      </c>
      <c r="Y879" s="13">
        <f t="shared" si="1244"/>
        <v>1.3522130275647117E-2</v>
      </c>
      <c r="Z879" s="13">
        <f t="shared" si="1245"/>
        <v>2.8157472390133897E-2</v>
      </c>
      <c r="AA879" s="13">
        <f t="shared" si="1246"/>
        <v>2.9017997458488883E-2</v>
      </c>
      <c r="AB879" s="13">
        <f t="shared" si="1247"/>
        <v>1.4952410586326478E-2</v>
      </c>
      <c r="AC879" s="13">
        <f t="shared" si="1248"/>
        <v>3.7701392330539383E-4</v>
      </c>
      <c r="AD879" s="13">
        <f t="shared" si="1249"/>
        <v>5.3654870621883946E-3</v>
      </c>
      <c r="AE879" s="13">
        <f t="shared" si="1250"/>
        <v>6.114332071605267E-3</v>
      </c>
      <c r="AF879" s="13">
        <f t="shared" si="1251"/>
        <v>3.4838455715717181E-3</v>
      </c>
      <c r="AG879" s="13">
        <f t="shared" si="1252"/>
        <v>1.3233584987338712E-3</v>
      </c>
      <c r="AH879" s="13">
        <f t="shared" si="1253"/>
        <v>8.0218316853100328E-3</v>
      </c>
      <c r="AI879" s="13">
        <f t="shared" si="1254"/>
        <v>8.2669881810241985E-3</v>
      </c>
      <c r="AJ879" s="13">
        <f t="shared" si="1255"/>
        <v>4.259818472029709E-3</v>
      </c>
      <c r="AK879" s="13">
        <f t="shared" si="1256"/>
        <v>1.4633344911348688E-3</v>
      </c>
      <c r="AL879" s="13">
        <f t="shared" si="1257"/>
        <v>1.7710508130065454E-5</v>
      </c>
      <c r="AM879" s="13">
        <f t="shared" si="1258"/>
        <v>1.105892516039132E-3</v>
      </c>
      <c r="AN879" s="13">
        <f t="shared" si="1259"/>
        <v>1.2602386326150991E-3</v>
      </c>
      <c r="AO879" s="13">
        <f t="shared" si="1260"/>
        <v>7.1806318792348917E-4</v>
      </c>
      <c r="AP879" s="13">
        <f t="shared" si="1261"/>
        <v>2.7276037437497095E-4</v>
      </c>
      <c r="AQ879" s="13">
        <f t="shared" si="1262"/>
        <v>7.7707181359958836E-5</v>
      </c>
      <c r="AR879" s="13">
        <f t="shared" si="1263"/>
        <v>1.8282829565338804E-3</v>
      </c>
      <c r="AS879" s="13">
        <f t="shared" si="1264"/>
        <v>1.8841574077042502E-3</v>
      </c>
      <c r="AT879" s="13">
        <f t="shared" si="1265"/>
        <v>9.7086972350743264E-4</v>
      </c>
      <c r="AU879" s="13">
        <f t="shared" si="1266"/>
        <v>3.3351354339051549E-4</v>
      </c>
      <c r="AV879" s="13">
        <f t="shared" si="1267"/>
        <v>8.5926526184472421E-5</v>
      </c>
      <c r="AW879" s="13">
        <f t="shared" si="1268"/>
        <v>5.7775293717408968E-7</v>
      </c>
      <c r="AX879" s="13">
        <f t="shared" si="1269"/>
        <v>1.8994831268442556E-4</v>
      </c>
      <c r="AY879" s="13">
        <f t="shared" si="1270"/>
        <v>2.1645883155293482E-4</v>
      </c>
      <c r="AZ879" s="13">
        <f t="shared" si="1271"/>
        <v>1.233346721934413E-4</v>
      </c>
      <c r="BA879" s="13">
        <f t="shared" si="1272"/>
        <v>4.6849374716145237E-5</v>
      </c>
      <c r="BB879" s="13">
        <f t="shared" si="1273"/>
        <v>1.3347000516517223E-5</v>
      </c>
      <c r="BC879" s="13">
        <f t="shared" si="1274"/>
        <v>3.0419603056348886E-6</v>
      </c>
      <c r="BD879" s="13">
        <f t="shared" si="1275"/>
        <v>3.4724182500544431E-4</v>
      </c>
      <c r="BE879" s="13">
        <f t="shared" si="1276"/>
        <v>3.5785393858788432E-4</v>
      </c>
      <c r="BF879" s="13">
        <f t="shared" si="1277"/>
        <v>1.8439518534504518E-4</v>
      </c>
      <c r="BG879" s="13">
        <f t="shared" si="1278"/>
        <v>6.3343505477134236E-5</v>
      </c>
      <c r="BH879" s="13">
        <f t="shared" si="1279"/>
        <v>1.6319839148553251E-5</v>
      </c>
      <c r="BI879" s="13">
        <f t="shared" si="1280"/>
        <v>3.3637184785208181E-6</v>
      </c>
      <c r="BJ879" s="14">
        <f t="shared" si="1281"/>
        <v>0.32575487126990549</v>
      </c>
      <c r="BK879" s="14">
        <f t="shared" si="1282"/>
        <v>0.29334628965007048</v>
      </c>
      <c r="BL879" s="14">
        <f t="shared" si="1283"/>
        <v>0.35267295040025409</v>
      </c>
      <c r="BM879" s="14">
        <f t="shared" si="1284"/>
        <v>0.3689816237008029</v>
      </c>
      <c r="BN879" s="14">
        <f t="shared" si="1285"/>
        <v>0.63073407893094524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1.5759000000000001</v>
      </c>
      <c r="F895" s="10">
        <f>VLOOKUP(B895,home!$B$2:$E$405,3,FALSE)</f>
        <v>0.56410000000000005</v>
      </c>
      <c r="G895" s="10">
        <f>VLOOKUP(C895,away!$B$2:$E$405,4,FALSE)</f>
        <v>1.6215999999999999</v>
      </c>
      <c r="H895" s="10">
        <f>VLOOKUP(A895,away!$A$2:$E$405,3,FALSE)</f>
        <v>1.1709000000000001</v>
      </c>
      <c r="I895" s="10">
        <f>VLOOKUP(C895,away!$B$2:$E$405,3,FALSE)</f>
        <v>1.1387</v>
      </c>
      <c r="J895" s="10">
        <f>VLOOKUP(B895,home!$B$2:$E$405,4,FALSE)</f>
        <v>1.7081</v>
      </c>
      <c r="K895" s="12">
        <f t="shared" si="1230"/>
        <v>1.4415459521040002</v>
      </c>
      <c r="L895" s="12">
        <f t="shared" si="1231"/>
        <v>2.2774162720230002</v>
      </c>
      <c r="M895" s="13">
        <f t="shared" si="1232"/>
        <v>2.4259130327078181E-2</v>
      </c>
      <c r="N895" s="13">
        <f t="shared" si="1233"/>
        <v>3.4970651124562935E-2</v>
      </c>
      <c r="O895" s="13">
        <f t="shared" si="1234"/>
        <v>5.5248138152014493E-2</v>
      </c>
      <c r="P895" s="13">
        <f t="shared" si="1235"/>
        <v>7.9642729914319074E-2</v>
      </c>
      <c r="Q895" s="13">
        <f t="shared" si="1236"/>
        <v>2.5205900285527459E-2</v>
      </c>
      <c r="R895" s="13">
        <f t="shared" si="1237"/>
        <v>6.2911504413186284E-2</v>
      </c>
      <c r="S895" s="13">
        <f t="shared" si="1238"/>
        <v>6.5366774722393106E-2</v>
      </c>
      <c r="T895" s="13">
        <f t="shared" si="1239"/>
        <v>5.7404327461249426E-2</v>
      </c>
      <c r="U895" s="13">
        <f t="shared" si="1240"/>
        <v>9.0689824527601617E-2</v>
      </c>
      <c r="V895" s="13">
        <f t="shared" si="1241"/>
        <v>2.3844348335817847E-2</v>
      </c>
      <c r="W895" s="13">
        <f t="shared" si="1242"/>
        <v>1.2111821175246392E-2</v>
      </c>
      <c r="X895" s="13">
        <f t="shared" si="1243"/>
        <v>2.7583658628338871E-2</v>
      </c>
      <c r="Y895" s="13">
        <f t="shared" si="1244"/>
        <v>3.140973650105329E-2</v>
      </c>
      <c r="Z895" s="13">
        <f t="shared" si="1245"/>
        <v>4.7758561282679073E-2</v>
      </c>
      <c r="AA895" s="13">
        <f t="shared" si="1246"/>
        <v>6.8846160695356845E-2</v>
      </c>
      <c r="AB895" s="13">
        <f t="shared" si="1247"/>
        <v>4.9622452134146594E-2</v>
      </c>
      <c r="AC895" s="13">
        <f t="shared" si="1248"/>
        <v>4.8925625344161056E-3</v>
      </c>
      <c r="AD895" s="13">
        <f t="shared" si="1249"/>
        <v>4.3649366969459842E-3</v>
      </c>
      <c r="AE895" s="13">
        <f t="shared" si="1250"/>
        <v>9.9407778599751116E-3</v>
      </c>
      <c r="AF895" s="13">
        <f t="shared" si="1251"/>
        <v>1.1319644627436651E-2</v>
      </c>
      <c r="AG895" s="13">
        <f t="shared" si="1252"/>
        <v>8.5931809560139856E-3</v>
      </c>
      <c r="AH895" s="13">
        <f t="shared" si="1253"/>
        <v>2.7191531148395252E-2</v>
      </c>
      <c r="AI895" s="13">
        <f t="shared" si="1254"/>
        <v>3.9197841658479012E-2</v>
      </c>
      <c r="AJ895" s="13">
        <f t="shared" si="1255"/>
        <v>2.8252744986996987E-2</v>
      </c>
      <c r="AK895" s="13">
        <f t="shared" si="1256"/>
        <v>1.3575876723944034E-2</v>
      </c>
      <c r="AL895" s="13">
        <f t="shared" si="1257"/>
        <v>6.4249135276293174E-4</v>
      </c>
      <c r="AM895" s="13">
        <f t="shared" si="1258"/>
        <v>1.2584513653345372E-3</v>
      </c>
      <c r="AN895" s="13">
        <f t="shared" si="1259"/>
        <v>2.8660176169624362E-3</v>
      </c>
      <c r="AO895" s="13">
        <f t="shared" si="1260"/>
        <v>3.2635575783874181E-3</v>
      </c>
      <c r="AP895" s="13">
        <f t="shared" si="1261"/>
        <v>2.4774930445678276E-3</v>
      </c>
      <c r="AQ895" s="13">
        <f t="shared" si="1262"/>
        <v>1.4105707433806442E-3</v>
      </c>
      <c r="AR895" s="13">
        <f t="shared" si="1263"/>
        <v>1.238528709971512E-2</v>
      </c>
      <c r="AS895" s="13">
        <f t="shared" si="1264"/>
        <v>1.7853960484240223E-2</v>
      </c>
      <c r="AT895" s="13">
        <f t="shared" si="1265"/>
        <v>1.2868652232540637E-2</v>
      </c>
      <c r="AU895" s="13">
        <f t="shared" si="1266"/>
        <v>6.1835845116176881E-3</v>
      </c>
      <c r="AV895" s="13">
        <f t="shared" si="1267"/>
        <v>2.2284803055538653E-3</v>
      </c>
      <c r="AW895" s="13">
        <f t="shared" si="1268"/>
        <v>5.8591645691147924E-5</v>
      </c>
      <c r="AX895" s="13">
        <f t="shared" si="1269"/>
        <v>3.0235257860295904E-4</v>
      </c>
      <c r="AY895" s="13">
        <f t="shared" si="1270"/>
        <v>6.8858268239849218E-4</v>
      </c>
      <c r="AZ895" s="13">
        <f t="shared" si="1271"/>
        <v>7.840947027637859E-4</v>
      </c>
      <c r="BA895" s="13">
        <f t="shared" si="1272"/>
        <v>5.9523667829376118E-4</v>
      </c>
      <c r="BB895" s="13">
        <f t="shared" si="1273"/>
        <v>3.3890042421278301E-4</v>
      </c>
      <c r="BC895" s="13">
        <f t="shared" si="1274"/>
        <v>1.543634681395379E-4</v>
      </c>
      <c r="BD895" s="13">
        <f t="shared" si="1275"/>
        <v>4.7010757290946266E-3</v>
      </c>
      <c r="BE895" s="13">
        <f t="shared" si="1276"/>
        <v>6.7768166878107204E-3</v>
      </c>
      <c r="BF895" s="13">
        <f t="shared" si="1277"/>
        <v>4.8845463322321923E-3</v>
      </c>
      <c r="BG895" s="13">
        <f t="shared" si="1278"/>
        <v>2.3470993310312528E-3</v>
      </c>
      <c r="BH895" s="13">
        <f t="shared" si="1279"/>
        <v>8.4586288495852667E-4</v>
      </c>
      <c r="BI895" s="13">
        <f t="shared" si="1280"/>
        <v>2.4387004356939503E-4</v>
      </c>
      <c r="BJ895" s="14">
        <f t="shared" si="1281"/>
        <v>0.2370442561993942</v>
      </c>
      <c r="BK895" s="14">
        <f t="shared" si="1282"/>
        <v>0.19933661986918572</v>
      </c>
      <c r="BL895" s="14">
        <f t="shared" si="1283"/>
        <v>0.50685531008248552</v>
      </c>
      <c r="BM895" s="14">
        <f t="shared" si="1284"/>
        <v>0.70812670218034901</v>
      </c>
      <c r="BN895" s="14">
        <f t="shared" si="1285"/>
        <v>0.28223805421668846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1.5759000000000001</v>
      </c>
      <c r="F896" s="10">
        <f>VLOOKUP(B896,home!$B$2:$E$405,3,FALSE)</f>
        <v>1.0311999999999999</v>
      </c>
      <c r="G896" s="10">
        <f>VLOOKUP(C896,away!$B$2:$E$405,4,FALSE)</f>
        <v>0.57110000000000005</v>
      </c>
      <c r="H896" s="10">
        <f>VLOOKUP(A896,away!$A$2:$E$405,3,FALSE)</f>
        <v>1.1709000000000001</v>
      </c>
      <c r="I896" s="10">
        <f>VLOOKUP(C896,away!$B$2:$E$405,3,FALSE)</f>
        <v>0.93940000000000001</v>
      </c>
      <c r="J896" s="10">
        <f>VLOOKUP(B896,home!$B$2:$E$405,4,FALSE)</f>
        <v>0.64049999999999996</v>
      </c>
      <c r="K896" s="12">
        <f t="shared" si="1230"/>
        <v>0.92807638048800001</v>
      </c>
      <c r="L896" s="12">
        <f t="shared" si="1231"/>
        <v>0.70451378612999993</v>
      </c>
      <c r="M896" s="13">
        <f t="shared" si="1232"/>
        <v>0.19542274055958098</v>
      </c>
      <c r="N896" s="13">
        <f t="shared" si="1233"/>
        <v>0.18136722972358135</v>
      </c>
      <c r="O896" s="13">
        <f t="shared" si="1234"/>
        <v>0.13767801484753109</v>
      </c>
      <c r="P896" s="13">
        <f t="shared" si="1235"/>
        <v>0.12777571369246976</v>
      </c>
      <c r="Q896" s="13">
        <f t="shared" si="1236"/>
        <v>8.4161321050498505E-2</v>
      </c>
      <c r="R896" s="13">
        <f t="shared" si="1237"/>
        <v>4.8498029753548243E-2</v>
      </c>
      <c r="S896" s="13">
        <f t="shared" si="1238"/>
        <v>2.0886301362458767E-2</v>
      </c>
      <c r="T896" s="13">
        <f t="shared" si="1239"/>
        <v>5.9292810938989166E-2</v>
      </c>
      <c r="U896" s="13">
        <f t="shared" si="1240"/>
        <v>4.5009875914472371E-2</v>
      </c>
      <c r="V896" s="13">
        <f t="shared" si="1241"/>
        <v>1.5173726315589463E-3</v>
      </c>
      <c r="W896" s="13">
        <f t="shared" si="1242"/>
        <v>2.6036044739211728E-2</v>
      </c>
      <c r="X896" s="13">
        <f t="shared" si="1243"/>
        <v>1.8342752455072123E-2</v>
      </c>
      <c r="Y896" s="13">
        <f t="shared" si="1244"/>
        <v>6.461360990084106E-3</v>
      </c>
      <c r="Z896" s="13">
        <f t="shared" si="1245"/>
        <v>1.1389176853839221E-2</v>
      </c>
      <c r="AA896" s="13">
        <f t="shared" si="1246"/>
        <v>1.0570026031248809E-2</v>
      </c>
      <c r="AB896" s="13">
        <f t="shared" si="1247"/>
        <v>4.9048957503726679E-3</v>
      </c>
      <c r="AC896" s="13">
        <f t="shared" si="1248"/>
        <v>6.2007679601313353E-5</v>
      </c>
      <c r="AD896" s="13">
        <f t="shared" si="1249"/>
        <v>6.0408595409478126E-3</v>
      </c>
      <c r="AE896" s="13">
        <f t="shared" si="1250"/>
        <v>4.2558688266726768E-3</v>
      </c>
      <c r="AF896" s="13">
        <f t="shared" si="1251"/>
        <v>1.4991591301759038E-3</v>
      </c>
      <c r="AG896" s="13">
        <f t="shared" si="1252"/>
        <v>3.5205942493719453E-4</v>
      </c>
      <c r="AH896" s="13">
        <f t="shared" si="1253"/>
        <v>2.0059580265506072E-3</v>
      </c>
      <c r="AI896" s="13">
        <f t="shared" si="1254"/>
        <v>1.8616822646919386E-3</v>
      </c>
      <c r="AJ896" s="13">
        <f t="shared" si="1255"/>
        <v>8.638916689169986E-4</v>
      </c>
      <c r="AK896" s="13">
        <f t="shared" si="1256"/>
        <v>2.672524844074086E-4</v>
      </c>
      <c r="AL896" s="13">
        <f t="shared" si="1257"/>
        <v>1.6217305095168717E-6</v>
      </c>
      <c r="AM896" s="13">
        <f t="shared" si="1258"/>
        <v>1.1212758115598496E-3</v>
      </c>
      <c r="AN896" s="13">
        <f t="shared" si="1259"/>
        <v>7.8995426729801808E-4</v>
      </c>
      <c r="AO896" s="13">
        <f t="shared" si="1260"/>
        <v>2.7826683586183834E-4</v>
      </c>
      <c r="AP896" s="13">
        <f t="shared" si="1261"/>
        <v>6.5347607362479656E-5</v>
      </c>
      <c r="AQ896" s="13">
        <f t="shared" si="1262"/>
        <v>1.1509572569369299E-5</v>
      </c>
      <c r="AR896" s="13">
        <f t="shared" si="1263"/>
        <v>2.8264501682060631E-4</v>
      </c>
      <c r="AS896" s="13">
        <f t="shared" si="1264"/>
        <v>2.6231616417383811E-4</v>
      </c>
      <c r="AT896" s="13">
        <f t="shared" si="1265"/>
        <v>1.2172471809497585E-4</v>
      </c>
      <c r="AU896" s="13">
        <f t="shared" si="1266"/>
        <v>3.7656611928502451E-5</v>
      </c>
      <c r="AV896" s="13">
        <f t="shared" si="1267"/>
        <v>8.7370530250114493E-6</v>
      </c>
      <c r="AW896" s="13">
        <f t="shared" si="1268"/>
        <v>2.9454347232201369E-8</v>
      </c>
      <c r="AX896" s="13">
        <f t="shared" si="1269"/>
        <v>1.7343826612020163E-4</v>
      </c>
      <c r="AY896" s="13">
        <f t="shared" si="1270"/>
        <v>1.2218964952416574E-4</v>
      </c>
      <c r="AZ896" s="13">
        <f t="shared" si="1271"/>
        <v>4.3042146306083872E-5</v>
      </c>
      <c r="BA896" s="13">
        <f t="shared" si="1272"/>
        <v>1.0107928485753516E-5</v>
      </c>
      <c r="BB896" s="13">
        <f t="shared" si="1273"/>
        <v>1.7802937418573712E-6</v>
      </c>
      <c r="BC896" s="13">
        <f t="shared" si="1274"/>
        <v>2.5084829689989634E-7</v>
      </c>
      <c r="BD896" s="13">
        <f t="shared" si="1275"/>
        <v>3.3187885155177134E-5</v>
      </c>
      <c r="BE896" s="13">
        <f t="shared" si="1276"/>
        <v>3.0800892330868216E-5</v>
      </c>
      <c r="BF896" s="13">
        <f t="shared" si="1277"/>
        <v>1.4292790335116386E-5</v>
      </c>
      <c r="BG896" s="13">
        <f t="shared" si="1278"/>
        <v>4.4216003737628952E-6</v>
      </c>
      <c r="BH896" s="13">
        <f t="shared" si="1279"/>
        <v>1.0258957177115638E-6</v>
      </c>
      <c r="BI896" s="13">
        <f t="shared" si="1280"/>
        <v>1.9042191689037745E-7</v>
      </c>
      <c r="BJ896" s="14">
        <f t="shared" si="1281"/>
        <v>0.39042663004729711</v>
      </c>
      <c r="BK896" s="14">
        <f t="shared" si="1282"/>
        <v>0.34578794730570339</v>
      </c>
      <c r="BL896" s="14">
        <f t="shared" si="1283"/>
        <v>0.2524566257916126</v>
      </c>
      <c r="BM896" s="14">
        <f t="shared" si="1284"/>
        <v>0.22503517017606556</v>
      </c>
      <c r="BN896" s="14">
        <f t="shared" si="1285"/>
        <v>0.77490304962720979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1.1974</v>
      </c>
      <c r="F897" s="10">
        <f>VLOOKUP(B897,home!$B$2:$E$405,3,FALSE)</f>
        <v>1.4846999999999999</v>
      </c>
      <c r="G897" s="10">
        <f>VLOOKUP(C897,away!$B$2:$E$405,4,FALSE)</f>
        <v>2.0878999999999999</v>
      </c>
      <c r="H897" s="10">
        <f>VLOOKUP(A897,away!$A$2:$E$405,3,FALSE)</f>
        <v>0.89470000000000005</v>
      </c>
      <c r="I897" s="10">
        <f>VLOOKUP(C897,away!$B$2:$E$405,3,FALSE)</f>
        <v>0.89419999999999999</v>
      </c>
      <c r="J897" s="10">
        <f>VLOOKUP(B897,home!$B$2:$E$405,4,FALSE)</f>
        <v>0.24840000000000001</v>
      </c>
      <c r="K897" s="12">
        <f t="shared" si="1230"/>
        <v>3.7118264026619996</v>
      </c>
      <c r="L897" s="12">
        <f t="shared" si="1231"/>
        <v>0.19873011981600003</v>
      </c>
      <c r="M897" s="13">
        <f t="shared" si="1232"/>
        <v>2.0029351175241808E-2</v>
      </c>
      <c r="N897" s="13">
        <f t="shared" si="1233"/>
        <v>7.4345474520451676E-2</v>
      </c>
      <c r="O897" s="13">
        <f t="shared" si="1234"/>
        <v>3.9804353588925451E-3</v>
      </c>
      <c r="P897" s="13">
        <f t="shared" si="1235"/>
        <v>1.4774685059226739E-2</v>
      </c>
      <c r="Q897" s="13">
        <f t="shared" si="1236"/>
        <v>0.13797874762172382</v>
      </c>
      <c r="R897" s="13">
        <f t="shared" si="1237"/>
        <v>3.9551619789627922E-4</v>
      </c>
      <c r="S897" s="13">
        <f t="shared" si="1238"/>
        <v>2.7246429089171757E-3</v>
      </c>
      <c r="T897" s="13">
        <f t="shared" si="1239"/>
        <v>2.7420533046926803E-2</v>
      </c>
      <c r="U897" s="13">
        <f t="shared" si="1240"/>
        <v>1.4680874660318976E-3</v>
      </c>
      <c r="V897" s="13">
        <f t="shared" si="1241"/>
        <v>2.2331527658750585E-4</v>
      </c>
      <c r="W897" s="13">
        <f t="shared" si="1242"/>
        <v>0.17071771947618367</v>
      </c>
      <c r="X897" s="13">
        <f t="shared" si="1243"/>
        <v>3.3926752846216254E-2</v>
      </c>
      <c r="Y897" s="13">
        <f t="shared" si="1244"/>
        <v>3.3711338290481883E-3</v>
      </c>
      <c r="Z897" s="13">
        <f t="shared" si="1245"/>
        <v>2.6200327132365457E-5</v>
      </c>
      <c r="AA897" s="13">
        <f t="shared" si="1246"/>
        <v>9.7251066008295653E-5</v>
      </c>
      <c r="AB897" s="13">
        <f t="shared" si="1247"/>
        <v>1.8048953724830844E-4</v>
      </c>
      <c r="AC897" s="13">
        <f t="shared" si="1248"/>
        <v>1.0295555918246929E-5</v>
      </c>
      <c r="AD897" s="13">
        <f t="shared" si="1249"/>
        <v>0.15841863463848579</v>
      </c>
      <c r="AE897" s="13">
        <f t="shared" si="1250"/>
        <v>3.1482554242793413E-2</v>
      </c>
      <c r="AF897" s="13">
        <f t="shared" si="1251"/>
        <v>3.1282658883920273E-3</v>
      </c>
      <c r="AG897" s="13">
        <f t="shared" si="1252"/>
        <v>2.0722688493881786E-4</v>
      </c>
      <c r="AH897" s="13">
        <f t="shared" si="1253"/>
        <v>1.301698537558346E-6</v>
      </c>
      <c r="AI897" s="13">
        <f t="shared" si="1254"/>
        <v>4.8316790000155802E-6</v>
      </c>
      <c r="AJ897" s="13">
        <f t="shared" si="1255"/>
        <v>8.9671768407226827E-6</v>
      </c>
      <c r="AK897" s="13">
        <f t="shared" si="1256"/>
        <v>1.1094867918244556E-5</v>
      </c>
      <c r="AL897" s="13">
        <f t="shared" si="1257"/>
        <v>3.0378137538430758E-7</v>
      </c>
      <c r="AM897" s="13">
        <f t="shared" si="1258"/>
        <v>0.11760449414495923</v>
      </c>
      <c r="AN897" s="13">
        <f t="shared" si="1259"/>
        <v>2.3371555212327821E-2</v>
      </c>
      <c r="AO897" s="13">
        <f t="shared" si="1260"/>
        <v>2.3223159838160839E-3</v>
      </c>
      <c r="AP897" s="13">
        <f t="shared" si="1261"/>
        <v>1.5383804457146081E-4</v>
      </c>
      <c r="AQ897" s="13">
        <f t="shared" si="1262"/>
        <v>7.6430632574863898E-6</v>
      </c>
      <c r="AR897" s="13">
        <f t="shared" si="1263"/>
        <v>5.1737341266656429E-8</v>
      </c>
      <c r="AS897" s="13">
        <f t="shared" si="1264"/>
        <v>1.9204002931710954E-7</v>
      </c>
      <c r="AT897" s="13">
        <f t="shared" si="1265"/>
        <v>3.5640962559361595E-7</v>
      </c>
      <c r="AU897" s="13">
        <f t="shared" si="1266"/>
        <v>4.4097688614708711E-7</v>
      </c>
      <c r="AV897" s="13">
        <f t="shared" si="1267"/>
        <v>4.0920741224110817E-7</v>
      </c>
      <c r="AW897" s="13">
        <f t="shared" si="1268"/>
        <v>6.224579158984185E-9</v>
      </c>
      <c r="AX897" s="13">
        <f t="shared" si="1269"/>
        <v>7.2754577739828061E-2</v>
      </c>
      <c r="AY897" s="13">
        <f t="shared" si="1270"/>
        <v>1.4458525951398519E-2</v>
      </c>
      <c r="AZ897" s="13">
        <f t="shared" si="1271"/>
        <v>1.4366722973420867E-3</v>
      </c>
      <c r="BA897" s="13">
        <f t="shared" si="1272"/>
        <v>9.5170019262373663E-5</v>
      </c>
      <c r="BB897" s="13">
        <f t="shared" si="1273"/>
        <v>4.7282873327256365E-6</v>
      </c>
      <c r="BC897" s="13">
        <f t="shared" si="1274"/>
        <v>1.8793062163140824E-7</v>
      </c>
      <c r="BD897" s="13">
        <f t="shared" si="1275"/>
        <v>1.7136280048139852E-9</v>
      </c>
      <c r="BE897" s="13">
        <f t="shared" si="1276"/>
        <v>6.3606896726095537E-9</v>
      </c>
      <c r="BF897" s="13">
        <f t="shared" si="1277"/>
        <v>1.180488793296583E-8</v>
      </c>
      <c r="BG897" s="13">
        <f t="shared" si="1278"/>
        <v>1.4605898236682867E-8</v>
      </c>
      <c r="BH897" s="13">
        <f t="shared" si="1279"/>
        <v>1.3553639677378453E-8</v>
      </c>
      <c r="BI897" s="13">
        <f t="shared" si="1280"/>
        <v>1.0061751521332117E-8</v>
      </c>
      <c r="BJ897" s="14">
        <f t="shared" si="1281"/>
        <v>0.87320675166987805</v>
      </c>
      <c r="BK897" s="14">
        <f t="shared" si="1282"/>
        <v>5.2221119708665373E-2</v>
      </c>
      <c r="BL897" s="14">
        <f t="shared" si="1283"/>
        <v>6.1494835201634799E-3</v>
      </c>
      <c r="BM897" s="14">
        <f t="shared" si="1284"/>
        <v>0.66564082556558712</v>
      </c>
      <c r="BN897" s="14">
        <f t="shared" si="1285"/>
        <v>0.25150420993343287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1.1974</v>
      </c>
      <c r="F898" s="10">
        <f>VLOOKUP(B898,home!$B$2:$E$405,3,FALSE)</f>
        <v>2.2269999999999999</v>
      </c>
      <c r="G898" s="10">
        <f>VLOOKUP(C898,away!$B$2:$E$405,4,FALSE)</f>
        <v>0.64959999999999996</v>
      </c>
      <c r="H898" s="10">
        <f>VLOOKUP(A898,away!$A$2:$E$405,3,FALSE)</f>
        <v>0.89470000000000005</v>
      </c>
      <c r="I898" s="10">
        <f>VLOOKUP(C898,away!$B$2:$E$405,3,FALSE)</f>
        <v>0.99350000000000005</v>
      </c>
      <c r="J898" s="10">
        <f>VLOOKUP(B898,home!$B$2:$E$405,4,FALSE)</f>
        <v>0.99350000000000005</v>
      </c>
      <c r="K898" s="12">
        <f t="shared" si="1230"/>
        <v>1.7322297260799997</v>
      </c>
      <c r="L898" s="12">
        <f t="shared" si="1231"/>
        <v>0.88310670107500011</v>
      </c>
      <c r="M898" s="13">
        <f t="shared" si="1232"/>
        <v>7.3143177205212656E-2</v>
      </c>
      <c r="N898" s="13">
        <f t="shared" si="1233"/>
        <v>0.1267007858148064</v>
      </c>
      <c r="O898" s="13">
        <f t="shared" si="1234"/>
        <v>6.4593229927839488E-2</v>
      </c>
      <c r="P898" s="13">
        <f t="shared" si="1235"/>
        <v>0.11189031298452384</v>
      </c>
      <c r="Q898" s="13">
        <f t="shared" si="1236"/>
        <v>0.10973743375305144</v>
      </c>
      <c r="R898" s="13">
        <f t="shared" si="1237"/>
        <v>2.852135709667665E-2</v>
      </c>
      <c r="S898" s="13">
        <f t="shared" si="1238"/>
        <v>4.279087475462609E-2</v>
      </c>
      <c r="T898" s="13">
        <f t="shared" si="1239"/>
        <v>9.6909863106093605E-2</v>
      </c>
      <c r="U898" s="13">
        <f t="shared" si="1240"/>
        <v>4.9405542591006046E-2</v>
      </c>
      <c r="V898" s="13">
        <f t="shared" si="1241"/>
        <v>7.2732300189555961E-3</v>
      </c>
      <c r="W898" s="13">
        <f t="shared" si="1242"/>
        <v>6.3363481603590122E-2</v>
      </c>
      <c r="X898" s="13">
        <f t="shared" si="1243"/>
        <v>5.5956715207572921E-2</v>
      </c>
      <c r="Y898" s="13">
        <f t="shared" si="1244"/>
        <v>2.4707875084976506E-2</v>
      </c>
      <c r="Z898" s="13">
        <f t="shared" si="1245"/>
        <v>8.395800525276052E-3</v>
      </c>
      <c r="AA898" s="13">
        <f t="shared" si="1246"/>
        <v>1.4543455244121255E-2</v>
      </c>
      <c r="AB898" s="13">
        <f t="shared" si="1247"/>
        <v>1.2596302746890451E-2</v>
      </c>
      <c r="AC898" s="13">
        <f t="shared" si="1248"/>
        <v>6.9538610291885452E-4</v>
      </c>
      <c r="AD898" s="13">
        <f t="shared" si="1249"/>
        <v>2.7440026595415515E-2</v>
      </c>
      <c r="AE898" s="13">
        <f t="shared" si="1250"/>
        <v>2.4232471364087658E-2</v>
      </c>
      <c r="AF898" s="13">
        <f t="shared" si="1251"/>
        <v>1.069992892261693E-2</v>
      </c>
      <c r="AG898" s="13">
        <f t="shared" si="1252"/>
        <v>3.1497263108630721E-3</v>
      </c>
      <c r="AH898" s="13">
        <f t="shared" si="1253"/>
        <v>1.853596926190072E-3</v>
      </c>
      <c r="AI898" s="13">
        <f t="shared" si="1254"/>
        <v>3.2108556957169579E-3</v>
      </c>
      <c r="AJ898" s="13">
        <f t="shared" si="1255"/>
        <v>2.7809698411370974E-3</v>
      </c>
      <c r="AK898" s="13">
        <f t="shared" si="1256"/>
        <v>1.6057595420498844E-3</v>
      </c>
      <c r="AL898" s="13">
        <f t="shared" si="1257"/>
        <v>4.2550499813472075E-5</v>
      </c>
      <c r="AM898" s="13">
        <f t="shared" si="1258"/>
        <v>9.5064859506008969E-3</v>
      </c>
      <c r="AN898" s="13">
        <f t="shared" si="1259"/>
        <v>8.3952414466509952E-3</v>
      </c>
      <c r="AO898" s="13">
        <f t="shared" si="1260"/>
        <v>3.7069469893400353E-3</v>
      </c>
      <c r="AP898" s="13">
        <f t="shared" si="1261"/>
        <v>1.0912099089386608E-3</v>
      </c>
      <c r="AQ898" s="13">
        <f t="shared" si="1262"/>
        <v>2.4091369571579302E-4</v>
      </c>
      <c r="AR898" s="13">
        <f t="shared" si="1263"/>
        <v>3.2738477332209506E-4</v>
      </c>
      <c r="AS898" s="13">
        <f t="shared" si="1264"/>
        <v>5.6710563621449551E-4</v>
      </c>
      <c r="AT898" s="13">
        <f t="shared" si="1265"/>
        <v>4.9117862043912986E-4</v>
      </c>
      <c r="AU898" s="13">
        <f t="shared" si="1266"/>
        <v>2.8361140237987532E-4</v>
      </c>
      <c r="AV898" s="13">
        <f t="shared" si="1267"/>
        <v>1.2282002546441404E-4</v>
      </c>
      <c r="AW898" s="13">
        <f t="shared" si="1268"/>
        <v>1.8080932812167625E-6</v>
      </c>
      <c r="AX898" s="13">
        <f t="shared" si="1269"/>
        <v>2.744569592365461E-3</v>
      </c>
      <c r="AY898" s="13">
        <f t="shared" si="1270"/>
        <v>2.4237477985846198E-3</v>
      </c>
      <c r="AZ898" s="13">
        <f t="shared" si="1271"/>
        <v>1.0702139613229286E-3</v>
      </c>
      <c r="BA898" s="13">
        <f t="shared" si="1272"/>
        <v>3.1503770694276642E-4</v>
      </c>
      <c r="BB898" s="13">
        <f t="shared" si="1273"/>
        <v>6.9552977523114782E-5</v>
      </c>
      <c r="BC898" s="13">
        <f t="shared" si="1274"/>
        <v>1.2284540106076308E-5</v>
      </c>
      <c r="BD898" s="13">
        <f t="shared" si="1275"/>
        <v>4.8185947858443658E-5</v>
      </c>
      <c r="BE898" s="13">
        <f t="shared" si="1276"/>
        <v>8.3469131259737017E-5</v>
      </c>
      <c r="BF898" s="13">
        <f t="shared" si="1277"/>
        <v>7.2293855189094907E-5</v>
      </c>
      <c r="BG898" s="13">
        <f t="shared" si="1278"/>
        <v>4.1743188323824339E-5</v>
      </c>
      <c r="BH898" s="13">
        <f t="shared" si="1279"/>
        <v>1.8077197918971027E-5</v>
      </c>
      <c r="BI898" s="13">
        <f t="shared" si="1280"/>
        <v>6.26277191989462E-6</v>
      </c>
      <c r="BJ898" s="14">
        <f t="shared" si="1281"/>
        <v>0.57247451233116553</v>
      </c>
      <c r="BK898" s="14">
        <f t="shared" si="1282"/>
        <v>0.23825927936463515</v>
      </c>
      <c r="BL898" s="14">
        <f t="shared" si="1283"/>
        <v>0.18117320216191782</v>
      </c>
      <c r="BM898" s="14">
        <f t="shared" si="1284"/>
        <v>0.48329455789558073</v>
      </c>
      <c r="BN898" s="14">
        <f t="shared" si="1285"/>
        <v>0.51458629678211054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1.5145</v>
      </c>
      <c r="F902" s="10">
        <f>VLOOKUP(B902,home!$B$2:$E$405,3,FALSE)</f>
        <v>1.1445000000000001</v>
      </c>
      <c r="G902" s="10">
        <f>VLOOKUP(C902,away!$B$2:$E$405,4,FALSE)</f>
        <v>1.1005</v>
      </c>
      <c r="H902" s="10">
        <f>VLOOKUP(A902,away!$A$2:$E$405,3,FALSE)</f>
        <v>1.1369</v>
      </c>
      <c r="I902" s="10">
        <f>VLOOKUP(C902,away!$B$2:$E$405,3,FALSE)</f>
        <v>0.99690000000000001</v>
      </c>
      <c r="J902" s="10">
        <f>VLOOKUP(B902,home!$B$2:$E$405,4,FALSE)</f>
        <v>0.99690000000000001</v>
      </c>
      <c r="K902" s="12">
        <f t="shared" si="1230"/>
        <v>1.9075464476250001</v>
      </c>
      <c r="L902" s="12">
        <f t="shared" si="1231"/>
        <v>1.1298621456090001</v>
      </c>
      <c r="M902" s="13">
        <f t="shared" si="1232"/>
        <v>4.7959009904259969E-2</v>
      </c>
      <c r="N902" s="13">
        <f t="shared" si="1233"/>
        <v>9.1484038974483317E-2</v>
      </c>
      <c r="O902" s="13">
        <f t="shared" si="1234"/>
        <v>5.4187069831710455E-2</v>
      </c>
      <c r="P902" s="13">
        <f t="shared" si="1235"/>
        <v>0.1033643525646871</v>
      </c>
      <c r="Q902" s="13">
        <f t="shared" si="1236"/>
        <v>8.725502678008136E-2</v>
      </c>
      <c r="R902" s="13">
        <f t="shared" si="1237"/>
        <v>3.0611959492160553E-2</v>
      </c>
      <c r="S902" s="13">
        <f t="shared" si="1238"/>
        <v>5.5694380484739292E-2</v>
      </c>
      <c r="T902" s="13">
        <f t="shared" si="1239"/>
        <v>9.858615177291348E-2</v>
      </c>
      <c r="U902" s="13">
        <f t="shared" si="1240"/>
        <v>5.8393734584111269E-2</v>
      </c>
      <c r="V902" s="13">
        <f t="shared" si="1241"/>
        <v>1.3337346926952553E-2</v>
      </c>
      <c r="W902" s="13">
        <f t="shared" si="1242"/>
        <v>5.548100545725615E-2</v>
      </c>
      <c r="X902" s="13">
        <f t="shared" si="1243"/>
        <v>6.2685887866480078E-2</v>
      </c>
      <c r="Y902" s="13">
        <f t="shared" si="1244"/>
        <v>3.5413205882113191E-2</v>
      </c>
      <c r="Z902" s="13">
        <f t="shared" si="1245"/>
        <v>1.1529098077702769E-2</v>
      </c>
      <c r="AA902" s="13">
        <f t="shared" si="1246"/>
        <v>2.1992290082442138E-2</v>
      </c>
      <c r="AB902" s="13">
        <f t="shared" si="1247"/>
        <v>2.0975657410950511E-2</v>
      </c>
      <c r="AC902" s="13">
        <f t="shared" si="1248"/>
        <v>1.7965944157145432E-3</v>
      </c>
      <c r="AD902" s="13">
        <f t="shared" si="1249"/>
        <v>2.6458148717663069E-2</v>
      </c>
      <c r="AE902" s="13">
        <f t="shared" si="1250"/>
        <v>2.9894060678980806E-2</v>
      </c>
      <c r="AF902" s="13">
        <f t="shared" si="1251"/>
        <v>1.6888083769859452E-2</v>
      </c>
      <c r="AG902" s="13">
        <f t="shared" si="1252"/>
        <v>6.3604021878126424E-3</v>
      </c>
      <c r="AH902" s="13">
        <f t="shared" si="1253"/>
        <v>3.2565728727524637E-3</v>
      </c>
      <c r="AI902" s="13">
        <f t="shared" si="1254"/>
        <v>6.2120640148509041E-3</v>
      </c>
      <c r="AJ902" s="13">
        <f t="shared" si="1255"/>
        <v>5.9249003219739704E-3</v>
      </c>
      <c r="AK902" s="13">
        <f t="shared" si="1256"/>
        <v>3.7673408539045557E-3</v>
      </c>
      <c r="AL902" s="13">
        <f t="shared" si="1257"/>
        <v>1.548854481961862E-4</v>
      </c>
      <c r="AM902" s="13">
        <f t="shared" si="1258"/>
        <v>1.0094029519422424E-2</v>
      </c>
      <c r="AN902" s="13">
        <f t="shared" si="1259"/>
        <v>1.1404861850655203E-2</v>
      </c>
      <c r="AO902" s="13">
        <f t="shared" si="1260"/>
        <v>6.4429608404777614E-3</v>
      </c>
      <c r="AP902" s="13">
        <f t="shared" si="1261"/>
        <v>2.4265525197656561E-3</v>
      </c>
      <c r="AQ902" s="13">
        <f t="shared" si="1262"/>
        <v>6.8541745910383775E-4</v>
      </c>
      <c r="AR902" s="13">
        <f t="shared" si="1263"/>
        <v>7.3589568266803265E-4</v>
      </c>
      <c r="AS902" s="13">
        <f t="shared" si="1264"/>
        <v>1.4037551952959801E-3</v>
      </c>
      <c r="AT902" s="13">
        <f t="shared" si="1265"/>
        <v>1.3388641180609928E-3</v>
      </c>
      <c r="AU902" s="13">
        <f t="shared" si="1266"/>
        <v>8.5131516408660851E-4</v>
      </c>
      <c r="AV902" s="13">
        <f t="shared" si="1267"/>
        <v>4.0598080426567626E-4</v>
      </c>
      <c r="AW902" s="13">
        <f t="shared" si="1268"/>
        <v>9.2727530971240014E-6</v>
      </c>
      <c r="AX902" s="13">
        <f t="shared" si="1269"/>
        <v>3.2091383586660212E-3</v>
      </c>
      <c r="AY902" s="13">
        <f t="shared" si="1270"/>
        <v>3.6258839514785356E-3</v>
      </c>
      <c r="AZ902" s="13">
        <f t="shared" si="1271"/>
        <v>2.0483745105733895E-3</v>
      </c>
      <c r="BA902" s="13">
        <f t="shared" si="1272"/>
        <v>7.714602731757449E-4</v>
      </c>
      <c r="BB902" s="13">
        <f t="shared" si="1273"/>
        <v>2.1791093987561319E-4</v>
      </c>
      <c r="BC902" s="13">
        <f t="shared" si="1274"/>
        <v>4.9241864415906813E-5</v>
      </c>
      <c r="BD902" s="13">
        <f t="shared" si="1275"/>
        <v>1.3857677916061736E-4</v>
      </c>
      <c r="BE902" s="13">
        <f t="shared" si="1276"/>
        <v>2.6434164281114982E-4</v>
      </c>
      <c r="BF902" s="13">
        <f t="shared" si="1277"/>
        <v>2.5212198085188274E-4</v>
      </c>
      <c r="BG902" s="13">
        <f t="shared" si="1278"/>
        <v>1.6031146298072909E-4</v>
      </c>
      <c r="BH902" s="13">
        <f t="shared" si="1279"/>
        <v>7.6450390430614164E-5</v>
      </c>
      <c r="BI902" s="13">
        <f t="shared" si="1280"/>
        <v>2.9166534137092461E-5</v>
      </c>
      <c r="BJ902" s="14">
        <f t="shared" si="1281"/>
        <v>0.55148184417525381</v>
      </c>
      <c r="BK902" s="14">
        <f t="shared" si="1282"/>
        <v>0.22593245369602816</v>
      </c>
      <c r="BL902" s="14">
        <f t="shared" si="1283"/>
        <v>0.21097836921960619</v>
      </c>
      <c r="BM902" s="14">
        <f t="shared" si="1284"/>
        <v>0.58144369642282678</v>
      </c>
      <c r="BN902" s="14">
        <f t="shared" si="1285"/>
        <v>0.41486145754738274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1.5145</v>
      </c>
      <c r="F903" s="10">
        <f>VLOOKUP(B903,home!$B$2:$E$405,3,FALSE)</f>
        <v>0.70430000000000004</v>
      </c>
      <c r="G903" s="10">
        <f>VLOOKUP(C903,away!$B$2:$E$405,4,FALSE)</f>
        <v>0.74829999999999997</v>
      </c>
      <c r="H903" s="10">
        <f>VLOOKUP(A903,away!$A$2:$E$405,3,FALSE)</f>
        <v>1.1369</v>
      </c>
      <c r="I903" s="10">
        <f>VLOOKUP(C903,away!$B$2:$E$405,3,FALSE)</f>
        <v>0.93820000000000003</v>
      </c>
      <c r="J903" s="10">
        <f>VLOOKUP(B903,home!$B$2:$E$405,4,FALSE)</f>
        <v>0.64500000000000002</v>
      </c>
      <c r="K903" s="12">
        <f t="shared" si="1230"/>
        <v>0.79818343650500001</v>
      </c>
      <c r="L903" s="12">
        <f t="shared" si="1231"/>
        <v>0.68798252910000013</v>
      </c>
      <c r="M903" s="13">
        <f t="shared" si="1232"/>
        <v>0.22623840064019171</v>
      </c>
      <c r="N903" s="13">
        <f t="shared" si="1233"/>
        <v>0.18057974409238323</v>
      </c>
      <c r="O903" s="13">
        <f t="shared" si="1234"/>
        <v>0.15564806705197817</v>
      </c>
      <c r="P903" s="13">
        <f t="shared" si="1235"/>
        <v>0.1242357090449086</v>
      </c>
      <c r="Q903" s="13">
        <f t="shared" si="1236"/>
        <v>7.2067880351425945E-2</v>
      </c>
      <c r="R903" s="13">
        <f t="shared" si="1237"/>
        <v>5.3541575409973167E-2</v>
      </c>
      <c r="S903" s="13">
        <f t="shared" si="1238"/>
        <v>1.7055583135108597E-2</v>
      </c>
      <c r="T903" s="13">
        <f t="shared" si="1239"/>
        <v>4.9581442591050233E-2</v>
      </c>
      <c r="U903" s="13">
        <f t="shared" si="1240"/>
        <v>4.2735998656623989E-2</v>
      </c>
      <c r="V903" s="13">
        <f t="shared" si="1241"/>
        <v>1.0406487915052196E-3</v>
      </c>
      <c r="W903" s="13">
        <f t="shared" si="1242"/>
        <v>1.9174462800177445E-2</v>
      </c>
      <c r="X903" s="13">
        <f t="shared" si="1243"/>
        <v>1.3191695411399949E-2</v>
      </c>
      <c r="Y903" s="13">
        <f t="shared" si="1244"/>
        <v>4.5378279861259009E-3</v>
      </c>
      <c r="Z903" s="13">
        <f t="shared" si="1245"/>
        <v>1.2278556154183908E-2</v>
      </c>
      <c r="AA903" s="13">
        <f t="shared" si="1246"/>
        <v>9.8005401464661291E-3</v>
      </c>
      <c r="AB903" s="13">
        <f t="shared" si="1247"/>
        <v>3.9113144068557747E-3</v>
      </c>
      <c r="AC903" s="13">
        <f t="shared" si="1248"/>
        <v>3.5716124040374971E-5</v>
      </c>
      <c r="AD903" s="13">
        <f t="shared" si="1249"/>
        <v>3.8261846527457293E-3</v>
      </c>
      <c r="AE903" s="13">
        <f t="shared" si="1250"/>
        <v>2.6323481941996126E-3</v>
      </c>
      <c r="AF903" s="13">
        <f t="shared" si="1251"/>
        <v>9.0550478405863378E-4</v>
      </c>
      <c r="AG903" s="13">
        <f t="shared" si="1252"/>
        <v>2.0765715714960283E-4</v>
      </c>
      <c r="AH903" s="13">
        <f t="shared" si="1253"/>
        <v>2.1118580291629536E-3</v>
      </c>
      <c r="AI903" s="13">
        <f t="shared" si="1254"/>
        <v>1.6856500991279627E-3</v>
      </c>
      <c r="AJ903" s="13">
        <f t="shared" si="1255"/>
        <v>6.727289944334756E-4</v>
      </c>
      <c r="AK903" s="13">
        <f t="shared" si="1256"/>
        <v>1.7898704687115485E-4</v>
      </c>
      <c r="AL903" s="13">
        <f t="shared" si="1257"/>
        <v>7.8452075013539732E-7</v>
      </c>
      <c r="AM903" s="13">
        <f t="shared" si="1258"/>
        <v>6.1079944296625545E-4</v>
      </c>
      <c r="AN903" s="13">
        <f t="shared" si="1259"/>
        <v>4.2021934554479568E-4</v>
      </c>
      <c r="AO903" s="13">
        <f t="shared" si="1260"/>
        <v>1.4455178406232768E-4</v>
      </c>
      <c r="AP903" s="13">
        <f t="shared" si="1261"/>
        <v>3.3149700661705769E-5</v>
      </c>
      <c r="AQ903" s="13">
        <f t="shared" si="1262"/>
        <v>5.7016037250370692E-6</v>
      </c>
      <c r="AR903" s="13">
        <f t="shared" si="1263"/>
        <v>2.9058428560073429E-4</v>
      </c>
      <c r="AS903" s="13">
        <f t="shared" si="1264"/>
        <v>2.3193956367514447E-4</v>
      </c>
      <c r="AT903" s="13">
        <f t="shared" si="1265"/>
        <v>9.256515899784853E-5</v>
      </c>
      <c r="AU903" s="13">
        <f t="shared" si="1266"/>
        <v>2.4627992236511491E-5</v>
      </c>
      <c r="AV903" s="13">
        <f t="shared" si="1267"/>
        <v>4.9144138693892999E-6</v>
      </c>
      <c r="AW903" s="13">
        <f t="shared" si="1268"/>
        <v>1.1966910836056416E-8</v>
      </c>
      <c r="AX903" s="13">
        <f t="shared" si="1269"/>
        <v>8.1254999733690884E-5</v>
      </c>
      <c r="AY903" s="13">
        <f t="shared" si="1270"/>
        <v>5.590202021880449E-5</v>
      </c>
      <c r="AZ903" s="13">
        <f t="shared" si="1271"/>
        <v>1.9229806625966228E-5</v>
      </c>
      <c r="BA903" s="13">
        <f t="shared" si="1272"/>
        <v>4.4099236655453957E-6</v>
      </c>
      <c r="BB903" s="13">
        <f t="shared" si="1273"/>
        <v>7.5848760913996591E-7</v>
      </c>
      <c r="BC903" s="13">
        <f t="shared" si="1274"/>
        <v>1.0436524472542528E-7</v>
      </c>
      <c r="BD903" s="13">
        <f t="shared" si="1275"/>
        <v>3.3319485287384968E-5</v>
      </c>
      <c r="BE903" s="13">
        <f t="shared" si="1276"/>
        <v>2.659506126926272E-5</v>
      </c>
      <c r="BF903" s="13">
        <f t="shared" si="1277"/>
        <v>1.0613868698980573E-5</v>
      </c>
      <c r="BG903" s="13">
        <f t="shared" si="1278"/>
        <v>2.8239380642550558E-6</v>
      </c>
      <c r="BH903" s="13">
        <f t="shared" si="1279"/>
        <v>5.6350514715109439E-7</v>
      </c>
      <c r="BI903" s="13">
        <f t="shared" si="1280"/>
        <v>8.9956094968263266E-8</v>
      </c>
      <c r="BJ903" s="14">
        <f t="shared" si="1281"/>
        <v>0.3480808295007744</v>
      </c>
      <c r="BK903" s="14">
        <f t="shared" si="1282"/>
        <v>0.36866274427672341</v>
      </c>
      <c r="BL903" s="14">
        <f t="shared" si="1283"/>
        <v>0.27100535707043455</v>
      </c>
      <c r="BM903" s="14">
        <f t="shared" si="1284"/>
        <v>0.18766022035794722</v>
      </c>
      <c r="BN903" s="14">
        <f t="shared" si="1285"/>
        <v>0.81231137659086095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1.5145</v>
      </c>
      <c r="F904" s="10">
        <f>VLOOKUP(B904,home!$B$2:$E$405,3,FALSE)</f>
        <v>0.57220000000000004</v>
      </c>
      <c r="G904" s="10">
        <f>VLOOKUP(C904,away!$B$2:$E$405,4,FALSE)</f>
        <v>0.74829999999999997</v>
      </c>
      <c r="H904" s="10">
        <f>VLOOKUP(A904,away!$A$2:$E$405,3,FALSE)</f>
        <v>1.1369</v>
      </c>
      <c r="I904" s="10">
        <f>VLOOKUP(C904,away!$B$2:$E$405,3,FALSE)</f>
        <v>0.93820000000000003</v>
      </c>
      <c r="J904" s="10">
        <f>VLOOKUP(B904,home!$B$2:$E$405,4,FALSE)</f>
        <v>1.4073</v>
      </c>
      <c r="K904" s="12">
        <f t="shared" si="1230"/>
        <v>0.64847446027</v>
      </c>
      <c r="L904" s="12">
        <f t="shared" si="1231"/>
        <v>1.5010818809340003</v>
      </c>
      <c r="M904" s="13">
        <f t="shared" si="1232"/>
        <v>0.11653584846035386</v>
      </c>
      <c r="N904" s="13">
        <f t="shared" si="1233"/>
        <v>7.5570521432434479E-2</v>
      </c>
      <c r="O904" s="13">
        <f t="shared" si="1234"/>
        <v>0.17492985060310756</v>
      </c>
      <c r="P904" s="13">
        <f t="shared" si="1235"/>
        <v>0.11343754045496192</v>
      </c>
      <c r="Q904" s="13">
        <f t="shared" si="1236"/>
        <v>2.4502776549110206E-2</v>
      </c>
      <c r="R904" s="13">
        <f t="shared" si="1237"/>
        <v>0.13129201458740822</v>
      </c>
      <c r="S904" s="13">
        <f t="shared" si="1238"/>
        <v>2.760540158775459E-2</v>
      </c>
      <c r="T904" s="13">
        <f t="shared" si="1239"/>
        <v>3.6780673910443852E-2</v>
      </c>
      <c r="U904" s="13">
        <f t="shared" si="1240"/>
        <v>8.5139518297330505E-2</v>
      </c>
      <c r="V904" s="13">
        <f t="shared" si="1241"/>
        <v>2.985718224867596E-3</v>
      </c>
      <c r="W904" s="13">
        <f t="shared" si="1242"/>
        <v>5.2964749326002182E-3</v>
      </c>
      <c r="X904" s="13">
        <f t="shared" si="1243"/>
        <v>7.9504425541473168E-3</v>
      </c>
      <c r="Y904" s="13">
        <f t="shared" si="1244"/>
        <v>5.9671326317185872E-3</v>
      </c>
      <c r="Z904" s="13">
        <f t="shared" si="1245"/>
        <v>6.5693354736160309E-2</v>
      </c>
      <c r="AA904" s="13">
        <f t="shared" si="1246"/>
        <v>4.2600462755857202E-2</v>
      </c>
      <c r="AB904" s="13">
        <f t="shared" si="1247"/>
        <v>1.3812656046428366E-2</v>
      </c>
      <c r="AC904" s="13">
        <f t="shared" si="1248"/>
        <v>1.8164610739702992E-4</v>
      </c>
      <c r="AD904" s="13">
        <f t="shared" si="1249"/>
        <v>8.5865718081287756E-4</v>
      </c>
      <c r="AE904" s="13">
        <f t="shared" si="1250"/>
        <v>1.2889147360520801E-3</v>
      </c>
      <c r="AF904" s="13">
        <f t="shared" si="1251"/>
        <v>9.6738327817830368E-4</v>
      </c>
      <c r="AG904" s="13">
        <f t="shared" si="1252"/>
        <v>4.8404050359732913E-4</v>
      </c>
      <c r="AH904" s="13">
        <f t="shared" si="1253"/>
        <v>2.4652776123055012E-2</v>
      </c>
      <c r="AI904" s="13">
        <f t="shared" si="1254"/>
        <v>1.5986695690555244E-2</v>
      </c>
      <c r="AJ904" s="13">
        <f t="shared" si="1255"/>
        <v>5.1834819297167725E-3</v>
      </c>
      <c r="AK904" s="13">
        <f t="shared" si="1256"/>
        <v>1.120451882230794E-3</v>
      </c>
      <c r="AL904" s="13">
        <f t="shared" si="1257"/>
        <v>7.0726692013048807E-6</v>
      </c>
      <c r="AM904" s="13">
        <f t="shared" si="1258"/>
        <v>1.1136345037691813E-4</v>
      </c>
      <c r="AN904" s="13">
        <f t="shared" si="1259"/>
        <v>1.6716565755908443E-4</v>
      </c>
      <c r="AO904" s="13">
        <f t="shared" si="1260"/>
        <v>1.2546466983817976E-4</v>
      </c>
      <c r="AP904" s="13">
        <f t="shared" si="1261"/>
        <v>6.2777580863819404E-5</v>
      </c>
      <c r="AQ904" s="13">
        <f t="shared" si="1262"/>
        <v>2.3558572290887088E-5</v>
      </c>
      <c r="AR904" s="13">
        <f t="shared" si="1263"/>
        <v>7.4011671106080446E-3</v>
      </c>
      <c r="AS904" s="13">
        <f t="shared" si="1264"/>
        <v>4.7994678474196275E-3</v>
      </c>
      <c r="AT904" s="13">
        <f t="shared" si="1265"/>
        <v>1.5561661609693306E-3</v>
      </c>
      <c r="AU904" s="13">
        <f t="shared" si="1266"/>
        <v>3.3637800377500822E-4</v>
      </c>
      <c r="AV904" s="13">
        <f t="shared" si="1267"/>
        <v>5.4533136111174612E-5</v>
      </c>
      <c r="AW904" s="13">
        <f t="shared" si="1268"/>
        <v>1.9123972228466814E-7</v>
      </c>
      <c r="AX904" s="13">
        <f t="shared" si="1269"/>
        <v>1.2036058896162816E-5</v>
      </c>
      <c r="AY904" s="13">
        <f t="shared" si="1270"/>
        <v>1.8067109926884485E-5</v>
      </c>
      <c r="AZ904" s="13">
        <f t="shared" si="1271"/>
        <v>1.3560105676044557E-5</v>
      </c>
      <c r="BA904" s="13">
        <f t="shared" si="1272"/>
        <v>6.7849429779535926E-6</v>
      </c>
      <c r="BB904" s="13">
        <f t="shared" si="1273"/>
        <v>2.5461887418441297E-6</v>
      </c>
      <c r="BC904" s="13">
        <f t="shared" si="1274"/>
        <v>7.6440755716407222E-7</v>
      </c>
      <c r="BD904" s="13">
        <f t="shared" si="1275"/>
        <v>1.8516263079163956E-3</v>
      </c>
      <c r="BE904" s="13">
        <f t="shared" si="1276"/>
        <v>1.2007323706478175E-3</v>
      </c>
      <c r="BF904" s="13">
        <f t="shared" si="1277"/>
        <v>3.8932213799228047E-4</v>
      </c>
      <c r="BG904" s="13">
        <f t="shared" si="1278"/>
        <v>8.4155154435235511E-5</v>
      </c>
      <c r="BH904" s="13">
        <f t="shared" si="1279"/>
        <v>1.364311708783196E-5</v>
      </c>
      <c r="BI904" s="13">
        <f t="shared" si="1280"/>
        <v>1.7694425979864488E-6</v>
      </c>
      <c r="BJ904" s="14">
        <f t="shared" si="1281"/>
        <v>0.16021110645380016</v>
      </c>
      <c r="BK904" s="14">
        <f t="shared" si="1282"/>
        <v>0.26077129461446319</v>
      </c>
      <c r="BL904" s="14">
        <f t="shared" si="1283"/>
        <v>0.51240686870525032</v>
      </c>
      <c r="BM904" s="14">
        <f t="shared" si="1284"/>
        <v>0.36279619655209328</v>
      </c>
      <c r="BN904" s="14">
        <f t="shared" si="1285"/>
        <v>0.6362685520873762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1.5759000000000001</v>
      </c>
      <c r="F933" s="10">
        <f>VLOOKUP(B933,home!$B$2:$E$405,3,FALSE)</f>
        <v>0.91659999999999997</v>
      </c>
      <c r="G933" s="10">
        <f>VLOOKUP(C933,away!$B$2:$E$405,4,FALSE)</f>
        <v>0.87250000000000005</v>
      </c>
      <c r="H933" s="10">
        <f>VLOOKUP(A933,away!$A$2:$E$405,3,FALSE)</f>
        <v>1.1709000000000001</v>
      </c>
      <c r="I933" s="10">
        <f>VLOOKUP(C933,away!$B$2:$E$405,3,FALSE)</f>
        <v>0.64049999999999996</v>
      </c>
      <c r="J933" s="10">
        <f>VLOOKUP(B933,home!$B$2:$E$405,4,FALSE)</f>
        <v>1.2336</v>
      </c>
      <c r="K933" s="12">
        <f t="shared" si="1342"/>
        <v>1.2603000226500001</v>
      </c>
      <c r="L933" s="12">
        <f t="shared" si="1343"/>
        <v>0.92515244472000002</v>
      </c>
      <c r="M933" s="13">
        <f t="shared" si="1344"/>
        <v>0.11242685266182192</v>
      </c>
      <c r="N933" s="13">
        <f t="shared" si="1345"/>
        <v>0.14169156495616242</v>
      </c>
      <c r="O933" s="13">
        <f t="shared" si="1346"/>
        <v>0.1040119775922598</v>
      </c>
      <c r="P933" s="13">
        <f t="shared" si="1347"/>
        <v>0.13108629771539634</v>
      </c>
      <c r="Q933" s="13">
        <f t="shared" si="1348"/>
        <v>8.9286941261782729E-2</v>
      </c>
      <c r="R933" s="13">
        <f t="shared" si="1349"/>
        <v>4.8113467674820498E-2</v>
      </c>
      <c r="S933" s="13">
        <f t="shared" si="1350"/>
        <v>3.8210661069596849E-2</v>
      </c>
      <c r="T933" s="13">
        <f t="shared" si="1351"/>
        <v>8.2604031989909343E-2</v>
      </c>
      <c r="U933" s="13">
        <f t="shared" si="1352"/>
        <v>6.0637404400346331E-2</v>
      </c>
      <c r="V933" s="13">
        <f t="shared" si="1353"/>
        <v>4.9502745555893395E-3</v>
      </c>
      <c r="W933" s="13">
        <f t="shared" si="1354"/>
        <v>3.7509444698191334E-2</v>
      </c>
      <c r="X933" s="13">
        <f t="shared" si="1355"/>
        <v>3.4701954462621358E-2</v>
      </c>
      <c r="Y933" s="13">
        <f t="shared" si="1356"/>
        <v>1.6052299003828128E-2</v>
      </c>
      <c r="Z933" s="13">
        <f t="shared" si="1357"/>
        <v>1.4837430747772296E-2</v>
      </c>
      <c r="AA933" s="13">
        <f t="shared" si="1358"/>
        <v>1.8699614307485235E-2</v>
      </c>
      <c r="AB933" s="13">
        <f t="shared" si="1359"/>
        <v>1.1783562167634955E-2</v>
      </c>
      <c r="AC933" s="13">
        <f t="shared" si="1360"/>
        <v>3.607418672692765E-4</v>
      </c>
      <c r="AD933" s="13">
        <f t="shared" si="1361"/>
        <v>1.1818288500679871E-2</v>
      </c>
      <c r="AE933" s="13">
        <f t="shared" si="1362"/>
        <v>1.0933718498810245E-2</v>
      </c>
      <c r="AF933" s="13">
        <f t="shared" si="1363"/>
        <v>5.0576781995272926E-3</v>
      </c>
      <c r="AG933" s="13">
        <f t="shared" si="1364"/>
        <v>1.5597077836332414E-3</v>
      </c>
      <c r="AH933" s="13">
        <f t="shared" si="1365"/>
        <v>3.4317213324163093E-3</v>
      </c>
      <c r="AI933" s="13">
        <f t="shared" si="1366"/>
        <v>4.3249984729727634E-3</v>
      </c>
      <c r="AJ933" s="13">
        <f t="shared" si="1367"/>
        <v>2.7253978367243951E-3</v>
      </c>
      <c r="AK933" s="13">
        <f t="shared" si="1368"/>
        <v>1.144939651784672E-3</v>
      </c>
      <c r="AL933" s="13">
        <f t="shared" si="1369"/>
        <v>1.6824562706032794E-5</v>
      </c>
      <c r="AM933" s="13">
        <f t="shared" si="1370"/>
        <v>2.9789178530182118E-3</v>
      </c>
      <c r="AN933" s="13">
        <f t="shared" si="1371"/>
        <v>2.7559531343398524E-3</v>
      </c>
      <c r="AO933" s="13">
        <f t="shared" si="1372"/>
        <v>1.2748383898841303E-3</v>
      </c>
      <c r="AP933" s="13">
        <f t="shared" si="1373"/>
        <v>3.9313995100807066E-4</v>
      </c>
      <c r="AQ933" s="13">
        <f t="shared" si="1374"/>
        <v>9.0928596698054392E-5</v>
      </c>
      <c r="AR933" s="13">
        <f t="shared" si="1375"/>
        <v>6.3497307605654512E-4</v>
      </c>
      <c r="AS933" s="13">
        <f t="shared" si="1376"/>
        <v>8.0025658213620399E-4</v>
      </c>
      <c r="AT933" s="13">
        <f t="shared" si="1377"/>
        <v>5.0428169429603481E-4</v>
      </c>
      <c r="AU933" s="13">
        <f t="shared" si="1378"/>
        <v>2.1184874358109104E-4</v>
      </c>
      <c r="AV933" s="13">
        <f t="shared" si="1379"/>
        <v>6.6748244083405795E-5</v>
      </c>
      <c r="AW933" s="13">
        <f t="shared" si="1380"/>
        <v>5.4491470666323987E-7</v>
      </c>
      <c r="AX933" s="13">
        <f t="shared" si="1381"/>
        <v>6.2572170627189013E-4</v>
      </c>
      <c r="AY933" s="13">
        <f t="shared" si="1382"/>
        <v>5.7888796627180892E-4</v>
      </c>
      <c r="AZ933" s="13">
        <f t="shared" si="1383"/>
        <v>2.6777980860767642E-4</v>
      </c>
      <c r="BA933" s="13">
        <f t="shared" si="1384"/>
        <v>8.2579048193348546E-5</v>
      </c>
      <c r="BB933" s="13">
        <f t="shared" si="1385"/>
        <v>1.9099552079681773E-5</v>
      </c>
      <c r="BC933" s="13">
        <f t="shared" si="1386"/>
        <v>3.5339994599149118E-6</v>
      </c>
      <c r="BD933" s="13">
        <f t="shared" si="1387"/>
        <v>9.7907815607515156E-5</v>
      </c>
      <c r="BE933" s="13">
        <f t="shared" si="1388"/>
        <v>1.2339322222776339E-4</v>
      </c>
      <c r="BF933" s="13">
        <f t="shared" si="1389"/>
        <v>7.7756240384253361E-5</v>
      </c>
      <c r="BG933" s="13">
        <f t="shared" si="1390"/>
        <v>3.2665397172484449E-5</v>
      </c>
      <c r="BH933" s="13">
        <f t="shared" si="1391"/>
        <v>1.0292050199088354E-5</v>
      </c>
      <c r="BI933" s="13">
        <f t="shared" si="1392"/>
        <v>2.5942142198051951E-6</v>
      </c>
      <c r="BJ933" s="14">
        <f t="shared" si="1393"/>
        <v>0.4402870093609787</v>
      </c>
      <c r="BK933" s="14">
        <f t="shared" si="1394"/>
        <v>0.28763054039865155</v>
      </c>
      <c r="BL933" s="14">
        <f t="shared" si="1395"/>
        <v>0.25743580071640931</v>
      </c>
      <c r="BM933" s="14">
        <f t="shared" si="1396"/>
        <v>0.37299533631000292</v>
      </c>
      <c r="BN933" s="14">
        <f t="shared" si="1397"/>
        <v>0.62661710186224373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1.5759000000000001</v>
      </c>
      <c r="F934" s="10">
        <f>VLOOKUP(B934,home!$B$2:$E$405,3,FALSE)</f>
        <v>1.4805999999999999</v>
      </c>
      <c r="G934" s="10">
        <f>VLOOKUP(C934,away!$B$2:$E$405,4,FALSE)</f>
        <v>1.2057</v>
      </c>
      <c r="H934" s="10">
        <f>VLOOKUP(A934,away!$A$2:$E$405,3,FALSE)</f>
        <v>1.1709000000000001</v>
      </c>
      <c r="I934" s="10">
        <f>VLOOKUP(C934,away!$B$2:$E$405,3,FALSE)</f>
        <v>0.85399999999999998</v>
      </c>
      <c r="J934" s="10">
        <f>VLOOKUP(B934,home!$B$2:$E$405,4,FALSE)</f>
        <v>0.1898</v>
      </c>
      <c r="K934" s="12">
        <f t="shared" si="1342"/>
        <v>2.813232729978</v>
      </c>
      <c r="L934" s="12">
        <f t="shared" si="1343"/>
        <v>0.18979024428000002</v>
      </c>
      <c r="M934" s="13">
        <f t="shared" si="1344"/>
        <v>4.963679059916095E-2</v>
      </c>
      <c r="N934" s="13">
        <f t="shared" si="1345"/>
        <v>0.13963984392462386</v>
      </c>
      <c r="O934" s="13">
        <f t="shared" si="1346"/>
        <v>9.4205786130899648E-3</v>
      </c>
      <c r="P934" s="13">
        <f t="shared" si="1347"/>
        <v>2.6502280089675437E-2</v>
      </c>
      <c r="Q934" s="13">
        <f t="shared" si="1348"/>
        <v>0.19641968966888579</v>
      </c>
      <c r="R934" s="13">
        <f t="shared" si="1349"/>
        <v>8.9396695811864405E-4</v>
      </c>
      <c r="S934" s="13">
        <f t="shared" si="1350"/>
        <v>3.5375516903558639E-3</v>
      </c>
      <c r="T934" s="13">
        <f t="shared" si="1351"/>
        <v>3.727854088365963E-2</v>
      </c>
      <c r="U934" s="13">
        <f t="shared" si="1352"/>
        <v>2.5149371060982409E-3</v>
      </c>
      <c r="V934" s="13">
        <f t="shared" si="1353"/>
        <v>2.0986491090318329E-4</v>
      </c>
      <c r="W934" s="13">
        <f t="shared" si="1354"/>
        <v>0.18419143326287707</v>
      </c>
      <c r="X934" s="13">
        <f t="shared" si="1355"/>
        <v>3.4957737113244756E-2</v>
      </c>
      <c r="Y934" s="13">
        <f t="shared" si="1356"/>
        <v>3.3173187330993721E-3</v>
      </c>
      <c r="Z934" s="13">
        <f t="shared" si="1357"/>
        <v>5.6555402453195325E-5</v>
      </c>
      <c r="AA934" s="13">
        <f t="shared" si="1358"/>
        <v>1.5910350923840712E-4</v>
      </c>
      <c r="AB934" s="13">
        <f t="shared" si="1359"/>
        <v>2.2379759982192211E-4</v>
      </c>
      <c r="AC934" s="13">
        <f t="shared" si="1360"/>
        <v>7.0032462093814371E-6</v>
      </c>
      <c r="AD934" s="13">
        <f t="shared" si="1361"/>
        <v>0.12954334215917104</v>
      </c>
      <c r="AE934" s="13">
        <f t="shared" si="1362"/>
        <v>2.4586062553236695E-2</v>
      </c>
      <c r="AF934" s="13">
        <f t="shared" si="1363"/>
        <v>2.3330974089310766E-3</v>
      </c>
      <c r="AG934" s="13">
        <f t="shared" si="1364"/>
        <v>1.4759970905668801E-4</v>
      </c>
      <c r="AH934" s="13">
        <f t="shared" si="1365"/>
        <v>2.6834159117364132E-6</v>
      </c>
      <c r="AI934" s="13">
        <f t="shared" si="1366"/>
        <v>7.5490734710406325E-6</v>
      </c>
      <c r="AJ934" s="13">
        <f t="shared" si="1367"/>
        <v>1.0618650284870071E-5</v>
      </c>
      <c r="AK934" s="13">
        <f t="shared" si="1368"/>
        <v>9.957578176528899E-6</v>
      </c>
      <c r="AL934" s="13">
        <f t="shared" si="1369"/>
        <v>1.4956808475133119E-7</v>
      </c>
      <c r="AM934" s="13">
        <f t="shared" si="1370"/>
        <v>7.2887114022583757E-2</v>
      </c>
      <c r="AN934" s="13">
        <f t="shared" si="1371"/>
        <v>1.3833263175210383E-2</v>
      </c>
      <c r="AO934" s="13">
        <f t="shared" si="1372"/>
        <v>1.3127091986063536E-3</v>
      </c>
      <c r="AP934" s="13">
        <f t="shared" si="1373"/>
        <v>8.3046466490700957E-5</v>
      </c>
      <c r="AQ934" s="13">
        <f t="shared" si="1374"/>
        <v>3.9403522904652429E-6</v>
      </c>
      <c r="AR934" s="13">
        <f t="shared" si="1375"/>
        <v>1.0185723227865856E-7</v>
      </c>
      <c r="AS934" s="13">
        <f t="shared" si="1376"/>
        <v>2.8654809963129384E-7</v>
      </c>
      <c r="AT934" s="13">
        <f t="shared" si="1377"/>
        <v>4.0306324629787648E-7</v>
      </c>
      <c r="AU934" s="13">
        <f t="shared" si="1378"/>
        <v>3.7797023891212336E-7</v>
      </c>
      <c r="AV934" s="13">
        <f t="shared" si="1379"/>
        <v>2.6582956176629741E-7</v>
      </c>
      <c r="AW934" s="13">
        <f t="shared" si="1380"/>
        <v>2.2182780301042231E-9</v>
      </c>
      <c r="AX934" s="13">
        <f t="shared" si="1381"/>
        <v>3.4174735793661842E-2</v>
      </c>
      <c r="AY934" s="13">
        <f t="shared" si="1382"/>
        <v>6.4860314544835408E-3</v>
      </c>
      <c r="AZ934" s="13">
        <f t="shared" si="1383"/>
        <v>6.1549274707709749E-4</v>
      </c>
      <c r="BA934" s="13">
        <f t="shared" si="1384"/>
        <v>3.8938172940110189E-5</v>
      </c>
      <c r="BB934" s="13">
        <f t="shared" si="1385"/>
        <v>1.8475213385300999E-6</v>
      </c>
      <c r="BC934" s="13">
        <f t="shared" si="1386"/>
        <v>7.0128305230428046E-8</v>
      </c>
      <c r="BD934" s="13">
        <f t="shared" si="1387"/>
        <v>3.2219181659752174E-9</v>
      </c>
      <c r="BE934" s="13">
        <f t="shared" si="1388"/>
        <v>9.0640056378321702E-9</v>
      </c>
      <c r="BF934" s="13">
        <f t="shared" si="1389"/>
        <v>1.2749578662527295E-8</v>
      </c>
      <c r="BG934" s="13">
        <f t="shared" si="1390"/>
        <v>1.1955843995616973E-8</v>
      </c>
      <c r="BH934" s="13">
        <f t="shared" si="1391"/>
        <v>8.4086429107451536E-9</v>
      </c>
      <c r="BI934" s="13">
        <f t="shared" si="1392"/>
        <v>4.7310938902411469E-9</v>
      </c>
      <c r="BJ934" s="14">
        <f t="shared" si="1393"/>
        <v>0.8818518544497741</v>
      </c>
      <c r="BK934" s="14">
        <f t="shared" si="1394"/>
        <v>8.6379671558873092E-2</v>
      </c>
      <c r="BL934" s="14">
        <f t="shared" si="1395"/>
        <v>1.3244677903673507E-2</v>
      </c>
      <c r="BM934" s="14">
        <f t="shared" si="1396"/>
        <v>0.55253358022501364</v>
      </c>
      <c r="BN934" s="14">
        <f t="shared" si="1397"/>
        <v>0.42251314985355465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1.1974</v>
      </c>
      <c r="F935" s="10">
        <f>VLOOKUP(B935,home!$B$2:$E$405,3,FALSE)</f>
        <v>1.0857000000000001</v>
      </c>
      <c r="G935" s="10">
        <f>VLOOKUP(C935,away!$B$2:$E$405,4,FALSE)</f>
        <v>1.5868</v>
      </c>
      <c r="H935" s="10">
        <f>VLOOKUP(A935,away!$A$2:$E$405,3,FALSE)</f>
        <v>0.89470000000000005</v>
      </c>
      <c r="I935" s="10">
        <f>VLOOKUP(C935,away!$B$2:$E$405,3,FALSE)</f>
        <v>0.89419999999999999</v>
      </c>
      <c r="J935" s="10">
        <f>VLOOKUP(B935,home!$B$2:$E$405,4,FALSE)</f>
        <v>0.78239999999999998</v>
      </c>
      <c r="K935" s="12">
        <f t="shared" si="1342"/>
        <v>2.0628672612240004</v>
      </c>
      <c r="L935" s="12">
        <f t="shared" si="1343"/>
        <v>0.62595187497600002</v>
      </c>
      <c r="M935" s="13">
        <f t="shared" si="1344"/>
        <v>6.7961144862335551E-2</v>
      </c>
      <c r="N935" s="13">
        <f t="shared" si="1345"/>
        <v>0.14019482077181369</v>
      </c>
      <c r="O935" s="13">
        <f t="shared" si="1346"/>
        <v>4.2540406052094491E-2</v>
      </c>
      <c r="P935" s="13">
        <f t="shared" si="1347"/>
        <v>8.7755210924041038E-2</v>
      </c>
      <c r="Q935" s="13">
        <f t="shared" si="1348"/>
        <v>0.14460165298167049</v>
      </c>
      <c r="R935" s="13">
        <f t="shared" si="1349"/>
        <v>1.3314123465274464E-2</v>
      </c>
      <c r="S935" s="13">
        <f t="shared" si="1350"/>
        <v>2.8328602541651933E-2</v>
      </c>
      <c r="T935" s="13">
        <f t="shared" si="1351"/>
        <v>9.0513675808505556E-2</v>
      </c>
      <c r="U935" s="13">
        <f t="shared" si="1352"/>
        <v>2.7465269408408925E-2</v>
      </c>
      <c r="V935" s="13">
        <f t="shared" si="1353"/>
        <v>4.0643852801833941E-3</v>
      </c>
      <c r="W935" s="13">
        <f t="shared" si="1354"/>
        <v>9.9431338618253984E-2</v>
      </c>
      <c r="X935" s="13">
        <f t="shared" si="1355"/>
        <v>6.2239232839469638E-2</v>
      </c>
      <c r="Y935" s="13">
        <f t="shared" si="1356"/>
        <v>1.9479382246466927E-2</v>
      </c>
      <c r="Z935" s="13">
        <f t="shared" si="1357"/>
        <v>2.7780001822501703E-3</v>
      </c>
      <c r="AA935" s="13">
        <f t="shared" si="1358"/>
        <v>5.7306456276381822E-3</v>
      </c>
      <c r="AB935" s="13">
        <f t="shared" si="1359"/>
        <v>5.9107806254656368E-3</v>
      </c>
      <c r="AC935" s="13">
        <f t="shared" si="1360"/>
        <v>3.2801002346777205E-4</v>
      </c>
      <c r="AD935" s="13">
        <f t="shared" si="1361"/>
        <v>5.1278413293818458E-2</v>
      </c>
      <c r="AE935" s="13">
        <f t="shared" si="1362"/>
        <v>3.209781894705991E-2</v>
      </c>
      <c r="AF935" s="13">
        <f t="shared" si="1363"/>
        <v>1.0045844976276164E-2</v>
      </c>
      <c r="AG935" s="13">
        <f t="shared" si="1364"/>
        <v>2.0960718328727657E-3</v>
      </c>
      <c r="AH935" s="13">
        <f t="shared" si="1365"/>
        <v>4.3472360569079085E-4</v>
      </c>
      <c r="AI935" s="13">
        <f t="shared" si="1366"/>
        <v>8.9677709386078391E-4</v>
      </c>
      <c r="AJ935" s="13">
        <f t="shared" si="1367"/>
        <v>9.2496605377050719E-4</v>
      </c>
      <c r="AK935" s="13">
        <f t="shared" si="1368"/>
        <v>6.3602739668891257E-4</v>
      </c>
      <c r="AL935" s="13">
        <f t="shared" si="1369"/>
        <v>1.6941791579833466E-5</v>
      </c>
      <c r="AM935" s="13">
        <f t="shared" si="1370"/>
        <v>2.1156111998266312E-2</v>
      </c>
      <c r="AN935" s="13">
        <f t="shared" si="1371"/>
        <v>1.3242707972517047E-2</v>
      </c>
      <c r="AO935" s="13">
        <f t="shared" si="1372"/>
        <v>4.1446489425783347E-3</v>
      </c>
      <c r="AP935" s="13">
        <f t="shared" si="1373"/>
        <v>8.6478359224140169E-4</v>
      </c>
      <c r="AQ935" s="13">
        <f t="shared" si="1374"/>
        <v>1.3532822775299649E-4</v>
      </c>
      <c r="AR935" s="13">
        <f t="shared" si="1375"/>
        <v>5.4423211215695579E-5</v>
      </c>
      <c r="AS935" s="13">
        <f t="shared" si="1376"/>
        <v>1.1226786066753723E-4</v>
      </c>
      <c r="AT935" s="13">
        <f t="shared" si="1377"/>
        <v>1.1579684712936015E-4</v>
      </c>
      <c r="AU935" s="13">
        <f t="shared" si="1378"/>
        <v>7.9624508298705815E-5</v>
      </c>
      <c r="AV935" s="13">
        <f t="shared" si="1379"/>
        <v>4.1063697840114744E-5</v>
      </c>
      <c r="AW935" s="13">
        <f t="shared" si="1380"/>
        <v>6.0767177109925713E-7</v>
      </c>
      <c r="AX935" s="13">
        <f t="shared" si="1381"/>
        <v>7.2737084693353165E-3</v>
      </c>
      <c r="AY935" s="13">
        <f t="shared" si="1382"/>
        <v>4.5529914544092526E-3</v>
      </c>
      <c r="AZ935" s="13">
        <f t="shared" si="1383"/>
        <v>1.4249767688185885E-3</v>
      </c>
      <c r="BA935" s="13">
        <f t="shared" si="1384"/>
        <v>2.9732229341307924E-4</v>
      </c>
      <c r="BB935" s="13">
        <f t="shared" si="1385"/>
        <v>4.6527361758520333E-5</v>
      </c>
      <c r="BC935" s="13">
        <f t="shared" si="1386"/>
        <v>5.8247778660864902E-6</v>
      </c>
      <c r="BD935" s="13">
        <f t="shared" si="1387"/>
        <v>5.6777185171132526E-6</v>
      </c>
      <c r="BE935" s="13">
        <f t="shared" si="1388"/>
        <v>1.1712379647398207E-5</v>
      </c>
      <c r="BF935" s="13">
        <f t="shared" si="1389"/>
        <v>1.2080542262822037E-5</v>
      </c>
      <c r="BG935" s="13">
        <f t="shared" si="1390"/>
        <v>8.3068517106028287E-6</v>
      </c>
      <c r="BH935" s="13">
        <f t="shared" si="1391"/>
        <v>4.2839831094112908E-6</v>
      </c>
      <c r="BI935" s="13">
        <f t="shared" si="1392"/>
        <v>1.7674577008082277E-6</v>
      </c>
      <c r="BJ935" s="14">
        <f t="shared" si="1393"/>
        <v>0.70512318417516417</v>
      </c>
      <c r="BK935" s="14">
        <f t="shared" si="1394"/>
        <v>0.19300728687766877</v>
      </c>
      <c r="BL935" s="14">
        <f t="shared" si="1395"/>
        <v>9.8300724386992236E-2</v>
      </c>
      <c r="BM935" s="14">
        <f t="shared" si="1396"/>
        <v>0.49828945278220782</v>
      </c>
      <c r="BN935" s="14">
        <f t="shared" si="1397"/>
        <v>0.49636735905722967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1.1974</v>
      </c>
      <c r="F936" s="10">
        <f>VLOOKUP(B936,home!$B$2:$E$405,3,FALSE)</f>
        <v>0.75160000000000005</v>
      </c>
      <c r="G936" s="10">
        <f>VLOOKUP(C936,away!$B$2:$E$405,4,FALSE)</f>
        <v>1.1134999999999999</v>
      </c>
      <c r="H936" s="10">
        <f>VLOOKUP(A936,away!$A$2:$E$405,3,FALSE)</f>
        <v>0.89470000000000005</v>
      </c>
      <c r="I936" s="10">
        <f>VLOOKUP(C936,away!$B$2:$E$405,3,FALSE)</f>
        <v>0.86929999999999996</v>
      </c>
      <c r="J936" s="10">
        <f>VLOOKUP(B936,home!$B$2:$E$405,4,FALSE)</f>
        <v>0.67059999999999997</v>
      </c>
      <c r="K936" s="12">
        <f t="shared" si="1342"/>
        <v>1.0021119628399999</v>
      </c>
      <c r="L936" s="12">
        <f t="shared" si="1343"/>
        <v>0.52156767332599996</v>
      </c>
      <c r="M936" s="13">
        <f t="shared" si="1344"/>
        <v>0.21790858561774548</v>
      </c>
      <c r="N936" s="13">
        <f t="shared" si="1345"/>
        <v>0.21836880045308704</v>
      </c>
      <c r="O936" s="13">
        <f t="shared" si="1346"/>
        <v>0.11365407399840695</v>
      </c>
      <c r="P936" s="13">
        <f t="shared" si="1347"/>
        <v>0.11389410717930618</v>
      </c>
      <c r="Q936" s="13">
        <f t="shared" si="1348"/>
        <v>0.10941499362252967</v>
      </c>
      <c r="R936" s="13">
        <f t="shared" si="1349"/>
        <v>2.9639145469685071E-2</v>
      </c>
      <c r="S936" s="13">
        <f t="shared" si="1350"/>
        <v>1.488223560971399E-2</v>
      </c>
      <c r="T936" s="13">
        <f t="shared" si="1351"/>
        <v>5.7067323650681921E-2</v>
      </c>
      <c r="U936" s="13">
        <f t="shared" si="1352"/>
        <v>2.9701742243526393E-2</v>
      </c>
      <c r="V936" s="13">
        <f t="shared" si="1353"/>
        <v>8.6427625031403185E-4</v>
      </c>
      <c r="W936" s="13">
        <f t="shared" si="1354"/>
        <v>3.6548691341066433E-2</v>
      </c>
      <c r="X936" s="13">
        <f t="shared" si="1355"/>
        <v>1.9062615905870137E-2</v>
      </c>
      <c r="Y936" s="13">
        <f t="shared" si="1356"/>
        <v>4.9712221127659433E-3</v>
      </c>
      <c r="Z936" s="13">
        <f t="shared" si="1357"/>
        <v>5.1529400473314998E-3</v>
      </c>
      <c r="AA936" s="13">
        <f t="shared" si="1358"/>
        <v>5.1638228652282105E-3</v>
      </c>
      <c r="AB936" s="13">
        <f t="shared" si="1359"/>
        <v>2.5873643336159573E-3</v>
      </c>
      <c r="AC936" s="13">
        <f t="shared" si="1360"/>
        <v>2.8233161283761681E-5</v>
      </c>
      <c r="AD936" s="13">
        <f t="shared" si="1361"/>
        <v>9.1564702047573464E-3</v>
      </c>
      <c r="AE936" s="13">
        <f t="shared" si="1362"/>
        <v>4.775718860574131E-3</v>
      </c>
      <c r="AF936" s="13">
        <f t="shared" si="1363"/>
        <v>1.2454302872843726E-3</v>
      </c>
      <c r="AG936" s="13">
        <f t="shared" si="1364"/>
        <v>2.1652539240954737E-4</v>
      </c>
      <c r="AH936" s="13">
        <f t="shared" si="1365"/>
        <v>6.7190173781876445E-4</v>
      </c>
      <c r="AI936" s="13">
        <f t="shared" si="1366"/>
        <v>6.7332076932116898E-4</v>
      </c>
      <c r="AJ936" s="13">
        <f t="shared" si="1367"/>
        <v>3.3737139888268772E-4</v>
      </c>
      <c r="AK936" s="13">
        <f t="shared" si="1368"/>
        <v>1.1269463824680227E-4</v>
      </c>
      <c r="AL936" s="13">
        <f t="shared" si="1369"/>
        <v>5.9026415836669633E-7</v>
      </c>
      <c r="AM936" s="13">
        <f t="shared" si="1370"/>
        <v>1.8351616659150725E-3</v>
      </c>
      <c r="AN936" s="13">
        <f t="shared" si="1371"/>
        <v>9.5716100026839034E-4</v>
      </c>
      <c r="AO936" s="13">
        <f t="shared" si="1372"/>
        <v>2.4961211795418561E-4</v>
      </c>
      <c r="AP936" s="13">
        <f t="shared" si="1373"/>
        <v>4.3396537198446557E-5</v>
      </c>
      <c r="AQ936" s="13">
        <f t="shared" si="1374"/>
        <v>5.658557734249744E-6</v>
      </c>
      <c r="AR936" s="13">
        <f t="shared" si="1375"/>
        <v>7.0088445219565828E-5</v>
      </c>
      <c r="AS936" s="13">
        <f t="shared" si="1376"/>
        <v>7.0236469411382902E-5</v>
      </c>
      <c r="AT936" s="13">
        <f t="shared" si="1377"/>
        <v>3.5192403112396271E-5</v>
      </c>
      <c r="AU936" s="13">
        <f t="shared" si="1378"/>
        <v>1.1755576053339985E-5</v>
      </c>
      <c r="AV936" s="13">
        <f t="shared" si="1379"/>
        <v>2.9451008482818575E-6</v>
      </c>
      <c r="AW936" s="13">
        <f t="shared" si="1380"/>
        <v>8.5698027310316823E-9</v>
      </c>
      <c r="AX936" s="13">
        <f t="shared" si="1381"/>
        <v>3.0650624319314613E-4</v>
      </c>
      <c r="AY936" s="13">
        <f t="shared" si="1382"/>
        <v>1.5986374812214233E-4</v>
      </c>
      <c r="AZ936" s="13">
        <f t="shared" si="1383"/>
        <v>4.1689881578619736E-5</v>
      </c>
      <c r="BA936" s="13">
        <f t="shared" si="1384"/>
        <v>7.248031512065722E-6</v>
      </c>
      <c r="BB936" s="13">
        <f t="shared" si="1385"/>
        <v>9.4508473298541193E-7</v>
      </c>
      <c r="BC936" s="13">
        <f t="shared" si="1386"/>
        <v>9.8585129055825067E-8</v>
      </c>
      <c r="BD936" s="13">
        <f t="shared" si="1387"/>
        <v>6.0926445500342887E-6</v>
      </c>
      <c r="BE936" s="13">
        <f t="shared" si="1388"/>
        <v>6.1055119889212882E-6</v>
      </c>
      <c r="BF936" s="13">
        <f t="shared" si="1389"/>
        <v>3.0592033016805324E-6</v>
      </c>
      <c r="BG936" s="13">
        <f t="shared" si="1390"/>
        <v>1.0218880751245623E-6</v>
      </c>
      <c r="BH936" s="13">
        <f t="shared" si="1391"/>
        <v>2.5601156619146607E-7</v>
      </c>
      <c r="BI936" s="13">
        <f t="shared" si="1392"/>
        <v>5.1310450621174542E-8</v>
      </c>
      <c r="BJ936" s="14">
        <f t="shared" si="1393"/>
        <v>0.46443513328436498</v>
      </c>
      <c r="BK936" s="14">
        <f t="shared" si="1394"/>
        <v>0.34773789183064396</v>
      </c>
      <c r="BL936" s="14">
        <f t="shared" si="1395"/>
        <v>0.18274824201930953</v>
      </c>
      <c r="BM936" s="14">
        <f t="shared" si="1396"/>
        <v>0.19703464566257003</v>
      </c>
      <c r="BN936" s="14">
        <f t="shared" si="1397"/>
        <v>0.80287970634076045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1.5759000000000001</v>
      </c>
      <c r="F965" s="10">
        <f>VLOOKUP(B965,home!$B$2:$E$405,3,FALSE)</f>
        <v>1.1281000000000001</v>
      </c>
      <c r="G965" s="10">
        <f>VLOOKUP(C965,away!$B$2:$E$405,4,FALSE)</f>
        <v>1.1105</v>
      </c>
      <c r="H965" s="10">
        <f>VLOOKUP(A965,away!$A$2:$E$405,3,FALSE)</f>
        <v>1.1709000000000001</v>
      </c>
      <c r="I965" s="10">
        <f>VLOOKUP(C965,away!$B$2:$E$405,3,FALSE)</f>
        <v>0.85399999999999998</v>
      </c>
      <c r="J965" s="10">
        <f>VLOOKUP(B965,home!$B$2:$E$405,4,FALSE)</f>
        <v>0.28470000000000001</v>
      </c>
      <c r="K965" s="12">
        <f t="shared" si="1342"/>
        <v>1.9742166832950003</v>
      </c>
      <c r="L965" s="12">
        <f t="shared" si="1343"/>
        <v>0.28468536642000003</v>
      </c>
      <c r="M965" s="13">
        <f t="shared" si="1344"/>
        <v>0.10446511931925179</v>
      </c>
      <c r="N965" s="13">
        <f t="shared" si="1345"/>
        <v>0.2062367813824697</v>
      </c>
      <c r="O965" s="13">
        <f t="shared" si="1346"/>
        <v>2.9739690771510219E-2</v>
      </c>
      <c r="P965" s="13">
        <f t="shared" si="1347"/>
        <v>5.8712593677149823E-2</v>
      </c>
      <c r="Q965" s="13">
        <f t="shared" si="1348"/>
        <v>0.20357804725716777</v>
      </c>
      <c r="R965" s="13">
        <f t="shared" si="1349"/>
        <v>4.2332273822524398E-3</v>
      </c>
      <c r="S965" s="13">
        <f t="shared" si="1350"/>
        <v>8.2495685611657047E-3</v>
      </c>
      <c r="T965" s="13">
        <f t="shared" si="1351"/>
        <v>5.7955690978474882E-2</v>
      </c>
      <c r="U965" s="13">
        <f t="shared" si="1352"/>
        <v>8.3573081222239869E-3</v>
      </c>
      <c r="V965" s="13">
        <f t="shared" si="1353"/>
        <v>5.1516777412808279E-4</v>
      </c>
      <c r="W965" s="13">
        <f t="shared" si="1354"/>
        <v>0.13396905908257287</v>
      </c>
      <c r="X965" s="13">
        <f t="shared" si="1355"/>
        <v>3.8139030673864892E-2</v>
      </c>
      <c r="Y965" s="13">
        <f t="shared" si="1356"/>
        <v>5.4288119611464233E-3</v>
      </c>
      <c r="Z965" s="13">
        <f t="shared" si="1357"/>
        <v>4.0171262948523779E-4</v>
      </c>
      <c r="AA965" s="13">
        <f t="shared" si="1358"/>
        <v>7.9306777502005936E-4</v>
      </c>
      <c r="AB965" s="13">
        <f t="shared" si="1359"/>
        <v>7.8284381621412382E-4</v>
      </c>
      <c r="AC965" s="13">
        <f t="shared" si="1360"/>
        <v>1.8096253320634493E-5</v>
      </c>
      <c r="AD965" s="13">
        <f t="shared" si="1361"/>
        <v>6.6120987871537223E-2</v>
      </c>
      <c r="AE965" s="13">
        <f t="shared" si="1362"/>
        <v>1.8823677660260951E-2</v>
      </c>
      <c r="AF965" s="13">
        <f t="shared" si="1363"/>
        <v>2.6794127860416787E-3</v>
      </c>
      <c r="AG965" s="13">
        <f t="shared" si="1364"/>
        <v>2.5426320359490283E-4</v>
      </c>
      <c r="AH965" s="13">
        <f t="shared" si="1365"/>
        <v>2.8590426780136654E-5</v>
      </c>
      <c r="AI965" s="13">
        <f t="shared" si="1366"/>
        <v>5.6443697531869933E-5</v>
      </c>
      <c r="AJ965" s="13">
        <f t="shared" si="1367"/>
        <v>5.5716044667137244E-5</v>
      </c>
      <c r="AK965" s="13">
        <f t="shared" si="1368"/>
        <v>3.6665181636357263E-5</v>
      </c>
      <c r="AL965" s="13">
        <f t="shared" si="1369"/>
        <v>4.0682592437239786E-7</v>
      </c>
      <c r="AM965" s="13">
        <f t="shared" si="1370"/>
        <v>2.6107431474387034E-2</v>
      </c>
      <c r="AN965" s="13">
        <f t="shared" si="1371"/>
        <v>7.4324036955709131E-3</v>
      </c>
      <c r="AO965" s="13">
        <f t="shared" si="1372"/>
        <v>1.057948284727484E-3</v>
      </c>
      <c r="AP965" s="13">
        <f t="shared" si="1373"/>
        <v>1.0039413169701809E-4</v>
      </c>
      <c r="AQ965" s="13">
        <f t="shared" si="1374"/>
        <v>7.1451850421458323E-6</v>
      </c>
      <c r="AR965" s="13">
        <f t="shared" si="1375"/>
        <v>1.6278552248014767E-6</v>
      </c>
      <c r="AS965" s="13">
        <f t="shared" si="1376"/>
        <v>3.2137389427920078E-6</v>
      </c>
      <c r="AT965" s="13">
        <f t="shared" si="1377"/>
        <v>3.1723085183074102E-6</v>
      </c>
      <c r="AU965" s="13">
        <f t="shared" si="1378"/>
        <v>2.0876081338004443E-6</v>
      </c>
      <c r="AV965" s="13">
        <f t="shared" si="1379"/>
        <v>1.0303477014827942E-6</v>
      </c>
      <c r="AW965" s="13">
        <f t="shared" si="1380"/>
        <v>6.3513505088959711E-9</v>
      </c>
      <c r="AX965" s="13">
        <f t="shared" si="1381"/>
        <v>8.5902877957859808E-3</v>
      </c>
      <c r="AY965" s="13">
        <f t="shared" si="1382"/>
        <v>2.4455292287965859E-3</v>
      </c>
      <c r="AZ965" s="13">
        <f t="shared" si="1383"/>
        <v>3.4810319229538805E-4</v>
      </c>
      <c r="BA965" s="13">
        <f t="shared" si="1384"/>
        <v>3.3033294950194762E-5</v>
      </c>
      <c r="BB965" s="13">
        <f t="shared" si="1385"/>
        <v>2.3510239192390328E-6</v>
      </c>
      <c r="BC965" s="13">
        <f t="shared" si="1386"/>
        <v>1.338604211821497E-7</v>
      </c>
      <c r="BD965" s="13">
        <f t="shared" si="1387"/>
        <v>7.7237760191886668E-8</v>
      </c>
      <c r="BE965" s="13">
        <f t="shared" si="1388"/>
        <v>1.5248407475116108E-7</v>
      </c>
      <c r="BF965" s="13">
        <f t="shared" si="1389"/>
        <v>1.5051830215527211E-7</v>
      </c>
      <c r="BG965" s="13">
        <f t="shared" si="1390"/>
        <v>9.9051914418725349E-8</v>
      </c>
      <c r="BH965" s="13">
        <f t="shared" si="1391"/>
        <v>4.8887485489439028E-8</v>
      </c>
      <c r="BI965" s="13">
        <f t="shared" si="1392"/>
        <v>1.9302897891518556E-8</v>
      </c>
      <c r="BJ965" s="14">
        <f t="shared" si="1393"/>
        <v>0.77931052402472445</v>
      </c>
      <c r="BK965" s="14">
        <f t="shared" si="1394"/>
        <v>0.17440648163973699</v>
      </c>
      <c r="BL965" s="14">
        <f t="shared" si="1395"/>
        <v>4.4095232558792413E-2</v>
      </c>
      <c r="BM965" s="14">
        <f t="shared" si="1396"/>
        <v>0.38880296818549137</v>
      </c>
      <c r="BN965" s="14">
        <f t="shared" si="1397"/>
        <v>0.60696545978980165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1.5759000000000001</v>
      </c>
      <c r="F966" s="10">
        <f>VLOOKUP(B966,home!$B$2:$E$405,3,FALSE)</f>
        <v>1.8244</v>
      </c>
      <c r="G966" s="10">
        <f>VLOOKUP(C966,away!$B$2:$E$405,4,FALSE)</f>
        <v>0.98709999999999998</v>
      </c>
      <c r="H966" s="10">
        <f>VLOOKUP(A966,away!$A$2:$E$405,3,FALSE)</f>
        <v>1.1709000000000001</v>
      </c>
      <c r="I966" s="10">
        <f>VLOOKUP(C966,away!$B$2:$E$405,3,FALSE)</f>
        <v>0.94889999999999997</v>
      </c>
      <c r="J966" s="10">
        <f>VLOOKUP(B966,home!$B$2:$E$405,4,FALSE)</f>
        <v>0.64049999999999996</v>
      </c>
      <c r="K966" s="12">
        <f t="shared" si="1342"/>
        <v>2.837983531716</v>
      </c>
      <c r="L966" s="12">
        <f t="shared" si="1343"/>
        <v>0.71163841990499999</v>
      </c>
      <c r="M966" s="13">
        <f t="shared" si="1344"/>
        <v>2.8735501010627801E-2</v>
      </c>
      <c r="N966" s="13">
        <f t="shared" si="1345"/>
        <v>8.1550878643770183E-2</v>
      </c>
      <c r="O966" s="13">
        <f t="shared" si="1346"/>
        <v>2.0449286534381699E-2</v>
      </c>
      <c r="P966" s="13">
        <f t="shared" si="1347"/>
        <v>5.803473841991702E-2</v>
      </c>
      <c r="Q966" s="13">
        <f t="shared" si="1348"/>
        <v>0.11572002529399492</v>
      </c>
      <c r="R966" s="13">
        <f t="shared" si="1349"/>
        <v>7.276248978755992E-3</v>
      </c>
      <c r="S966" s="13">
        <f t="shared" si="1350"/>
        <v>2.9302002270836767E-2</v>
      </c>
      <c r="T966" s="13">
        <f t="shared" si="1351"/>
        <v>8.235081595158518E-2</v>
      </c>
      <c r="U966" s="13">
        <f t="shared" si="1352"/>
        <v>2.0649874774374868E-2</v>
      </c>
      <c r="V966" s="13">
        <f t="shared" si="1353"/>
        <v>6.5754282919889299E-3</v>
      </c>
      <c r="W966" s="13">
        <f t="shared" si="1354"/>
        <v>0.10947050869137219</v>
      </c>
      <c r="X966" s="13">
        <f t="shared" si="1355"/>
        <v>7.7903419831324677E-2</v>
      </c>
      <c r="Y966" s="13">
        <f t="shared" si="1356"/>
        <v>2.7719533296979862E-2</v>
      </c>
      <c r="Z966" s="13">
        <f t="shared" si="1357"/>
        <v>1.7260194420257618E-3</v>
      </c>
      <c r="AA966" s="13">
        <f t="shared" si="1358"/>
        <v>4.8984147518907513E-3</v>
      </c>
      <c r="AB966" s="13">
        <f t="shared" si="1359"/>
        <v>6.950810198690335E-3</v>
      </c>
      <c r="AC966" s="13">
        <f t="shared" si="1360"/>
        <v>8.2999088127818689E-4</v>
      </c>
      <c r="AD966" s="13">
        <f t="shared" si="1361"/>
        <v>7.7668875218671884E-2</v>
      </c>
      <c r="AE966" s="13">
        <f t="shared" si="1362"/>
        <v>5.5272155636414272E-2</v>
      </c>
      <c r="AF966" s="13">
        <f t="shared" si="1363"/>
        <v>1.9666894750920542E-2</v>
      </c>
      <c r="AG966" s="13">
        <f t="shared" si="1364"/>
        <v>4.6652393016610129E-3</v>
      </c>
      <c r="AH966" s="13">
        <f t="shared" si="1365"/>
        <v>3.0707543711213064E-4</v>
      </c>
      <c r="AI966" s="13">
        <f t="shared" si="1366"/>
        <v>8.7147503351871897E-4</v>
      </c>
      <c r="AJ966" s="13">
        <f t="shared" si="1367"/>
        <v>1.2366158967138869E-3</v>
      </c>
      <c r="AK966" s="13">
        <f t="shared" si="1368"/>
        <v>1.1698318499774084E-3</v>
      </c>
      <c r="AL966" s="13">
        <f t="shared" si="1369"/>
        <v>6.7050584805298429E-5</v>
      </c>
      <c r="AM966" s="13">
        <f t="shared" si="1370"/>
        <v>4.408459775949912E-2</v>
      </c>
      <c r="AN966" s="13">
        <f t="shared" si="1371"/>
        <v>3.1372293491717461E-2</v>
      </c>
      <c r="AO966" s="13">
        <f t="shared" si="1372"/>
        <v>1.1162864684620862E-2</v>
      </c>
      <c r="AP966" s="13">
        <f t="shared" si="1373"/>
        <v>2.6479744619256397E-3</v>
      </c>
      <c r="AQ966" s="13">
        <f t="shared" si="1374"/>
        <v>4.7110009050838856E-4</v>
      </c>
      <c r="AR966" s="13">
        <f t="shared" si="1375"/>
        <v>4.3705335771622775E-5</v>
      </c>
      <c r="AS966" s="13">
        <f t="shared" si="1376"/>
        <v>1.2403502316798363E-4</v>
      </c>
      <c r="AT966" s="13">
        <f t="shared" si="1377"/>
        <v>1.7600467655337504E-4</v>
      </c>
      <c r="AU966" s="13">
        <f t="shared" si="1378"/>
        <v>1.6649945785449322E-4</v>
      </c>
      <c r="AV966" s="13">
        <f t="shared" si="1379"/>
        <v>1.1813067985767349E-4</v>
      </c>
      <c r="AW966" s="13">
        <f t="shared" si="1380"/>
        <v>3.7615715493439214E-6</v>
      </c>
      <c r="AX966" s="13">
        <f t="shared" si="1381"/>
        <v>2.0851893740630432E-2</v>
      </c>
      <c r="AY966" s="13">
        <f t="shared" si="1382"/>
        <v>1.4839008713609202E-2</v>
      </c>
      <c r="AZ966" s="13">
        <f t="shared" si="1383"/>
        <v>5.2800043569546885E-3</v>
      </c>
      <c r="BA966" s="13">
        <f t="shared" si="1384"/>
        <v>1.2524846525582504E-3</v>
      </c>
      <c r="BB966" s="13">
        <f t="shared" si="1385"/>
        <v>2.2282904977545399E-4</v>
      </c>
      <c r="BC966" s="13">
        <f t="shared" si="1386"/>
        <v>3.1714742578227338E-5</v>
      </c>
      <c r="BD966" s="13">
        <f t="shared" si="1387"/>
        <v>5.1837326816558503E-6</v>
      </c>
      <c r="BE966" s="13">
        <f t="shared" si="1388"/>
        <v>1.4711347983357324E-5</v>
      </c>
      <c r="BF966" s="13">
        <f t="shared" si="1389"/>
        <v>2.0875281653055739E-5</v>
      </c>
      <c r="BG966" s="13">
        <f t="shared" si="1390"/>
        <v>1.9747901850435117E-5</v>
      </c>
      <c r="BH966" s="13">
        <f t="shared" si="1391"/>
        <v>1.4011055059369695E-5</v>
      </c>
      <c r="BI966" s="13">
        <f t="shared" si="1392"/>
        <v>7.9526287040914624E-6</v>
      </c>
      <c r="BJ966" s="14">
        <f t="shared" si="1393"/>
        <v>0.78420511236107238</v>
      </c>
      <c r="BK966" s="14">
        <f t="shared" si="1394"/>
        <v>0.13838372017306322</v>
      </c>
      <c r="BL966" s="14">
        <f t="shared" si="1395"/>
        <v>6.4520490576552889E-2</v>
      </c>
      <c r="BM966" s="14">
        <f t="shared" si="1396"/>
        <v>0.66223341652920675</v>
      </c>
      <c r="BN966" s="14">
        <f t="shared" si="1397"/>
        <v>0.3117666788814476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1.5759000000000001</v>
      </c>
      <c r="F967" s="10">
        <f>VLOOKUP(B967,home!$B$2:$E$405,3,FALSE)</f>
        <v>1.0311999999999999</v>
      </c>
      <c r="G967" s="10">
        <f>VLOOKUP(C967,away!$B$2:$E$405,4,FALSE)</f>
        <v>1.2057</v>
      </c>
      <c r="H967" s="10">
        <f>VLOOKUP(A967,away!$A$2:$E$405,3,FALSE)</f>
        <v>1.1709000000000001</v>
      </c>
      <c r="I967" s="10">
        <f>VLOOKUP(C967,away!$B$2:$E$405,3,FALSE)</f>
        <v>1.5373000000000001</v>
      </c>
      <c r="J967" s="10">
        <f>VLOOKUP(B967,home!$B$2:$E$405,4,FALSE)</f>
        <v>0.64049999999999996</v>
      </c>
      <c r="K967" s="12">
        <f t="shared" si="1342"/>
        <v>1.959344584056</v>
      </c>
      <c r="L967" s="12">
        <f t="shared" si="1343"/>
        <v>1.1529157370850001</v>
      </c>
      <c r="M967" s="13">
        <f t="shared" si="1344"/>
        <v>4.4500256706508368E-2</v>
      </c>
      <c r="N967" s="13">
        <f t="shared" si="1345"/>
        <v>8.7191336966998864E-2</v>
      </c>
      <c r="O967" s="13">
        <f t="shared" si="1346"/>
        <v>5.1305046261255809E-2</v>
      </c>
      <c r="P967" s="13">
        <f t="shared" si="1347"/>
        <v>0.10052426452673412</v>
      </c>
      <c r="Q967" s="13">
        <f t="shared" si="1348"/>
        <v>8.5418936931445463E-2</v>
      </c>
      <c r="R967" s="13">
        <f t="shared" si="1349"/>
        <v>2.9575197613237889E-2</v>
      </c>
      <c r="S967" s="13">
        <f t="shared" si="1350"/>
        <v>5.677005317793421E-2</v>
      </c>
      <c r="T967" s="13">
        <f t="shared" si="1351"/>
        <v>9.8480836633334581E-2</v>
      </c>
      <c r="U967" s="13">
        <f t="shared" si="1352"/>
        <v>5.7948003265883598E-2</v>
      </c>
      <c r="V967" s="13">
        <f t="shared" si="1353"/>
        <v>1.4249026023710263E-2</v>
      </c>
      <c r="W967" s="13">
        <f t="shared" si="1354"/>
        <v>5.5788377150816242E-2</v>
      </c>
      <c r="X967" s="13">
        <f t="shared" si="1355"/>
        <v>6.4319297963609287E-2</v>
      </c>
      <c r="Y967" s="13">
        <f t="shared" si="1356"/>
        <v>3.7077365410252174E-2</v>
      </c>
      <c r="Z967" s="13">
        <f t="shared" si="1357"/>
        <v>1.136590358523357E-2</v>
      </c>
      <c r="AA967" s="13">
        <f t="shared" si="1358"/>
        <v>2.2269721632630069E-2</v>
      </c>
      <c r="AB967" s="13">
        <f t="shared" si="1359"/>
        <v>2.1817029234664234E-2</v>
      </c>
      <c r="AC967" s="13">
        <f t="shared" si="1360"/>
        <v>2.0117480314533176E-3</v>
      </c>
      <c r="AD967" s="13">
        <f t="shared" si="1361"/>
        <v>2.7327163655931328E-2</v>
      </c>
      <c r="AE967" s="13">
        <f t="shared" si="1362"/>
        <v>3.1505917028820489E-2</v>
      </c>
      <c r="AF967" s="13">
        <f t="shared" si="1363"/>
        <v>1.8161833776910719E-2</v>
      </c>
      <c r="AG967" s="13">
        <f t="shared" si="1364"/>
        <v>6.9796879919074269E-3</v>
      </c>
      <c r="AH967" s="13">
        <f t="shared" si="1365"/>
        <v>3.2759822774016496E-3</v>
      </c>
      <c r="AI967" s="13">
        <f t="shared" si="1366"/>
        <v>6.418778132690363E-3</v>
      </c>
      <c r="AJ967" s="13">
        <f t="shared" si="1367"/>
        <v>6.2882990852719733E-3</v>
      </c>
      <c r="AK967" s="13">
        <f t="shared" si="1368"/>
        <v>4.1069815852173138E-3</v>
      </c>
      <c r="AL967" s="13">
        <f t="shared" si="1369"/>
        <v>1.8177826937827355E-4</v>
      </c>
      <c r="AM967" s="13">
        <f t="shared" si="1370"/>
        <v>1.070866602137221E-2</v>
      </c>
      <c r="AN967" s="13">
        <f t="shared" si="1371"/>
        <v>1.2346189579227436E-2</v>
      </c>
      <c r="AO967" s="13">
        <f t="shared" si="1372"/>
        <v>7.1170581294630738E-3</v>
      </c>
      <c r="AP967" s="13">
        <f t="shared" si="1373"/>
        <v>2.7351227730689049E-3</v>
      </c>
      <c r="AQ967" s="13">
        <f t="shared" si="1374"/>
        <v>7.8834152198267607E-4</v>
      </c>
      <c r="AR967" s="13">
        <f t="shared" si="1375"/>
        <v>7.5538630440558389E-4</v>
      </c>
      <c r="AS967" s="13">
        <f t="shared" si="1376"/>
        <v>1.4800620644071581E-3</v>
      </c>
      <c r="AT967" s="13">
        <f t="shared" si="1377"/>
        <v>1.4499757949814538E-3</v>
      </c>
      <c r="AU967" s="13">
        <f t="shared" si="1378"/>
        <v>9.4700074030306823E-4</v>
      </c>
      <c r="AV967" s="13">
        <f t="shared" si="1379"/>
        <v>4.6387519290245989E-4</v>
      </c>
      <c r="AW967" s="13">
        <f t="shared" si="1380"/>
        <v>1.140638041503013E-5</v>
      </c>
      <c r="AX967" s="13">
        <f t="shared" si="1381"/>
        <v>3.4969944619066906E-3</v>
      </c>
      <c r="AY967" s="13">
        <f t="shared" si="1382"/>
        <v>4.0317399476313149E-3</v>
      </c>
      <c r="AZ967" s="13">
        <f t="shared" si="1383"/>
        <v>2.3241282167291988E-3</v>
      </c>
      <c r="BA967" s="13">
        <f t="shared" si="1384"/>
        <v>8.9317466535679738E-4</v>
      </c>
      <c r="BB967" s="13">
        <f t="shared" si="1385"/>
        <v>2.5743878191386994E-4</v>
      </c>
      <c r="BC967" s="13">
        <f t="shared" si="1386"/>
        <v>5.936104460089879E-5</v>
      </c>
      <c r="BD967" s="13">
        <f t="shared" si="1387"/>
        <v>1.4514945965461297E-4</v>
      </c>
      <c r="BE967" s="13">
        <f t="shared" si="1388"/>
        <v>2.8439780765292087E-4</v>
      </c>
      <c r="BF967" s="13">
        <f t="shared" si="1389"/>
        <v>2.7861665207107523E-4</v>
      </c>
      <c r="BG967" s="13">
        <f t="shared" si="1390"/>
        <v>1.8196867608775874E-4</v>
      </c>
      <c r="BH967" s="13">
        <f t="shared" si="1391"/>
        <v>8.9134834990097671E-5</v>
      </c>
      <c r="BI967" s="13">
        <f t="shared" si="1392"/>
        <v>3.4929171237714652E-5</v>
      </c>
      <c r="BJ967" s="14">
        <f t="shared" si="1393"/>
        <v>0.55700896865327953</v>
      </c>
      <c r="BK967" s="14">
        <f t="shared" si="1394"/>
        <v>0.22226886668334986</v>
      </c>
      <c r="BL967" s="14">
        <f t="shared" si="1395"/>
        <v>0.20911553578694672</v>
      </c>
      <c r="BM967" s="14">
        <f t="shared" si="1396"/>
        <v>0.59722390213541288</v>
      </c>
      <c r="BN967" s="14">
        <f t="shared" si="1397"/>
        <v>0.39851503900618057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1.5759000000000001</v>
      </c>
      <c r="F968" s="10">
        <f>VLOOKUP(B968,home!$B$2:$E$405,3,FALSE)</f>
        <v>1.1986000000000001</v>
      </c>
      <c r="G968" s="10">
        <f>VLOOKUP(C968,away!$B$2:$E$405,4,FALSE)</f>
        <v>0.63460000000000005</v>
      </c>
      <c r="H968" s="10">
        <f>VLOOKUP(A968,away!$A$2:$E$405,3,FALSE)</f>
        <v>1.1709000000000001</v>
      </c>
      <c r="I968" s="10">
        <f>VLOOKUP(C968,away!$B$2:$E$405,3,FALSE)</f>
        <v>0.74729999999999996</v>
      </c>
      <c r="J968" s="10">
        <f>VLOOKUP(B968,home!$B$2:$E$405,4,FALSE)</f>
        <v>0.75919999999999999</v>
      </c>
      <c r="K968" s="12">
        <f t="shared" si="1342"/>
        <v>1.1986792754040003</v>
      </c>
      <c r="L968" s="12">
        <f t="shared" si="1343"/>
        <v>0.66431030234400001</v>
      </c>
      <c r="M968" s="13">
        <f t="shared" si="1344"/>
        <v>0.15520792991145652</v>
      </c>
      <c r="N968" s="13">
        <f t="shared" si="1345"/>
        <v>0.18604452896321955</v>
      </c>
      <c r="O968" s="13">
        <f t="shared" si="1346"/>
        <v>0.10310622684566605</v>
      </c>
      <c r="P968" s="13">
        <f t="shared" si="1347"/>
        <v>0.12359129728500345</v>
      </c>
      <c r="Q968" s="13">
        <f t="shared" si="1348"/>
        <v>0.11150386058525531</v>
      </c>
      <c r="R968" s="13">
        <f t="shared" si="1349"/>
        <v>3.4247264364696724E-2</v>
      </c>
      <c r="S968" s="13">
        <f t="shared" si="1350"/>
        <v>2.4603782766293134E-2</v>
      </c>
      <c r="T968" s="13">
        <f t="shared" si="1351"/>
        <v>7.4073163337914194E-2</v>
      </c>
      <c r="U968" s="13">
        <f t="shared" si="1352"/>
        <v>4.1051486033243913E-2</v>
      </c>
      <c r="V968" s="13">
        <f t="shared" si="1353"/>
        <v>2.1768743330599664E-3</v>
      </c>
      <c r="W968" s="13">
        <f t="shared" si="1354"/>
        <v>4.4552455603694162E-2</v>
      </c>
      <c r="X968" s="13">
        <f t="shared" si="1355"/>
        <v>2.9596655252257707E-2</v>
      </c>
      <c r="Y968" s="13">
        <f t="shared" si="1356"/>
        <v>9.8306814994992258E-3</v>
      </c>
      <c r="Z968" s="13">
        <f t="shared" si="1357"/>
        <v>7.5836035148555275E-3</v>
      </c>
      <c r="AA968" s="13">
        <f t="shared" si="1358"/>
        <v>9.0903083661382535E-3</v>
      </c>
      <c r="AB968" s="13">
        <f t="shared" si="1359"/>
        <v>5.4481821227607636E-3</v>
      </c>
      <c r="AC968" s="13">
        <f t="shared" si="1360"/>
        <v>1.0833963308237219E-4</v>
      </c>
      <c r="AD968" s="13">
        <f t="shared" si="1361"/>
        <v>1.335102630012625E-2</v>
      </c>
      <c r="AE968" s="13">
        <f t="shared" si="1362"/>
        <v>8.8692243180395654E-3</v>
      </c>
      <c r="AF968" s="13">
        <f t="shared" si="1363"/>
        <v>2.9459585441368105E-3</v>
      </c>
      <c r="AG968" s="13">
        <f t="shared" si="1364"/>
        <v>6.5234353704947162E-4</v>
      </c>
      <c r="AH968" s="13">
        <f t="shared" si="1365"/>
        <v>1.2594664859526738E-3</v>
      </c>
      <c r="AI968" s="13">
        <f t="shared" si="1366"/>
        <v>1.5096963747773737E-3</v>
      </c>
      <c r="AJ968" s="13">
        <f t="shared" si="1367"/>
        <v>9.0482087829909445E-4</v>
      </c>
      <c r="AK968" s="13">
        <f t="shared" si="1368"/>
        <v>3.6153001158998981E-4</v>
      </c>
      <c r="AL968" s="13">
        <f t="shared" si="1369"/>
        <v>3.4508122897252276E-6</v>
      </c>
      <c r="AM968" s="13">
        <f t="shared" si="1370"/>
        <v>3.2007197062670148E-3</v>
      </c>
      <c r="AN968" s="13">
        <f t="shared" si="1371"/>
        <v>2.1262710757886396E-3</v>
      </c>
      <c r="AO968" s="13">
        <f t="shared" si="1372"/>
        <v>7.0625189061122656E-4</v>
      </c>
      <c r="AP968" s="13">
        <f t="shared" si="1373"/>
        <v>1.5639013566098853E-4</v>
      </c>
      <c r="AQ968" s="13">
        <f t="shared" si="1374"/>
        <v>2.5972894576142612E-5</v>
      </c>
      <c r="AR968" s="13">
        <f t="shared" si="1375"/>
        <v>1.673353124150712E-4</v>
      </c>
      <c r="AS968" s="13">
        <f t="shared" si="1376"/>
        <v>2.0058137103519958E-4</v>
      </c>
      <c r="AT968" s="13">
        <f t="shared" si="1377"/>
        <v>1.2021636624600702E-4</v>
      </c>
      <c r="AU968" s="13">
        <f t="shared" si="1378"/>
        <v>4.8033622261155193E-5</v>
      </c>
      <c r="AV968" s="13">
        <f t="shared" si="1379"/>
        <v>1.439422688175774E-5</v>
      </c>
      <c r="AW968" s="13">
        <f t="shared" si="1380"/>
        <v>7.6329570670755343E-8</v>
      </c>
      <c r="AX968" s="13">
        <f t="shared" si="1381"/>
        <v>6.3943939637990806E-4</v>
      </c>
      <c r="AY968" s="13">
        <f t="shared" si="1382"/>
        <v>4.2478617873980163E-4</v>
      </c>
      <c r="AZ968" s="13">
        <f t="shared" si="1383"/>
        <v>1.4109491741509501E-4</v>
      </c>
      <c r="BA968" s="13">
        <f t="shared" si="1384"/>
        <v>3.1243602415741164E-5</v>
      </c>
      <c r="BB968" s="13">
        <f t="shared" si="1385"/>
        <v>5.1888617417791844E-6</v>
      </c>
      <c r="BC968" s="13">
        <f t="shared" si="1386"/>
        <v>6.8940286250050893E-7</v>
      </c>
      <c r="BD968" s="13">
        <f t="shared" si="1387"/>
        <v>1.8527095330547273E-5</v>
      </c>
      <c r="BE968" s="13">
        <f t="shared" si="1388"/>
        <v>2.2208045206161241E-5</v>
      </c>
      <c r="BF968" s="13">
        <f t="shared" si="1389"/>
        <v>1.3310161767930324E-5</v>
      </c>
      <c r="BG968" s="13">
        <f t="shared" si="1390"/>
        <v>5.3182050211642487E-6</v>
      </c>
      <c r="BH968" s="13">
        <f t="shared" si="1391"/>
        <v>1.5937055353047692E-6</v>
      </c>
      <c r="BI968" s="13">
        <f t="shared" si="1392"/>
        <v>3.8206835925329277E-7</v>
      </c>
      <c r="BJ968" s="14">
        <f t="shared" si="1393"/>
        <v>0.48887794600365103</v>
      </c>
      <c r="BK968" s="14">
        <f t="shared" si="1394"/>
        <v>0.30611646091992506</v>
      </c>
      <c r="BL968" s="14">
        <f t="shared" si="1395"/>
        <v>0.19759088166318442</v>
      </c>
      <c r="BM968" s="14">
        <f t="shared" si="1396"/>
        <v>0.2860430742971492</v>
      </c>
      <c r="BN968" s="14">
        <f t="shared" si="1397"/>
        <v>0.71370110795529762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1.1974</v>
      </c>
      <c r="F969" s="10">
        <f>VLOOKUP(B969,home!$B$2:$E$405,3,FALSE)</f>
        <v>0.74229999999999996</v>
      </c>
      <c r="G969" s="10">
        <f>VLOOKUP(C969,away!$B$2:$E$405,4,FALSE)</f>
        <v>0.75160000000000005</v>
      </c>
      <c r="H969" s="10">
        <f>VLOOKUP(A969,away!$A$2:$E$405,3,FALSE)</f>
        <v>0.89470000000000005</v>
      </c>
      <c r="I969" s="10">
        <f>VLOOKUP(C969,away!$B$2:$E$405,3,FALSE)</f>
        <v>0.55879999999999996</v>
      </c>
      <c r="J969" s="10">
        <f>VLOOKUP(B969,home!$B$2:$E$405,4,FALSE)</f>
        <v>1.1176999999999999</v>
      </c>
      <c r="K969" s="12">
        <f t="shared" si="1342"/>
        <v>0.66804464303200006</v>
      </c>
      <c r="L969" s="12">
        <f t="shared" si="1343"/>
        <v>0.5588034589719999</v>
      </c>
      <c r="M969" s="13">
        <f t="shared" si="1344"/>
        <v>0.29321530748190094</v>
      </c>
      <c r="N969" s="13">
        <f t="shared" si="1345"/>
        <v>0.19588091541826472</v>
      </c>
      <c r="O969" s="13">
        <f t="shared" si="1346"/>
        <v>0.16384972804442474</v>
      </c>
      <c r="P969" s="13">
        <f t="shared" si="1347"/>
        <v>0.10945893308232804</v>
      </c>
      <c r="Q969" s="13">
        <f t="shared" si="1348"/>
        <v>6.5428598108688008E-2</v>
      </c>
      <c r="R969" s="13">
        <f t="shared" si="1349"/>
        <v>4.5779897391423026E-2</v>
      </c>
      <c r="S969" s="13">
        <f t="shared" si="1350"/>
        <v>1.0215409739702218E-2</v>
      </c>
      <c r="T969" s="13">
        <f t="shared" si="1351"/>
        <v>3.6561726938823702E-2</v>
      </c>
      <c r="U969" s="13">
        <f t="shared" si="1352"/>
        <v>3.0583015210894789E-2</v>
      </c>
      <c r="V969" s="13">
        <f t="shared" si="1353"/>
        <v>4.2371891635585807E-4</v>
      </c>
      <c r="W969" s="13">
        <f t="shared" si="1354"/>
        <v>1.4569741489200894E-2</v>
      </c>
      <c r="X969" s="13">
        <f t="shared" si="1355"/>
        <v>8.1416219404933134E-3</v>
      </c>
      <c r="Y969" s="13">
        <f t="shared" si="1356"/>
        <v>2.274783250994995E-3</v>
      </c>
      <c r="Z969" s="13">
        <f t="shared" si="1357"/>
        <v>8.5273216712368066E-3</v>
      </c>
      <c r="AA969" s="13">
        <f t="shared" si="1358"/>
        <v>5.6966315618804317E-3</v>
      </c>
      <c r="AB969" s="13">
        <f t="shared" si="1359"/>
        <v>1.9028020991206185E-3</v>
      </c>
      <c r="AC969" s="13">
        <f t="shared" si="1360"/>
        <v>9.8860417856030707E-6</v>
      </c>
      <c r="AD969" s="13">
        <f t="shared" si="1361"/>
        <v>2.4333094380554325E-3</v>
      </c>
      <c r="AE969" s="13">
        <f t="shared" si="1362"/>
        <v>1.3597417307345888E-3</v>
      </c>
      <c r="AF969" s="13">
        <f t="shared" si="1363"/>
        <v>3.7991419122153093E-4</v>
      </c>
      <c r="AG969" s="13">
        <f t="shared" si="1364"/>
        <v>7.0765788055713761E-5</v>
      </c>
      <c r="AH969" s="13">
        <f t="shared" si="1365"/>
        <v>1.1912742114135054E-3</v>
      </c>
      <c r="AI969" s="13">
        <f t="shared" si="1366"/>
        <v>7.958243553169628E-4</v>
      </c>
      <c r="AJ969" s="13">
        <f t="shared" si="1367"/>
        <v>2.6582309868194596E-4</v>
      </c>
      <c r="AK969" s="13">
        <f t="shared" si="1368"/>
        <v>5.9193899022880237E-5</v>
      </c>
      <c r="AL969" s="13">
        <f t="shared" si="1369"/>
        <v>1.4762061306451005E-7</v>
      </c>
      <c r="AM969" s="13">
        <f t="shared" si="1370"/>
        <v>3.2511186698642769E-4</v>
      </c>
      <c r="AN969" s="13">
        <f t="shared" si="1371"/>
        <v>1.8167363582486049E-4</v>
      </c>
      <c r="AO969" s="13">
        <f t="shared" si="1372"/>
        <v>5.0759928051475742E-5</v>
      </c>
      <c r="AP969" s="13">
        <f t="shared" si="1373"/>
        <v>9.4549411241114962E-6</v>
      </c>
      <c r="AQ969" s="13">
        <f t="shared" si="1374"/>
        <v>1.3208634511325281E-6</v>
      </c>
      <c r="AR969" s="13">
        <f t="shared" si="1375"/>
        <v>1.3313762998440172E-4</v>
      </c>
      <c r="AS969" s="13">
        <f t="shared" si="1376"/>
        <v>8.8941880497056167E-5</v>
      </c>
      <c r="AT969" s="13">
        <f t="shared" si="1377"/>
        <v>2.9708573403625343E-5</v>
      </c>
      <c r="AU969" s="13">
        <f t="shared" si="1378"/>
        <v>6.6155511048049552E-6</v>
      </c>
      <c r="AV969" s="13">
        <f t="shared" si="1379"/>
        <v>1.1048708690673447E-6</v>
      </c>
      <c r="AW969" s="13">
        <f t="shared" si="1380"/>
        <v>1.5307669440899218E-9</v>
      </c>
      <c r="AX969" s="13">
        <f t="shared" si="1381"/>
        <v>3.6198206854402518E-5</v>
      </c>
      <c r="AY969" s="13">
        <f t="shared" si="1382"/>
        <v>2.0227683198824077E-5</v>
      </c>
      <c r="AZ969" s="13">
        <f t="shared" si="1383"/>
        <v>5.6516496692463518E-6</v>
      </c>
      <c r="BA969" s="13">
        <f t="shared" si="1384"/>
        <v>1.0527204613576066E-6</v>
      </c>
      <c r="BB969" s="13">
        <f t="shared" si="1385"/>
        <v>1.4706595878430752E-7</v>
      </c>
      <c r="BC969" s="13">
        <f t="shared" si="1386"/>
        <v>1.6436193293140932E-8</v>
      </c>
      <c r="BD969" s="13">
        <f t="shared" si="1387"/>
        <v>1.2399628025769646E-5</v>
      </c>
      <c r="BE969" s="13">
        <f t="shared" si="1388"/>
        <v>8.283505078204868E-6</v>
      </c>
      <c r="BF969" s="13">
        <f t="shared" si="1389"/>
        <v>2.7668755965115653E-6</v>
      </c>
      <c r="BG969" s="13">
        <f t="shared" si="1390"/>
        <v>6.1613214006184032E-7</v>
      </c>
      <c r="BH969" s="13">
        <f t="shared" si="1391"/>
        <v>1.0290094389203857E-7</v>
      </c>
      <c r="BI969" s="13">
        <f t="shared" si="1392"/>
        <v>1.3748484866002558E-8</v>
      </c>
      <c r="BJ969" s="14">
        <f t="shared" si="1393"/>
        <v>0.32773273329230684</v>
      </c>
      <c r="BK969" s="14">
        <f t="shared" si="1394"/>
        <v>0.41334363056588447</v>
      </c>
      <c r="BL969" s="14">
        <f t="shared" si="1395"/>
        <v>0.2504078811683072</v>
      </c>
      <c r="BM969" s="14">
        <f t="shared" si="1396"/>
        <v>0.126377961018274</v>
      </c>
      <c r="BN969" s="14">
        <f t="shared" si="1397"/>
        <v>0.87361337952702944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1.1974</v>
      </c>
      <c r="F970" s="10">
        <f>VLOOKUP(B970,home!$B$2:$E$405,3,FALSE)</f>
        <v>0.50109999999999999</v>
      </c>
      <c r="G970" s="10">
        <f>VLOOKUP(C970,away!$B$2:$E$405,4,FALSE)</f>
        <v>0.66810000000000003</v>
      </c>
      <c r="H970" s="10">
        <f>VLOOKUP(A970,away!$A$2:$E$405,3,FALSE)</f>
        <v>0.89470000000000005</v>
      </c>
      <c r="I970" s="10">
        <f>VLOOKUP(C970,away!$B$2:$E$405,3,FALSE)</f>
        <v>1.0059</v>
      </c>
      <c r="J970" s="10">
        <f>VLOOKUP(B970,home!$B$2:$E$405,4,FALSE)</f>
        <v>1.2295</v>
      </c>
      <c r="K970" s="12">
        <f t="shared" si="1342"/>
        <v>0.40087145123399998</v>
      </c>
      <c r="L970" s="12">
        <f t="shared" si="1343"/>
        <v>1.1065238485350002</v>
      </c>
      <c r="M970" s="13">
        <f t="shared" si="1344"/>
        <v>0.2214861322588762</v>
      </c>
      <c r="N970" s="13">
        <f t="shared" si="1345"/>
        <v>8.8787467266821365E-2</v>
      </c>
      <c r="O970" s="13">
        <f t="shared" si="1346"/>
        <v>0.24507968746422373</v>
      </c>
      <c r="P970" s="13">
        <f t="shared" si="1347"/>
        <v>9.824544998175852E-2</v>
      </c>
      <c r="Q970" s="13">
        <f t="shared" si="1348"/>
        <v>1.7796180427320975E-2</v>
      </c>
      <c r="R970" s="13">
        <f t="shared" si="1349"/>
        <v>0.13559325948533399</v>
      </c>
      <c r="S970" s="13">
        <f t="shared" si="1350"/>
        <v>1.0894777410755254E-2</v>
      </c>
      <c r="T970" s="13">
        <f t="shared" si="1351"/>
        <v>1.969189805566245E-2</v>
      </c>
      <c r="U970" s="13">
        <f t="shared" si="1352"/>
        <v>5.4355466707434165E-2</v>
      </c>
      <c r="V970" s="13">
        <f t="shared" si="1353"/>
        <v>5.3695978276603932E-4</v>
      </c>
      <c r="W970" s="13">
        <f t="shared" si="1354"/>
        <v>2.3779935581074215E-3</v>
      </c>
      <c r="X970" s="13">
        <f t="shared" si="1355"/>
        <v>2.6313065837084626E-3</v>
      </c>
      <c r="Y970" s="13">
        <f t="shared" si="1356"/>
        <v>1.4558017438402863E-3</v>
      </c>
      <c r="Z970" s="13">
        <f t="shared" si="1357"/>
        <v>5.0012391773705561E-2</v>
      </c>
      <c r="AA970" s="13">
        <f t="shared" si="1358"/>
        <v>2.0048540070008711E-2</v>
      </c>
      <c r="AB970" s="13">
        <f t="shared" si="1359"/>
        <v>4.0184436764936961E-3</v>
      </c>
      <c r="AC970" s="13">
        <f t="shared" si="1360"/>
        <v>1.488633140987619E-5</v>
      </c>
      <c r="AD970" s="13">
        <f t="shared" si="1361"/>
        <v>2.3831743216590629E-4</v>
      </c>
      <c r="AE970" s="13">
        <f t="shared" si="1362"/>
        <v>2.6370392221319747E-4</v>
      </c>
      <c r="AF970" s="13">
        <f t="shared" si="1363"/>
        <v>1.4589733944056084E-4</v>
      </c>
      <c r="AG970" s="13">
        <f t="shared" si="1364"/>
        <v>5.3812961842928884E-5</v>
      </c>
      <c r="AH970" s="13">
        <f t="shared" si="1365"/>
        <v>1.383497605497021E-2</v>
      </c>
      <c r="AI970" s="13">
        <f t="shared" si="1366"/>
        <v>5.5460469289435477E-3</v>
      </c>
      <c r="AJ970" s="13">
        <f t="shared" si="1367"/>
        <v>1.1116259405087345E-3</v>
      </c>
      <c r="AK970" s="13">
        <f t="shared" si="1368"/>
        <v>1.4853970133369882E-4</v>
      </c>
      <c r="AL970" s="13">
        <f t="shared" si="1369"/>
        <v>2.6412747615845575E-7</v>
      </c>
      <c r="AM970" s="13">
        <f t="shared" si="1370"/>
        <v>1.9106930977341448E-5</v>
      </c>
      <c r="AN970" s="13">
        <f t="shared" si="1371"/>
        <v>2.114227479874047E-5</v>
      </c>
      <c r="AO970" s="13">
        <f t="shared" si="1372"/>
        <v>1.1697215638543429E-5</v>
      </c>
      <c r="AP970" s="13">
        <f t="shared" si="1373"/>
        <v>4.3144160218349552E-6</v>
      </c>
      <c r="AQ970" s="13">
        <f t="shared" si="1374"/>
        <v>1.1935010551654696E-6</v>
      </c>
      <c r="AR970" s="13">
        <f t="shared" si="1375"/>
        <v>3.061746189747042E-3</v>
      </c>
      <c r="AS970" s="13">
        <f t="shared" si="1376"/>
        <v>1.2273666383940667E-3</v>
      </c>
      <c r="AT970" s="13">
        <f t="shared" si="1377"/>
        <v>2.460081227646128E-4</v>
      </c>
      <c r="AU970" s="13">
        <f t="shared" si="1378"/>
        <v>3.2872544396000786E-5</v>
      </c>
      <c r="AV970" s="13">
        <f t="shared" si="1379"/>
        <v>3.2944161444447315E-6</v>
      </c>
      <c r="AW970" s="13">
        <f t="shared" si="1380"/>
        <v>3.2544453840924064E-9</v>
      </c>
      <c r="AX970" s="13">
        <f t="shared" si="1381"/>
        <v>1.2765705249191218E-6</v>
      </c>
      <c r="AY970" s="13">
        <f t="shared" si="1382"/>
        <v>1.412555730159852E-6</v>
      </c>
      <c r="AZ970" s="13">
        <f t="shared" si="1383"/>
        <v>7.8151330140332355E-7</v>
      </c>
      <c r="BA970" s="13">
        <f t="shared" si="1384"/>
        <v>2.8825436865003306E-7</v>
      </c>
      <c r="BB970" s="13">
        <f t="shared" si="1385"/>
        <v>7.9740083338915294E-8</v>
      </c>
      <c r="BC970" s="13">
        <f t="shared" si="1386"/>
        <v>1.7646860779735638E-8</v>
      </c>
      <c r="BD970" s="13">
        <f t="shared" si="1387"/>
        <v>5.6464919618604513E-4</v>
      </c>
      <c r="BE970" s="13">
        <f t="shared" si="1388"/>
        <v>2.263517427132115E-4</v>
      </c>
      <c r="BF970" s="13">
        <f t="shared" si="1389"/>
        <v>4.5368975795395038E-5</v>
      </c>
      <c r="BG970" s="13">
        <f t="shared" si="1390"/>
        <v>6.0623757227000748E-6</v>
      </c>
      <c r="BH970" s="13">
        <f t="shared" si="1391"/>
        <v>6.0755833847113706E-7</v>
      </c>
      <c r="BI970" s="13">
        <f t="shared" si="1392"/>
        <v>4.871055857044851E-8</v>
      </c>
      <c r="BJ970" s="14">
        <f t="shared" si="1393"/>
        <v>0.13350368991048442</v>
      </c>
      <c r="BK970" s="14">
        <f t="shared" si="1394"/>
        <v>0.33117988244877217</v>
      </c>
      <c r="BL970" s="14">
        <f t="shared" si="1395"/>
        <v>0.48515096250001105</v>
      </c>
      <c r="BM970" s="14">
        <f t="shared" si="1396"/>
        <v>0.1928573404473537</v>
      </c>
      <c r="BN970" s="14">
        <f t="shared" si="1397"/>
        <v>0.80698817688433477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1.5145</v>
      </c>
      <c r="F974" s="10">
        <f>VLOOKUP(B974,home!$B$2:$E$405,3,FALSE)</f>
        <v>1.0124</v>
      </c>
      <c r="G974" s="10">
        <f>VLOOKUP(C974,away!$B$2:$E$405,4,FALSE)</f>
        <v>0.9244</v>
      </c>
      <c r="H974" s="10">
        <f>VLOOKUP(A974,away!$A$2:$E$405,3,FALSE)</f>
        <v>1.1369</v>
      </c>
      <c r="I974" s="10">
        <f>VLOOKUP(C974,away!$B$2:$E$405,3,FALSE)</f>
        <v>1.1728000000000001</v>
      </c>
      <c r="J974" s="10">
        <f>VLOOKUP(B974,home!$B$2:$E$405,4,FALSE)</f>
        <v>1.2901</v>
      </c>
      <c r="K974" s="12">
        <f t="shared" si="1342"/>
        <v>1.4173638471199999</v>
      </c>
      <c r="L974" s="12">
        <f t="shared" si="1343"/>
        <v>1.720162988432</v>
      </c>
      <c r="M974" s="13">
        <f t="shared" si="1344"/>
        <v>4.3389975858673213E-2</v>
      </c>
      <c r="N974" s="13">
        <f t="shared" si="1345"/>
        <v>6.1499383109492989E-2</v>
      </c>
      <c r="O974" s="13">
        <f t="shared" si="1346"/>
        <v>7.4637830541047667E-2</v>
      </c>
      <c r="P974" s="13">
        <f t="shared" si="1347"/>
        <v>0.10578896263634995</v>
      </c>
      <c r="Q974" s="13">
        <f t="shared" si="1348"/>
        <v>4.358350111978887E-2</v>
      </c>
      <c r="R974" s="13">
        <f t="shared" si="1349"/>
        <v>6.4194616816784872E-2</v>
      </c>
      <c r="S974" s="13">
        <f t="shared" si="1350"/>
        <v>6.4480933638489307E-2</v>
      </c>
      <c r="T974" s="13">
        <f t="shared" si="1351"/>
        <v>7.497072553254544E-2</v>
      </c>
      <c r="U974" s="13">
        <f t="shared" si="1352"/>
        <v>9.098712905583245E-2</v>
      </c>
      <c r="V974" s="13">
        <f t="shared" si="1353"/>
        <v>1.7467862217908463E-2</v>
      </c>
      <c r="W974" s="13">
        <f t="shared" si="1354"/>
        <v>2.0591226272700925E-2</v>
      </c>
      <c r="X974" s="13">
        <f t="shared" si="1355"/>
        <v>3.5420265320728742E-2</v>
      </c>
      <c r="Y974" s="13">
        <f t="shared" si="1356"/>
        <v>3.0464314722579541E-2</v>
      </c>
      <c r="Z974" s="13">
        <f t="shared" si="1357"/>
        <v>3.6808401301602595E-2</v>
      </c>
      <c r="AA974" s="13">
        <f t="shared" si="1358"/>
        <v>5.2170897275176265E-2</v>
      </c>
      <c r="AB974" s="13">
        <f t="shared" si="1359"/>
        <v>3.6972571834823081E-2</v>
      </c>
      <c r="AC974" s="13">
        <f t="shared" si="1360"/>
        <v>2.6617712198177151E-3</v>
      </c>
      <c r="AD974" s="13">
        <f t="shared" si="1361"/>
        <v>7.2963149216984527E-3</v>
      </c>
      <c r="AE974" s="13">
        <f t="shared" si="1362"/>
        <v>1.2550850880249806E-2</v>
      </c>
      <c r="AF974" s="13">
        <f t="shared" si="1363"/>
        <v>1.0794754578767451E-2</v>
      </c>
      <c r="AG974" s="13">
        <f t="shared" si="1364"/>
        <v>6.1895790985342109E-3</v>
      </c>
      <c r="AH974" s="13">
        <f t="shared" si="1365"/>
        <v>1.582911239559227E-2</v>
      </c>
      <c r="AI974" s="13">
        <f t="shared" si="1366"/>
        <v>2.2435611641511536E-2</v>
      </c>
      <c r="AJ974" s="13">
        <f t="shared" si="1367"/>
        <v>1.5899712414351525E-2</v>
      </c>
      <c r="AK974" s="13">
        <f t="shared" si="1368"/>
        <v>7.5118925185689665E-3</v>
      </c>
      <c r="AL974" s="13">
        <f t="shared" si="1369"/>
        <v>2.5958623903084825E-4</v>
      </c>
      <c r="AM974" s="13">
        <f t="shared" si="1370"/>
        <v>2.0683065974435133E-3</v>
      </c>
      <c r="AN974" s="13">
        <f t="shared" si="1371"/>
        <v>3.5578244576520558E-3</v>
      </c>
      <c r="AO974" s="13">
        <f t="shared" si="1372"/>
        <v>3.0600189756956097E-3</v>
      </c>
      <c r="AP974" s="13">
        <f t="shared" si="1373"/>
        <v>1.7545771286303958E-3</v>
      </c>
      <c r="AQ974" s="13">
        <f t="shared" si="1374"/>
        <v>7.5453965925482524E-4</v>
      </c>
      <c r="AR974" s="13">
        <f t="shared" si="1375"/>
        <v>5.4457306565255945E-3</v>
      </c>
      <c r="AS974" s="13">
        <f t="shared" si="1376"/>
        <v>7.7185817537124392E-3</v>
      </c>
      <c r="AT974" s="13">
        <f t="shared" si="1377"/>
        <v>5.4700193643760497E-3</v>
      </c>
      <c r="AU974" s="13">
        <f t="shared" si="1378"/>
        <v>2.5843358967043112E-3</v>
      </c>
      <c r="AV974" s="13">
        <f t="shared" si="1379"/>
        <v>9.1573606720078476E-4</v>
      </c>
      <c r="AW974" s="13">
        <f t="shared" si="1380"/>
        <v>1.7580455187257401E-5</v>
      </c>
      <c r="AX974" s="13">
        <f t="shared" si="1381"/>
        <v>4.8859049932936899E-4</v>
      </c>
      <c r="AY974" s="13">
        <f t="shared" si="1382"/>
        <v>8.4045529344589068E-4</v>
      </c>
      <c r="AZ974" s="13">
        <f t="shared" si="1383"/>
        <v>7.2286004460868835E-4</v>
      </c>
      <c r="BA974" s="13">
        <f t="shared" si="1384"/>
        <v>4.1447903151739003E-4</v>
      </c>
      <c r="BB974" s="13">
        <f t="shared" si="1385"/>
        <v>1.7824287237433879E-4</v>
      </c>
      <c r="BC974" s="13">
        <f t="shared" si="1386"/>
        <v>6.1321358402029156E-5</v>
      </c>
      <c r="BD974" s="13">
        <f t="shared" si="1387"/>
        <v>1.561257386720807E-3</v>
      </c>
      <c r="BE974" s="13">
        <f t="shared" si="1388"/>
        <v>2.2128697759871202E-3</v>
      </c>
      <c r="BF974" s="13">
        <f t="shared" si="1389"/>
        <v>1.5682208094343387E-3</v>
      </c>
      <c r="BG974" s="13">
        <f t="shared" si="1390"/>
        <v>7.4091315986449821E-4</v>
      </c>
      <c r="BH974" s="13">
        <f t="shared" si="1391"/>
        <v>2.625358816618453E-4</v>
      </c>
      <c r="BI974" s="13">
        <f t="shared" si="1392"/>
        <v>7.4421773447854711E-5</v>
      </c>
      <c r="BJ974" s="14">
        <f t="shared" si="1393"/>
        <v>0.31726213147544063</v>
      </c>
      <c r="BK974" s="14">
        <f t="shared" si="1394"/>
        <v>0.23488954710371543</v>
      </c>
      <c r="BL974" s="14">
        <f t="shared" si="1395"/>
        <v>0.40919399701932424</v>
      </c>
      <c r="BM974" s="14">
        <f t="shared" si="1396"/>
        <v>0.60423693197968664</v>
      </c>
      <c r="BN974" s="14">
        <f t="shared" si="1397"/>
        <v>0.3930942700821376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1.5145</v>
      </c>
      <c r="F975" s="10">
        <f>VLOOKUP(B975,home!$B$2:$E$405,3,FALSE)</f>
        <v>1.3646</v>
      </c>
      <c r="G975" s="10">
        <f>VLOOKUP(C975,away!$B$2:$E$405,4,FALSE)</f>
        <v>0.5282</v>
      </c>
      <c r="H975" s="10">
        <f>VLOOKUP(A975,away!$A$2:$E$405,3,FALSE)</f>
        <v>1.1369</v>
      </c>
      <c r="I975" s="10">
        <f>VLOOKUP(C975,away!$B$2:$E$405,3,FALSE)</f>
        <v>0.93820000000000003</v>
      </c>
      <c r="J975" s="10">
        <f>VLOOKUP(B975,home!$B$2:$E$405,4,FALSE)</f>
        <v>0.93820000000000003</v>
      </c>
      <c r="K975" s="12">
        <f t="shared" si="1342"/>
        <v>1.09162391494</v>
      </c>
      <c r="L975" s="12">
        <f t="shared" si="1343"/>
        <v>1.0007212539560002</v>
      </c>
      <c r="M975" s="13">
        <f t="shared" si="1344"/>
        <v>0.12339740845628552</v>
      </c>
      <c r="N975" s="13">
        <f t="shared" si="1345"/>
        <v>0.13470356211250067</v>
      </c>
      <c r="O975" s="13">
        <f t="shared" si="1346"/>
        <v>0.12348640932529477</v>
      </c>
      <c r="P975" s="13">
        <f t="shared" si="1347"/>
        <v>0.13480071758956161</v>
      </c>
      <c r="Q975" s="13">
        <f t="shared" si="1348"/>
        <v>7.3522814914805709E-2</v>
      </c>
      <c r="R975" s="13">
        <f t="shared" si="1349"/>
        <v>6.1787737193266454E-2</v>
      </c>
      <c r="S975" s="13">
        <f t="shared" si="1350"/>
        <v>3.6814455202067803E-2</v>
      </c>
      <c r="T975" s="13">
        <f t="shared" si="1351"/>
        <v>7.3575843535919269E-2</v>
      </c>
      <c r="U975" s="13">
        <f t="shared" si="1352"/>
        <v>6.7448971570197372E-2</v>
      </c>
      <c r="V975" s="13">
        <f t="shared" si="1353"/>
        <v>4.4685027928961334E-3</v>
      </c>
      <c r="W975" s="13">
        <f t="shared" si="1354"/>
        <v>2.675308768490308E-2</v>
      </c>
      <c r="X975" s="13">
        <f t="shared" si="1355"/>
        <v>2.677238345523103E-2</v>
      </c>
      <c r="Y975" s="13">
        <f t="shared" si="1356"/>
        <v>1.3395846571354838E-2</v>
      </c>
      <c r="Z975" s="13">
        <f t="shared" si="1357"/>
        <v>2.06107672810498E-2</v>
      </c>
      <c r="AA975" s="13">
        <f t="shared" si="1358"/>
        <v>2.2499206469256846E-2</v>
      </c>
      <c r="AB975" s="13">
        <f t="shared" si="1359"/>
        <v>1.2280335924506763E-2</v>
      </c>
      <c r="AC975" s="13">
        <f t="shared" si="1360"/>
        <v>3.0509017094084096E-4</v>
      </c>
      <c r="AD975" s="13">
        <f t="shared" si="1361"/>
        <v>7.3010775788317486E-3</v>
      </c>
      <c r="AE975" s="13">
        <f t="shared" si="1362"/>
        <v>7.3063435099185448E-3</v>
      </c>
      <c r="AF975" s="13">
        <f t="shared" si="1363"/>
        <v>3.655806619539485E-3</v>
      </c>
      <c r="AG975" s="13">
        <f t="shared" si="1364"/>
        <v>1.2194811281754001E-3</v>
      </c>
      <c r="AH975" s="13">
        <f t="shared" si="1365"/>
        <v>5.1564082196218636E-3</v>
      </c>
      <c r="AI975" s="13">
        <f t="shared" si="1366"/>
        <v>5.6288585277324138E-3</v>
      </c>
      <c r="AJ975" s="13">
        <f t="shared" si="1367"/>
        <v>3.0722982913433308E-3</v>
      </c>
      <c r="AK975" s="13">
        <f t="shared" si="1368"/>
        <v>1.1179314295532267E-3</v>
      </c>
      <c r="AL975" s="13">
        <f t="shared" si="1369"/>
        <v>1.3331357436705568E-5</v>
      </c>
      <c r="AM975" s="13">
        <f t="shared" si="1370"/>
        <v>1.5940061779769947E-3</v>
      </c>
      <c r="AN975" s="13">
        <f t="shared" si="1371"/>
        <v>1.5951558612387489E-3</v>
      </c>
      <c r="AO975" s="13">
        <f t="shared" si="1372"/>
        <v>7.9815318685705231E-4</v>
      </c>
      <c r="AP975" s="13">
        <f t="shared" si="1373"/>
        <v>2.662429526668557E-4</v>
      </c>
      <c r="AQ975" s="13">
        <f t="shared" si="1374"/>
        <v>6.6608745362430952E-5</v>
      </c>
      <c r="AR975" s="13">
        <f t="shared" si="1375"/>
        <v>1.032025459889804E-3</v>
      </c>
      <c r="AS975" s="13">
        <f t="shared" si="1376"/>
        <v>1.1265836728426616E-3</v>
      </c>
      <c r="AT975" s="13">
        <f t="shared" si="1377"/>
        <v>6.1490283972799511E-4</v>
      </c>
      <c r="AU975" s="13">
        <f t="shared" si="1378"/>
        <v>2.2374754840386585E-4</v>
      </c>
      <c r="AV975" s="13">
        <f t="shared" si="1379"/>
        <v>6.1062043686713785E-5</v>
      </c>
      <c r="AW975" s="13">
        <f t="shared" si="1380"/>
        <v>4.0453680226992324E-7</v>
      </c>
      <c r="AX975" s="13">
        <f t="shared" si="1381"/>
        <v>2.9000921074029878E-4</v>
      </c>
      <c r="AY975" s="13">
        <f t="shared" si="1382"/>
        <v>2.9021838103082166E-4</v>
      </c>
      <c r="AZ975" s="13">
        <f t="shared" si="1383"/>
        <v>1.4521385109312208E-4</v>
      </c>
      <c r="BA975" s="13">
        <f t="shared" si="1384"/>
        <v>4.8439529052563004E-5</v>
      </c>
      <c r="BB975" s="13">
        <f t="shared" si="1385"/>
        <v>1.2118616563629736E-5</v>
      </c>
      <c r="BC975" s="13">
        <f t="shared" si="1386"/>
        <v>2.4254714327535015E-6</v>
      </c>
      <c r="BD975" s="13">
        <f t="shared" si="1387"/>
        <v>1.72128302055907E-4</v>
      </c>
      <c r="BE975" s="13">
        <f t="shared" si="1388"/>
        <v>1.8789937096224405E-4</v>
      </c>
      <c r="BF975" s="13">
        <f t="shared" si="1389"/>
        <v>1.0255772347228408E-4</v>
      </c>
      <c r="BG975" s="13">
        <f t="shared" si="1390"/>
        <v>3.7318154534716232E-5</v>
      </c>
      <c r="BH975" s="13">
        <f t="shared" si="1391"/>
        <v>1.018434748788071E-5</v>
      </c>
      <c r="BI975" s="13">
        <f t="shared" si="1392"/>
        <v>2.2234954551659398E-6</v>
      </c>
      <c r="BJ975" s="14">
        <f t="shared" si="1393"/>
        <v>0.37331483909519503</v>
      </c>
      <c r="BK975" s="14">
        <f t="shared" si="1394"/>
        <v>0.30008972395021943</v>
      </c>
      <c r="BL975" s="14">
        <f t="shared" si="1395"/>
        <v>0.30604878990929235</v>
      </c>
      <c r="BM975" s="14">
        <f t="shared" si="1396"/>
        <v>0.34807565679981334</v>
      </c>
      <c r="BN975" s="14">
        <f t="shared" si="1397"/>
        <v>0.65169864959171475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1.5145</v>
      </c>
      <c r="F976" s="10">
        <f>VLOOKUP(B976,home!$B$2:$E$405,3,FALSE)</f>
        <v>1.2765</v>
      </c>
      <c r="G976" s="10">
        <f>VLOOKUP(C976,away!$B$2:$E$405,4,FALSE)</f>
        <v>1.0565</v>
      </c>
      <c r="H976" s="10">
        <f>VLOOKUP(A976,away!$A$2:$E$405,3,FALSE)</f>
        <v>1.1369</v>
      </c>
      <c r="I976" s="10">
        <f>VLOOKUP(C976,away!$B$2:$E$405,3,FALSE)</f>
        <v>0.99690000000000001</v>
      </c>
      <c r="J976" s="10">
        <f>VLOOKUP(B976,home!$B$2:$E$405,4,FALSE)</f>
        <v>1.2314000000000001</v>
      </c>
      <c r="K976" s="12">
        <f t="shared" si="1342"/>
        <v>2.0424883976249997</v>
      </c>
      <c r="L976" s="12">
        <f t="shared" si="1343"/>
        <v>1.3956387261540002</v>
      </c>
      <c r="M976" s="13">
        <f t="shared" si="1344"/>
        <v>3.212479478576203E-2</v>
      </c>
      <c r="N976" s="13">
        <f t="shared" si="1345"/>
        <v>6.5614520626003037E-2</v>
      </c>
      <c r="O976" s="13">
        <f t="shared" si="1346"/>
        <v>4.4834607672759576E-2</v>
      </c>
      <c r="P976" s="13">
        <f t="shared" si="1347"/>
        <v>9.1574165983680234E-2</v>
      </c>
      <c r="Q976" s="13">
        <f t="shared" si="1348"/>
        <v>6.7008448547168725E-2</v>
      </c>
      <c r="R976" s="13">
        <f t="shared" si="1349"/>
        <v>3.1286457370012281E-2</v>
      </c>
      <c r="S976" s="13">
        <f t="shared" si="1350"/>
        <v>6.5259777778590586E-2</v>
      </c>
      <c r="T976" s="13">
        <f t="shared" si="1351"/>
        <v>9.3519585771926414E-2</v>
      </c>
      <c r="U976" s="13">
        <f t="shared" si="1352"/>
        <v>6.3902226181039246E-2</v>
      </c>
      <c r="V976" s="13">
        <f t="shared" si="1353"/>
        <v>2.0669772236709974E-2</v>
      </c>
      <c r="W976" s="13">
        <f t="shared" si="1354"/>
        <v>4.5621326233481301E-2</v>
      </c>
      <c r="X976" s="13">
        <f t="shared" si="1355"/>
        <v>6.3670889629951904E-2</v>
      </c>
      <c r="Y976" s="13">
        <f t="shared" si="1356"/>
        <v>4.443077964811902E-2</v>
      </c>
      <c r="Z976" s="13">
        <f t="shared" si="1357"/>
        <v>1.4554863836585127E-2</v>
      </c>
      <c r="AA976" s="13">
        <f t="shared" si="1358"/>
        <v>2.9728140515236812E-2</v>
      </c>
      <c r="AB976" s="13">
        <f t="shared" si="1359"/>
        <v>3.0359691042668439E-2</v>
      </c>
      <c r="AC976" s="13">
        <f t="shared" si="1360"/>
        <v>3.6825471693134664E-3</v>
      </c>
      <c r="AD976" s="13">
        <f t="shared" si="1361"/>
        <v>2.3295257379037638E-2</v>
      </c>
      <c r="AE976" s="13">
        <f t="shared" si="1362"/>
        <v>3.2511763333909656E-2</v>
      </c>
      <c r="AF976" s="13">
        <f t="shared" si="1363"/>
        <v>2.2687337982179007E-2</v>
      </c>
      <c r="AG976" s="13">
        <f t="shared" si="1364"/>
        <v>1.0554442493757862E-2</v>
      </c>
      <c r="AH976" s="13">
        <f t="shared" si="1365"/>
        <v>5.0783329060591458E-3</v>
      </c>
      <c r="AI976" s="13">
        <f t="shared" si="1366"/>
        <v>1.0372436039903054E-2</v>
      </c>
      <c r="AJ976" s="13">
        <f t="shared" si="1367"/>
        <v>1.0592790133304695E-2</v>
      </c>
      <c r="AK976" s="13">
        <f t="shared" si="1368"/>
        <v>7.2118836485838044E-3</v>
      </c>
      <c r="AL976" s="13">
        <f t="shared" si="1369"/>
        <v>4.1989520926048675E-4</v>
      </c>
      <c r="AM976" s="13">
        <f t="shared" si="1370"/>
        <v>9.5160585832745163E-3</v>
      </c>
      <c r="AN976" s="13">
        <f t="shared" si="1371"/>
        <v>1.3280979879168084E-2</v>
      </c>
      <c r="AO976" s="13">
        <f t="shared" si="1372"/>
        <v>9.2677249203195287E-3</v>
      </c>
      <c r="AP976" s="13">
        <f t="shared" si="1373"/>
        <v>4.3114652673801445E-3</v>
      </c>
      <c r="AQ976" s="13">
        <f t="shared" si="1374"/>
        <v>1.5043119734059096E-3</v>
      </c>
      <c r="AR976" s="13">
        <f t="shared" si="1375"/>
        <v>1.4175036135996655E-3</v>
      </c>
      <c r="AS976" s="13">
        <f t="shared" si="1376"/>
        <v>2.8952346843688277E-3</v>
      </c>
      <c r="AT976" s="13">
        <f t="shared" si="1377"/>
        <v>2.9567416256124049E-3</v>
      </c>
      <c r="AU976" s="13">
        <f t="shared" si="1378"/>
        <v>2.0130368216960729E-3</v>
      </c>
      <c r="AV976" s="13">
        <f t="shared" si="1379"/>
        <v>1.0279010880765329E-3</v>
      </c>
      <c r="AW976" s="13">
        <f t="shared" si="1380"/>
        <v>3.3248421286944834E-5</v>
      </c>
      <c r="AX976" s="13">
        <f t="shared" si="1381"/>
        <v>3.239406541242996E-3</v>
      </c>
      <c r="AY976" s="13">
        <f t="shared" si="1382"/>
        <v>4.5210412187153097E-3</v>
      </c>
      <c r="AZ976" s="13">
        <f t="shared" si="1383"/>
        <v>3.154870103688783E-3</v>
      </c>
      <c r="BA976" s="13">
        <f t="shared" si="1384"/>
        <v>1.4676862975645175E-3</v>
      </c>
      <c r="BB976" s="13">
        <f t="shared" si="1385"/>
        <v>5.1208995868165584E-4</v>
      </c>
      <c r="BC976" s="13">
        <f t="shared" si="1386"/>
        <v>1.4293851552214413E-4</v>
      </c>
      <c r="BD976" s="13">
        <f t="shared" si="1387"/>
        <v>3.2972048960048817E-4</v>
      </c>
      <c r="BE976" s="13">
        <f t="shared" si="1388"/>
        <v>6.7345027446823148E-4</v>
      </c>
      <c r="BF976" s="13">
        <f t="shared" si="1389"/>
        <v>6.8775718598936724E-4</v>
      </c>
      <c r="BG976" s="13">
        <f t="shared" si="1390"/>
        <v>4.6824535758883392E-4</v>
      </c>
      <c r="BH976" s="13">
        <f t="shared" si="1391"/>
        <v>2.390964275292405E-4</v>
      </c>
      <c r="BI976" s="13">
        <f t="shared" si="1392"/>
        <v>9.7670335828412163E-5</v>
      </c>
      <c r="BJ976" s="14">
        <f t="shared" si="1393"/>
        <v>0.51983292490449828</v>
      </c>
      <c r="BK976" s="14">
        <f t="shared" si="1394"/>
        <v>0.21825199438203205</v>
      </c>
      <c r="BL976" s="14">
        <f t="shared" si="1395"/>
        <v>0.2461729234139251</v>
      </c>
      <c r="BM976" s="14">
        <f t="shared" si="1396"/>
        <v>0.66188191875422642</v>
      </c>
      <c r="BN976" s="14">
        <f t="shared" si="1397"/>
        <v>0.33244299498538588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1.5759000000000001</v>
      </c>
      <c r="F1005" s="10">
        <f>VLOOKUP(B1005,home!$B$2:$E$405,3,FALSE)</f>
        <v>0.95179999999999998</v>
      </c>
      <c r="G1005" s="10">
        <f>VLOOKUP(C1005,away!$B$2:$E$405,4,FALSE)</f>
        <v>0.88839999999999997</v>
      </c>
      <c r="H1005" s="10">
        <f>VLOOKUP(A1005,away!$A$2:$E$405,3,FALSE)</f>
        <v>1.1709000000000001</v>
      </c>
      <c r="I1005" s="10">
        <f>VLOOKUP(C1005,away!$B$2:$E$405,3,FALSE)</f>
        <v>1.2810999999999999</v>
      </c>
      <c r="J1005" s="10">
        <f>VLOOKUP(B1005,home!$B$2:$E$405,4,FALSE)</f>
        <v>1.0248999999999999</v>
      </c>
      <c r="K1005" s="12">
        <f t="shared" si="1398"/>
        <v>1.332548135208</v>
      </c>
      <c r="L1005" s="12">
        <f t="shared" si="1399"/>
        <v>1.5373909857509998</v>
      </c>
      <c r="M1005" s="13">
        <f t="shared" si="1400"/>
        <v>5.6702378461195392E-2</v>
      </c>
      <c r="N1005" s="13">
        <f t="shared" si="1401"/>
        <v>7.5558648680324178E-2</v>
      </c>
      <c r="O1005" s="13">
        <f t="shared" si="1402"/>
        <v>8.7173725516883432E-2</v>
      </c>
      <c r="P1005" s="13">
        <f t="shared" si="1403"/>
        <v>0.11616318537665704</v>
      </c>
      <c r="Q1005" s="13">
        <f t="shared" si="1404"/>
        <v>5.0342768198901204E-2</v>
      </c>
      <c r="R1005" s="13">
        <f t="shared" si="1405"/>
        <v>6.7010049901994259E-2</v>
      </c>
      <c r="S1005" s="13">
        <f t="shared" si="1406"/>
        <v>5.9494354571414575E-2</v>
      </c>
      <c r="T1005" s="13">
        <f t="shared" si="1407"/>
        <v>7.73965180267428E-2</v>
      </c>
      <c r="U1005" s="13">
        <f t="shared" si="1408"/>
        <v>8.9294117037097456E-2</v>
      </c>
      <c r="V1005" s="13">
        <f t="shared" si="1409"/>
        <v>1.3542551136689228E-2</v>
      </c>
      <c r="W1005" s="13">
        <f t="shared" si="1410"/>
        <v>2.2361387294884797E-2</v>
      </c>
      <c r="X1005" s="13">
        <f t="shared" si="1411"/>
        <v>3.4378195256042812E-2</v>
      </c>
      <c r="Y1005" s="13">
        <f t="shared" si="1412"/>
        <v>2.6426363746514008E-2</v>
      </c>
      <c r="Z1005" s="13">
        <f t="shared" si="1413"/>
        <v>3.4340215558016904E-2</v>
      </c>
      <c r="AA1005" s="13">
        <f t="shared" si="1414"/>
        <v>4.5759990204476166E-2</v>
      </c>
      <c r="AB1005" s="13">
        <f t="shared" si="1415"/>
        <v>3.0488694807055537E-2</v>
      </c>
      <c r="AC1005" s="13">
        <f t="shared" si="1416"/>
        <v>1.7339945881201877E-3</v>
      </c>
      <c r="AD1005" s="13">
        <f t="shared" si="1417"/>
        <v>7.4494062351156505E-3</v>
      </c>
      <c r="AE1005" s="13">
        <f t="shared" si="1418"/>
        <v>1.1452649995064092E-2</v>
      </c>
      <c r="AF1005" s="13">
        <f t="shared" si="1419"/>
        <v>8.803600432686385E-3</v>
      </c>
      <c r="AG1005" s="13">
        <f t="shared" si="1420"/>
        <v>4.511525315788553E-3</v>
      </c>
      <c r="AH1005" s="13">
        <f t="shared" si="1421"/>
        <v>1.319858446191035E-2</v>
      </c>
      <c r="AI1005" s="13">
        <f t="shared" si="1422"/>
        <v>1.758774911210392E-2</v>
      </c>
      <c r="AJ1005" s="13">
        <f t="shared" si="1423"/>
        <v>1.171826114092012E-2</v>
      </c>
      <c r="AK1005" s="13">
        <f t="shared" si="1424"/>
        <v>5.2050490104044904E-3</v>
      </c>
      <c r="AL1005" s="13">
        <f t="shared" si="1425"/>
        <v>1.4209374650467105E-4</v>
      </c>
      <c r="AM1005" s="13">
        <f t="shared" si="1426"/>
        <v>1.9853384774020421E-3</v>
      </c>
      <c r="AN1005" s="13">
        <f t="shared" si="1427"/>
        <v>3.052241478822514E-3</v>
      </c>
      <c r="AO1005" s="13">
        <f t="shared" si="1428"/>
        <v>2.3462442679385172E-3</v>
      </c>
      <c r="AP1005" s="13">
        <f t="shared" si="1429"/>
        <v>1.202364929299544E-3</v>
      </c>
      <c r="AQ1005" s="13">
        <f t="shared" si="1430"/>
        <v>4.6212625097206408E-4</v>
      </c>
      <c r="AR1005" s="13">
        <f t="shared" si="1431"/>
        <v>4.058276955282835E-3</v>
      </c>
      <c r="AS1005" s="13">
        <f t="shared" si="1432"/>
        <v>5.4078493889197412E-3</v>
      </c>
      <c r="AT1005" s="13">
        <f t="shared" si="1433"/>
        <v>3.6031098093453626E-3</v>
      </c>
      <c r="AU1005" s="13">
        <f t="shared" si="1434"/>
        <v>1.6004390857976046E-3</v>
      </c>
      <c r="AV1005" s="13">
        <f t="shared" si="1435"/>
        <v>5.3316552982339864E-4</v>
      </c>
      <c r="AW1005" s="13">
        <f t="shared" si="1436"/>
        <v>8.0861110356840518E-6</v>
      </c>
      <c r="AX1005" s="13">
        <f t="shared" si="1437"/>
        <v>4.4092651430312934E-4</v>
      </c>
      <c r="AY1005" s="13">
        <f t="shared" si="1438"/>
        <v>6.7787644846824019E-4</v>
      </c>
      <c r="AZ1005" s="13">
        <f t="shared" si="1439"/>
        <v>5.2108057066398736E-4</v>
      </c>
      <c r="BA1005" s="13">
        <f t="shared" si="1440"/>
        <v>2.6703485739626719E-4</v>
      </c>
      <c r="BB1005" s="13">
        <f t="shared" si="1441"/>
        <v>1.0263424566058117E-4</v>
      </c>
      <c r="BC1005" s="13">
        <f t="shared" si="1442"/>
        <v>3.1557792821586217E-5</v>
      </c>
      <c r="BD1005" s="13">
        <f t="shared" si="1443"/>
        <v>1.0398597347888081E-3</v>
      </c>
      <c r="BE1005" s="13">
        <f t="shared" si="1444"/>
        <v>1.3856631504707117E-3</v>
      </c>
      <c r="BF1005" s="13">
        <f t="shared" si="1445"/>
        <v>9.2323142359309479E-4</v>
      </c>
      <c r="BG1005" s="13">
        <f t="shared" si="1446"/>
        <v>4.1008343729146844E-4</v>
      </c>
      <c r="BH1005" s="13">
        <f t="shared" si="1447"/>
        <v>1.3661397991060828E-4</v>
      </c>
      <c r="BI1005" s="13">
        <f t="shared" si="1448"/>
        <v>3.6408940834644852E-5</v>
      </c>
      <c r="BJ1005" s="14">
        <f t="shared" si="1449"/>
        <v>0.32977048901581296</v>
      </c>
      <c r="BK1005" s="14">
        <f t="shared" si="1450"/>
        <v>0.24845643432904932</v>
      </c>
      <c r="BL1005" s="14">
        <f t="shared" si="1451"/>
        <v>0.38657092262890397</v>
      </c>
      <c r="BM1005" s="14">
        <f t="shared" si="1452"/>
        <v>0.54551751505839552</v>
      </c>
      <c r="BN1005" s="14">
        <f t="shared" si="1453"/>
        <v>0.45295075613595553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1.5759000000000001</v>
      </c>
      <c r="F1006" s="10">
        <f>VLOOKUP(B1006,home!$B$2:$E$405,3,FALSE)</f>
        <v>0.95179999999999998</v>
      </c>
      <c r="G1006" s="10">
        <f>VLOOKUP(C1006,away!$B$2:$E$405,4,FALSE)</f>
        <v>0.87250000000000005</v>
      </c>
      <c r="H1006" s="10">
        <f>VLOOKUP(A1006,away!$A$2:$E$405,3,FALSE)</f>
        <v>1.1709000000000001</v>
      </c>
      <c r="I1006" s="10">
        <f>VLOOKUP(C1006,away!$B$2:$E$405,3,FALSE)</f>
        <v>0.74729999999999996</v>
      </c>
      <c r="J1006" s="10">
        <f>VLOOKUP(B1006,home!$B$2:$E$405,4,FALSE)</f>
        <v>1.0248999999999999</v>
      </c>
      <c r="K1006" s="12">
        <f t="shared" si="1398"/>
        <v>1.30869906345</v>
      </c>
      <c r="L1006" s="12">
        <f t="shared" si="1399"/>
        <v>0.896801407893</v>
      </c>
      <c r="M1006" s="13">
        <f t="shared" si="1400"/>
        <v>0.11019536188102735</v>
      </c>
      <c r="N1006" s="13">
        <f t="shared" si="1401"/>
        <v>0.14421256689023434</v>
      </c>
      <c r="O1006" s="13">
        <f t="shared" si="1402"/>
        <v>9.8823355678183955E-2</v>
      </c>
      <c r="P1006" s="13">
        <f t="shared" si="1403"/>
        <v>0.12933003302302556</v>
      </c>
      <c r="Q1006" s="13">
        <f t="shared" si="1404"/>
        <v>9.4365425613485113E-2</v>
      </c>
      <c r="R1006" s="13">
        <f t="shared" si="1405"/>
        <v>4.4312462252453028E-2</v>
      </c>
      <c r="S1006" s="13">
        <f t="shared" si="1406"/>
        <v>3.7946827244406685E-2</v>
      </c>
      <c r="T1006" s="13">
        <f t="shared" si="1407"/>
        <v>8.46270465465956E-2</v>
      </c>
      <c r="U1006" s="13">
        <f t="shared" si="1408"/>
        <v>5.7991677848948757E-2</v>
      </c>
      <c r="V1006" s="13">
        <f t="shared" si="1409"/>
        <v>4.9484482597943044E-3</v>
      </c>
      <c r="W1006" s="13">
        <f t="shared" si="1410"/>
        <v>4.1165314707476176E-2</v>
      </c>
      <c r="X1006" s="13">
        <f t="shared" si="1411"/>
        <v>3.6917112186023046E-2</v>
      </c>
      <c r="Y1006" s="13">
        <f t="shared" si="1412"/>
        <v>1.6553659091884648E-2</v>
      </c>
      <c r="Z1006" s="13">
        <f t="shared" si="1413"/>
        <v>1.3246492845068434E-2</v>
      </c>
      <c r="AA1006" s="13">
        <f t="shared" si="1414"/>
        <v>1.7335672780338183E-2</v>
      </c>
      <c r="AB1006" s="13">
        <f t="shared" si="1415"/>
        <v>1.1343589365952124E-2</v>
      </c>
      <c r="AC1006" s="13">
        <f t="shared" si="1416"/>
        <v>3.6298202910237413E-4</v>
      </c>
      <c r="AD1006" s="13">
        <f t="shared" si="1417"/>
        <v>1.3468252201074659E-2</v>
      </c>
      <c r="AE1006" s="13">
        <f t="shared" si="1418"/>
        <v>1.2078347535781749E-2</v>
      </c>
      <c r="AF1006" s="13">
        <f t="shared" si="1419"/>
        <v>5.415939537555009E-3</v>
      </c>
      <c r="AG1006" s="13">
        <f t="shared" si="1420"/>
        <v>1.6190074007808989E-3</v>
      </c>
      <c r="AH1006" s="13">
        <f t="shared" si="1421"/>
        <v>2.9698683582754805E-3</v>
      </c>
      <c r="AI1006" s="13">
        <f t="shared" si="1422"/>
        <v>3.8866639390449102E-3</v>
      </c>
      <c r="AJ1006" s="13">
        <f t="shared" si="1423"/>
        <v>2.543236728486482E-3</v>
      </c>
      <c r="AK1006" s="13">
        <f t="shared" si="1424"/>
        <v>1.1094438415672995E-3</v>
      </c>
      <c r="AL1006" s="13">
        <f t="shared" si="1425"/>
        <v>1.7040455064255249E-5</v>
      </c>
      <c r="AM1006" s="13">
        <f t="shared" si="1426"/>
        <v>3.5251778083709557E-3</v>
      </c>
      <c r="AN1006" s="13">
        <f t="shared" si="1427"/>
        <v>3.1613844216202328E-3</v>
      </c>
      <c r="AO1006" s="13">
        <f t="shared" si="1428"/>
        <v>1.4175670001000111E-3</v>
      </c>
      <c r="AP1006" s="13">
        <f t="shared" si="1429"/>
        <v>4.2375869382411556E-4</v>
      </c>
      <c r="AQ1006" s="13">
        <f t="shared" si="1430"/>
        <v>9.5006848307091379E-5</v>
      </c>
      <c r="AR1006" s="13">
        <f t="shared" si="1431"/>
        <v>5.3267642499166474E-4</v>
      </c>
      <c r="AS1006" s="13">
        <f t="shared" si="1432"/>
        <v>6.971131385084859E-4</v>
      </c>
      <c r="AT1006" s="13">
        <f t="shared" si="1433"/>
        <v>4.5615565574237292E-4</v>
      </c>
      <c r="AU1006" s="13">
        <f t="shared" si="1434"/>
        <v>1.9899015981915456E-4</v>
      </c>
      <c r="AV1006" s="13">
        <f t="shared" si="1435"/>
        <v>6.510455894777342E-5</v>
      </c>
      <c r="AW1006" s="13">
        <f t="shared" si="1436"/>
        <v>5.5553926594249138E-7</v>
      </c>
      <c r="AX1006" s="13">
        <f t="shared" si="1437"/>
        <v>7.6889948271829836E-4</v>
      </c>
      <c r="AY1006" s="13">
        <f t="shared" si="1438"/>
        <v>6.895501386299693E-4</v>
      </c>
      <c r="AZ1006" s="13">
        <f t="shared" si="1439"/>
        <v>3.0919476756808488E-4</v>
      </c>
      <c r="BA1006" s="13">
        <f t="shared" si="1440"/>
        <v>9.2428767622735819E-5</v>
      </c>
      <c r="BB1006" s="13">
        <f t="shared" si="1441"/>
        <v>2.0722562233471103E-5</v>
      </c>
      <c r="BC1006" s="13">
        <f t="shared" si="1442"/>
        <v>3.7168045972254401E-6</v>
      </c>
      <c r="BD1006" s="13">
        <f t="shared" si="1443"/>
        <v>7.9617494647322472E-5</v>
      </c>
      <c r="BE1006" s="13">
        <f t="shared" si="1444"/>
        <v>1.0419534067918629E-4</v>
      </c>
      <c r="BF1006" s="13">
        <f t="shared" si="1445"/>
        <v>6.8180172381352425E-5</v>
      </c>
      <c r="BG1006" s="13">
        <f t="shared" si="1446"/>
        <v>2.9742442580445136E-5</v>
      </c>
      <c r="BH1006" s="13">
        <f t="shared" si="1447"/>
        <v>9.7309766874359987E-6</v>
      </c>
      <c r="BI1006" s="13">
        <f t="shared" si="1448"/>
        <v>2.5469840154602507E-6</v>
      </c>
      <c r="BJ1006" s="14">
        <f t="shared" si="1449"/>
        <v>0.46093007900648347</v>
      </c>
      <c r="BK1006" s="14">
        <f t="shared" si="1450"/>
        <v>0.28349024303105053</v>
      </c>
      <c r="BL1006" s="14">
        <f t="shared" si="1451"/>
        <v>0.24256002414225089</v>
      </c>
      <c r="BM1006" s="14">
        <f t="shared" si="1452"/>
        <v>0.37829863908707995</v>
      </c>
      <c r="BN1006" s="14">
        <f t="shared" si="1453"/>
        <v>0.62123920533840937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1.5759000000000001</v>
      </c>
      <c r="F1007" s="10">
        <f>VLOOKUP(B1007,home!$B$2:$E$405,3,FALSE)</f>
        <v>0.72519999999999996</v>
      </c>
      <c r="G1007" s="10">
        <f>VLOOKUP(C1007,away!$B$2:$E$405,4,FALSE)</f>
        <v>1.1986000000000001</v>
      </c>
      <c r="H1007" s="10">
        <f>VLOOKUP(A1007,away!$A$2:$E$405,3,FALSE)</f>
        <v>1.1709000000000001</v>
      </c>
      <c r="I1007" s="10">
        <f>VLOOKUP(C1007,away!$B$2:$E$405,3,FALSE)</f>
        <v>0.85399999999999998</v>
      </c>
      <c r="J1007" s="10">
        <f>VLOOKUP(B1007,home!$B$2:$E$405,4,FALSE)</f>
        <v>1.2201</v>
      </c>
      <c r="K1007" s="12">
        <f t="shared" si="1398"/>
        <v>1.3698112362480002</v>
      </c>
      <c r="L1007" s="12">
        <f t="shared" si="1399"/>
        <v>1.22003728686</v>
      </c>
      <c r="M1007" s="13">
        <f t="shared" si="1400"/>
        <v>7.503140474855699E-2</v>
      </c>
      <c r="N1007" s="13">
        <f t="shared" si="1401"/>
        <v>0.10277886129604491</v>
      </c>
      <c r="O1007" s="13">
        <f t="shared" si="1402"/>
        <v>9.1541111478723999E-2</v>
      </c>
      <c r="P1007" s="13">
        <f t="shared" si="1403"/>
        <v>0.12539404308218691</v>
      </c>
      <c r="Q1007" s="13">
        <f t="shared" si="1404"/>
        <v>7.0393819526048521E-2</v>
      </c>
      <c r="R1007" s="13">
        <f t="shared" si="1405"/>
        <v>5.5841784642325622E-2</v>
      </c>
      <c r="S1007" s="13">
        <f t="shared" si="1406"/>
        <v>5.239028275290205E-2</v>
      </c>
      <c r="T1007" s="13">
        <f t="shared" si="1407"/>
        <v>8.5883084586272737E-2</v>
      </c>
      <c r="U1007" s="13">
        <f t="shared" si="1408"/>
        <v>7.6492704055198646E-2</v>
      </c>
      <c r="V1007" s="13">
        <f t="shared" si="1409"/>
        <v>9.7284143806489025E-3</v>
      </c>
      <c r="W1007" s="13">
        <f t="shared" si="1410"/>
        <v>3.2142081649731709E-2</v>
      </c>
      <c r="X1007" s="13">
        <f t="shared" si="1411"/>
        <v>3.9214538089971267E-2</v>
      </c>
      <c r="Y1007" s="13">
        <f t="shared" si="1412"/>
        <v>2.3921599328378344E-2</v>
      </c>
      <c r="Z1007" s="13">
        <f t="shared" si="1413"/>
        <v>2.2709686476147788E-2</v>
      </c>
      <c r="AA1007" s="13">
        <f t="shared" si="1414"/>
        <v>3.1107983706696488E-2</v>
      </c>
      <c r="AB1007" s="13">
        <f t="shared" si="1415"/>
        <v>2.1306032809226286E-2</v>
      </c>
      <c r="AC1007" s="13">
        <f t="shared" si="1416"/>
        <v>1.016145519379934E-3</v>
      </c>
      <c r="AD1007" s="13">
        <f t="shared" si="1417"/>
        <v>1.1007146150050792E-2</v>
      </c>
      <c r="AE1007" s="13">
        <f t="shared" si="1418"/>
        <v>1.3429128724979462E-2</v>
      </c>
      <c r="AF1007" s="13">
        <f t="shared" si="1419"/>
        <v>8.1920188872588191E-3</v>
      </c>
      <c r="AG1007" s="13">
        <f t="shared" si="1420"/>
        <v>3.3315228323723745E-3</v>
      </c>
      <c r="AH1007" s="13">
        <f t="shared" si="1421"/>
        <v>6.9266660684501472E-3</v>
      </c>
      <c r="AI1007" s="13">
        <f t="shared" si="1422"/>
        <v>9.4882250103007701E-3</v>
      </c>
      <c r="AJ1007" s="13">
        <f t="shared" si="1423"/>
        <v>6.498538615579647E-3</v>
      </c>
      <c r="AK1007" s="13">
        <f t="shared" si="1424"/>
        <v>2.9672570716041745E-3</v>
      </c>
      <c r="AL1007" s="13">
        <f t="shared" si="1425"/>
        <v>6.7928140469660674E-5</v>
      </c>
      <c r="AM1007" s="13">
        <f t="shared" si="1426"/>
        <v>3.0155424950726981E-3</v>
      </c>
      <c r="AN1007" s="13">
        <f t="shared" si="1427"/>
        <v>3.67907428409953E-3</v>
      </c>
      <c r="AO1007" s="13">
        <f t="shared" si="1428"/>
        <v>2.2443039038645939E-3</v>
      </c>
      <c r="AP1007" s="13">
        <f t="shared" si="1429"/>
        <v>9.1271148192008844E-4</v>
      </c>
      <c r="AQ1007" s="13">
        <f t="shared" si="1430"/>
        <v>2.7838551002193872E-4</v>
      </c>
      <c r="AR1007" s="13">
        <f t="shared" si="1431"/>
        <v>1.6901581754274276E-3</v>
      </c>
      <c r="AS1007" s="13">
        <f t="shared" si="1432"/>
        <v>2.3151976597369089E-3</v>
      </c>
      <c r="AT1007" s="13">
        <f t="shared" si="1433"/>
        <v>1.5856918842213463E-3</v>
      </c>
      <c r="AU1007" s="13">
        <f t="shared" si="1434"/>
        <v>7.2403285341122092E-4</v>
      </c>
      <c r="AV1007" s="13">
        <f t="shared" si="1435"/>
        <v>2.4794708450384797E-4</v>
      </c>
      <c r="AW1007" s="13">
        <f t="shared" si="1436"/>
        <v>3.1534144495487532E-6</v>
      </c>
      <c r="AX1007" s="13">
        <f t="shared" si="1437"/>
        <v>6.8845399885565141E-4</v>
      </c>
      <c r="AY1007" s="13">
        <f t="shared" si="1438"/>
        <v>8.3993954889176651E-4</v>
      </c>
      <c r="AZ1007" s="13">
        <f t="shared" si="1439"/>
        <v>5.1237878417816172E-4</v>
      </c>
      <c r="BA1007" s="13">
        <f t="shared" si="1440"/>
        <v>2.0837374056444994E-4</v>
      </c>
      <c r="BB1007" s="13">
        <f t="shared" si="1441"/>
        <v>6.3555933272780275E-5</v>
      </c>
      <c r="BC1007" s="13">
        <f t="shared" si="1442"/>
        <v>1.5508121678795604E-5</v>
      </c>
      <c r="BD1007" s="13">
        <f t="shared" si="1443"/>
        <v>3.4367599911878742E-4</v>
      </c>
      <c r="BE1007" s="13">
        <f t="shared" si="1444"/>
        <v>4.7077124522167276E-4</v>
      </c>
      <c r="BF1007" s="13">
        <f t="shared" si="1445"/>
        <v>3.2243387070355505E-4</v>
      </c>
      <c r="BG1007" s="13">
        <f t="shared" si="1446"/>
        <v>1.4722451301222152E-4</v>
      </c>
      <c r="BH1007" s="13">
        <f t="shared" si="1447"/>
        <v>5.0417448043820247E-5</v>
      </c>
      <c r="BI1007" s="13">
        <f t="shared" si="1448"/>
        <v>1.3812477366674948E-5</v>
      </c>
      <c r="BJ1007" s="14">
        <f t="shared" si="1449"/>
        <v>0.40275202887352934</v>
      </c>
      <c r="BK1007" s="14">
        <f t="shared" si="1450"/>
        <v>0.26446815817303626</v>
      </c>
      <c r="BL1007" s="14">
        <f t="shared" si="1451"/>
        <v>0.31008166666887332</v>
      </c>
      <c r="BM1007" s="14">
        <f t="shared" si="1452"/>
        <v>0.47819372928325754</v>
      </c>
      <c r="BN1007" s="14">
        <f t="shared" si="1453"/>
        <v>0.52098102477388686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1.1974</v>
      </c>
      <c r="F1008" s="10">
        <f>VLOOKUP(B1008,home!$B$2:$E$405,3,FALSE)</f>
        <v>0.64959999999999996</v>
      </c>
      <c r="G1008" s="10">
        <f>VLOOKUP(C1008,away!$B$2:$E$405,4,FALSE)</f>
        <v>0.58460000000000001</v>
      </c>
      <c r="H1008" s="10">
        <f>VLOOKUP(A1008,away!$A$2:$E$405,3,FALSE)</f>
        <v>0.89470000000000005</v>
      </c>
      <c r="I1008" s="10">
        <f>VLOOKUP(C1008,away!$B$2:$E$405,3,FALSE)</f>
        <v>1.2295</v>
      </c>
      <c r="J1008" s="10">
        <f>VLOOKUP(B1008,home!$B$2:$E$405,4,FALSE)</f>
        <v>1.8628</v>
      </c>
      <c r="K1008" s="12">
        <f t="shared" si="1398"/>
        <v>0.45472002598399996</v>
      </c>
      <c r="L1008" s="12">
        <f t="shared" si="1399"/>
        <v>2.0491426832200004</v>
      </c>
      <c r="M1008" s="13">
        <f t="shared" si="1400"/>
        <v>8.1768539732018655E-2</v>
      </c>
      <c r="N1008" s="13">
        <f t="shared" si="1401"/>
        <v>3.7181792511617247E-2</v>
      </c>
      <c r="O1008" s="13">
        <f t="shared" si="1402"/>
        <v>0.1675554049094499</v>
      </c>
      <c r="P1008" s="13">
        <f t="shared" si="1403"/>
        <v>7.6190798074184676E-2</v>
      </c>
      <c r="Q1008" s="13">
        <f t="shared" si="1404"/>
        <v>8.4536528285071438E-3</v>
      </c>
      <c r="R1008" s="13">
        <f t="shared" si="1405"/>
        <v>0.17167246600208194</v>
      </c>
      <c r="S1008" s="13">
        <f t="shared" si="1406"/>
        <v>1.7748383822819052E-2</v>
      </c>
      <c r="T1008" s="13">
        <f t="shared" si="1407"/>
        <v>1.7322740840017475E-2</v>
      </c>
      <c r="U1008" s="13">
        <f t="shared" si="1408"/>
        <v>7.806290820120404E-2</v>
      </c>
      <c r="V1008" s="13">
        <f t="shared" si="1409"/>
        <v>1.8375221521889408E-3</v>
      </c>
      <c r="W1008" s="13">
        <f t="shared" si="1410"/>
        <v>1.2813484112794945E-3</v>
      </c>
      <c r="X1008" s="13">
        <f t="shared" si="1411"/>
        <v>2.6256657216289473E-3</v>
      </c>
      <c r="Y1008" s="13">
        <f t="shared" si="1412"/>
        <v>2.6901818510287607E-3</v>
      </c>
      <c r="Z1008" s="13">
        <f t="shared" si="1413"/>
        <v>0.11726045920616683</v>
      </c>
      <c r="AA1008" s="13">
        <f t="shared" si="1414"/>
        <v>5.332067905712394E-2</v>
      </c>
      <c r="AB1008" s="13">
        <f t="shared" si="1415"/>
        <v>1.2122990283169958E-2</v>
      </c>
      <c r="AC1008" s="13">
        <f t="shared" si="1416"/>
        <v>1.070111131013075E-4</v>
      </c>
      <c r="AD1008" s="13">
        <f t="shared" si="1417"/>
        <v>1.4566369571789221E-4</v>
      </c>
      <c r="AE1008" s="13">
        <f t="shared" si="1418"/>
        <v>2.9848569629110325E-4</v>
      </c>
      <c r="AF1008" s="13">
        <f t="shared" si="1419"/>
        <v>3.0581989030037084E-4</v>
      </c>
      <c r="AG1008" s="13">
        <f t="shared" si="1420"/>
        <v>2.0888953019738269E-4</v>
      </c>
      <c r="AH1008" s="13">
        <f t="shared" si="1421"/>
        <v>6.0070853003333514E-2</v>
      </c>
      <c r="AI1008" s="13">
        <f t="shared" si="1422"/>
        <v>2.7315419838556853E-2</v>
      </c>
      <c r="AJ1008" s="13">
        <f t="shared" si="1423"/>
        <v>6.2104342093762203E-3</v>
      </c>
      <c r="AK1008" s="13">
        <f t="shared" si="1424"/>
        <v>9.413362683531589E-4</v>
      </c>
      <c r="AL1008" s="13">
        <f t="shared" si="1425"/>
        <v>3.9884591979831276E-6</v>
      </c>
      <c r="AM1008" s="13">
        <f t="shared" si="1426"/>
        <v>1.3247239900353088E-5</v>
      </c>
      <c r="AN1008" s="13">
        <f t="shared" si="1427"/>
        <v>2.7145484714668571E-5</v>
      </c>
      <c r="AO1008" s="13">
        <f t="shared" si="1428"/>
        <v>2.7812485692761743E-5</v>
      </c>
      <c r="AP1008" s="13">
        <f t="shared" si="1429"/>
        <v>1.8997250519827889E-5</v>
      </c>
      <c r="AQ1008" s="13">
        <f t="shared" si="1430"/>
        <v>9.7320192260006652E-6</v>
      </c>
      <c r="AR1008" s="13">
        <f t="shared" si="1431"/>
        <v>2.4618749781313013E-2</v>
      </c>
      <c r="AS1008" s="13">
        <f t="shared" si="1432"/>
        <v>1.1194638540252246E-2</v>
      </c>
      <c r="AT1008" s="13">
        <f t="shared" si="1433"/>
        <v>2.5452131639524941E-3</v>
      </c>
      <c r="AU1008" s="13">
        <f t="shared" si="1434"/>
        <v>3.8578646534909893E-4</v>
      </c>
      <c r="AV1008" s="13">
        <f t="shared" si="1435"/>
        <v>4.3856207886954445E-5</v>
      </c>
      <c r="AW1008" s="13">
        <f t="shared" si="1436"/>
        <v>1.0323309156708962E-7</v>
      </c>
      <c r="AX1008" s="13">
        <f t="shared" si="1437"/>
        <v>1.0039642119508052E-6</v>
      </c>
      <c r="AY1008" s="13">
        <f t="shared" si="1438"/>
        <v>2.0572659191337261E-6</v>
      </c>
      <c r="AZ1008" s="13">
        <f t="shared" si="1439"/>
        <v>2.1078157028153725E-6</v>
      </c>
      <c r="BA1008" s="13">
        <f t="shared" si="1440"/>
        <v>1.4397383750001145E-6</v>
      </c>
      <c r="BB1008" s="13">
        <f t="shared" si="1441"/>
        <v>7.3755733922063438E-7</v>
      </c>
      <c r="BC1008" s="13">
        <f t="shared" si="1442"/>
        <v>3.0227204502383495E-7</v>
      </c>
      <c r="BD1008" s="13">
        <f t="shared" si="1443"/>
        <v>8.4078884974002552E-3</v>
      </c>
      <c r="BE1008" s="13">
        <f t="shared" si="1444"/>
        <v>3.8232352760084179E-3</v>
      </c>
      <c r="BF1008" s="13">
        <f t="shared" si="1445"/>
        <v>8.6925082202474635E-4</v>
      </c>
      <c r="BG1008" s="13">
        <f t="shared" si="1446"/>
        <v>1.31755252125902E-4</v>
      </c>
      <c r="BH1008" s="13">
        <f t="shared" si="1447"/>
        <v>1.4977937917554656E-5</v>
      </c>
      <c r="BI1008" s="13">
        <f t="shared" si="1448"/>
        <v>1.3621536638114389E-6</v>
      </c>
      <c r="BJ1008" s="14">
        <f t="shared" si="1449"/>
        <v>7.061882407023258E-2</v>
      </c>
      <c r="BK1008" s="14">
        <f t="shared" si="1450"/>
        <v>0.17765830061942975</v>
      </c>
      <c r="BL1008" s="14">
        <f t="shared" si="1451"/>
        <v>0.62930920587054417</v>
      </c>
      <c r="BM1008" s="14">
        <f t="shared" si="1452"/>
        <v>0.45202218167568597</v>
      </c>
      <c r="BN1008" s="14">
        <f t="shared" si="1453"/>
        <v>0.54282265405785957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1.1974</v>
      </c>
      <c r="F1009" s="10">
        <f>VLOOKUP(B1009,home!$B$2:$E$405,3,FALSE)</f>
        <v>1.0022</v>
      </c>
      <c r="G1009" s="10">
        <f>VLOOKUP(C1009,away!$B$2:$E$405,4,FALSE)</f>
        <v>0.55679999999999996</v>
      </c>
      <c r="H1009" s="10">
        <f>VLOOKUP(A1009,away!$A$2:$E$405,3,FALSE)</f>
        <v>0.89470000000000005</v>
      </c>
      <c r="I1009" s="10">
        <f>VLOOKUP(C1009,away!$B$2:$E$405,3,FALSE)</f>
        <v>1.1176999999999999</v>
      </c>
      <c r="J1009" s="10">
        <f>VLOOKUP(B1009,home!$B$2:$E$405,4,FALSE)</f>
        <v>1.1176999999999999</v>
      </c>
      <c r="K1009" s="12">
        <f t="shared" si="1398"/>
        <v>0.66817908710399987</v>
      </c>
      <c r="L1009" s="12">
        <f t="shared" si="1399"/>
        <v>1.1177069185629998</v>
      </c>
      <c r="M1009" s="13">
        <f t="shared" si="1400"/>
        <v>0.16764845769464048</v>
      </c>
      <c r="N1009" s="13">
        <f t="shared" si="1401"/>
        <v>0.1120191934167984</v>
      </c>
      <c r="O1009" s="13">
        <f t="shared" si="1402"/>
        <v>0.18738184105171601</v>
      </c>
      <c r="P1009" s="13">
        <f t="shared" si="1403"/>
        <v>0.1252046274938024</v>
      </c>
      <c r="Q1009" s="13">
        <f t="shared" si="1404"/>
        <v>3.7424441197681374E-2</v>
      </c>
      <c r="R1009" s="13">
        <f t="shared" si="1405"/>
        <v>0.10471899007828768</v>
      </c>
      <c r="S1009" s="13">
        <f t="shared" si="1406"/>
        <v>2.3376592545836131E-2</v>
      </c>
      <c r="T1009" s="13">
        <f t="shared" si="1407"/>
        <v>4.1829556850002621E-2</v>
      </c>
      <c r="U1009" s="13">
        <f t="shared" si="1408"/>
        <v>6.9971039192963075E-2</v>
      </c>
      <c r="V1009" s="13">
        <f t="shared" si="1409"/>
        <v>1.939811437724097E-3</v>
      </c>
      <c r="W1009" s="13">
        <f t="shared" si="1410"/>
        <v>8.3354096516146895E-3</v>
      </c>
      <c r="X1009" s="13">
        <f t="shared" si="1411"/>
        <v>9.3165450366665403E-3</v>
      </c>
      <c r="Y1009" s="13">
        <f t="shared" si="1412"/>
        <v>5.2065834222929852E-3</v>
      </c>
      <c r="Z1009" s="13">
        <f t="shared" si="1413"/>
        <v>3.9015046571810763E-2</v>
      </c>
      <c r="AA1009" s="13">
        <f t="shared" si="1414"/>
        <v>2.6069038201672549E-2</v>
      </c>
      <c r="AB1009" s="13">
        <f t="shared" si="1415"/>
        <v>8.7093930736364313E-3</v>
      </c>
      <c r="AC1009" s="13">
        <f t="shared" si="1416"/>
        <v>9.0544140626258785E-5</v>
      </c>
      <c r="AD1009" s="13">
        <f t="shared" si="1417"/>
        <v>1.3923866029134429E-3</v>
      </c>
      <c r="AE1009" s="13">
        <f t="shared" si="1418"/>
        <v>1.5562801393907873E-3</v>
      </c>
      <c r="AF1009" s="13">
        <f t="shared" si="1419"/>
        <v>8.6973253950963652E-4</v>
      </c>
      <c r="AG1009" s="13">
        <f t="shared" si="1420"/>
        <v>3.2403535890309612E-4</v>
      </c>
      <c r="AH1009" s="13">
        <f t="shared" si="1421"/>
        <v>1.0901846870342631E-2</v>
      </c>
      <c r="AI1009" s="13">
        <f t="shared" si="1422"/>
        <v>7.2843860895731357E-3</v>
      </c>
      <c r="AJ1009" s="13">
        <f t="shared" si="1423"/>
        <v>2.4336372237220268E-3</v>
      </c>
      <c r="AK1009" s="13">
        <f t="shared" si="1424"/>
        <v>5.4203516616296561E-4</v>
      </c>
      <c r="AL1009" s="13">
        <f t="shared" si="1425"/>
        <v>2.7048373852638443E-6</v>
      </c>
      <c r="AM1009" s="13">
        <f t="shared" si="1426"/>
        <v>1.8607272184610878E-4</v>
      </c>
      <c r="AN1009" s="13">
        <f t="shared" si="1427"/>
        <v>2.0797476856324442E-4</v>
      </c>
      <c r="AO1009" s="13">
        <f t="shared" si="1428"/>
        <v>1.1622741885483849E-4</v>
      </c>
      <c r="AP1009" s="13">
        <f t="shared" si="1429"/>
        <v>4.3302730060257548E-5</v>
      </c>
      <c r="AQ1009" s="13">
        <f t="shared" si="1430"/>
        <v>1.2099940245253958E-5</v>
      </c>
      <c r="AR1009" s="13">
        <f t="shared" si="1431"/>
        <v>2.4370139344192677E-3</v>
      </c>
      <c r="AS1009" s="13">
        <f t="shared" si="1432"/>
        <v>1.628361745959993E-3</v>
      </c>
      <c r="AT1009" s="13">
        <f t="shared" si="1433"/>
        <v>5.4401863244531179E-4</v>
      </c>
      <c r="AU1009" s="13">
        <f t="shared" si="1434"/>
        <v>1.2116729106495831E-4</v>
      </c>
      <c r="AV1009" s="13">
        <f t="shared" si="1435"/>
        <v>2.0240362482662117E-5</v>
      </c>
      <c r="AW1009" s="13">
        <f t="shared" si="1436"/>
        <v>5.6112481821619448E-8</v>
      </c>
      <c r="AX1009" s="13">
        <f t="shared" si="1437"/>
        <v>2.0721650236348245E-5</v>
      </c>
      <c r="AY1009" s="13">
        <f t="shared" si="1438"/>
        <v>2.3160731833209049E-5</v>
      </c>
      <c r="AZ1009" s="13">
        <f t="shared" si="1439"/>
        <v>1.2943455104480034E-5</v>
      </c>
      <c r="BA1009" s="13">
        <f t="shared" si="1440"/>
        <v>4.8223297734623037E-6</v>
      </c>
      <c r="BB1009" s="13">
        <f t="shared" si="1441"/>
        <v>1.3474878378477896E-6</v>
      </c>
      <c r="BC1009" s="13">
        <f t="shared" si="1442"/>
        <v>3.0121929580839425E-7</v>
      </c>
      <c r="BD1009" s="13">
        <f t="shared" si="1443"/>
        <v>4.5397788918914147E-4</v>
      </c>
      <c r="BE1009" s="13">
        <f t="shared" si="1444"/>
        <v>3.0333853156380133E-4</v>
      </c>
      <c r="BF1009" s="13">
        <f t="shared" si="1445"/>
        <v>1.0134223155188431E-4</v>
      </c>
      <c r="BG1009" s="13">
        <f t="shared" si="1446"/>
        <v>2.2571586587806748E-5</v>
      </c>
      <c r="BH1009" s="13">
        <f t="shared" si="1447"/>
        <v>3.7704655301823995E-6</v>
      </c>
      <c r="BI1009" s="13">
        <f t="shared" si="1448"/>
        <v>5.0386924318287492E-7</v>
      </c>
      <c r="BJ1009" s="14">
        <f t="shared" si="1449"/>
        <v>0.21890313866942446</v>
      </c>
      <c r="BK1009" s="14">
        <f t="shared" si="1450"/>
        <v>0.31828589888184783</v>
      </c>
      <c r="BL1009" s="14">
        <f t="shared" si="1451"/>
        <v>0.42364851348811466</v>
      </c>
      <c r="BM1009" s="14">
        <f t="shared" si="1452"/>
        <v>0.26543194205892012</v>
      </c>
      <c r="BN1009" s="14">
        <f t="shared" si="1453"/>
        <v>0.73439755093292636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1.1974</v>
      </c>
      <c r="F1010" s="10">
        <f>VLOOKUP(B1010,home!$B$2:$E$405,3,FALSE)</f>
        <v>0.91869999999999996</v>
      </c>
      <c r="G1010" s="10">
        <f>VLOOKUP(C1010,away!$B$2:$E$405,4,FALSE)</f>
        <v>0.66810000000000003</v>
      </c>
      <c r="H1010" s="10">
        <f>VLOOKUP(A1010,away!$A$2:$E$405,3,FALSE)</f>
        <v>0.89470000000000005</v>
      </c>
      <c r="I1010" s="10">
        <f>VLOOKUP(C1010,away!$B$2:$E$405,3,FALSE)</f>
        <v>1.2295</v>
      </c>
      <c r="J1010" s="10">
        <f>VLOOKUP(B1010,home!$B$2:$E$405,4,FALSE)</f>
        <v>1.5648</v>
      </c>
      <c r="K1010" s="12">
        <f t="shared" si="1398"/>
        <v>0.73494432697800005</v>
      </c>
      <c r="L1010" s="12">
        <f t="shared" si="1399"/>
        <v>1.7213326555200001</v>
      </c>
      <c r="M1010" s="13">
        <f t="shared" si="1400"/>
        <v>8.5753619621458388E-2</v>
      </c>
      <c r="N1010" s="13">
        <f t="shared" si="1401"/>
        <v>6.3024136258620148E-2</v>
      </c>
      <c r="O1010" s="13">
        <f t="shared" si="1402"/>
        <v>0.14761050578345691</v>
      </c>
      <c r="P1010" s="13">
        <f t="shared" si="1403"/>
        <v>0.10848550382790492</v>
      </c>
      <c r="Q1010" s="13">
        <f t="shared" si="1404"/>
        <v>2.3159615702980675E-2</v>
      </c>
      <c r="R1010" s="13">
        <f t="shared" si="1405"/>
        <v>0.12704339195144415</v>
      </c>
      <c r="S1010" s="13">
        <f t="shared" si="1406"/>
        <v>3.4310809831546059E-2</v>
      </c>
      <c r="T1010" s="13">
        <f t="shared" si="1407"/>
        <v>3.9865402798834416E-2</v>
      </c>
      <c r="U1010" s="13">
        <f t="shared" si="1408"/>
        <v>9.3369820194756384E-2</v>
      </c>
      <c r="V1010" s="13">
        <f t="shared" si="1409"/>
        <v>4.8228939136585637E-3</v>
      </c>
      <c r="W1010" s="13">
        <f t="shared" si="1410"/>
        <v>5.6736760586320843E-3</v>
      </c>
      <c r="X1010" s="13">
        <f t="shared" si="1411"/>
        <v>9.7662838765654129E-3</v>
      </c>
      <c r="Y1010" s="13">
        <f t="shared" si="1412"/>
        <v>8.4055116799052546E-3</v>
      </c>
      <c r="Z1010" s="13">
        <f t="shared" si="1413"/>
        <v>7.2894646411349212E-2</v>
      </c>
      <c r="AA1010" s="13">
        <f t="shared" si="1414"/>
        <v>5.3573506847088323E-2</v>
      </c>
      <c r="AB1010" s="13">
        <f t="shared" si="1415"/>
        <v>1.9686772466792304E-2</v>
      </c>
      <c r="AC1010" s="13">
        <f t="shared" si="1416"/>
        <v>3.8133527077443326E-4</v>
      </c>
      <c r="AD1010" s="13">
        <f t="shared" si="1417"/>
        <v>1.0424590081006373E-3</v>
      </c>
      <c r="AE1010" s="13">
        <f t="shared" si="1418"/>
        <v>1.7944187326846151E-3</v>
      </c>
      <c r="AF1010" s="13">
        <f t="shared" si="1419"/>
        <v>1.5443957811234214E-3</v>
      </c>
      <c r="AG1010" s="13">
        <f t="shared" si="1420"/>
        <v>8.8613963036502145E-4</v>
      </c>
      <c r="AH1010" s="13">
        <f t="shared" si="1421"/>
        <v>3.1368983820109782E-2</v>
      </c>
      <c r="AI1010" s="13">
        <f t="shared" si="1422"/>
        <v>2.3054456701654354E-2</v>
      </c>
      <c r="AJ1010" s="13">
        <f t="shared" si="1423"/>
        <v>8.4718710822204012E-3</v>
      </c>
      <c r="AK1010" s="13">
        <f t="shared" si="1424"/>
        <v>2.0754511969222843E-3</v>
      </c>
      <c r="AL1010" s="13">
        <f t="shared" si="1425"/>
        <v>1.9296840954320699E-5</v>
      </c>
      <c r="AM1010" s="13">
        <f t="shared" si="1426"/>
        <v>1.5322986682213529E-4</v>
      </c>
      <c r="AN1010" s="13">
        <f t="shared" si="1427"/>
        <v>2.637595735619221E-4</v>
      </c>
      <c r="AO1010" s="13">
        <f t="shared" si="1428"/>
        <v>2.2700898358908315E-4</v>
      </c>
      <c r="AP1010" s="13">
        <f t="shared" si="1429"/>
        <v>1.302526588494309E-4</v>
      </c>
      <c r="AQ1010" s="13">
        <f t="shared" si="1430"/>
        <v>5.6052038786457856E-5</v>
      </c>
      <c r="AR1010" s="13">
        <f t="shared" si="1431"/>
        <v>1.0799291244006692E-2</v>
      </c>
      <c r="AS1010" s="13">
        <f t="shared" si="1432"/>
        <v>7.9368778351659071E-3</v>
      </c>
      <c r="AT1010" s="13">
        <f t="shared" si="1433"/>
        <v>2.9165816694363069E-3</v>
      </c>
      <c r="AU1010" s="13">
        <f t="shared" si="1434"/>
        <v>7.1450838404007934E-4</v>
      </c>
      <c r="AV1010" s="13">
        <f t="shared" si="1435"/>
        <v>1.3128097085711863E-4</v>
      </c>
      <c r="AW1010" s="13">
        <f t="shared" si="1436"/>
        <v>6.7811439928374434E-7</v>
      </c>
      <c r="AX1010" s="13">
        <f t="shared" si="1437"/>
        <v>1.8769236890753791E-5</v>
      </c>
      <c r="AY1010" s="13">
        <f t="shared" si="1438"/>
        <v>3.2308100379245168E-5</v>
      </c>
      <c r="AZ1010" s="13">
        <f t="shared" si="1439"/>
        <v>2.7806494110306416E-5</v>
      </c>
      <c r="BA1010" s="13">
        <f t="shared" si="1440"/>
        <v>1.5954742115865E-5</v>
      </c>
      <c r="BB1010" s="13">
        <f t="shared" si="1441"/>
        <v>6.8658546536096676E-6</v>
      </c>
      <c r="BC1010" s="13">
        <f t="shared" si="1442"/>
        <v>2.3636839646624549E-6</v>
      </c>
      <c r="BD1010" s="13">
        <f t="shared" si="1443"/>
        <v>3.0981954457966546E-3</v>
      </c>
      <c r="BE1010" s="13">
        <f t="shared" si="1444"/>
        <v>2.2770011667573265E-3</v>
      </c>
      <c r="BF1010" s="13">
        <f t="shared" si="1445"/>
        <v>8.3673454501529223E-4</v>
      </c>
      <c r="BG1010" s="13">
        <f t="shared" si="1446"/>
        <v>2.0498443568183565E-4</v>
      </c>
      <c r="BH1010" s="13">
        <f t="shared" si="1447"/>
        <v>3.7663037030787963E-5</v>
      </c>
      <c r="BI1010" s="13">
        <f t="shared" si="1448"/>
        <v>5.5360470805079916E-6</v>
      </c>
      <c r="BJ1010" s="14">
        <f t="shared" si="1449"/>
        <v>0.15609641076153516</v>
      </c>
      <c r="BK1010" s="14">
        <f t="shared" si="1450"/>
        <v>0.23380576740667591</v>
      </c>
      <c r="BL1010" s="14">
        <f t="shared" si="1451"/>
        <v>0.53521341482531359</v>
      </c>
      <c r="BM1010" s="14">
        <f t="shared" si="1452"/>
        <v>0.44290183627302854</v>
      </c>
      <c r="BN1010" s="14">
        <f t="shared" si="1453"/>
        <v>0.55507677314586523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1.5145</v>
      </c>
      <c r="F1013" s="10">
        <f>VLOOKUP(B1013,home!$B$2:$E$405,3,FALSE)</f>
        <v>1.2324999999999999</v>
      </c>
      <c r="G1013" s="10">
        <f>VLOOKUP(C1013,away!$B$2:$E$405,4,FALSE)</f>
        <v>1.5847</v>
      </c>
      <c r="H1013" s="10">
        <f>VLOOKUP(A1013,away!$A$2:$E$405,3,FALSE)</f>
        <v>1.1369</v>
      </c>
      <c r="I1013" s="10">
        <f>VLOOKUP(C1013,away!$B$2:$E$405,3,FALSE)</f>
        <v>0.3518</v>
      </c>
      <c r="J1013" s="10">
        <f>VLOOKUP(B1013,home!$B$2:$E$405,4,FALSE)</f>
        <v>0.99690000000000001</v>
      </c>
      <c r="K1013" s="12">
        <f t="shared" si="1398"/>
        <v>2.9580346948749998</v>
      </c>
      <c r="L1013" s="12">
        <f t="shared" si="1399"/>
        <v>0.398721539598</v>
      </c>
      <c r="M1013" s="13">
        <f t="shared" si="1400"/>
        <v>3.484811492048074E-2</v>
      </c>
      <c r="N1013" s="13">
        <f t="shared" si="1401"/>
        <v>0.10308193298577316</v>
      </c>
      <c r="O1013" s="13">
        <f t="shared" si="1402"/>
        <v>1.3894694033182116E-2</v>
      </c>
      <c r="P1013" s="13">
        <f t="shared" si="1403"/>
        <v>4.1100987024825335E-2</v>
      </c>
      <c r="Q1013" s="13">
        <f t="shared" si="1404"/>
        <v>0.15245996709334839</v>
      </c>
      <c r="R1013" s="13">
        <f t="shared" si="1405"/>
        <v>2.7700568985767589E-3</v>
      </c>
      <c r="S1013" s="13">
        <f t="shared" si="1406"/>
        <v>1.2118956350075342E-2</v>
      </c>
      <c r="T1013" s="13">
        <f t="shared" si="1407"/>
        <v>6.0789072806520281E-2</v>
      </c>
      <c r="U1013" s="13">
        <f t="shared" si="1408"/>
        <v>8.193924412767891E-3</v>
      </c>
      <c r="V1013" s="13">
        <f t="shared" si="1409"/>
        <v>1.5881651906836881E-3</v>
      </c>
      <c r="W1013" s="13">
        <f t="shared" si="1410"/>
        <v>0.15032729074720844</v>
      </c>
      <c r="X1013" s="13">
        <f t="shared" si="1411"/>
        <v>5.9938728810323132E-2</v>
      </c>
      <c r="Y1013" s="13">
        <f t="shared" si="1412"/>
        <v>1.194943111639952E-2</v>
      </c>
      <c r="Z1013" s="13">
        <f t="shared" si="1413"/>
        <v>3.681604504581954E-4</v>
      </c>
      <c r="AA1013" s="13">
        <f t="shared" si="1414"/>
        <v>1.0890313857361506E-3</v>
      </c>
      <c r="AB1013" s="13">
        <f t="shared" si="1415"/>
        <v>1.6106963114076664E-3</v>
      </c>
      <c r="AC1013" s="13">
        <f t="shared" si="1416"/>
        <v>1.1707081761187025E-4</v>
      </c>
      <c r="AD1013" s="13">
        <f t="shared" si="1417"/>
        <v>0.11116833540420101</v>
      </c>
      <c r="AE1013" s="13">
        <f t="shared" si="1418"/>
        <v>4.432520984690988E-2</v>
      </c>
      <c r="AF1013" s="13">
        <f t="shared" si="1419"/>
        <v>8.8367079565821703E-3</v>
      </c>
      <c r="AG1013" s="13">
        <f t="shared" si="1420"/>
        <v>1.1744619338087798E-3</v>
      </c>
      <c r="AH1013" s="13">
        <f t="shared" si="1421"/>
        <v>3.6698375406446218E-5</v>
      </c>
      <c r="AI1013" s="13">
        <f t="shared" si="1422"/>
        <v>1.0855506769781532E-4</v>
      </c>
      <c r="AJ1013" s="13">
        <f t="shared" si="1423"/>
        <v>1.6055482827732109E-4</v>
      </c>
      <c r="AK1013" s="13">
        <f t="shared" si="1424"/>
        <v>1.5830891749133783E-4</v>
      </c>
      <c r="AL1013" s="13">
        <f t="shared" si="1425"/>
        <v>5.5230834340749408E-6</v>
      </c>
      <c r="AM1013" s="13">
        <f t="shared" si="1426"/>
        <v>6.5767958619425457E-2</v>
      </c>
      <c r="AN1013" s="13">
        <f t="shared" si="1427"/>
        <v>2.6223101716954873E-2</v>
      </c>
      <c r="AO1013" s="13">
        <f t="shared" si="1428"/>
        <v>5.2278577448096027E-3</v>
      </c>
      <c r="AP1013" s="13">
        <f t="shared" si="1429"/>
        <v>6.9481982960327101E-4</v>
      </c>
      <c r="AQ1013" s="13">
        <f t="shared" si="1430"/>
        <v>6.9259908050659048E-5</v>
      </c>
      <c r="AR1013" s="13">
        <f t="shared" si="1431"/>
        <v>2.9264865485607241E-6</v>
      </c>
      <c r="AS1013" s="13">
        <f t="shared" si="1432"/>
        <v>8.6566487447276124E-6</v>
      </c>
      <c r="AT1013" s="13">
        <f t="shared" si="1433"/>
        <v>1.2803333664125198E-5</v>
      </c>
      <c r="AU1013" s="13">
        <f t="shared" si="1434"/>
        <v>1.2624235062847801E-5</v>
      </c>
      <c r="AV1013" s="13">
        <f t="shared" si="1435"/>
        <v>9.3357313280403166E-6</v>
      </c>
      <c r="AW1013" s="13">
        <f t="shared" si="1436"/>
        <v>1.8094728213096112E-7</v>
      </c>
      <c r="AX1013" s="13">
        <f t="shared" si="1437"/>
        <v>3.2423983901227311E-2</v>
      </c>
      <c r="AY1013" s="13">
        <f t="shared" si="1438"/>
        <v>1.292814078099812E-2</v>
      </c>
      <c r="AZ1013" s="13">
        <f t="shared" si="1439"/>
        <v>2.5773640981696304E-3</v>
      </c>
      <c r="BA1013" s="13">
        <f t="shared" si="1440"/>
        <v>3.4255019377560196E-4</v>
      </c>
      <c r="BB1013" s="13">
        <f t="shared" si="1441"/>
        <v>3.4145535162950311E-5</v>
      </c>
      <c r="BC1013" s="13">
        <f t="shared" si="1442"/>
        <v>2.7229120701138397E-6</v>
      </c>
      <c r="BD1013" s="13">
        <f t="shared" si="1443"/>
        <v>1.9447553704249471E-7</v>
      </c>
      <c r="BE1013" s="13">
        <f t="shared" si="1444"/>
        <v>5.7526538587614751E-7</v>
      </c>
      <c r="BF1013" s="13">
        <f t="shared" si="1445"/>
        <v>8.5082748509114968E-7</v>
      </c>
      <c r="BG1013" s="13">
        <f t="shared" si="1446"/>
        <v>8.3892574008428752E-7</v>
      </c>
      <c r="BH1013" s="13">
        <f t="shared" si="1447"/>
        <v>6.2039286139825219E-7</v>
      </c>
      <c r="BI1013" s="13">
        <f t="shared" si="1448"/>
        <v>3.6702872169376127E-7</v>
      </c>
      <c r="BJ1013" s="14">
        <f t="shared" si="1449"/>
        <v>0.85034304394132243</v>
      </c>
      <c r="BK1013" s="14">
        <f t="shared" si="1450"/>
        <v>0.10270695816810917</v>
      </c>
      <c r="BL1013" s="14">
        <f t="shared" si="1451"/>
        <v>2.8072313581622994E-2</v>
      </c>
      <c r="BM1013" s="14">
        <f t="shared" si="1452"/>
        <v>0.62040676335161027</v>
      </c>
      <c r="BN1013" s="14">
        <f t="shared" si="1453"/>
        <v>0.34815575295618645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1.5145</v>
      </c>
      <c r="F1014" s="10">
        <f>VLOOKUP(B1014,home!$B$2:$E$405,3,FALSE)</f>
        <v>0.7923</v>
      </c>
      <c r="G1014" s="10">
        <f>VLOOKUP(C1014,away!$B$2:$E$405,4,FALSE)</f>
        <v>0.7923</v>
      </c>
      <c r="H1014" s="10">
        <f>VLOOKUP(A1014,away!$A$2:$E$405,3,FALSE)</f>
        <v>1.1369</v>
      </c>
      <c r="I1014" s="10">
        <f>VLOOKUP(C1014,away!$B$2:$E$405,3,FALSE)</f>
        <v>1.466</v>
      </c>
      <c r="J1014" s="10">
        <f>VLOOKUP(B1014,home!$B$2:$E$405,4,FALSE)</f>
        <v>1.3487</v>
      </c>
      <c r="K1014" s="12">
        <f t="shared" si="1398"/>
        <v>0.95071115470500001</v>
      </c>
      <c r="L1014" s="12">
        <f t="shared" si="1399"/>
        <v>2.2478720859800001</v>
      </c>
      <c r="M1014" s="13">
        <f t="shared" si="1400"/>
        <v>4.081999513896848E-2</v>
      </c>
      <c r="N1014" s="13">
        <f t="shared" si="1401"/>
        <v>3.8808024713621207E-2</v>
      </c>
      <c r="O1014" s="13">
        <f t="shared" si="1402"/>
        <v>9.1758127622726532E-2</v>
      </c>
      <c r="P1014" s="13">
        <f t="shared" si="1403"/>
        <v>8.7235475465771095E-2</v>
      </c>
      <c r="Q1014" s="13">
        <f t="shared" si="1404"/>
        <v>1.8447610993653496E-2</v>
      </c>
      <c r="R1014" s="13">
        <f t="shared" si="1405"/>
        <v>0.10313026687245869</v>
      </c>
      <c r="S1014" s="13">
        <f t="shared" si="1406"/>
        <v>4.6607233500588409E-2</v>
      </c>
      <c r="T1014" s="13">
        <f t="shared" si="1407"/>
        <v>4.146786980565146E-2</v>
      </c>
      <c r="U1014" s="13">
        <f t="shared" si="1408"/>
        <v>9.8047095103349996E-2</v>
      </c>
      <c r="V1014" s="13">
        <f t="shared" si="1409"/>
        <v>1.1067027760745234E-2</v>
      </c>
      <c r="W1014" s="13">
        <f t="shared" si="1410"/>
        <v>5.846116516441657E-3</v>
      </c>
      <c r="X1014" s="13">
        <f t="shared" si="1411"/>
        <v>1.3141322128695839E-2</v>
      </c>
      <c r="Y1014" s="13">
        <f t="shared" si="1412"/>
        <v>1.4770005592983325E-2</v>
      </c>
      <c r="Z1014" s="13">
        <f t="shared" si="1413"/>
        <v>7.7274549374089285E-2</v>
      </c>
      <c r="AA1014" s="13">
        <f t="shared" si="1414"/>
        <v>7.3465776064748953E-2</v>
      </c>
      <c r="AB1014" s="13">
        <f t="shared" si="1415"/>
        <v>3.4922366396908211E-2</v>
      </c>
      <c r="AC1014" s="13">
        <f t="shared" si="1416"/>
        <v>1.4781932013568689E-3</v>
      </c>
      <c r="AD1014" s="13">
        <f t="shared" si="1417"/>
        <v>1.3894920459715545E-3</v>
      </c>
      <c r="AE1014" s="13">
        <f t="shared" si="1418"/>
        <v>3.1234003838306961E-3</v>
      </c>
      <c r="AF1014" s="13">
        <f t="shared" si="1419"/>
        <v>3.5105022680761203E-3</v>
      </c>
      <c r="AG1014" s="13">
        <f t="shared" si="1420"/>
        <v>2.630386685392597E-3</v>
      </c>
      <c r="AH1014" s="13">
        <f t="shared" si="1421"/>
        <v>4.3425825623674648E-2</v>
      </c>
      <c r="AI1014" s="13">
        <f t="shared" si="1422"/>
        <v>4.1285416822701697E-2</v>
      </c>
      <c r="AJ1014" s="13">
        <f t="shared" si="1423"/>
        <v>1.9625253149993978E-2</v>
      </c>
      <c r="AK1014" s="13">
        <f t="shared" si="1424"/>
        <v>6.2193156945362397E-3</v>
      </c>
      <c r="AL1014" s="13">
        <f t="shared" si="1425"/>
        <v>1.2636051161851798E-4</v>
      </c>
      <c r="AM1014" s="13">
        <f t="shared" si="1426"/>
        <v>2.6420111749580609E-4</v>
      </c>
      <c r="AN1014" s="13">
        <f t="shared" si="1427"/>
        <v>5.9389031710354472E-4</v>
      </c>
      <c r="AO1014" s="13">
        <f t="shared" si="1428"/>
        <v>6.6749473297543439E-4</v>
      </c>
      <c r="AP1014" s="13">
        <f t="shared" si="1429"/>
        <v>5.0014759259805108E-4</v>
      </c>
      <c r="AQ1014" s="13">
        <f t="shared" si="1430"/>
        <v>2.8106695306781408E-4</v>
      </c>
      <c r="AR1014" s="13">
        <f t="shared" si="1431"/>
        <v>1.9523140246018648E-2</v>
      </c>
      <c r="AS1014" s="13">
        <f t="shared" si="1432"/>
        <v>1.8560867206760045E-2</v>
      </c>
      <c r="AT1014" s="13">
        <f t="shared" si="1433"/>
        <v>8.8230117472325054E-3</v>
      </c>
      <c r="AU1014" s="13">
        <f t="shared" si="1434"/>
        <v>2.7960452287290652E-3</v>
      </c>
      <c r="AV1014" s="13">
        <f t="shared" si="1435"/>
        <v>6.645578470031037E-4</v>
      </c>
      <c r="AW1014" s="13">
        <f t="shared" si="1436"/>
        <v>7.5011708747229768E-6</v>
      </c>
      <c r="AX1014" s="13">
        <f t="shared" si="1437"/>
        <v>4.1863158248131506E-5</v>
      </c>
      <c r="AY1014" s="13">
        <f t="shared" si="1438"/>
        <v>9.4103024856938207E-5</v>
      </c>
      <c r="AZ1014" s="13">
        <f t="shared" si="1439"/>
        <v>1.0576578139109675E-4</v>
      </c>
      <c r="BA1014" s="13">
        <f t="shared" si="1440"/>
        <v>7.9249315880303129E-5</v>
      </c>
      <c r="BB1014" s="13">
        <f t="shared" si="1441"/>
        <v>4.4535581250086236E-5</v>
      </c>
      <c r="BC1014" s="13">
        <f t="shared" si="1442"/>
        <v>2.002205798499262E-5</v>
      </c>
      <c r="BD1014" s="13">
        <f t="shared" si="1443"/>
        <v>7.3142536649496697E-3</v>
      </c>
      <c r="BE1014" s="13">
        <f t="shared" si="1444"/>
        <v>6.9537425476095772E-3</v>
      </c>
      <c r="BF1014" s="13">
        <f t="shared" si="1445"/>
        <v>3.3055003034795946E-3</v>
      </c>
      <c r="BG1014" s="13">
        <f t="shared" si="1446"/>
        <v>1.0475253367996048E-3</v>
      </c>
      <c r="BH1014" s="13">
        <f t="shared" si="1447"/>
        <v>2.4897350563287399E-4</v>
      </c>
      <c r="BI1014" s="13">
        <f t="shared" si="1448"/>
        <v>4.7340377806236319E-5</v>
      </c>
      <c r="BJ1014" s="14">
        <f t="shared" si="1449"/>
        <v>0.14582707076717014</v>
      </c>
      <c r="BK1014" s="14">
        <f t="shared" si="1450"/>
        <v>0.18742838860390551</v>
      </c>
      <c r="BL1014" s="14">
        <f t="shared" si="1451"/>
        <v>0.5811644013631202</v>
      </c>
      <c r="BM1014" s="14">
        <f t="shared" si="1452"/>
        <v>0.61140830744710351</v>
      </c>
      <c r="BN1014" s="14">
        <f t="shared" si="1453"/>
        <v>0.3801995008071995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1.5145</v>
      </c>
      <c r="F1015" s="10">
        <f>VLOOKUP(B1015,home!$B$2:$E$405,3,FALSE)</f>
        <v>0.44019999999999998</v>
      </c>
      <c r="G1015" s="10">
        <f>VLOOKUP(C1015,away!$B$2:$E$405,4,FALSE)</f>
        <v>0.61629999999999996</v>
      </c>
      <c r="H1015" s="10">
        <f>VLOOKUP(A1015,away!$A$2:$E$405,3,FALSE)</f>
        <v>1.1369</v>
      </c>
      <c r="I1015" s="10">
        <f>VLOOKUP(C1015,away!$B$2:$E$405,3,FALSE)</f>
        <v>1.5832999999999999</v>
      </c>
      <c r="J1015" s="10">
        <f>VLOOKUP(B1015,home!$B$2:$E$405,4,FALSE)</f>
        <v>0.52780000000000005</v>
      </c>
      <c r="K1015" s="12">
        <f t="shared" si="1398"/>
        <v>0.41087667126999994</v>
      </c>
      <c r="L1015" s="12">
        <f t="shared" si="1399"/>
        <v>0.95006837980600001</v>
      </c>
      <c r="M1015" s="13">
        <f t="shared" si="1400"/>
        <v>0.25641833398866565</v>
      </c>
      <c r="N1015" s="13">
        <f t="shared" si="1401"/>
        <v>0.10535631152186202</v>
      </c>
      <c r="O1015" s="13">
        <f t="shared" si="1402"/>
        <v>0.24361495112516532</v>
      </c>
      <c r="P1015" s="13">
        <f t="shared" si="1403"/>
        <v>0.10009570018991165</v>
      </c>
      <c r="Q1015" s="13">
        <f t="shared" si="1404"/>
        <v>2.16442252876939E-2</v>
      </c>
      <c r="R1015" s="13">
        <f t="shared" si="1405"/>
        <v>0.11572543095600184</v>
      </c>
      <c r="S1015" s="13">
        <f t="shared" si="1406"/>
        <v>9.7683627382037664E-3</v>
      </c>
      <c r="T1015" s="13">
        <f t="shared" si="1407"/>
        <v>2.0563494051235396E-2</v>
      </c>
      <c r="U1015" s="13">
        <f t="shared" si="1408"/>
        <v>4.7548879852488242E-2</v>
      </c>
      <c r="V1015" s="13">
        <f t="shared" si="1409"/>
        <v>4.2368746622409309E-4</v>
      </c>
      <c r="W1015" s="13">
        <f t="shared" si="1410"/>
        <v>2.9643690794752091E-3</v>
      </c>
      <c r="X1015" s="13">
        <f t="shared" si="1411"/>
        <v>2.8163533284840153E-3</v>
      </c>
      <c r="Y1015" s="13">
        <f t="shared" si="1412"/>
        <v>1.3378641218770217E-3</v>
      </c>
      <c r="Z1015" s="13">
        <f t="shared" si="1413"/>
        <v>3.6649024230239934E-2</v>
      </c>
      <c r="AA1015" s="13">
        <f t="shared" si="1414"/>
        <v>1.5058229081014557E-2</v>
      </c>
      <c r="AB1015" s="13">
        <f t="shared" si="1415"/>
        <v>3.0935375200141853E-3</v>
      </c>
      <c r="AC1015" s="13">
        <f t="shared" si="1416"/>
        <v>1.0336939673370027E-5</v>
      </c>
      <c r="AD1015" s="13">
        <f t="shared" si="1417"/>
        <v>3.0449752494762192E-4</v>
      </c>
      <c r="AE1015" s="13">
        <f t="shared" si="1418"/>
        <v>2.8929347018192419E-4</v>
      </c>
      <c r="AF1015" s="13">
        <f t="shared" si="1419"/>
        <v>1.3742428925209803E-4</v>
      </c>
      <c r="AG1015" s="13">
        <f t="shared" si="1420"/>
        <v>4.3520823945243966E-5</v>
      </c>
      <c r="AH1015" s="13">
        <f t="shared" si="1421"/>
        <v>8.7047697679737222E-3</v>
      </c>
      <c r="AI1015" s="13">
        <f t="shared" si="1422"/>
        <v>3.5765868264367733E-3</v>
      </c>
      <c r="AJ1015" s="13">
        <f t="shared" si="1423"/>
        <v>7.3476804487723703E-4</v>
      </c>
      <c r="AK1015" s="13">
        <f t="shared" si="1424"/>
        <v>1.0063301614490836E-4</v>
      </c>
      <c r="AL1015" s="13">
        <f t="shared" si="1425"/>
        <v>1.6140549676492103E-7</v>
      </c>
      <c r="AM1015" s="13">
        <f t="shared" si="1426"/>
        <v>2.5022185892086543E-5</v>
      </c>
      <c r="AN1015" s="13">
        <f t="shared" si="1427"/>
        <v>2.3772787609699213E-5</v>
      </c>
      <c r="AO1015" s="13">
        <f t="shared" si="1428"/>
        <v>1.1292886903909541E-5</v>
      </c>
      <c r="AP1015" s="13">
        <f t="shared" si="1429"/>
        <v>3.5763382547099115E-6</v>
      </c>
      <c r="AQ1015" s="13">
        <f t="shared" si="1430"/>
        <v>8.494414728226158E-7</v>
      </c>
      <c r="AR1015" s="13">
        <f t="shared" si="1431"/>
        <v>1.6540253020086092E-3</v>
      </c>
      <c r="AS1015" s="13">
        <f t="shared" si="1432"/>
        <v>6.796004102856538E-4</v>
      </c>
      <c r="AT1015" s="13">
        <f t="shared" si="1433"/>
        <v>1.396159771859478E-4</v>
      </c>
      <c r="AU1015" s="13">
        <f t="shared" si="1434"/>
        <v>1.9121649320756829E-5</v>
      </c>
      <c r="AV1015" s="13">
        <f t="shared" si="1435"/>
        <v>1.9641599055262051E-6</v>
      </c>
      <c r="AW1015" s="13">
        <f t="shared" si="1436"/>
        <v>1.7501777880216513E-9</v>
      </c>
      <c r="AX1015" s="13">
        <f t="shared" si="1437"/>
        <v>1.7135054078732776E-6</v>
      </c>
      <c r="AY1015" s="13">
        <f t="shared" si="1438"/>
        <v>1.6279473066469839E-6</v>
      </c>
      <c r="AZ1015" s="13">
        <f t="shared" si="1439"/>
        <v>7.7333063001782074E-7</v>
      </c>
      <c r="BA1015" s="13">
        <f t="shared" si="1440"/>
        <v>2.4490565957179474E-7</v>
      </c>
      <c r="BB1015" s="13">
        <f t="shared" si="1441"/>
        <v>5.8169280798673712E-8</v>
      </c>
      <c r="BC1015" s="13">
        <f t="shared" si="1442"/>
        <v>1.1052958872575242E-8</v>
      </c>
      <c r="BD1015" s="13">
        <f t="shared" si="1443"/>
        <v>2.6190618980624143E-4</v>
      </c>
      <c r="BE1015" s="13">
        <f t="shared" si="1444"/>
        <v>1.0761114345259728E-4</v>
      </c>
      <c r="BF1015" s="13">
        <f t="shared" si="1445"/>
        <v>2.2107454206680805E-5</v>
      </c>
      <c r="BG1015" s="13">
        <f t="shared" si="1446"/>
        <v>3.0278123982316554E-6</v>
      </c>
      <c r="BH1015" s="13">
        <f t="shared" si="1447"/>
        <v>3.1101436985386448E-7</v>
      </c>
      <c r="BI1015" s="13">
        <f t="shared" si="1448"/>
        <v>2.5557709800538504E-8</v>
      </c>
      <c r="BJ1015" s="14">
        <f t="shared" si="1449"/>
        <v>0.15552629605033147</v>
      </c>
      <c r="BK1015" s="14">
        <f t="shared" si="1450"/>
        <v>0.36671821067548194</v>
      </c>
      <c r="BL1015" s="14">
        <f t="shared" si="1451"/>
        <v>0.44104710286076665</v>
      </c>
      <c r="BM1015" s="14">
        <f t="shared" si="1452"/>
        <v>0.15708405455039076</v>
      </c>
      <c r="BN1015" s="14">
        <f t="shared" si="1453"/>
        <v>0.84285495306930047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1.1974</v>
      </c>
      <c r="F1035" s="10">
        <f>VLOOKUP(B1035,home!$B$2:$E$405,3,FALSE)</f>
        <v>1.5033000000000001</v>
      </c>
      <c r="G1035" s="10">
        <f>VLOOKUP(C1035,away!$B$2:$E$405,4,FALSE)</f>
        <v>1.1692</v>
      </c>
      <c r="H1035" s="10">
        <f>VLOOKUP(A1035,away!$A$2:$E$405,3,FALSE)</f>
        <v>0.89470000000000005</v>
      </c>
      <c r="I1035" s="10">
        <f>VLOOKUP(C1035,away!$B$2:$E$405,3,FALSE)</f>
        <v>1.2295</v>
      </c>
      <c r="J1035" s="10">
        <f>VLOOKUP(B1035,home!$B$2:$E$405,4,FALSE)</f>
        <v>0.4471</v>
      </c>
      <c r="K1035" s="12">
        <f t="shared" si="1398"/>
        <v>2.1046201202640002</v>
      </c>
      <c r="L1035" s="12">
        <f t="shared" si="1399"/>
        <v>0.49182504491500001</v>
      </c>
      <c r="M1035" s="13">
        <f t="shared" si="1400"/>
        <v>7.4538078365086122E-2</v>
      </c>
      <c r="N1035" s="13">
        <f t="shared" si="1401"/>
        <v>0.15687433945297502</v>
      </c>
      <c r="O1035" s="13">
        <f t="shared" si="1402"/>
        <v>3.6659693739786274E-2</v>
      </c>
      <c r="P1035" s="13">
        <f t="shared" si="1403"/>
        <v>7.7154729047470394E-2</v>
      </c>
      <c r="Q1035" s="13">
        <f t="shared" si="1404"/>
        <v>0.16508044558292798</v>
      </c>
      <c r="R1035" s="13">
        <f t="shared" si="1405"/>
        <v>9.0150777600702635E-3</v>
      </c>
      <c r="S1035" s="13">
        <f t="shared" si="1406"/>
        <v>1.9965809237902584E-2</v>
      </c>
      <c r="T1035" s="13">
        <f t="shared" si="1407"/>
        <v>8.1190697563411768E-2</v>
      </c>
      <c r="U1035" s="13">
        <f t="shared" si="1408"/>
        <v>1.897331403958839E-2</v>
      </c>
      <c r="V1035" s="13">
        <f t="shared" si="1409"/>
        <v>2.2963007420757904E-3</v>
      </c>
      <c r="W1035" s="13">
        <f t="shared" si="1410"/>
        <v>0.11581054241199221</v>
      </c>
      <c r="X1035" s="13">
        <f t="shared" si="1411"/>
        <v>5.6958525223408586E-2</v>
      </c>
      <c r="Y1035" s="13">
        <f t="shared" si="1412"/>
        <v>1.4006814613147543E-2</v>
      </c>
      <c r="Z1035" s="13">
        <f t="shared" si="1413"/>
        <v>1.4779470080862587E-3</v>
      </c>
      <c r="AA1035" s="13">
        <f t="shared" si="1414"/>
        <v>3.1105170099023209E-3</v>
      </c>
      <c r="AB1035" s="13">
        <f t="shared" si="1415"/>
        <v>3.2732283417319214E-3</v>
      </c>
      <c r="AC1035" s="13">
        <f t="shared" si="1416"/>
        <v>1.4855700724751138E-4</v>
      </c>
      <c r="AD1035" s="13">
        <f t="shared" si="1417"/>
        <v>6.0934299424741531E-2</v>
      </c>
      <c r="AE1035" s="13">
        <f t="shared" si="1418"/>
        <v>2.9969014551437564E-2</v>
      </c>
      <c r="AF1035" s="13">
        <f t="shared" si="1419"/>
        <v>7.3697559639095342E-3</v>
      </c>
      <c r="AG1035" s="13">
        <f t="shared" si="1420"/>
        <v>1.2082101859874656E-3</v>
      </c>
      <c r="AH1035" s="13">
        <f t="shared" si="1421"/>
        <v>1.8172283840850348E-4</v>
      </c>
      <c r="AI1035" s="13">
        <f t="shared" si="1422"/>
        <v>3.8245754202602004E-4</v>
      </c>
      <c r="AJ1035" s="13">
        <f t="shared" si="1423"/>
        <v>4.0246391904733816E-4</v>
      </c>
      <c r="AK1035" s="13">
        <f t="shared" si="1424"/>
        <v>2.8234455390244325E-4</v>
      </c>
      <c r="AL1035" s="13">
        <f t="shared" si="1425"/>
        <v>6.1508833571720404E-6</v>
      </c>
      <c r="AM1035" s="13">
        <f t="shared" si="1426"/>
        <v>2.564871051670042E-2</v>
      </c>
      <c r="AN1035" s="13">
        <f t="shared" si="1427"/>
        <v>1.2614678201888017E-2</v>
      </c>
      <c r="AO1035" s="13">
        <f t="shared" si="1428"/>
        <v>3.1021073366159229E-3</v>
      </c>
      <c r="AP1035" s="13">
        <f t="shared" si="1429"/>
        <v>5.085646933874259E-4</v>
      </c>
      <c r="AQ1035" s="13">
        <f t="shared" si="1430"/>
        <v>6.2531213291863461E-5</v>
      </c>
      <c r="AR1035" s="13">
        <f t="shared" si="1431"/>
        <v>1.7875168632468704E-5</v>
      </c>
      <c r="AS1035" s="13">
        <f t="shared" si="1432"/>
        <v>3.7620439557005569E-5</v>
      </c>
      <c r="AT1035" s="13">
        <f t="shared" si="1433"/>
        <v>3.9588367012424813E-5</v>
      </c>
      <c r="AU1035" s="13">
        <f t="shared" si="1434"/>
        <v>2.7772824580914963E-5</v>
      </c>
      <c r="AV1035" s="13">
        <f t="shared" si="1435"/>
        <v>1.4612811352389057E-5</v>
      </c>
      <c r="AW1035" s="13">
        <f t="shared" si="1436"/>
        <v>1.7685581697688747E-7</v>
      </c>
      <c r="AX1035" s="13">
        <f t="shared" si="1437"/>
        <v>8.9967987020457708E-3</v>
      </c>
      <c r="AY1035" s="13">
        <f t="shared" si="1438"/>
        <v>4.4248509257248754E-3</v>
      </c>
      <c r="AZ1035" s="13">
        <f t="shared" si="1439"/>
        <v>1.088126252643408E-3</v>
      </c>
      <c r="BA1035" s="13">
        <f t="shared" si="1440"/>
        <v>1.7838924769317829E-4</v>
      </c>
      <c r="BB1035" s="13">
        <f t="shared" si="1441"/>
        <v>2.1934074939762614E-5</v>
      </c>
      <c r="BC1035" s="13">
        <f t="shared" si="1442"/>
        <v>2.157545478483545E-6</v>
      </c>
      <c r="BD1035" s="13">
        <f t="shared" si="1443"/>
        <v>1.4652426025878533E-6</v>
      </c>
      <c r="BE1035" s="13">
        <f t="shared" si="1444"/>
        <v>3.0837790624743843E-6</v>
      </c>
      <c r="BF1035" s="13">
        <f t="shared" si="1445"/>
        <v>3.2450917306662231E-6</v>
      </c>
      <c r="BG1035" s="13">
        <f t="shared" si="1446"/>
        <v>2.2765617828208198E-6</v>
      </c>
      <c r="BH1035" s="13">
        <f t="shared" si="1447"/>
        <v>1.197824433287195E-6</v>
      </c>
      <c r="BI1035" s="13">
        <f t="shared" si="1448"/>
        <v>5.0419308056801084E-7</v>
      </c>
      <c r="BJ1035" s="14">
        <f t="shared" si="1449"/>
        <v>0.74605149368434842</v>
      </c>
      <c r="BK1035" s="14">
        <f t="shared" si="1450"/>
        <v>0.17853447620886445</v>
      </c>
      <c r="BL1035" s="14">
        <f t="shared" si="1451"/>
        <v>7.2430062048291083E-2</v>
      </c>
      <c r="BM1035" s="14">
        <f t="shared" si="1452"/>
        <v>0.47474694093136643</v>
      </c>
      <c r="BN1035" s="14">
        <f t="shared" si="1453"/>
        <v>0.5193223639483161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1.5145</v>
      </c>
      <c r="F1039" s="10">
        <f>VLOOKUP(B1039,home!$B$2:$E$405,3,FALSE)</f>
        <v>1.2765</v>
      </c>
      <c r="G1039" s="10">
        <f>VLOOKUP(C1039,away!$B$2:$E$405,4,FALSE)</f>
        <v>0.96840000000000004</v>
      </c>
      <c r="H1039" s="10">
        <f>VLOOKUP(A1039,away!$A$2:$E$405,3,FALSE)</f>
        <v>1.1369</v>
      </c>
      <c r="I1039" s="10">
        <f>VLOOKUP(C1039,away!$B$2:$E$405,3,FALSE)</f>
        <v>1.1141000000000001</v>
      </c>
      <c r="J1039" s="10">
        <f>VLOOKUP(B1039,home!$B$2:$E$405,4,FALSE)</f>
        <v>0.46910000000000002</v>
      </c>
      <c r="K1039" s="12">
        <f t="shared" si="1398"/>
        <v>1.8721682577000001</v>
      </c>
      <c r="L1039" s="12">
        <f t="shared" si="1399"/>
        <v>0.59417157803900011</v>
      </c>
      <c r="M1039" s="13">
        <f t="shared" si="1400"/>
        <v>8.4895020754721384E-2</v>
      </c>
      <c r="N1039" s="13">
        <f t="shared" si="1401"/>
        <v>0.15893776309377208</v>
      </c>
      <c r="O1039" s="13">
        <f t="shared" si="1402"/>
        <v>5.0442208449486478E-2</v>
      </c>
      <c r="P1039" s="13">
        <f t="shared" si="1403"/>
        <v>9.4436301507415318E-2</v>
      </c>
      <c r="Q1039" s="13">
        <f t="shared" si="1404"/>
        <v>0.14877911750700135</v>
      </c>
      <c r="R1039" s="13">
        <f t="shared" si="1405"/>
        <v>1.498566329710178E-2</v>
      </c>
      <c r="S1039" s="13">
        <f t="shared" si="1406"/>
        <v>2.6262479716466381E-2</v>
      </c>
      <c r="T1039" s="13">
        <f t="shared" si="1407"/>
        <v>8.8400323028384825E-2</v>
      </c>
      <c r="U1039" s="13">
        <f t="shared" si="1408"/>
        <v>2.8055683145413877E-2</v>
      </c>
      <c r="V1039" s="13">
        <f t="shared" si="1409"/>
        <v>3.2460108846956506E-3</v>
      </c>
      <c r="W1039" s="13">
        <f t="shared" si="1410"/>
        <v>9.2846513735075437E-2</v>
      </c>
      <c r="X1039" s="13">
        <f t="shared" si="1411"/>
        <v>5.5166759581389474E-2</v>
      </c>
      <c r="Y1039" s="13">
        <f t="shared" si="1412"/>
        <v>1.6389260297886156E-2</v>
      </c>
      <c r="Z1039" s="13">
        <f t="shared" si="1413"/>
        <v>2.9680184030666974E-3</v>
      </c>
      <c r="AA1039" s="13">
        <f t="shared" si="1414"/>
        <v>5.5566298424909151E-3</v>
      </c>
      <c r="AB1039" s="13">
        <f t="shared" si="1415"/>
        <v>5.2014730054500222E-3</v>
      </c>
      <c r="AC1039" s="13">
        <f t="shared" si="1416"/>
        <v>2.256767092156155E-4</v>
      </c>
      <c r="AD1039" s="13">
        <f t="shared" si="1417"/>
        <v>4.3456073963228842E-2</v>
      </c>
      <c r="AE1039" s="13">
        <f t="shared" si="1418"/>
        <v>2.5820364042111188E-2</v>
      </c>
      <c r="AF1039" s="13">
        <f t="shared" si="1419"/>
        <v>7.670863224221329E-3</v>
      </c>
      <c r="AG1039" s="13">
        <f t="shared" si="1420"/>
        <v>1.5192696356189734E-3</v>
      </c>
      <c r="AH1039" s="13">
        <f t="shared" si="1421"/>
        <v>4.4087804454973311E-4</v>
      </c>
      <c r="AI1039" s="13">
        <f t="shared" si="1422"/>
        <v>8.2539788052285684E-4</v>
      </c>
      <c r="AJ1039" s="13">
        <f t="shared" si="1423"/>
        <v>7.7264185594387504E-4</v>
      </c>
      <c r="AK1039" s="13">
        <f t="shared" si="1424"/>
        <v>4.8217185242284633E-4</v>
      </c>
      <c r="AL1039" s="13">
        <f t="shared" si="1425"/>
        <v>1.0041613072343535E-5</v>
      </c>
      <c r="AM1039" s="13">
        <f t="shared" si="1426"/>
        <v>1.6271416455644085E-2</v>
      </c>
      <c r="AN1039" s="13">
        <f t="shared" si="1427"/>
        <v>9.6680131923798009E-3</v>
      </c>
      <c r="AO1039" s="13">
        <f t="shared" si="1428"/>
        <v>2.8722293275090884E-3</v>
      </c>
      <c r="AP1039" s="13">
        <f t="shared" si="1429"/>
        <v>5.6886567733865716E-4</v>
      </c>
      <c r="AQ1039" s="13">
        <f t="shared" si="1430"/>
        <v>8.4500954299133646E-5</v>
      </c>
      <c r="AR1039" s="13">
        <f t="shared" si="1431"/>
        <v>5.2391440690572718E-5</v>
      </c>
      <c r="AS1039" s="13">
        <f t="shared" si="1432"/>
        <v>9.8085592236062404E-5</v>
      </c>
      <c r="AT1039" s="13">
        <f t="shared" si="1433"/>
        <v>9.181636616103082E-5</v>
      </c>
      <c r="AU1039" s="13">
        <f t="shared" si="1434"/>
        <v>5.7298562088014106E-5</v>
      </c>
      <c r="AV1039" s="13">
        <f t="shared" si="1435"/>
        <v>2.6818137288258171E-5</v>
      </c>
      <c r="AW1039" s="13">
        <f t="shared" si="1436"/>
        <v>3.102828225345786E-7</v>
      </c>
      <c r="AX1039" s="13">
        <f t="shared" si="1437"/>
        <v>5.0771382326790489E-3</v>
      </c>
      <c r="AY1039" s="13">
        <f t="shared" si="1438"/>
        <v>3.016691235633051E-3</v>
      </c>
      <c r="AZ1039" s="13">
        <f t="shared" si="1439"/>
        <v>8.9621609596625537E-4</v>
      </c>
      <c r="BA1039" s="13">
        <f t="shared" si="1440"/>
        <v>1.7750204400140734E-4</v>
      </c>
      <c r="BB1039" s="13">
        <f t="shared" si="1441"/>
        <v>2.6366667397366055E-5</v>
      </c>
      <c r="BC1039" s="13">
        <f t="shared" si="1442"/>
        <v>3.1332648750244897E-6</v>
      </c>
      <c r="BD1039" s="13">
        <f t="shared" si="1443"/>
        <v>5.1882508318090452E-6</v>
      </c>
      <c r="BE1039" s="13">
        <f t="shared" si="1444"/>
        <v>9.7132785202985163E-6</v>
      </c>
      <c r="BF1039" s="13">
        <f t="shared" si="1445"/>
        <v>9.0924458619510552E-6</v>
      </c>
      <c r="BG1039" s="13">
        <f t="shared" si="1446"/>
        <v>5.6741961758668281E-6</v>
      </c>
      <c r="BH1039" s="13">
        <f t="shared" si="1447"/>
        <v>2.6557624921051515E-6</v>
      </c>
      <c r="BI1039" s="13">
        <f t="shared" si="1448"/>
        <v>9.9440684754190174E-7</v>
      </c>
      <c r="BJ1039" s="14">
        <f t="shared" si="1449"/>
        <v>0.67764838125641247</v>
      </c>
      <c r="BK1039" s="14">
        <f t="shared" si="1450"/>
        <v>0.21209222242121975</v>
      </c>
      <c r="BL1039" s="14">
        <f t="shared" si="1451"/>
        <v>0.10712247581257588</v>
      </c>
      <c r="BM1039" s="14">
        <f t="shared" si="1452"/>
        <v>0.44433864233096598</v>
      </c>
      <c r="BN1039" s="14">
        <f t="shared" si="1453"/>
        <v>0.55247607460949844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1.5145</v>
      </c>
      <c r="F1040" s="10">
        <f>VLOOKUP(B1040,home!$B$2:$E$405,3,FALSE)</f>
        <v>1.5407</v>
      </c>
      <c r="G1040" s="10">
        <f>VLOOKUP(C1040,away!$B$2:$E$405,4,FALSE)</f>
        <v>0.74829999999999997</v>
      </c>
      <c r="H1040" s="10">
        <f>VLOOKUP(A1040,away!$A$2:$E$405,3,FALSE)</f>
        <v>1.1369</v>
      </c>
      <c r="I1040" s="10">
        <f>VLOOKUP(C1040,away!$B$2:$E$405,3,FALSE)</f>
        <v>0.93820000000000003</v>
      </c>
      <c r="J1040" s="10">
        <f>VLOOKUP(B1040,home!$B$2:$E$405,4,FALSE)</f>
        <v>1.1141000000000001</v>
      </c>
      <c r="K1040" s="12">
        <f t="shared" si="1398"/>
        <v>1.7460758492449999</v>
      </c>
      <c r="L1040" s="12">
        <f t="shared" si="1399"/>
        <v>1.1883431560780002</v>
      </c>
      <c r="M1040" s="13">
        <f t="shared" si="1400"/>
        <v>5.3161596940502931E-2</v>
      </c>
      <c r="N1040" s="13">
        <f t="shared" si="1401"/>
        <v>9.2824180525109032E-2</v>
      </c>
      <c r="O1040" s="13">
        <f t="shared" si="1402"/>
        <v>6.3174219890423808E-2</v>
      </c>
      <c r="P1040" s="13">
        <f t="shared" si="1403"/>
        <v>0.11030697964556212</v>
      </c>
      <c r="Q1040" s="13">
        <f t="shared" si="1404"/>
        <v>8.1039029920425484E-2</v>
      </c>
      <c r="R1040" s="13">
        <f t="shared" si="1405"/>
        <v>3.7536325923675916E-2</v>
      </c>
      <c r="S1040" s="13">
        <f t="shared" si="1406"/>
        <v>5.7220016227805169E-2</v>
      </c>
      <c r="T1040" s="13">
        <f t="shared" si="1407"/>
        <v>9.6302176581137905E-2</v>
      </c>
      <c r="U1040" s="13">
        <f t="shared" si="1408"/>
        <v>6.5541272164719527E-2</v>
      </c>
      <c r="V1040" s="13">
        <f t="shared" si="1409"/>
        <v>1.3191993904972006E-2</v>
      </c>
      <c r="W1040" s="13">
        <f t="shared" si="1410"/>
        <v>4.7166764330099295E-2</v>
      </c>
      <c r="X1040" s="13">
        <f t="shared" si="1411"/>
        <v>5.6050301586017433E-2</v>
      </c>
      <c r="Y1040" s="13">
        <f t="shared" si="1412"/>
        <v>3.3303496142925861E-2</v>
      </c>
      <c r="Z1040" s="13">
        <f t="shared" si="1413"/>
        <v>1.4868678671904495E-2</v>
      </c>
      <c r="AA1040" s="13">
        <f t="shared" si="1414"/>
        <v>2.5961840739196659E-2</v>
      </c>
      <c r="AB1040" s="13">
        <f t="shared" si="1415"/>
        <v>2.2665671558328125E-2</v>
      </c>
      <c r="AC1040" s="13">
        <f t="shared" si="1416"/>
        <v>1.7107850014230139E-3</v>
      </c>
      <c r="AD1040" s="13">
        <f t="shared" si="1417"/>
        <v>2.058918702095423E-2</v>
      </c>
      <c r="AE1040" s="13">
        <f t="shared" si="1418"/>
        <v>2.4467019485560949E-2</v>
      </c>
      <c r="AF1040" s="13">
        <f t="shared" si="1419"/>
        <v>1.4537607577646718E-2</v>
      </c>
      <c r="AG1040" s="13">
        <f t="shared" si="1420"/>
        <v>5.7585554902147172E-3</v>
      </c>
      <c r="AH1040" s="13">
        <f t="shared" si="1421"/>
        <v>4.4172731349201612E-3</v>
      </c>
      <c r="AI1040" s="13">
        <f t="shared" si="1422"/>
        <v>7.7128939404028434E-3</v>
      </c>
      <c r="AJ1040" s="13">
        <f t="shared" si="1423"/>
        <v>6.7336489185627554E-3</v>
      </c>
      <c r="AK1040" s="13">
        <f t="shared" si="1424"/>
        <v>3.9191539179990456E-3</v>
      </c>
      <c r="AL1040" s="13">
        <f t="shared" si="1425"/>
        <v>1.4199086347319622E-4</v>
      </c>
      <c r="AM1040" s="13">
        <f t="shared" si="1426"/>
        <v>7.1900564425753499E-3</v>
      </c>
      <c r="AN1040" s="13">
        <f t="shared" si="1427"/>
        <v>8.5442543653489501E-3</v>
      </c>
      <c r="AO1040" s="13">
        <f t="shared" si="1428"/>
        <v>5.0767530994260028E-3</v>
      </c>
      <c r="AP1040" s="13">
        <f t="shared" si="1429"/>
        <v>2.0109749336002214E-3</v>
      </c>
      <c r="AQ1040" s="13">
        <f t="shared" si="1430"/>
        <v>5.9743207484705884E-4</v>
      </c>
      <c r="AR1040" s="13">
        <f t="shared" si="1431"/>
        <v>1.0498472596819162E-3</v>
      </c>
      <c r="AS1040" s="13">
        <f t="shared" si="1432"/>
        <v>1.8331129455266377E-3</v>
      </c>
      <c r="AT1040" s="13">
        <f t="shared" si="1433"/>
        <v>1.6003771215612138E-3</v>
      </c>
      <c r="AU1040" s="13">
        <f t="shared" si="1434"/>
        <v>9.3145994721408824E-4</v>
      </c>
      <c r="AV1040" s="13">
        <f t="shared" si="1435"/>
        <v>4.0659992959238565E-4</v>
      </c>
      <c r="AW1040" s="13">
        <f t="shared" si="1436"/>
        <v>8.1839482448009711E-6</v>
      </c>
      <c r="AX1040" s="13">
        <f t="shared" si="1437"/>
        <v>2.092397318181539E-3</v>
      </c>
      <c r="AY1040" s="13">
        <f t="shared" si="1438"/>
        <v>2.4864860328569936E-3</v>
      </c>
      <c r="AZ1040" s="13">
        <f t="shared" si="1439"/>
        <v>1.4773993299145734E-3</v>
      </c>
      <c r="BA1040" s="13">
        <f t="shared" si="1440"/>
        <v>5.852191274994022E-4</v>
      </c>
      <c r="BB1040" s="13">
        <f t="shared" si="1441"/>
        <v>1.738602862424634E-4</v>
      </c>
      <c r="BC1040" s="13">
        <f t="shared" si="1442"/>
        <v>4.132113625399865E-5</v>
      </c>
      <c r="BD1040" s="13">
        <f t="shared" si="1443"/>
        <v>2.0792980099504135E-4</v>
      </c>
      <c r="BE1040" s="13">
        <f t="shared" si="1444"/>
        <v>3.6306120385576064E-4</v>
      </c>
      <c r="BF1040" s="13">
        <f t="shared" si="1445"/>
        <v>3.1696619992517967E-4</v>
      </c>
      <c r="BG1040" s="13">
        <f t="shared" si="1446"/>
        <v>1.8448234223877283E-4</v>
      </c>
      <c r="BH1040" s="13">
        <f t="shared" si="1447"/>
        <v>8.0530040598818039E-5</v>
      </c>
      <c r="BI1040" s="13">
        <f t="shared" si="1448"/>
        <v>2.8122311805663072E-5</v>
      </c>
      <c r="BJ1040" s="14">
        <f t="shared" si="1449"/>
        <v>0.50231447280683816</v>
      </c>
      <c r="BK1040" s="14">
        <f t="shared" si="1450"/>
        <v>0.23821984861659545</v>
      </c>
      <c r="BL1040" s="14">
        <f t="shared" si="1451"/>
        <v>0.24466478929122432</v>
      </c>
      <c r="BM1040" s="14">
        <f t="shared" si="1452"/>
        <v>0.55954715445625103</v>
      </c>
      <c r="BN1040" s="14">
        <f t="shared" si="1453"/>
        <v>0.43804233284569932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1.7738</v>
      </c>
      <c r="F1045" s="10">
        <f>VLOOKUP(B1045,home!$B$2:$E$405,3,FALSE)</f>
        <v>1.5503</v>
      </c>
      <c r="G1045" s="10">
        <f>VLOOKUP(C1045,away!$B$2:$E$405,4,FALSE)</f>
        <v>0.98660000000000003</v>
      </c>
      <c r="H1045" s="10">
        <f>VLOOKUP(A1045,away!$A$2:$E$405,3,FALSE)</f>
        <v>1.5357000000000001</v>
      </c>
      <c r="I1045" s="10">
        <f>VLOOKUP(C1045,away!$B$2:$E$405,3,FALSE)</f>
        <v>1.0581</v>
      </c>
      <c r="J1045" s="10">
        <f>VLOOKUP(B1045,home!$B$2:$E$405,4,FALSE)</f>
        <v>0.73260000000000003</v>
      </c>
      <c r="K1045" s="12">
        <f t="shared" ref="K1045:K1072" si="1454">E1045*F1045*G1045</f>
        <v>2.7130731833240005</v>
      </c>
      <c r="L1045" s="12">
        <f t="shared" ref="L1045:L1072" si="1455">H1045*I1045*J1045</f>
        <v>1.1904194469420002</v>
      </c>
      <c r="M1045" s="13">
        <f t="shared" ref="M1045:M1072" si="1456">_xlfn.POISSON.DIST(0,K1045,FALSE) * _xlfn.POISSON.DIST(0,L1045,FALSE)</f>
        <v>2.017133724977499E-2</v>
      </c>
      <c r="N1045" s="13">
        <f t="shared" ref="N1045:N1072" si="1457">_xlfn.POISSON.DIST(1,K1045,FALSE) * _xlfn.POISSON.DIST(0,L1045,FALSE)</f>
        <v>5.4726314164149019E-2</v>
      </c>
      <c r="O1045" s="13">
        <f t="shared" ref="O1045:O1072" si="1458">_xlfn.POISSON.DIST(0,K1045,FALSE) * _xlfn.POISSON.DIST(1,L1045,FALSE)</f>
        <v>2.4012352132957708E-2</v>
      </c>
      <c r="P1045" s="13">
        <f t="shared" ref="P1045:P1072" si="1459">_xlfn.POISSON.DIST(1,K1045,FALSE) * _xlfn.POISSON.DIST(1,L1045,FALSE)</f>
        <v>6.5147268640460429E-2</v>
      </c>
      <c r="Q1045" s="13">
        <f t="shared" ref="Q1045:Q1072" si="1460">_xlfn.POISSON.DIST(2,K1045,FALSE) * _xlfn.POISSON.DIST(0,L1045,FALSE)</f>
        <v>7.4238247690458573E-2</v>
      </c>
      <c r="R1045" s="13">
        <f t="shared" ref="R1045:R1072" si="1461">_xlfn.POISSON.DIST(0,K1045,FALSE) * _xlfn.POISSON.DIST(2,L1045,FALSE)</f>
        <v>1.4292385472946043E-2</v>
      </c>
      <c r="S1045" s="13">
        <f t="shared" ref="S1045:S1072" si="1462">_xlfn.POISSON.DIST(2,K1045,FALSE) * _xlfn.POISSON.DIST(2,L1045,FALSE)</f>
        <v>5.260145322491775E-2</v>
      </c>
      <c r="T1045" s="13">
        <f t="shared" ref="T1045:T1072" si="1463">_xlfn.POISSON.DIST(2,K1045,FALSE) * _xlfn.POISSON.DIST(1,L1045,FALSE)</f>
        <v>8.837465375761891E-2</v>
      </c>
      <c r="U1045" s="13">
        <f t="shared" ref="U1045:U1072" si="1464">_xlfn.POISSON.DIST(1,K1045,FALSE) * _xlfn.POISSON.DIST(2,L1045,FALSE)</f>
        <v>3.8776287752379422E-2</v>
      </c>
      <c r="V1045" s="13">
        <f t="shared" ref="V1045:V1072" si="1465">_xlfn.POISSON.DIST(3,K1045,FALSE) * _xlfn.POISSON.DIST(3,L1045,FALSE)</f>
        <v>1.8876294955278445E-2</v>
      </c>
      <c r="W1045" s="13">
        <f t="shared" ref="W1045:W1072" si="1466">_xlfn.POISSON.DIST(3,K1045,FALSE) * _xlfn.POISSON.DIST(0,L1045,FALSE)</f>
        <v>6.7137932995316021E-2</v>
      </c>
      <c r="X1045" s="13">
        <f t="shared" ref="X1045:X1072" si="1467">_xlfn.POISSON.DIST(3,K1045,FALSE) * _xlfn.POISSON.DIST(1,L1045,FALSE)</f>
        <v>7.9922301065113166E-2</v>
      </c>
      <c r="Y1045" s="13">
        <f t="shared" ref="Y1045:Y1072" si="1468">_xlfn.POISSON.DIST(3,K1045,FALSE) * _xlfn.POISSON.DIST(2,L1045,FALSE)</f>
        <v>4.7570530716132042E-2</v>
      </c>
      <c r="Z1045" s="13">
        <f t="shared" ref="Z1045:Z1072" si="1469">_xlfn.POISSON.DIST(0,K1045,FALSE) * _xlfn.POISSON.DIST(3,L1045,FALSE)</f>
        <v>5.6713112033954351E-3</v>
      </c>
      <c r="AA1045" s="13">
        <f t="shared" ref="AA1045:AA1072" si="1470">_xlfn.POISSON.DIST(1,K1045,FALSE) * _xlfn.POISSON.DIST(3,L1045,FALSE)</f>
        <v>1.5386682340217121E-2</v>
      </c>
      <c r="AB1045" s="13">
        <f t="shared" ref="AB1045:AB1072" si="1471">_xlfn.POISSON.DIST(2,K1045,FALSE) * _xlfn.POISSON.DIST(3,L1045,FALSE)</f>
        <v>2.0872597618784027E-2</v>
      </c>
      <c r="AC1045" s="13">
        <f t="shared" ref="AC1045:AC1072" si="1472">_xlfn.POISSON.DIST(4,K1045,FALSE) * _xlfn.POISSON.DIST(4,L1045,FALSE)</f>
        <v>3.8102923072248552E-3</v>
      </c>
      <c r="AD1045" s="13">
        <f t="shared" ref="AD1045:AD1072" si="1473">_xlfn.POISSON.DIST(4,K1045,FALSE) * _xlfn.POISSON.DIST(0,L1045,FALSE)</f>
        <v>4.5537531398348874E-2</v>
      </c>
      <c r="AE1045" s="13">
        <f t="shared" ref="AE1045:AE1072" si="1474">_xlfn.POISSON.DIST(4,K1045,FALSE) * _xlfn.POISSON.DIST(1,L1045,FALSE)</f>
        <v>5.4208762942326426E-2</v>
      </c>
      <c r="AF1045" s="13">
        <f t="shared" ref="AF1045:AF1072" si="1475">_xlfn.POISSON.DIST(4,K1045,FALSE) * _xlfn.POISSON.DIST(2,L1045,FALSE)</f>
        <v>3.2265582800607123E-2</v>
      </c>
      <c r="AG1045" s="13">
        <f t="shared" ref="AG1045:AG1072" si="1476">_xlfn.POISSON.DIST(4,K1045,FALSE) * _xlfn.POISSON.DIST(3,L1045,FALSE)</f>
        <v>1.2803192410920015E-2</v>
      </c>
      <c r="AH1045" s="13">
        <f t="shared" ref="AH1045:AH1072" si="1477">_xlfn.POISSON.DIST(0,K1045,FALSE) * _xlfn.POISSON.DIST(4,L1045,FALSE)</f>
        <v>1.6878097865454912E-3</v>
      </c>
      <c r="AI1045" s="13">
        <f t="shared" ref="AI1045:AI1072" si="1478">_xlfn.POISSON.DIST(1,K1045,FALSE) * _xlfn.POISSON.DIST(4,L1045,FALSE)</f>
        <v>4.5791514704283777E-3</v>
      </c>
      <c r="AJ1045" s="13">
        <f t="shared" ref="AJ1045:AJ1072" si="1479">_xlfn.POISSON.DIST(2,K1045,FALSE) * _xlfn.POISSON.DIST(4,L1045,FALSE)</f>
        <v>6.2117865283989491E-3</v>
      </c>
      <c r="AK1045" s="13">
        <f t="shared" ref="AK1045:AK1072" si="1480">_xlfn.POISSON.DIST(3,K1045,FALSE) * _xlfn.POISSON.DIST(4,L1045,FALSE)</f>
        <v>5.6176771502441597E-3</v>
      </c>
      <c r="AL1045" s="13">
        <f t="shared" ref="AL1045:AL1072" si="1481">_xlfn.POISSON.DIST(5,K1045,FALSE) * _xlfn.POISSON.DIST(5,L1045,FALSE)</f>
        <v>4.9224329247725212E-4</v>
      </c>
      <c r="AM1045" s="13">
        <f t="shared" ref="AM1045:AM1072" si="1482">_xlfn.POISSON.DIST(5,K1045,FALSE) * _xlfn.POISSON.DIST(0,L1045,FALSE)</f>
        <v>2.4709331054326985E-2</v>
      </c>
      <c r="AN1045" s="13">
        <f t="shared" ref="AN1045:AN1072" si="1483">_xlfn.POISSON.DIST(5,K1045,FALSE) * _xlfn.POISSON.DIST(1,L1045,FALSE)</f>
        <v>2.9414468207998715E-2</v>
      </c>
      <c r="AO1045" s="13">
        <f t="shared" ref="AO1045:AO1072" si="1484">_xlfn.POISSON.DIST(5,K1045,FALSE) * _xlfn.POISSON.DIST(2,L1045,FALSE)</f>
        <v>1.7507777488129445E-2</v>
      </c>
      <c r="AP1045" s="13">
        <f t="shared" ref="AP1045:AP1072" si="1485">_xlfn.POISSON.DIST(5,K1045,FALSE) * _xlfn.POISSON.DIST(3,L1045,FALSE)</f>
        <v>6.9471995982008849E-3</v>
      </c>
      <c r="AQ1045" s="13">
        <f t="shared" ref="AQ1045:AQ1072" si="1486">_xlfn.POISSON.DIST(5,K1045,FALSE) * _xlfn.POISSON.DIST(4,L1045,FALSE)</f>
        <v>2.0675203758714965E-3</v>
      </c>
      <c r="AR1045" s="13">
        <f t="shared" ref="AR1045:AR1072" si="1487">_xlfn.POISSON.DIST(0,K1045,FALSE) * _xlfn.POISSON.DIST(5,L1045,FALSE)</f>
        <v>4.0184031852855541E-4</v>
      </c>
      <c r="AS1045" s="13">
        <f t="shared" ref="AS1045:AS1072" si="1488">_xlfn.POISSON.DIST(1,K1045,FALSE) * _xlfn.POISSON.DIST(5,L1045,FALSE)</f>
        <v>1.0902221921781981E-3</v>
      </c>
      <c r="AT1045" s="13">
        <f t="shared" ref="AT1045:AT1072" si="1489">_xlfn.POISSON.DIST(2,K1045,FALSE) * _xlfn.POISSON.DIST(5,L1045,FALSE)</f>
        <v>1.4789262967316874E-3</v>
      </c>
      <c r="AU1045" s="13">
        <f t="shared" ref="AU1045:AU1072" si="1490">_xlfn.POISSON.DIST(3,K1045,FALSE) * _xlfn.POISSON.DIST(5,L1045,FALSE)</f>
        <v>1.3374784252584715E-3</v>
      </c>
      <c r="AV1045" s="13">
        <f t="shared" ref="AV1045:AV1072" si="1491">_xlfn.POISSON.DIST(4,K1045,FALSE) * _xlfn.POISSON.DIST(5,L1045,FALSE)</f>
        <v>9.0716921221079309E-4</v>
      </c>
      <c r="AW1045" s="13">
        <f t="shared" ref="AW1045:AW1072" si="1492">_xlfn.POISSON.DIST(6,K1045,FALSE) * _xlfn.POISSON.DIST(6,L1045,FALSE)</f>
        <v>4.4160992752556022E-5</v>
      </c>
      <c r="AX1045" s="13">
        <f t="shared" ref="AX1045:AX1072" si="1493">_xlfn.POISSON.DIST(6,K1045,FALSE) * _xlfn.POISSON.DIST(0,L1045,FALSE)</f>
        <v>1.1173037243561595E-2</v>
      </c>
      <c r="AY1045" s="13">
        <f t="shared" ref="AY1045:AY1072" si="1494">_xlfn.POISSON.DIST(6,K1045,FALSE) * _xlfn.POISSON.DIST(1,L1045,FALSE)</f>
        <v>1.3300600816142963E-2</v>
      </c>
      <c r="AZ1045" s="13">
        <f t="shared" ref="AZ1045:AZ1072" si="1495">_xlfn.POISSON.DIST(6,K1045,FALSE) * _xlfn.POISSON.DIST(2,L1045,FALSE)</f>
        <v>7.9166469337746143E-3</v>
      </c>
      <c r="BA1045" s="13">
        <f t="shared" ref="BA1045:BA1072" si="1496">_xlfn.POISSON.DIST(6,K1045,FALSE) * _xlfn.POISSON.DIST(3,L1045,FALSE)</f>
        <v>3.141376821513019E-3</v>
      </c>
      <c r="BB1045" s="13">
        <f t="shared" ref="BB1045:BB1072" si="1497">_xlfn.POISSON.DIST(6,K1045,FALSE) * _xlfn.POISSON.DIST(4,L1045,FALSE)</f>
        <v>9.3488901462548686E-4</v>
      </c>
      <c r="BC1045" s="13">
        <f t="shared" ref="BC1045:BC1072" si="1498">_xlfn.POISSON.DIST(6,K1045,FALSE) * _xlfn.POISSON.DIST(5,L1045,FALSE)</f>
        <v>2.2258201274852449E-4</v>
      </c>
      <c r="BD1045" s="13">
        <f t="shared" ref="BD1045:BD1072" si="1499">_xlfn.POISSON.DIST(0,K1045,FALSE) * _xlfn.POISSON.DIST(6,L1045,FALSE)</f>
        <v>7.9726421623626802E-5</v>
      </c>
      <c r="BE1045" s="13">
        <f t="shared" ref="BE1045:BE1072" si="1500">_xlfn.POISSON.DIST(1,K1045,FALSE) * _xlfn.POISSON.DIST(6,L1045,FALSE)</f>
        <v>2.1630361650944459E-4</v>
      </c>
      <c r="BF1045" s="13">
        <f t="shared" ref="BF1045:BF1072" si="1501">_xlfn.POISSON.DIST(2,K1045,FALSE) * _xlfn.POISSON.DIST(6,L1045,FALSE)</f>
        <v>2.9342377070388641E-4</v>
      </c>
      <c r="BG1045" s="13">
        <f t="shared" ref="BG1045:BG1072" si="1502">_xlfn.POISSON.DIST(3,K1045,FALSE) * _xlfn.POISSON.DIST(6,L1045,FALSE)</f>
        <v>2.6536005454884154E-4</v>
      </c>
      <c r="BH1045" s="13">
        <f t="shared" ref="BH1045:BH1072" si="1503">_xlfn.POISSON.DIST(4,K1045,FALSE) * _xlfn.POISSON.DIST(6,L1045,FALSE)</f>
        <v>1.7998531198046397E-4</v>
      </c>
      <c r="BI1045" s="13">
        <f t="shared" ref="BI1045:BI1072" si="1504">_xlfn.POISSON.DIST(5,K1045,FALSE) * _xlfn.POISSON.DIST(6,L1045,FALSE)</f>
        <v>9.7662664665280091E-5</v>
      </c>
      <c r="BJ1045" s="14">
        <f t="shared" ref="BJ1045:BJ1072" si="1505">SUM(N1045,Q1045,T1045,W1045,X1045,Y1045,AD1045,AE1045,AF1045,AG1045,AM1045,AN1045,AO1045,AP1045,AQ1045,AX1045,AY1045,AZ1045,BA1045,BB1045,BC1045)</f>
        <v>0.67412047950788379</v>
      </c>
      <c r="BK1045" s="14">
        <f t="shared" ref="BK1045:BK1072" si="1506">SUM(M1045,P1045,S1045,V1045,AC1045,AL1045,AY1045)</f>
        <v>0.17439949048627668</v>
      </c>
      <c r="BL1045" s="14">
        <f t="shared" ref="BL1045:BL1072" si="1507">SUM(O1045,R1045,U1045,AA1045,AB1045,AH1045,AI1045,AJ1045,AK1045,AR1045,AS1045,AT1045,AU1045,AV1045,BD1045,BE1045,BF1045,BG1045,BH1045,BI1045)</f>
        <v>0.13778482853784055</v>
      </c>
      <c r="BM1045" s="14">
        <f t="shared" ref="BM1045:BM1072" si="1508">SUM(S1045:BI1045)</f>
        <v>0.72613176456125916</v>
      </c>
      <c r="BN1045" s="14">
        <f t="shared" ref="BN1045:BN1072" si="1509">SUM(M1045:R1045)</f>
        <v>0.25258790535074677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1.5145</v>
      </c>
      <c r="F1056" s="10">
        <f>VLOOKUP(B1056,home!$B$2:$E$405,3,FALSE)</f>
        <v>1.3206</v>
      </c>
      <c r="G1056" s="10">
        <f>VLOOKUP(C1056,away!$B$2:$E$405,4,FALSE)</f>
        <v>1.2765</v>
      </c>
      <c r="H1056" s="10">
        <f>VLOOKUP(A1056,away!$A$2:$E$405,3,FALSE)</f>
        <v>1.1369</v>
      </c>
      <c r="I1056" s="10">
        <f>VLOOKUP(C1056,away!$B$2:$E$405,3,FALSE)</f>
        <v>0.64500000000000002</v>
      </c>
      <c r="J1056" s="10">
        <f>VLOOKUP(B1056,home!$B$2:$E$405,4,FALSE)</f>
        <v>1.0555000000000001</v>
      </c>
      <c r="K1056" s="12">
        <f t="shared" si="1454"/>
        <v>2.5530621655499997</v>
      </c>
      <c r="L1056" s="12">
        <f t="shared" si="1455"/>
        <v>0.77399867775000009</v>
      </c>
      <c r="M1056" s="13">
        <f t="shared" si="1456"/>
        <v>3.5898461365718781E-2</v>
      </c>
      <c r="N1056" s="13">
        <f t="shared" si="1457"/>
        <v>9.1651003514275006E-2</v>
      </c>
      <c r="O1056" s="13">
        <f t="shared" si="1458"/>
        <v>2.7785361630325797E-2</v>
      </c>
      <c r="P1056" s="13">
        <f t="shared" si="1459"/>
        <v>7.0937755534509456E-2</v>
      </c>
      <c r="Q1056" s="13">
        <f t="shared" si="1460"/>
        <v>0.11699535475349278</v>
      </c>
      <c r="R1056" s="13">
        <f t="shared" si="1461"/>
        <v>1.0752916581338876E-2</v>
      </c>
      <c r="S1056" s="13">
        <f t="shared" si="1462"/>
        <v>3.5044434836692541E-2</v>
      </c>
      <c r="T1056" s="13">
        <f t="shared" si="1463"/>
        <v>9.0554249882095594E-2</v>
      </c>
      <c r="U1056" s="13">
        <f t="shared" si="1464"/>
        <v>2.7452864493131533E-2</v>
      </c>
      <c r="V1056" s="13">
        <f t="shared" si="1465"/>
        <v>7.6944602350138679E-3</v>
      </c>
      <c r="W1056" s="13">
        <f t="shared" si="1466"/>
        <v>9.9565471255414248E-2</v>
      </c>
      <c r="X1056" s="13">
        <f t="shared" si="1467"/>
        <v>7.706354310124626E-2</v>
      </c>
      <c r="Y1056" s="13">
        <f t="shared" si="1468"/>
        <v>2.9823540231547371E-2</v>
      </c>
      <c r="Z1056" s="13">
        <f t="shared" si="1469"/>
        <v>2.7742477386374477E-3</v>
      </c>
      <c r="AA1056" s="13">
        <f t="shared" si="1470"/>
        <v>7.0828269393779127E-3</v>
      </c>
      <c r="AB1056" s="13">
        <f t="shared" si="1471"/>
        <v>9.0414487420320249E-3</v>
      </c>
      <c r="AC1056" s="13">
        <f t="shared" si="1472"/>
        <v>9.5029793470942413E-4</v>
      </c>
      <c r="AD1056" s="13">
        <f t="shared" si="1473"/>
        <v>6.3549209414338545E-2</v>
      </c>
      <c r="AE1056" s="13">
        <f t="shared" si="1474"/>
        <v>4.9187004058755882E-2</v>
      </c>
      <c r="AF1056" s="13">
        <f t="shared" si="1475"/>
        <v>1.9035338051980471E-2</v>
      </c>
      <c r="AG1056" s="13">
        <f t="shared" si="1476"/>
        <v>4.9111088275857169E-3</v>
      </c>
      <c r="AH1056" s="13">
        <f t="shared" si="1477"/>
        <v>5.368160203640779E-4</v>
      </c>
      <c r="AI1056" s="13">
        <f t="shared" si="1478"/>
        <v>1.3705246714526456E-3</v>
      </c>
      <c r="AJ1056" s="13">
        <f t="shared" si="1479"/>
        <v>1.7495173428192965E-3</v>
      </c>
      <c r="AK1056" s="13">
        <f t="shared" si="1480"/>
        <v>1.4888755119751716E-3</v>
      </c>
      <c r="AL1056" s="13">
        <f t="shared" si="1481"/>
        <v>7.5114085688075124E-5</v>
      </c>
      <c r="AM1056" s="13">
        <f t="shared" si="1482"/>
        <v>3.2449016441272314E-2</v>
      </c>
      <c r="AN1056" s="13">
        <f t="shared" si="1483"/>
        <v>2.5115495819832783E-2</v>
      </c>
      <c r="AO1056" s="13">
        <f t="shared" si="1484"/>
        <v>9.7196802777931145E-3</v>
      </c>
      <c r="AP1056" s="13">
        <f t="shared" si="1485"/>
        <v>2.5076732277215419E-3</v>
      </c>
      <c r="AQ1056" s="13">
        <f t="shared" si="1486"/>
        <v>4.8523394062138689E-4</v>
      </c>
      <c r="AR1056" s="13">
        <f t="shared" si="1487"/>
        <v>8.3098977991362708E-5</v>
      </c>
      <c r="AS1056" s="13">
        <f t="shared" si="1488"/>
        <v>2.1215685670562026E-4</v>
      </c>
      <c r="AT1056" s="13">
        <f t="shared" si="1489"/>
        <v>2.7082482200856589E-4</v>
      </c>
      <c r="AU1056" s="13">
        <f t="shared" si="1490"/>
        <v>2.304775355206275E-4</v>
      </c>
      <c r="AV1056" s="13">
        <f t="shared" si="1491"/>
        <v>1.4710586898673009E-4</v>
      </c>
      <c r="AW1056" s="13">
        <f t="shared" si="1492"/>
        <v>4.1230679572208038E-6</v>
      </c>
      <c r="AX1056" s="13">
        <f t="shared" si="1493"/>
        <v>1.3807392697587038E-2</v>
      </c>
      <c r="AY1056" s="13">
        <f t="shared" si="1494"/>
        <v>1.0686903691107374E-2</v>
      </c>
      <c r="AZ1056" s="13">
        <f t="shared" si="1495"/>
        <v>4.1358246630793507E-3</v>
      </c>
      <c r="BA1056" s="13">
        <f t="shared" si="1496"/>
        <v>1.0670409402097527E-3</v>
      </c>
      <c r="BB1056" s="13">
        <f t="shared" si="1497"/>
        <v>2.0647206920686631E-4</v>
      </c>
      <c r="BC1056" s="13">
        <f t="shared" si="1498"/>
        <v>3.1961821711684211E-5</v>
      </c>
      <c r="BD1056" s="13">
        <f t="shared" si="1499"/>
        <v>1.0719749847948514E-5</v>
      </c>
      <c r="BE1056" s="13">
        <f t="shared" si="1500"/>
        <v>2.7368187760957714E-5</v>
      </c>
      <c r="BF1056" s="13">
        <f t="shared" si="1501"/>
        <v>3.4936342356084853E-5</v>
      </c>
      <c r="BG1056" s="13">
        <f t="shared" si="1502"/>
        <v>2.9731551290674055E-5</v>
      </c>
      <c r="BH1056" s="13">
        <f t="shared" si="1503"/>
        <v>1.8976624680832302E-5</v>
      </c>
      <c r="BI1056" s="13">
        <f t="shared" si="1504"/>
        <v>9.6897005004950563E-6</v>
      </c>
      <c r="BJ1056" s="14">
        <f t="shared" si="1505"/>
        <v>0.7425485186808749</v>
      </c>
      <c r="BK1056" s="14">
        <f t="shared" si="1506"/>
        <v>0.16128742768343951</v>
      </c>
      <c r="BL1056" s="14">
        <f t="shared" si="1507"/>
        <v>8.8336238150467219E-2</v>
      </c>
      <c r="BM1056" s="14">
        <f t="shared" si="1508"/>
        <v>0.63024279825060825</v>
      </c>
      <c r="BN1056" s="14">
        <f t="shared" si="1509"/>
        <v>0.35402085337966072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1.5145</v>
      </c>
      <c r="F1057" s="10">
        <f>VLOOKUP(B1057,home!$B$2:$E$405,3,FALSE)</f>
        <v>1.1445000000000001</v>
      </c>
      <c r="G1057" s="10">
        <f>VLOOKUP(C1057,away!$B$2:$E$405,4,FALSE)</f>
        <v>0.70430000000000004</v>
      </c>
      <c r="H1057" s="10">
        <f>VLOOKUP(A1057,away!$A$2:$E$405,3,FALSE)</f>
        <v>1.1369</v>
      </c>
      <c r="I1057" s="10">
        <f>VLOOKUP(C1057,away!$B$2:$E$405,3,FALSE)</f>
        <v>1.0555000000000001</v>
      </c>
      <c r="J1057" s="10">
        <f>VLOOKUP(B1057,home!$B$2:$E$405,4,FALSE)</f>
        <v>0.99690000000000001</v>
      </c>
      <c r="K1057" s="12">
        <f t="shared" si="1454"/>
        <v>1.2207950595750001</v>
      </c>
      <c r="L1057" s="12">
        <f t="shared" si="1455"/>
        <v>1.1962779563550001</v>
      </c>
      <c r="M1057" s="13">
        <f t="shared" si="1456"/>
        <v>8.9182270895306004E-2</v>
      </c>
      <c r="N1057" s="13">
        <f t="shared" si="1457"/>
        <v>0.10887327571066889</v>
      </c>
      <c r="O1057" s="13">
        <f t="shared" si="1458"/>
        <v>0.10668678476973467</v>
      </c>
      <c r="P1057" s="13">
        <f t="shared" si="1459"/>
        <v>0.13024269976883346</v>
      </c>
      <c r="Q1057" s="13">
        <f t="shared" si="1460"/>
        <v>6.6455978553665737E-2</v>
      </c>
      <c r="R1057" s="13">
        <f t="shared" si="1461"/>
        <v>6.3813524427211998E-2</v>
      </c>
      <c r="S1057" s="13">
        <f t="shared" si="1462"/>
        <v>4.755194242302966E-2</v>
      </c>
      <c r="T1057" s="13">
        <f t="shared" si="1463"/>
        <v>7.9499822211750962E-2</v>
      </c>
      <c r="U1057" s="13">
        <f t="shared" si="1464"/>
        <v>7.7903235354808989E-2</v>
      </c>
      <c r="V1057" s="13">
        <f t="shared" si="1465"/>
        <v>7.7161491830814834E-3</v>
      </c>
      <c r="W1057" s="13">
        <f t="shared" si="1466"/>
        <v>2.7043043432512421E-2</v>
      </c>
      <c r="X1057" s="13">
        <f t="shared" si="1467"/>
        <v>3.2350996731065465E-2</v>
      </c>
      <c r="Y1057" s="13">
        <f t="shared" si="1468"/>
        <v>1.935039212774315E-2</v>
      </c>
      <c r="Z1057" s="13">
        <f t="shared" si="1469"/>
        <v>2.5446237529865006E-2</v>
      </c>
      <c r="AA1057" s="13">
        <f t="shared" si="1470"/>
        <v>3.1064641061231153E-2</v>
      </c>
      <c r="AB1057" s="13">
        <f t="shared" si="1471"/>
        <v>1.8961780167510843E-2</v>
      </c>
      <c r="AC1057" s="13">
        <f t="shared" si="1472"/>
        <v>7.0429644489218503E-4</v>
      </c>
      <c r="AD1057" s="13">
        <f t="shared" si="1473"/>
        <v>8.2535034545708364E-3</v>
      </c>
      <c r="AE1057" s="13">
        <f t="shared" si="1474"/>
        <v>9.8734842454029342E-3</v>
      </c>
      <c r="AF1057" s="13">
        <f t="shared" si="1475"/>
        <v>5.9057157775969579E-3</v>
      </c>
      <c r="AG1057" s="13">
        <f t="shared" si="1476"/>
        <v>2.3549592004123892E-3</v>
      </c>
      <c r="AH1057" s="13">
        <f t="shared" si="1477"/>
        <v>7.6101932572877106E-3</v>
      </c>
      <c r="AI1057" s="13">
        <f t="shared" si="1478"/>
        <v>9.2904863309078139E-3</v>
      </c>
      <c r="AJ1057" s="13">
        <f t="shared" si="1479"/>
        <v>5.6708899069106656E-3</v>
      </c>
      <c r="AK1057" s="13">
        <f t="shared" si="1480"/>
        <v>2.3076647939167571E-3</v>
      </c>
      <c r="AL1057" s="13">
        <f t="shared" si="1481"/>
        <v>4.1142469012942612E-5</v>
      </c>
      <c r="AM1057" s="13">
        <f t="shared" si="1482"/>
        <v>2.0151672483050545E-3</v>
      </c>
      <c r="AN1057" s="13">
        <f t="shared" si="1483"/>
        <v>2.4107001575158996E-3</v>
      </c>
      <c r="AO1057" s="13">
        <f t="shared" si="1484"/>
        <v>1.441933728908899E-3</v>
      </c>
      <c r="AP1057" s="13">
        <f t="shared" si="1485"/>
        <v>5.7498451147282737E-4</v>
      </c>
      <c r="AQ1057" s="13">
        <f t="shared" si="1486"/>
        <v>1.7196032408012314E-4</v>
      </c>
      <c r="AR1057" s="13">
        <f t="shared" si="1487"/>
        <v>1.8207812874589473E-3</v>
      </c>
      <c r="AS1057" s="13">
        <f t="shared" si="1488"/>
        <v>2.222800800296491E-3</v>
      </c>
      <c r="AT1057" s="13">
        <f t="shared" si="1489"/>
        <v>1.3567921177106567E-3</v>
      </c>
      <c r="AU1057" s="13">
        <f t="shared" si="1490"/>
        <v>5.5212170472382371E-4</v>
      </c>
      <c r="AV1057" s="13">
        <f t="shared" si="1491"/>
        <v>1.6850686235274289E-4</v>
      </c>
      <c r="AW1057" s="13">
        <f t="shared" si="1492"/>
        <v>1.6690245050348566E-6</v>
      </c>
      <c r="AX1057" s="13">
        <f t="shared" si="1493"/>
        <v>4.1001770349135961E-4</v>
      </c>
      <c r="AY1057" s="13">
        <f t="shared" si="1494"/>
        <v>4.904951404020141E-4</v>
      </c>
      <c r="AZ1057" s="13">
        <f t="shared" si="1495"/>
        <v>2.9338426208109022E-4</v>
      </c>
      <c r="BA1057" s="13">
        <f t="shared" si="1496"/>
        <v>1.1698970848969542E-4</v>
      </c>
      <c r="BB1057" s="13">
        <f t="shared" si="1497"/>
        <v>3.4988052346655037E-5</v>
      </c>
      <c r="BC1057" s="13">
        <f t="shared" si="1498"/>
        <v>8.371087151619646E-6</v>
      </c>
      <c r="BD1057" s="13">
        <f t="shared" si="1499"/>
        <v>3.6302675292180229E-4</v>
      </c>
      <c r="BE1057" s="13">
        <f t="shared" si="1500"/>
        <v>4.4318126646049046E-4</v>
      </c>
      <c r="BF1057" s="13">
        <f t="shared" si="1501"/>
        <v>2.7051675029557924E-4</v>
      </c>
      <c r="BG1057" s="13">
        <f t="shared" si="1502"/>
        <v>1.1008183743104234E-4</v>
      </c>
      <c r="BH1057" s="13">
        <f t="shared" si="1503"/>
        <v>3.3596840821188731E-5</v>
      </c>
      <c r="BI1057" s="13">
        <f t="shared" si="1504"/>
        <v>8.2029714583669784E-6</v>
      </c>
      <c r="BJ1057" s="14">
        <f t="shared" si="1505"/>
        <v>0.36793016336963486</v>
      </c>
      <c r="BK1057" s="14">
        <f t="shared" si="1506"/>
        <v>0.27592899632455775</v>
      </c>
      <c r="BL1057" s="14">
        <f t="shared" si="1507"/>
        <v>0.3306588092614518</v>
      </c>
      <c r="BM1057" s="14">
        <f t="shared" si="1508"/>
        <v>0.43422084624419166</v>
      </c>
      <c r="BN1057" s="14">
        <f t="shared" si="1509"/>
        <v>0.56525453412542082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1.5145</v>
      </c>
      <c r="F1058" s="10">
        <f>VLOOKUP(B1058,home!$B$2:$E$405,3,FALSE)</f>
        <v>0.57220000000000004</v>
      </c>
      <c r="G1058" s="10">
        <f>VLOOKUP(C1058,away!$B$2:$E$405,4,FALSE)</f>
        <v>1.4965999999999999</v>
      </c>
      <c r="H1058" s="10">
        <f>VLOOKUP(A1058,away!$A$2:$E$405,3,FALSE)</f>
        <v>1.1369</v>
      </c>
      <c r="I1058" s="10">
        <f>VLOOKUP(C1058,away!$B$2:$E$405,3,FALSE)</f>
        <v>1.0555000000000001</v>
      </c>
      <c r="J1058" s="10">
        <f>VLOOKUP(B1058,home!$B$2:$E$405,4,FALSE)</f>
        <v>1.4073</v>
      </c>
      <c r="K1058" s="12">
        <f t="shared" si="1454"/>
        <v>1.29694892054</v>
      </c>
      <c r="L1058" s="12">
        <f t="shared" si="1455"/>
        <v>1.6887571150350003</v>
      </c>
      <c r="M1058" s="13">
        <f t="shared" si="1456"/>
        <v>5.0503833455345495E-2</v>
      </c>
      <c r="N1058" s="13">
        <f t="shared" si="1457"/>
        <v>6.5500892283042275E-2</v>
      </c>
      <c r="O1058" s="13">
        <f t="shared" si="1458"/>
        <v>8.5288708084257384E-2</v>
      </c>
      <c r="P1058" s="13">
        <f t="shared" si="1459"/>
        <v>0.11061509788412878</v>
      </c>
      <c r="Q1058" s="13">
        <f t="shared" si="1460"/>
        <v>4.2475655770449261E-2</v>
      </c>
      <c r="R1058" s="13">
        <f t="shared" si="1461"/>
        <v>7.2015956304716425E-2</v>
      </c>
      <c r="S1058" s="13">
        <f t="shared" si="1462"/>
        <v>6.0568173952250406E-2</v>
      </c>
      <c r="T1058" s="13">
        <f t="shared" si="1463"/>
        <v>7.1731065898123655E-2</v>
      </c>
      <c r="U1058" s="13">
        <f t="shared" si="1464"/>
        <v>9.3401016791057764E-2</v>
      </c>
      <c r="V1058" s="13">
        <f t="shared" si="1465"/>
        <v>1.4739815072794664E-2</v>
      </c>
      <c r="W1058" s="13">
        <f t="shared" si="1466"/>
        <v>1.8362918633570931E-2</v>
      </c>
      <c r="X1058" s="13">
        <f t="shared" si="1467"/>
        <v>3.1010509495251696E-2</v>
      </c>
      <c r="Y1058" s="13">
        <f t="shared" si="1468"/>
        <v>2.6184609275483373E-2</v>
      </c>
      <c r="Z1058" s="13">
        <f t="shared" si="1469"/>
        <v>4.0539152868546494E-2</v>
      </c>
      <c r="AA1058" s="13">
        <f t="shared" si="1470"/>
        <v>5.2577210552467418E-2</v>
      </c>
      <c r="AB1058" s="13">
        <f t="shared" si="1471"/>
        <v>3.4094978235513468E-2</v>
      </c>
      <c r="AC1058" s="13">
        <f t="shared" si="1472"/>
        <v>2.0177256550643189E-3</v>
      </c>
      <c r="AD1058" s="13">
        <f t="shared" si="1473"/>
        <v>5.9539418749434171E-3</v>
      </c>
      <c r="AE1058" s="13">
        <f t="shared" si="1474"/>
        <v>1.0054761703815526E-2</v>
      </c>
      <c r="AF1058" s="13">
        <f t="shared" si="1475"/>
        <v>8.4900251836499564E-3</v>
      </c>
      <c r="AG1058" s="13">
        <f t="shared" si="1476"/>
        <v>4.7791968119050643E-3</v>
      </c>
      <c r="AH1058" s="13">
        <f t="shared" si="1477"/>
        <v>1.7115195711062375E-2</v>
      </c>
      <c r="AI1058" s="13">
        <f t="shared" si="1478"/>
        <v>2.2197534602293185E-2</v>
      </c>
      <c r="AJ1058" s="13">
        <f t="shared" si="1479"/>
        <v>1.4394534270546728E-2</v>
      </c>
      <c r="AK1058" s="13">
        <f t="shared" si="1480"/>
        <v>6.2229918946205389E-3</v>
      </c>
      <c r="AL1058" s="13">
        <f t="shared" si="1481"/>
        <v>1.7677146906925275E-4</v>
      </c>
      <c r="AM1058" s="13">
        <f t="shared" si="1482"/>
        <v>1.5443916975331536E-3</v>
      </c>
      <c r="AN1058" s="13">
        <f t="shared" si="1483"/>
        <v>2.6081024676100953E-3</v>
      </c>
      <c r="AO1058" s="13">
        <f t="shared" si="1484"/>
        <v>2.2022257994584451E-3</v>
      </c>
      <c r="AP1058" s="13">
        <f t="shared" si="1485"/>
        <v>1.2396748292496965E-3</v>
      </c>
      <c r="AQ1058" s="13">
        <f t="shared" si="1486"/>
        <v>5.2337742205630657E-4</v>
      </c>
      <c r="AR1058" s="13">
        <f t="shared" si="1487"/>
        <v>5.7806817064546207E-3</v>
      </c>
      <c r="AS1058" s="13">
        <f t="shared" si="1488"/>
        <v>7.4972488991716449E-3</v>
      </c>
      <c r="AT1058" s="13">
        <f t="shared" si="1489"/>
        <v>4.8617744334001857E-3</v>
      </c>
      <c r="AU1058" s="13">
        <f t="shared" si="1490"/>
        <v>2.1018243677691137E-3</v>
      </c>
      <c r="AV1058" s="13">
        <f t="shared" si="1491"/>
        <v>6.8148971123570485E-4</v>
      </c>
      <c r="AW1058" s="13">
        <f t="shared" si="1492"/>
        <v>1.0754735507963168E-5</v>
      </c>
      <c r="AX1058" s="13">
        <f t="shared" si="1493"/>
        <v>3.3383285750109362E-4</v>
      </c>
      <c r="AY1058" s="13">
        <f t="shared" si="1494"/>
        <v>5.6376261333743714E-4</v>
      </c>
      <c r="AZ1058" s="13">
        <f t="shared" si="1495"/>
        <v>4.7602906223216147E-4</v>
      </c>
      <c r="BA1058" s="13">
        <f t="shared" si="1496"/>
        <v>2.6796582193600044E-4</v>
      </c>
      <c r="BB1058" s="13">
        <f t="shared" si="1497"/>
        <v>1.1313229709515578E-4</v>
      </c>
      <c r="BC1058" s="13">
        <f t="shared" si="1498"/>
        <v>3.8210594331939554E-5</v>
      </c>
      <c r="BD1058" s="13">
        <f t="shared" si="1499"/>
        <v>1.6270278935879851E-3</v>
      </c>
      <c r="BE1058" s="13">
        <f t="shared" si="1500"/>
        <v>2.1101720702774072E-3</v>
      </c>
      <c r="BF1058" s="13">
        <f t="shared" si="1501"/>
        <v>1.3683926943499707E-3</v>
      </c>
      <c r="BG1058" s="13">
        <f t="shared" si="1502"/>
        <v>5.9157847593733896E-4</v>
      </c>
      <c r="BH1058" s="13">
        <f t="shared" si="1503"/>
        <v>1.9181176644540748E-4</v>
      </c>
      <c r="BI1058" s="13">
        <f t="shared" si="1504"/>
        <v>4.9754012687648361E-5</v>
      </c>
      <c r="BJ1058" s="14">
        <f t="shared" si="1505"/>
        <v>0.2944542823925767</v>
      </c>
      <c r="BK1058" s="14">
        <f t="shared" si="1506"/>
        <v>0.23918518010199036</v>
      </c>
      <c r="BL1058" s="14">
        <f t="shared" si="1507"/>
        <v>0.42416988247785226</v>
      </c>
      <c r="BM1058" s="14">
        <f t="shared" si="1508"/>
        <v>0.57139534618119703</v>
      </c>
      <c r="BN1058" s="14">
        <f t="shared" si="1509"/>
        <v>0.42640014378193958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1.5145</v>
      </c>
      <c r="F1059" s="10">
        <f>VLOOKUP(B1059,home!$B$2:$E$405,3,FALSE)</f>
        <v>0.9244</v>
      </c>
      <c r="G1059" s="10">
        <f>VLOOKUP(C1059,away!$B$2:$E$405,4,FALSE)</f>
        <v>1.4965999999999999</v>
      </c>
      <c r="H1059" s="10">
        <f>VLOOKUP(A1059,away!$A$2:$E$405,3,FALSE)</f>
        <v>1.1369</v>
      </c>
      <c r="I1059" s="10">
        <f>VLOOKUP(C1059,away!$B$2:$E$405,3,FALSE)</f>
        <v>0.58640000000000003</v>
      </c>
      <c r="J1059" s="10">
        <f>VLOOKUP(B1059,home!$B$2:$E$405,4,FALSE)</f>
        <v>1.1141000000000001</v>
      </c>
      <c r="K1059" s="12">
        <f t="shared" si="1454"/>
        <v>2.0952456870799998</v>
      </c>
      <c r="L1059" s="12">
        <f t="shared" si="1455"/>
        <v>0.74274613805600009</v>
      </c>
      <c r="M1059" s="13">
        <f t="shared" si="1456"/>
        <v>5.8543112805730768E-2</v>
      </c>
      <c r="N1059" s="13">
        <f t="shared" si="1457"/>
        <v>0.12266220461444528</v>
      </c>
      <c r="O1059" s="13">
        <f t="shared" si="1458"/>
        <v>4.3482670946233294E-2</v>
      </c>
      <c r="P1059" s="13">
        <f t="shared" si="1459"/>
        <v>9.1106878762814106E-2</v>
      </c>
      <c r="Q1059" s="13">
        <f t="shared" si="1460"/>
        <v>0.12850372759307049</v>
      </c>
      <c r="R1059" s="13">
        <f t="shared" si="1461"/>
        <v>1.6148292958837303E-2</v>
      </c>
      <c r="S1059" s="13">
        <f t="shared" si="1462"/>
        <v>3.5445942998650989E-2</v>
      </c>
      <c r="T1059" s="13">
        <f t="shared" si="1463"/>
        <v>9.5445647395553376E-2</v>
      </c>
      <c r="U1059" s="13">
        <f t="shared" si="1464"/>
        <v>3.3834641175708183E-2</v>
      </c>
      <c r="V1059" s="13">
        <f t="shared" si="1465"/>
        <v>6.1291377634956571E-3</v>
      </c>
      <c r="W1059" s="13">
        <f t="shared" si="1466"/>
        <v>8.9748960337694694E-2</v>
      </c>
      <c r="X1059" s="13">
        <f t="shared" si="1467"/>
        <v>6.666069368536387E-2</v>
      </c>
      <c r="Y1059" s="13">
        <f t="shared" si="1468"/>
        <v>2.4755986397468992E-2</v>
      </c>
      <c r="Z1059" s="13">
        <f t="shared" si="1469"/>
        <v>3.9980274104577706E-3</v>
      </c>
      <c r="AA1059" s="13">
        <f t="shared" si="1470"/>
        <v>8.3768496885892624E-3</v>
      </c>
      <c r="AB1059" s="13">
        <f t="shared" si="1471"/>
        <v>8.7757790906670477E-3</v>
      </c>
      <c r="AC1059" s="13">
        <f t="shared" si="1472"/>
        <v>5.9614891527932457E-4</v>
      </c>
      <c r="AD1059" s="13">
        <f t="shared" si="1473"/>
        <v>4.7011530516867205E-2</v>
      </c>
      <c r="AE1059" s="13">
        <f t="shared" si="1474"/>
        <v>3.4917632735504911E-2</v>
      </c>
      <c r="AF1059" s="13">
        <f t="shared" si="1475"/>
        <v>1.2967468432177014E-2</v>
      </c>
      <c r="AG1059" s="13">
        <f t="shared" si="1476"/>
        <v>3.2105123661208585E-3</v>
      </c>
      <c r="AH1059" s="13">
        <f t="shared" si="1477"/>
        <v>7.4237985473988482E-4</v>
      </c>
      <c r="AI1059" s="13">
        <f t="shared" si="1478"/>
        <v>1.5554681888188201E-3</v>
      </c>
      <c r="AJ1059" s="13">
        <f t="shared" si="1479"/>
        <v>1.6295440070063863E-3</v>
      </c>
      <c r="AK1059" s="13">
        <f t="shared" si="1480"/>
        <v>1.138098350862397E-3</v>
      </c>
      <c r="AL1059" s="13">
        <f t="shared" si="1481"/>
        <v>3.7109927604409795E-5</v>
      </c>
      <c r="AM1059" s="13">
        <f t="shared" si="1482"/>
        <v>1.9700141311699171E-2</v>
      </c>
      <c r="AN1059" s="13">
        <f t="shared" si="1483"/>
        <v>1.4632203878422024E-2</v>
      </c>
      <c r="AO1059" s="13">
        <f t="shared" si="1484"/>
        <v>5.4340064609729906E-3</v>
      </c>
      <c r="AP1059" s="13">
        <f t="shared" si="1485"/>
        <v>1.3453624376863476E-3</v>
      </c>
      <c r="AQ1059" s="13">
        <f t="shared" si="1486"/>
        <v>2.4981568871928513E-4</v>
      </c>
      <c r="AR1059" s="13">
        <f t="shared" si="1487"/>
        <v>1.102799540157248E-4</v>
      </c>
      <c r="AS1059" s="13">
        <f t="shared" si="1488"/>
        <v>2.3106359802282803E-4</v>
      </c>
      <c r="AT1059" s="13">
        <f t="shared" si="1489"/>
        <v>2.420675035992587E-4</v>
      </c>
      <c r="AU1059" s="13">
        <f t="shared" si="1490"/>
        <v>1.6906363096618967E-4</v>
      </c>
      <c r="AV1059" s="13">
        <f t="shared" si="1491"/>
        <v>8.8557460905998412E-5</v>
      </c>
      <c r="AW1059" s="13">
        <f t="shared" si="1492"/>
        <v>1.6042164450910102E-6</v>
      </c>
      <c r="AX1059" s="13">
        <f t="shared" si="1493"/>
        <v>6.8794393530340362E-3</v>
      </c>
      <c r="AY1059" s="13">
        <f t="shared" si="1494"/>
        <v>5.1096770114564989E-3</v>
      </c>
      <c r="AZ1059" s="13">
        <f t="shared" si="1495"/>
        <v>1.8975964334864187E-3</v>
      </c>
      <c r="BA1059" s="13">
        <f t="shared" si="1496"/>
        <v>4.6981080752029247E-4</v>
      </c>
      <c r="BB1059" s="13">
        <f t="shared" si="1497"/>
        <v>8.7237540725666992E-5</v>
      </c>
      <c r="BC1059" s="13">
        <f t="shared" si="1498"/>
        <v>1.2959069293498442E-5</v>
      </c>
      <c r="BD1059" s="13">
        <f t="shared" si="1499"/>
        <v>1.3651668325028804E-5</v>
      </c>
      <c r="BE1059" s="13">
        <f t="shared" si="1500"/>
        <v>2.8603599179463245E-5</v>
      </c>
      <c r="BF1059" s="13">
        <f t="shared" si="1501"/>
        <v>2.9965783907867701E-5</v>
      </c>
      <c r="BG1059" s="13">
        <f t="shared" si="1502"/>
        <v>2.0928559830977017E-5</v>
      </c>
      <c r="BH1059" s="13">
        <f t="shared" si="1503"/>
        <v>1.0962618680662583E-5</v>
      </c>
      <c r="BI1059" s="13">
        <f t="shared" si="1504"/>
        <v>4.5938759019521861E-6</v>
      </c>
      <c r="BJ1059" s="14">
        <f t="shared" si="1505"/>
        <v>0.68170261406728305</v>
      </c>
      <c r="BK1059" s="14">
        <f t="shared" si="1506"/>
        <v>0.19696800818503177</v>
      </c>
      <c r="BL1059" s="14">
        <f t="shared" si="1507"/>
        <v>0.11663346251479852</v>
      </c>
      <c r="BM1059" s="14">
        <f t="shared" si="1508"/>
        <v>0.53374715170142817</v>
      </c>
      <c r="BN1059" s="14">
        <f t="shared" si="1509"/>
        <v>0.46044688768113123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1.7738</v>
      </c>
      <c r="F1060" s="10">
        <f>VLOOKUP(B1060,home!$B$2:$E$405,3,FALSE)</f>
        <v>0.62639999999999996</v>
      </c>
      <c r="G1060" s="10">
        <f>VLOOKUP(C1060,away!$B$2:$E$405,4,FALSE)</f>
        <v>0.7752</v>
      </c>
      <c r="H1060" s="10">
        <f>VLOOKUP(A1060,away!$A$2:$E$405,3,FALSE)</f>
        <v>1.5357000000000001</v>
      </c>
      <c r="I1060" s="10">
        <f>VLOOKUP(C1060,away!$B$2:$E$405,3,FALSE)</f>
        <v>1.5465</v>
      </c>
      <c r="J1060" s="10">
        <f>VLOOKUP(B1060,home!$B$2:$E$405,4,FALSE)</f>
        <v>1.5194000000000001</v>
      </c>
      <c r="K1060" s="12">
        <f t="shared" si="1454"/>
        <v>0.86133116966400003</v>
      </c>
      <c r="L1060" s="12">
        <f t="shared" si="1455"/>
        <v>3.6085142999699999</v>
      </c>
      <c r="M1060" s="13">
        <f t="shared" si="1456"/>
        <v>1.1449084945099702E-2</v>
      </c>
      <c r="N1060" s="13">
        <f t="shared" si="1457"/>
        <v>9.861453727345218E-3</v>
      </c>
      <c r="O1060" s="13">
        <f t="shared" si="1458"/>
        <v>4.1314186745963523E-2</v>
      </c>
      <c r="P1060" s="13">
        <f t="shared" si="1459"/>
        <v>3.5585196793617685E-2</v>
      </c>
      <c r="Q1060" s="13">
        <f t="shared" si="1460"/>
        <v>4.2469887367808344E-3</v>
      </c>
      <c r="R1060" s="13">
        <f t="shared" si="1461"/>
        <v>7.4541416832220223E-2</v>
      </c>
      <c r="S1060" s="13">
        <f t="shared" si="1462"/>
        <v>2.7650817443329555E-2</v>
      </c>
      <c r="T1060" s="13">
        <f t="shared" si="1463"/>
        <v>1.5325319588485171E-2</v>
      </c>
      <c r="U1060" s="13">
        <f t="shared" si="1464"/>
        <v>6.4204845748508016E-2</v>
      </c>
      <c r="V1060" s="13">
        <f t="shared" si="1465"/>
        <v>9.5491355853961971E-3</v>
      </c>
      <c r="W1060" s="13">
        <f t="shared" si="1466"/>
        <v>1.2193545920670904E-3</v>
      </c>
      <c r="X1060" s="13">
        <f t="shared" si="1467"/>
        <v>4.4000584822081823E-3</v>
      </c>
      <c r="Y1060" s="13">
        <f t="shared" si="1468"/>
        <v>7.9388369768762616E-3</v>
      </c>
      <c r="Z1060" s="13">
        <f t="shared" si="1469"/>
        <v>8.9661256193030364E-2</v>
      </c>
      <c r="AA1060" s="13">
        <f t="shared" si="1470"/>
        <v>7.7228034670286397E-2</v>
      </c>
      <c r="AB1060" s="13">
        <f t="shared" si="1471"/>
        <v>3.3259456716704862E-2</v>
      </c>
      <c r="AC1060" s="13">
        <f t="shared" si="1472"/>
        <v>1.8549946930513294E-3</v>
      </c>
      <c r="AD1060" s="13">
        <f t="shared" si="1473"/>
        <v>2.6256702925507905E-4</v>
      </c>
      <c r="AE1060" s="13">
        <f t="shared" si="1474"/>
        <v>9.4747687976759422E-4</v>
      </c>
      <c r="AF1060" s="13">
        <f t="shared" si="1475"/>
        <v>1.7094919347661606E-3</v>
      </c>
      <c r="AG1060" s="13">
        <f t="shared" si="1476"/>
        <v>2.0562420307623573E-3</v>
      </c>
      <c r="AH1060" s="13">
        <f t="shared" si="1477"/>
        <v>8.0885981281455938E-2</v>
      </c>
      <c r="AI1060" s="13">
        <f t="shared" si="1478"/>
        <v>6.9669616866576856E-2</v>
      </c>
      <c r="AJ1060" s="13">
        <f t="shared" si="1479"/>
        <v>3.0004306292865691E-2</v>
      </c>
      <c r="AK1060" s="13">
        <f t="shared" si="1480"/>
        <v>8.614548078063642E-3</v>
      </c>
      <c r="AL1060" s="13">
        <f t="shared" si="1481"/>
        <v>2.3062227774491608E-4</v>
      </c>
      <c r="AM1060" s="13">
        <f t="shared" si="1482"/>
        <v>4.5231433284695809E-5</v>
      </c>
      <c r="AN1060" s="13">
        <f t="shared" si="1483"/>
        <v>1.6321827381596388E-4</v>
      </c>
      <c r="AO1060" s="13">
        <f t="shared" si="1484"/>
        <v>2.944877375406624E-4</v>
      </c>
      <c r="AP1060" s="13">
        <f t="shared" si="1485"/>
        <v>3.542210706937641E-4</v>
      </c>
      <c r="AQ1060" s="13">
        <f t="shared" si="1486"/>
        <v>3.1955294973728298E-4</v>
      </c>
      <c r="AR1060" s="13">
        <f t="shared" si="1487"/>
        <v>5.83756440242479E-2</v>
      </c>
      <c r="AS1060" s="13">
        <f t="shared" si="1488"/>
        <v>5.0280761747294733E-2</v>
      </c>
      <c r="AT1060" s="13">
        <f t="shared" si="1489"/>
        <v>2.1654193663697141E-2</v>
      </c>
      <c r="AU1060" s="13">
        <f t="shared" si="1490"/>
        <v>6.2171439854943472E-3</v>
      </c>
      <c r="AV1060" s="13">
        <f t="shared" si="1491"/>
        <v>1.3387549752488367E-3</v>
      </c>
      <c r="AW1060" s="13">
        <f t="shared" si="1492"/>
        <v>1.9911196149197114E-5</v>
      </c>
      <c r="AX1060" s="13">
        <f t="shared" si="1493"/>
        <v>6.4932072227810356E-6</v>
      </c>
      <c r="AY1060" s="13">
        <f t="shared" si="1494"/>
        <v>2.3430831116073859E-5</v>
      </c>
      <c r="AZ1060" s="13">
        <f t="shared" si="1495"/>
        <v>4.2275244571267289E-5</v>
      </c>
      <c r="BA1060" s="13">
        <f t="shared" si="1496"/>
        <v>5.0850274856715698E-5</v>
      </c>
      <c r="BB1060" s="13">
        <f t="shared" si="1497"/>
        <v>4.5873485994465882E-5</v>
      </c>
      <c r="BC1060" s="13">
        <f t="shared" si="1498"/>
        <v>3.3107026040100733E-5</v>
      </c>
      <c r="BD1060" s="13">
        <f t="shared" si="1499"/>
        <v>3.5108224371909476E-2</v>
      </c>
      <c r="BE1060" s="13">
        <f t="shared" si="1500"/>
        <v>3.023980796308294E-2</v>
      </c>
      <c r="BF1060" s="13">
        <f t="shared" si="1501"/>
        <v>1.3023244581628486E-2</v>
      </c>
      <c r="BG1060" s="13">
        <f t="shared" si="1502"/>
        <v>3.7391088294381389E-3</v>
      </c>
      <c r="BH1060" s="13">
        <f t="shared" si="1503"/>
        <v>8.0515274539023527E-4</v>
      </c>
      <c r="BI1060" s="13">
        <f t="shared" si="1504"/>
        <v>1.387006311890305E-4</v>
      </c>
      <c r="BJ1060" s="14">
        <f t="shared" si="1505"/>
        <v>4.9346531513187727E-2</v>
      </c>
      <c r="BK1060" s="14">
        <f t="shared" si="1506"/>
        <v>8.6343282569355431E-2</v>
      </c>
      <c r="BL1060" s="14">
        <f t="shared" si="1507"/>
        <v>0.70064313075126672</v>
      </c>
      <c r="BM1060" s="14">
        <f t="shared" si="1508"/>
        <v>0.74899235361084604</v>
      </c>
      <c r="BN1060" s="14">
        <f t="shared" si="1509"/>
        <v>0.1769983277810272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1.7738</v>
      </c>
      <c r="F1061" s="10">
        <f>VLOOKUP(B1061,home!$B$2:$E$405,3,FALSE)</f>
        <v>0.75170000000000003</v>
      </c>
      <c r="G1061" s="10">
        <f>VLOOKUP(C1061,away!$B$2:$E$405,4,FALSE)</f>
        <v>0.63419999999999999</v>
      </c>
      <c r="H1061" s="10">
        <f>VLOOKUP(A1061,away!$A$2:$E$405,3,FALSE)</f>
        <v>1.5357000000000001</v>
      </c>
      <c r="I1061" s="10">
        <f>VLOOKUP(C1061,away!$B$2:$E$405,3,FALSE)</f>
        <v>1.3023</v>
      </c>
      <c r="J1061" s="10">
        <f>VLOOKUP(B1061,home!$B$2:$E$405,4,FALSE)</f>
        <v>1.1576</v>
      </c>
      <c r="K1061" s="12">
        <f t="shared" si="1454"/>
        <v>0.84562037473200002</v>
      </c>
      <c r="L1061" s="12">
        <f t="shared" si="1455"/>
        <v>2.3151329865360002</v>
      </c>
      <c r="M1061" s="13">
        <f t="shared" si="1456"/>
        <v>4.2393791206824905E-2</v>
      </c>
      <c r="N1061" s="13">
        <f t="shared" si="1457"/>
        <v>3.584905360662545E-2</v>
      </c>
      <c r="O1061" s="13">
        <f t="shared" si="1458"/>
        <v>9.8147264447240146E-2</v>
      </c>
      <c r="P1061" s="13">
        <f t="shared" si="1459"/>
        <v>8.2995326540795916E-2</v>
      </c>
      <c r="Q1061" s="13">
        <f t="shared" si="1460"/>
        <v>1.5157345072311082E-2</v>
      </c>
      <c r="R1061" s="13">
        <f t="shared" si="1461"/>
        <v>0.11361198473003888</v>
      </c>
      <c r="S1061" s="13">
        <f t="shared" si="1462"/>
        <v>4.0620477854929511E-2</v>
      </c>
      <c r="T1061" s="13">
        <f t="shared" si="1463"/>
        <v>3.5091269565216271E-2</v>
      </c>
      <c r="U1061" s="13">
        <f t="shared" si="1464"/>
        <v>9.6072609101461745E-2</v>
      </c>
      <c r="V1061" s="13">
        <f t="shared" si="1465"/>
        <v>8.8359632332992918E-3</v>
      </c>
      <c r="W1061" s="13">
        <f t="shared" si="1466"/>
        <v>4.2724532733299774E-3</v>
      </c>
      <c r="X1061" s="13">
        <f t="shared" si="1467"/>
        <v>9.8912975065199374E-3</v>
      </c>
      <c r="Y1061" s="13">
        <f t="shared" si="1468"/>
        <v>1.14498345684928E-2</v>
      </c>
      <c r="Z1061" s="13">
        <f t="shared" si="1469"/>
        <v>8.7675617838112452E-2</v>
      </c>
      <c r="AA1061" s="13">
        <f t="shared" si="1470"/>
        <v>7.4140288811124277E-2</v>
      </c>
      <c r="AB1061" s="13">
        <f t="shared" si="1471"/>
        <v>3.134726940360081E-2</v>
      </c>
      <c r="AC1061" s="13">
        <f t="shared" si="1472"/>
        <v>1.0811483724591992E-3</v>
      </c>
      <c r="AD1061" s="13">
        <f t="shared" si="1473"/>
        <v>9.0321838450456383E-4</v>
      </c>
      <c r="AE1061" s="13">
        <f t="shared" si="1474"/>
        <v>2.0910706760122718E-3</v>
      </c>
      <c r="AF1061" s="13">
        <f t="shared" si="1475"/>
        <v>2.4205533496070722E-3</v>
      </c>
      <c r="AG1061" s="13">
        <f t="shared" si="1476"/>
        <v>1.8679676351151804E-3</v>
      </c>
      <c r="AH1061" s="13">
        <f t="shared" si="1477"/>
        <v>5.0745178742984579E-2</v>
      </c>
      <c r="AI1061" s="13">
        <f t="shared" si="1478"/>
        <v>4.2911157064484944E-2</v>
      </c>
      <c r="AJ1061" s="13">
        <f t="shared" si="1479"/>
        <v>1.814327435852673E-2</v>
      </c>
      <c r="AK1061" s="13">
        <f t="shared" si="1480"/>
        <v>5.114107487307621E-3</v>
      </c>
      <c r="AL1061" s="13">
        <f t="shared" si="1481"/>
        <v>8.4663588376456171E-5</v>
      </c>
      <c r="AM1061" s="13">
        <f t="shared" si="1482"/>
        <v>1.5275597375391623E-4</v>
      </c>
      <c r="AN1061" s="13">
        <f t="shared" si="1483"/>
        <v>3.5365039372811885E-4</v>
      </c>
      <c r="AO1061" s="13">
        <f t="shared" si="1484"/>
        <v>4.0937384611070617E-4</v>
      </c>
      <c r="AP1061" s="13">
        <f t="shared" si="1485"/>
        <v>3.159182983186694E-4</v>
      </c>
      <c r="AQ1061" s="13">
        <f t="shared" si="1486"/>
        <v>1.8284821837196805E-4</v>
      </c>
      <c r="AR1061" s="13">
        <f t="shared" si="1487"/>
        <v>2.3496367443109793E-2</v>
      </c>
      <c r="AS1061" s="13">
        <f t="shared" si="1488"/>
        <v>1.9869007042083268E-2</v>
      </c>
      <c r="AT1061" s="13">
        <f t="shared" si="1489"/>
        <v>8.4008185902395994E-3</v>
      </c>
      <c r="AU1061" s="13">
        <f t="shared" si="1490"/>
        <v>2.3679677881113209E-3</v>
      </c>
      <c r="AV1061" s="13">
        <f t="shared" si="1491"/>
        <v>5.0060045208400003E-4</v>
      </c>
      <c r="AW1061" s="13">
        <f t="shared" si="1492"/>
        <v>4.6041085284941303E-6</v>
      </c>
      <c r="AX1061" s="13">
        <f t="shared" si="1493"/>
        <v>2.1528927294723027E-5</v>
      </c>
      <c r="AY1061" s="13">
        <f t="shared" si="1494"/>
        <v>4.9842329744748516E-5</v>
      </c>
      <c r="AZ1061" s="13">
        <f t="shared" si="1495"/>
        <v>5.7695810858935893E-5</v>
      </c>
      <c r="BA1061" s="13">
        <f t="shared" si="1496"/>
        <v>4.4524491634821486E-5</v>
      </c>
      <c r="BB1061" s="13">
        <f t="shared" si="1497"/>
        <v>2.5770029823130357E-5</v>
      </c>
      <c r="BC1061" s="13">
        <f t="shared" si="1498"/>
        <v>1.1932209221509108E-5</v>
      </c>
      <c r="BD1061" s="13">
        <f t="shared" si="1499"/>
        <v>9.0662025552190016E-3</v>
      </c>
      <c r="BE1061" s="13">
        <f t="shared" si="1500"/>
        <v>7.6665656021405086E-3</v>
      </c>
      <c r="BF1061" s="13">
        <f t="shared" si="1501"/>
        <v>3.2415020386947586E-3</v>
      </c>
      <c r="BG1061" s="13">
        <f t="shared" si="1502"/>
        <v>9.1369338955186801E-4</v>
      </c>
      <c r="BH1061" s="13">
        <f t="shared" si="1503"/>
        <v>1.9315943661575046E-4</v>
      </c>
      <c r="BI1061" s="13">
        <f t="shared" si="1504"/>
        <v>3.2667911034806592E-5</v>
      </c>
      <c r="BJ1061" s="14">
        <f t="shared" si="1505"/>
        <v>0.12061990416659583</v>
      </c>
      <c r="BK1061" s="14">
        <f t="shared" si="1506"/>
        <v>0.17606121312643003</v>
      </c>
      <c r="BL1061" s="14">
        <f t="shared" si="1507"/>
        <v>0.60598168639565442</v>
      </c>
      <c r="BM1061" s="14">
        <f t="shared" si="1508"/>
        <v>0.60213841770174015</v>
      </c>
      <c r="BN1061" s="14">
        <f t="shared" si="1509"/>
        <v>0.38815476560383638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1.5145</v>
      </c>
      <c r="F1063" s="10">
        <f>VLOOKUP(B1063,home!$B$2:$E$405,3,FALSE)</f>
        <v>1.5407</v>
      </c>
      <c r="G1063" s="10">
        <f>VLOOKUP(C1063,away!$B$2:$E$405,4,FALSE)</f>
        <v>0.96840000000000004</v>
      </c>
      <c r="H1063" s="10">
        <f>VLOOKUP(A1063,away!$A$2:$E$405,3,FALSE)</f>
        <v>1.1369</v>
      </c>
      <c r="I1063" s="10">
        <f>VLOOKUP(C1063,away!$B$2:$E$405,3,FALSE)</f>
        <v>1.1141000000000001</v>
      </c>
      <c r="J1063" s="10">
        <f>VLOOKUP(B1063,home!$B$2:$E$405,4,FALSE)</f>
        <v>1.1141000000000001</v>
      </c>
      <c r="K1063" s="12">
        <f t="shared" si="1454"/>
        <v>2.25965502126</v>
      </c>
      <c r="L1063" s="12">
        <f t="shared" si="1455"/>
        <v>1.4111416650890003</v>
      </c>
      <c r="M1063" s="13">
        <f t="shared" si="1456"/>
        <v>2.5456181273781263E-2</v>
      </c>
      <c r="N1063" s="13">
        <f t="shared" si="1457"/>
        <v>5.7522187837404606E-2</v>
      </c>
      <c r="O1063" s="13">
        <f t="shared" si="1458"/>
        <v>3.592227802949112E-2</v>
      </c>
      <c r="P1063" s="13">
        <f t="shared" si="1459"/>
        <v>8.1171955924437378E-2</v>
      </c>
      <c r="Q1063" s="13">
        <f t="shared" si="1460"/>
        <v>6.4990150290326121E-2</v>
      </c>
      <c r="R1063" s="13">
        <f t="shared" si="1461"/>
        <v>2.5345711616163061E-2</v>
      </c>
      <c r="S1063" s="13">
        <f t="shared" si="1462"/>
        <v>6.4708119000011485E-2</v>
      </c>
      <c r="T1063" s="13">
        <f t="shared" si="1463"/>
        <v>9.1710308895075185E-2</v>
      </c>
      <c r="U1063" s="13">
        <f t="shared" si="1464"/>
        <v>5.7272564520870761E-2</v>
      </c>
      <c r="V1063" s="13">
        <f t="shared" si="1465"/>
        <v>2.2926038744040214E-2</v>
      </c>
      <c r="W1063" s="13">
        <f t="shared" si="1466"/>
        <v>4.8951773145325825E-2</v>
      </c>
      <c r="X1063" s="13">
        <f t="shared" si="1467"/>
        <v>6.9077886665354096E-2</v>
      </c>
      <c r="Y1063" s="13">
        <f t="shared" si="1468"/>
        <v>4.8739342004888525E-2</v>
      </c>
      <c r="Z1063" s="13">
        <f t="shared" si="1469"/>
        <v>1.1922129897632652E-2</v>
      </c>
      <c r="AA1063" s="13">
        <f t="shared" si="1470"/>
        <v>2.6939900687299588E-2</v>
      </c>
      <c r="AB1063" s="13">
        <f t="shared" si="1471"/>
        <v>3.0437440930151126E-2</v>
      </c>
      <c r="AC1063" s="13">
        <f t="shared" si="1472"/>
        <v>4.5690067042033983E-3</v>
      </c>
      <c r="AD1063" s="13">
        <f t="shared" si="1473"/>
        <v>2.7653529996853988E-2</v>
      </c>
      <c r="AE1063" s="13">
        <f t="shared" si="1474"/>
        <v>3.9023048365349151E-2</v>
      </c>
      <c r="AF1063" s="13">
        <f t="shared" si="1475"/>
        <v>2.7533524723563702E-2</v>
      </c>
      <c r="AG1063" s="13">
        <f t="shared" si="1476"/>
        <v>1.2951234641392945E-2</v>
      </c>
      <c r="AH1063" s="13">
        <f t="shared" si="1477"/>
        <v>4.2059535587881756E-3</v>
      </c>
      <c r="AI1063" s="13">
        <f t="shared" si="1478"/>
        <v>9.5040040783020661E-3</v>
      </c>
      <c r="AJ1063" s="13">
        <f t="shared" si="1479"/>
        <v>1.0737885268805394E-2</v>
      </c>
      <c r="AK1063" s="13">
        <f t="shared" si="1480"/>
        <v>8.0879721217899641E-3</v>
      </c>
      <c r="AL1063" s="13">
        <f t="shared" si="1481"/>
        <v>5.8276645161077967E-4</v>
      </c>
      <c r="AM1063" s="13">
        <f t="shared" si="1482"/>
        <v>1.2497487582591033E-2</v>
      </c>
      <c r="AN1063" s="13">
        <f t="shared" si="1483"/>
        <v>1.7635725436726615E-2</v>
      </c>
      <c r="AO1063" s="13">
        <f t="shared" si="1484"/>
        <v>1.2443253478917417E-2</v>
      </c>
      <c r="AP1063" s="13">
        <f t="shared" si="1485"/>
        <v>5.853064477788006E-3</v>
      </c>
      <c r="AQ1063" s="13">
        <f t="shared" si="1486"/>
        <v>2.0648757882647632E-3</v>
      </c>
      <c r="AR1063" s="13">
        <f t="shared" si="1487"/>
        <v>1.1870392616470699E-3</v>
      </c>
      <c r="AS1063" s="13">
        <f t="shared" si="1488"/>
        <v>2.6822992280135642E-3</v>
      </c>
      <c r="AT1063" s="13">
        <f t="shared" si="1489"/>
        <v>3.0305354595513367E-3</v>
      </c>
      <c r="AU1063" s="13">
        <f t="shared" si="1490"/>
        <v>2.2826548894272201E-3</v>
      </c>
      <c r="AV1063" s="13">
        <f t="shared" si="1491"/>
        <v>1.2895031456744773E-3</v>
      </c>
      <c r="AW1063" s="13">
        <f t="shared" si="1492"/>
        <v>5.1618430789006477E-5</v>
      </c>
      <c r="AX1063" s="13">
        <f t="shared" si="1493"/>
        <v>4.7066684281893874E-3</v>
      </c>
      <c r="AY1063" s="13">
        <f t="shared" si="1494"/>
        <v>6.6417759227769988E-3</v>
      </c>
      <c r="AZ1063" s="13">
        <f t="shared" si="1495"/>
        <v>4.6862433674077835E-3</v>
      </c>
      <c r="BA1063" s="13">
        <f t="shared" si="1496"/>
        <v>2.2043177561653676E-3</v>
      </c>
      <c r="BB1063" s="13">
        <f t="shared" si="1497"/>
        <v>7.7765115720511207E-4</v>
      </c>
      <c r="BC1063" s="13">
        <f t="shared" si="1498"/>
        <v>2.1947518976736183E-4</v>
      </c>
      <c r="BD1063" s="13">
        <f t="shared" si="1499"/>
        <v>2.7918009336777691E-4</v>
      </c>
      <c r="BE1063" s="13">
        <f t="shared" si="1500"/>
        <v>6.3085069981433264E-4</v>
      </c>
      <c r="BF1063" s="13">
        <f t="shared" si="1501"/>
        <v>7.1275247575042103E-4</v>
      </c>
      <c r="BG1063" s="13">
        <f t="shared" si="1502"/>
        <v>5.3685823691497839E-4</v>
      </c>
      <c r="BH1063" s="13">
        <f t="shared" si="1503"/>
        <v>3.0327860268743049E-4</v>
      </c>
      <c r="BI1063" s="13">
        <f t="shared" si="1504"/>
        <v>1.3706100348067379E-4</v>
      </c>
      <c r="BJ1063" s="14">
        <f t="shared" si="1505"/>
        <v>0.55788352515133388</v>
      </c>
      <c r="BK1063" s="14">
        <f t="shared" si="1506"/>
        <v>0.20605584402086152</v>
      </c>
      <c r="BL1063" s="14">
        <f t="shared" si="1507"/>
        <v>0.22152572390799052</v>
      </c>
      <c r="BM1063" s="14">
        <f t="shared" si="1508"/>
        <v>0.70038860051422702</v>
      </c>
      <c r="BN1063" s="14">
        <f t="shared" si="1509"/>
        <v>0.29040846497160355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1.5145</v>
      </c>
      <c r="F1064" s="10">
        <f>VLOOKUP(B1064,home!$B$2:$E$405,3,FALSE)</f>
        <v>0.7923</v>
      </c>
      <c r="G1064" s="10">
        <f>VLOOKUP(C1064,away!$B$2:$E$405,4,FALSE)</f>
        <v>0.74829999999999997</v>
      </c>
      <c r="H1064" s="10">
        <f>VLOOKUP(A1064,away!$A$2:$E$405,3,FALSE)</f>
        <v>1.1369</v>
      </c>
      <c r="I1064" s="10">
        <f>VLOOKUP(C1064,away!$B$2:$E$405,3,FALSE)</f>
        <v>0.93820000000000003</v>
      </c>
      <c r="J1064" s="10">
        <f>VLOOKUP(B1064,home!$B$2:$E$405,4,FALSE)</f>
        <v>0.87960000000000005</v>
      </c>
      <c r="K1064" s="12">
        <f t="shared" si="1454"/>
        <v>0.897913867305</v>
      </c>
      <c r="L1064" s="12">
        <f t="shared" si="1455"/>
        <v>0.93821617456800022</v>
      </c>
      <c r="M1064" s="13">
        <f t="shared" si="1456"/>
        <v>0.15943323370203882</v>
      </c>
      <c r="N1064" s="13">
        <f t="shared" si="1457"/>
        <v>0.14315731145033952</v>
      </c>
      <c r="O1064" s="13">
        <f t="shared" si="1458"/>
        <v>0.14958283862293281</v>
      </c>
      <c r="P1064" s="13">
        <f t="shared" si="1459"/>
        <v>0.13431250511037732</v>
      </c>
      <c r="Q1064" s="13">
        <f t="shared" si="1460"/>
        <v>6.4271467578680366E-2</v>
      </c>
      <c r="R1064" s="13">
        <f t="shared" si="1461"/>
        <v>7.0170519316915272E-2</v>
      </c>
      <c r="S1064" s="13">
        <f t="shared" si="1462"/>
        <v>2.828746649951823E-2</v>
      </c>
      <c r="T1064" s="13">
        <f t="shared" si="1463"/>
        <v>6.0300530445540741E-2</v>
      </c>
      <c r="U1064" s="13">
        <f t="shared" si="1464"/>
        <v>6.3007082370651585E-2</v>
      </c>
      <c r="V1064" s="13">
        <f t="shared" si="1465"/>
        <v>2.6478241431678123E-3</v>
      </c>
      <c r="W1064" s="13">
        <f t="shared" si="1466"/>
        <v>1.9236747336980272E-2</v>
      </c>
      <c r="X1064" s="13">
        <f t="shared" si="1467"/>
        <v>1.8048227497632793E-2</v>
      </c>
      <c r="Y1064" s="13">
        <f t="shared" si="1468"/>
        <v>8.4665694802810148E-3</v>
      </c>
      <c r="Z1064" s="13">
        <f t="shared" si="1469"/>
        <v>2.1945038733655404E-2</v>
      </c>
      <c r="AA1064" s="13">
        <f t="shared" si="1470"/>
        <v>1.9704754597494541E-2</v>
      </c>
      <c r="AB1064" s="13">
        <f t="shared" si="1471"/>
        <v>8.8465862024661533E-3</v>
      </c>
      <c r="AC1064" s="13">
        <f t="shared" si="1472"/>
        <v>1.3941411614079122E-4</v>
      </c>
      <c r="AD1064" s="13">
        <f t="shared" si="1473"/>
        <v>4.318235548929278E-3</v>
      </c>
      <c r="AE1064" s="13">
        <f t="shared" si="1474"/>
        <v>4.0514384375999754E-3</v>
      </c>
      <c r="AF1064" s="13">
        <f t="shared" si="1475"/>
        <v>1.9005625362114023E-3</v>
      </c>
      <c r="AG1064" s="13">
        <f t="shared" si="1476"/>
        <v>5.9437950408383947E-4</v>
      </c>
      <c r="AH1064" s="13">
        <f t="shared" si="1477"/>
        <v>5.147297572859191E-3</v>
      </c>
      <c r="AI1064" s="13">
        <f t="shared" si="1478"/>
        <v>4.6218298698156354E-3</v>
      </c>
      <c r="AJ1064" s="13">
        <f t="shared" si="1479"/>
        <v>2.0750025662159611E-3</v>
      </c>
      <c r="AK1064" s="13">
        <f t="shared" si="1480"/>
        <v>6.2105785963292436E-4</v>
      </c>
      <c r="AL1064" s="13">
        <f t="shared" si="1481"/>
        <v>4.697906139597873E-6</v>
      </c>
      <c r="AM1064" s="13">
        <f t="shared" si="1482"/>
        <v>7.7548071633460377E-4</v>
      </c>
      <c r="AN1064" s="13">
        <f t="shared" si="1483"/>
        <v>7.2756855113070438E-4</v>
      </c>
      <c r="AO1064" s="13">
        <f t="shared" si="1484"/>
        <v>3.4130829138891595E-4</v>
      </c>
      <c r="AP1064" s="13">
        <f t="shared" si="1485"/>
        <v>1.0674031983174971E-4</v>
      </c>
      <c r="AQ1064" s="13">
        <f t="shared" si="1486"/>
        <v>2.503637363617726E-5</v>
      </c>
      <c r="AR1064" s="13">
        <f t="shared" si="1487"/>
        <v>9.658555676342205E-4</v>
      </c>
      <c r="AS1064" s="13">
        <f t="shared" si="1488"/>
        <v>8.6725510799250886E-4</v>
      </c>
      <c r="AT1064" s="13">
        <f t="shared" si="1489"/>
        <v>3.8936019397878459E-4</v>
      </c>
      <c r="AU1064" s="13">
        <f t="shared" si="1490"/>
        <v>1.1653730585003848E-4</v>
      </c>
      <c r="AV1064" s="13">
        <f t="shared" si="1491"/>
        <v>2.6160115745278406E-5</v>
      </c>
      <c r="AW1064" s="13">
        <f t="shared" si="1492"/>
        <v>1.0993587300382121E-7</v>
      </c>
      <c r="AX1064" s="13">
        <f t="shared" si="1493"/>
        <v>1.160524815040759E-4</v>
      </c>
      <c r="AY1064" s="13">
        <f t="shared" si="1494"/>
        <v>1.0888231524587768E-4</v>
      </c>
      <c r="AZ1064" s="13">
        <f t="shared" si="1495"/>
        <v>5.1077574644047203E-5</v>
      </c>
      <c r="BA1064" s="13">
        <f t="shared" si="1496"/>
        <v>1.5973935562916486E-5</v>
      </c>
      <c r="BB1064" s="13">
        <f t="shared" si="1497"/>
        <v>3.7467511791588097E-6</v>
      </c>
      <c r="BC1064" s="13">
        <f t="shared" si="1498"/>
        <v>7.0305251167370448E-7</v>
      </c>
      <c r="BD1064" s="13">
        <f t="shared" si="1499"/>
        <v>1.5103021930849711E-4</v>
      </c>
      <c r="BE1064" s="13">
        <f t="shared" si="1500"/>
        <v>1.3561212829921491E-4</v>
      </c>
      <c r="BF1064" s="13">
        <f t="shared" si="1501"/>
        <v>6.0884005287304952E-5</v>
      </c>
      <c r="BG1064" s="13">
        <f t="shared" si="1502"/>
        <v>1.8222864214847352E-5</v>
      </c>
      <c r="BH1064" s="13">
        <f t="shared" si="1503"/>
        <v>4.0906406201318684E-6</v>
      </c>
      <c r="BI1064" s="13">
        <f t="shared" si="1504"/>
        <v>7.3460858779550618E-7</v>
      </c>
      <c r="BJ1064" s="14">
        <f t="shared" si="1505"/>
        <v>0.32661804017924911</v>
      </c>
      <c r="BK1064" s="14">
        <f t="shared" si="1506"/>
        <v>0.32493402379262848</v>
      </c>
      <c r="BL1064" s="14">
        <f t="shared" si="1507"/>
        <v>0.32651271173650265</v>
      </c>
      <c r="BM1064" s="14">
        <f t="shared" si="1508"/>
        <v>0.27897316628137869</v>
      </c>
      <c r="BN1064" s="14">
        <f t="shared" si="1509"/>
        <v>0.72092787578128426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1.5145</v>
      </c>
      <c r="F1065" s="10">
        <f>VLOOKUP(B1065,home!$B$2:$E$405,3,FALSE)</f>
        <v>0.70430000000000004</v>
      </c>
      <c r="G1065" s="10">
        <f>VLOOKUP(C1065,away!$B$2:$E$405,4,FALSE)</f>
        <v>0.7016</v>
      </c>
      <c r="H1065" s="10">
        <f>VLOOKUP(A1065,away!$A$2:$E$405,3,FALSE)</f>
        <v>1.1369</v>
      </c>
      <c r="I1065" s="10">
        <f>VLOOKUP(C1065,away!$B$2:$E$405,3,FALSE)</f>
        <v>0.65969999999999995</v>
      </c>
      <c r="J1065" s="10">
        <f>VLOOKUP(B1065,home!$B$2:$E$405,4,FALSE)</f>
        <v>0.64500000000000002</v>
      </c>
      <c r="K1065" s="12">
        <f t="shared" si="1454"/>
        <v>0.7483703047600001</v>
      </c>
      <c r="L1065" s="12">
        <f t="shared" si="1455"/>
        <v>0.48375833984999994</v>
      </c>
      <c r="M1065" s="13">
        <f t="shared" si="1456"/>
        <v>0.29167105239874114</v>
      </c>
      <c r="N1065" s="13">
        <f t="shared" si="1457"/>
        <v>0.21827795437331582</v>
      </c>
      <c r="O1065" s="13">
        <f t="shared" si="1458"/>
        <v>0.14109830409071733</v>
      </c>
      <c r="P1065" s="13">
        <f t="shared" si="1459"/>
        <v>0.10559378083348928</v>
      </c>
      <c r="Q1065" s="13">
        <f t="shared" si="1460"/>
        <v>8.1676369618373865E-2</v>
      </c>
      <c r="R1065" s="13">
        <f t="shared" si="1461"/>
        <v>3.4128740671287933E-2</v>
      </c>
      <c r="S1065" s="13">
        <f t="shared" si="1462"/>
        <v>9.5570390505087133E-3</v>
      </c>
      <c r="T1065" s="13">
        <f t="shared" si="1463"/>
        <v>3.9511624971559509E-2</v>
      </c>
      <c r="U1065" s="13">
        <f t="shared" si="1464"/>
        <v>2.5540936057246756E-2</v>
      </c>
      <c r="V1065" s="13">
        <f t="shared" si="1465"/>
        <v>3.8443760478228974E-4</v>
      </c>
      <c r="W1065" s="13">
        <f t="shared" si="1466"/>
        <v>2.0374723207664289E-2</v>
      </c>
      <c r="X1065" s="13">
        <f t="shared" si="1467"/>
        <v>9.8564422738429396E-3</v>
      </c>
      <c r="Y1065" s="13">
        <f t="shared" si="1468"/>
        <v>2.3840680756108093E-3</v>
      </c>
      <c r="Z1065" s="13">
        <f t="shared" si="1469"/>
        <v>5.5033543094378072E-3</v>
      </c>
      <c r="AA1065" s="13">
        <f t="shared" si="1470"/>
        <v>4.118546941756231E-3</v>
      </c>
      <c r="AB1065" s="13">
        <f t="shared" si="1471"/>
        <v>1.5410991149852383E-3</v>
      </c>
      <c r="AC1065" s="13">
        <f t="shared" si="1472"/>
        <v>8.6986306683677714E-6</v>
      </c>
      <c r="AD1065" s="13">
        <f t="shared" si="1473"/>
        <v>3.8119594540800923E-3</v>
      </c>
      <c r="AE1065" s="13">
        <f t="shared" si="1474"/>
        <v>1.8440671770812971E-3</v>
      </c>
      <c r="AF1065" s="13">
        <f t="shared" si="1475"/>
        <v>4.4604143807836205E-4</v>
      </c>
      <c r="AG1065" s="13">
        <f t="shared" si="1476"/>
        <v>7.1925421863031663E-5</v>
      </c>
      <c r="AH1065" s="13">
        <f t="shared" si="1477"/>
        <v>6.6557338608499409E-4</v>
      </c>
      <c r="AI1065" s="13">
        <f t="shared" si="1478"/>
        <v>4.980953577845722E-4</v>
      </c>
      <c r="AJ1065" s="13">
        <f t="shared" si="1479"/>
        <v>1.8637988735239076E-4</v>
      </c>
      <c r="AK1065" s="13">
        <f t="shared" si="1480"/>
        <v>4.6493724366347724E-5</v>
      </c>
      <c r="AL1065" s="13">
        <f t="shared" si="1481"/>
        <v>1.2596674134002067E-7</v>
      </c>
      <c r="AM1065" s="13">
        <f t="shared" si="1482"/>
        <v>5.7055145167653675E-4</v>
      </c>
      <c r="AN1065" s="13">
        <f t="shared" si="1483"/>
        <v>2.7600902306204882E-4</v>
      </c>
      <c r="AO1065" s="13">
        <f t="shared" si="1484"/>
        <v>6.6760833390058533E-5</v>
      </c>
      <c r="AP1065" s="13">
        <f t="shared" si="1485"/>
        <v>1.0765369975925719E-5</v>
      </c>
      <c r="AQ1065" s="13">
        <f t="shared" si="1486"/>
        <v>1.301959376856215E-6</v>
      </c>
      <c r="AR1065" s="13">
        <f t="shared" si="1487"/>
        <v>6.4395335260163987E-5</v>
      </c>
      <c r="AS1065" s="13">
        <f t="shared" si="1488"/>
        <v>4.8191556673771302E-5</v>
      </c>
      <c r="AT1065" s="13">
        <f t="shared" si="1489"/>
        <v>1.803256497740452E-5</v>
      </c>
      <c r="AU1065" s="13">
        <f t="shared" si="1490"/>
        <v>4.4983453825815748E-6</v>
      </c>
      <c r="AV1065" s="13">
        <f t="shared" si="1491"/>
        <v>8.4160702621957803E-7</v>
      </c>
      <c r="AW1065" s="13">
        <f t="shared" si="1492"/>
        <v>1.2667718544168243E-9</v>
      </c>
      <c r="AX1065" s="13">
        <f t="shared" si="1493"/>
        <v>7.1163960628738336E-5</v>
      </c>
      <c r="AY1065" s="13">
        <f t="shared" si="1494"/>
        <v>3.4426159450909208E-5</v>
      </c>
      <c r="AZ1065" s="13">
        <f t="shared" si="1495"/>
        <v>8.3269708716916125E-6</v>
      </c>
      <c r="BA1065" s="13">
        <f t="shared" si="1496"/>
        <v>1.3427472016229471E-6</v>
      </c>
      <c r="BB1065" s="13">
        <f t="shared" si="1497"/>
        <v>1.623912892738375E-7</v>
      </c>
      <c r="BC1065" s="13">
        <f t="shared" si="1498"/>
        <v>1.5711628101042553E-8</v>
      </c>
      <c r="BD1065" s="13">
        <f t="shared" si="1499"/>
        <v>5.1919634132568447E-6</v>
      </c>
      <c r="BE1065" s="13">
        <f t="shared" si="1500"/>
        <v>3.8855112418817951E-6</v>
      </c>
      <c r="BF1065" s="13">
        <f t="shared" si="1501"/>
        <v>1.4539006161177425E-6</v>
      </c>
      <c r="BG1065" s="13">
        <f t="shared" si="1502"/>
        <v>3.6268534905826225E-7</v>
      </c>
      <c r="BH1065" s="13">
        <f t="shared" si="1503"/>
        <v>6.7855736301679682E-8</v>
      </c>
      <c r="BI1065" s="13">
        <f t="shared" si="1504"/>
        <v>1.015624361116045E-8</v>
      </c>
      <c r="BJ1065" s="14">
        <f t="shared" si="1505"/>
        <v>0.37929600259002189</v>
      </c>
      <c r="BK1065" s="14">
        <f t="shared" si="1506"/>
        <v>0.407249560644382</v>
      </c>
      <c r="BL1065" s="14">
        <f t="shared" si="1507"/>
        <v>0.20797110071350219</v>
      </c>
      <c r="BM1065" s="14">
        <f t="shared" si="1508"/>
        <v>0.1275393913787394</v>
      </c>
      <c r="BN1065" s="14">
        <f t="shared" si="1509"/>
        <v>0.87244620198592526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1.5145</v>
      </c>
      <c r="F1066" s="10">
        <f>VLOOKUP(B1066,home!$B$2:$E$405,3,FALSE)</f>
        <v>0.6603</v>
      </c>
      <c r="G1066" s="10">
        <f>VLOOKUP(C1066,away!$B$2:$E$405,4,FALSE)</f>
        <v>1.1005</v>
      </c>
      <c r="H1066" s="10">
        <f>VLOOKUP(A1066,away!$A$2:$E$405,3,FALSE)</f>
        <v>1.1369</v>
      </c>
      <c r="I1066" s="10">
        <f>VLOOKUP(C1066,away!$B$2:$E$405,3,FALSE)</f>
        <v>0.99690000000000001</v>
      </c>
      <c r="J1066" s="10">
        <f>VLOOKUP(B1066,home!$B$2:$E$405,4,FALSE)</f>
        <v>0.99690000000000001</v>
      </c>
      <c r="K1066" s="12">
        <f t="shared" si="1454"/>
        <v>1.1005267971749999</v>
      </c>
      <c r="L1066" s="12">
        <f t="shared" si="1455"/>
        <v>1.1298621456090001</v>
      </c>
      <c r="M1066" s="13">
        <f t="shared" si="1456"/>
        <v>0.10748661586102613</v>
      </c>
      <c r="N1066" s="13">
        <f t="shared" si="1457"/>
        <v>0.11829190109271463</v>
      </c>
      <c r="O1066" s="13">
        <f t="shared" si="1458"/>
        <v>0.12144505842098936</v>
      </c>
      <c r="P1066" s="13">
        <f t="shared" si="1459"/>
        <v>0.13365354117678216</v>
      </c>
      <c r="Q1066" s="13">
        <f t="shared" si="1460"/>
        <v>6.5091703520653563E-2</v>
      </c>
      <c r="R1066" s="13">
        <f t="shared" si="1461"/>
        <v>6.8608087140574717E-2</v>
      </c>
      <c r="S1066" s="13">
        <f t="shared" si="1462"/>
        <v>4.1547659041079987E-2</v>
      </c>
      <c r="T1066" s="13">
        <f t="shared" si="1463"/>
        <v>7.3544651801190533E-2</v>
      </c>
      <c r="U1066" s="13">
        <f t="shared" si="1464"/>
        <v>7.5505038401119995E-2</v>
      </c>
      <c r="V1066" s="13">
        <f t="shared" si="1465"/>
        <v>5.7402410460992573E-3</v>
      </c>
      <c r="W1066" s="13">
        <f t="shared" si="1466"/>
        <v>2.3878387999416519E-2</v>
      </c>
      <c r="X1066" s="13">
        <f t="shared" si="1467"/>
        <v>2.6979286698704946E-2</v>
      </c>
      <c r="Y1066" s="13">
        <f t="shared" si="1468"/>
        <v>1.5241437378199567E-2</v>
      </c>
      <c r="Z1066" s="13">
        <f t="shared" si="1469"/>
        <v>2.5839226847592992E-2</v>
      </c>
      <c r="AA1066" s="13">
        <f t="shared" si="1470"/>
        <v>2.8436761564059786E-2</v>
      </c>
      <c r="AB1066" s="13">
        <f t="shared" si="1471"/>
        <v>1.564770906306193E-2</v>
      </c>
      <c r="AC1066" s="13">
        <f t="shared" si="1472"/>
        <v>4.4610411309920167E-4</v>
      </c>
      <c r="AD1066" s="13">
        <f t="shared" si="1473"/>
        <v>6.569701466674952E-3</v>
      </c>
      <c r="AE1066" s="13">
        <f t="shared" si="1474"/>
        <v>7.4228569951479556E-3</v>
      </c>
      <c r="AF1066" s="13">
        <f t="shared" si="1475"/>
        <v>4.1934025655433228E-3</v>
      </c>
      <c r="AG1066" s="13">
        <f t="shared" si="1476"/>
        <v>1.5793222733690212E-3</v>
      </c>
      <c r="AH1066" s="13">
        <f t="shared" si="1477"/>
        <v>7.2986910717247767E-3</v>
      </c>
      <c r="AI1066" s="13">
        <f t="shared" si="1478"/>
        <v>8.032405108735036E-3</v>
      </c>
      <c r="AJ1066" s="13">
        <f t="shared" si="1479"/>
        <v>4.4199385339641394E-3</v>
      </c>
      <c r="AK1066" s="13">
        <f t="shared" si="1480"/>
        <v>1.62142026616464E-3</v>
      </c>
      <c r="AL1066" s="13">
        <f t="shared" si="1481"/>
        <v>2.2188211610020541E-5</v>
      </c>
      <c r="AM1066" s="13">
        <f t="shared" si="1482"/>
        <v>1.446026502703135E-3</v>
      </c>
      <c r="AN1066" s="13">
        <f t="shared" si="1483"/>
        <v>1.6338106069516425E-3</v>
      </c>
      <c r="AO1066" s="13">
        <f t="shared" si="1484"/>
        <v>9.2299037894456295E-4</v>
      </c>
      <c r="AP1066" s="13">
        <f t="shared" si="1485"/>
        <v>3.4761729664358924E-4</v>
      </c>
      <c r="AQ1066" s="13">
        <f t="shared" si="1486"/>
        <v>9.8189906159131541E-5</v>
      </c>
      <c r="AR1066" s="13">
        <f t="shared" si="1487"/>
        <v>1.6493029508872414E-3</v>
      </c>
      <c r="AS1066" s="13">
        <f t="shared" si="1488"/>
        <v>1.815102094111212E-3</v>
      </c>
      <c r="AT1066" s="13">
        <f t="shared" si="1489"/>
        <v>9.9878424708892393E-4</v>
      </c>
      <c r="AU1066" s="13">
        <f t="shared" si="1490"/>
        <v>3.6639627617253916E-4</v>
      </c>
      <c r="AV1066" s="13">
        <f t="shared" si="1491"/>
        <v>1.0080723007825278E-4</v>
      </c>
      <c r="AW1066" s="13">
        <f t="shared" si="1492"/>
        <v>7.6638302832804796E-7</v>
      </c>
      <c r="AX1066" s="13">
        <f t="shared" si="1493"/>
        <v>2.6523181927500829E-4</v>
      </c>
      <c r="AY1066" s="13">
        <f t="shared" si="1494"/>
        <v>2.9967539240983944E-4</v>
      </c>
      <c r="AZ1066" s="13">
        <f t="shared" si="1495"/>
        <v>1.6929594092720017E-4</v>
      </c>
      <c r="BA1066" s="13">
        <f t="shared" si="1496"/>
        <v>6.3760358352966942E-5</v>
      </c>
      <c r="BB1066" s="13">
        <f t="shared" si="1497"/>
        <v>1.80101038233705E-5</v>
      </c>
      <c r="BC1066" s="13">
        <f t="shared" si="1498"/>
        <v>4.0697869097028487E-6</v>
      </c>
      <c r="BD1066" s="13">
        <f t="shared" si="1499"/>
        <v>3.1058082847478598E-4</v>
      </c>
      <c r="BE1066" s="13">
        <f t="shared" si="1500"/>
        <v>3.4180252442531426E-4</v>
      </c>
      <c r="BF1066" s="13">
        <f t="shared" si="1501"/>
        <v>1.8808141873606041E-4</v>
      </c>
      <c r="BG1066" s="13">
        <f t="shared" si="1502"/>
        <v>6.8996213789908887E-5</v>
      </c>
      <c r="BH1066" s="13">
        <f t="shared" si="1503"/>
        <v>1.8983045544852491E-5</v>
      </c>
      <c r="BI1066" s="13">
        <f t="shared" si="1504"/>
        <v>4.178270062820727E-6</v>
      </c>
      <c r="BJ1066" s="14">
        <f t="shared" si="1505"/>
        <v>0.34806132988471511</v>
      </c>
      <c r="BK1066" s="14">
        <f t="shared" si="1506"/>
        <v>0.2891960248421066</v>
      </c>
      <c r="BL1066" s="14">
        <f t="shared" si="1507"/>
        <v>0.33687812466976635</v>
      </c>
      <c r="BM1066" s="14">
        <f t="shared" si="1508"/>
        <v>0.38509889002205905</v>
      </c>
      <c r="BN1066" s="14">
        <f t="shared" si="1509"/>
        <v>0.61457690721274061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1.7738</v>
      </c>
      <c r="F1067" s="10">
        <f>VLOOKUP(B1067,home!$B$2:$E$405,3,FALSE)</f>
        <v>0.91610000000000003</v>
      </c>
      <c r="G1067" s="10">
        <f>VLOOKUP(C1067,away!$B$2:$E$405,4,FALSE)</f>
        <v>0.7752</v>
      </c>
      <c r="H1067" s="10">
        <f>VLOOKUP(A1067,away!$A$2:$E$405,3,FALSE)</f>
        <v>1.5357000000000001</v>
      </c>
      <c r="I1067" s="10">
        <f>VLOOKUP(C1067,away!$B$2:$E$405,3,FALSE)</f>
        <v>1.0581</v>
      </c>
      <c r="J1067" s="10">
        <f>VLOOKUP(B1067,home!$B$2:$E$405,4,FALSE)</f>
        <v>0.56979999999999997</v>
      </c>
      <c r="K1067" s="12">
        <f t="shared" si="1454"/>
        <v>1.2596830851360001</v>
      </c>
      <c r="L1067" s="12">
        <f t="shared" si="1455"/>
        <v>0.92588179206600008</v>
      </c>
      <c r="M1067" s="13">
        <f t="shared" si="1456"/>
        <v>0.11241421548848647</v>
      </c>
      <c r="N1067" s="13">
        <f t="shared" si="1457"/>
        <v>0.14160628577967976</v>
      </c>
      <c r="O1067" s="13">
        <f t="shared" si="1458"/>
        <v>0.10408227529017336</v>
      </c>
      <c r="P1067" s="13">
        <f t="shared" si="1459"/>
        <v>0.13111068164550005</v>
      </c>
      <c r="Q1067" s="13">
        <f t="shared" si="1460"/>
        <v>8.91895214727986E-2</v>
      </c>
      <c r="R1067" s="13">
        <f t="shared" si="1461"/>
        <v>4.8183941783986224E-2</v>
      </c>
      <c r="S1067" s="13">
        <f t="shared" si="1462"/>
        <v>3.8229174946535743E-2</v>
      </c>
      <c r="T1067" s="13">
        <f t="shared" si="1463"/>
        <v>8.2578953974743755E-2</v>
      </c>
      <c r="U1067" s="13">
        <f t="shared" si="1464"/>
        <v>6.0696496440465195E-2</v>
      </c>
      <c r="V1067" s="13">
        <f t="shared" si="1465"/>
        <v>4.9541512009402535E-3</v>
      </c>
      <c r="W1067" s="13">
        <f t="shared" si="1466"/>
        <v>3.7450177190219487E-2</v>
      </c>
      <c r="X1067" s="13">
        <f t="shared" si="1467"/>
        <v>3.4674437170069662E-2</v>
      </c>
      <c r="Y1067" s="13">
        <f t="shared" si="1468"/>
        <v>1.6052215012952009E-2</v>
      </c>
      <c r="Z1067" s="13">
        <f t="shared" si="1469"/>
        <v>1.4870878122587E-2</v>
      </c>
      <c r="AA1067" s="13">
        <f t="shared" si="1470"/>
        <v>1.8732593632141841E-2</v>
      </c>
      <c r="AB1067" s="13">
        <f t="shared" si="1471"/>
        <v>1.1798565669567718E-2</v>
      </c>
      <c r="AC1067" s="13">
        <f t="shared" si="1472"/>
        <v>3.6113211867134549E-4</v>
      </c>
      <c r="AD1067" s="13">
        <f t="shared" si="1473"/>
        <v>1.1793838685466381E-2</v>
      </c>
      <c r="AE1067" s="13">
        <f t="shared" si="1474"/>
        <v>1.0919700497436931E-2</v>
      </c>
      <c r="AF1067" s="13">
        <f t="shared" si="1475"/>
        <v>5.0551759326954481E-3</v>
      </c>
      <c r="AG1067" s="13">
        <f t="shared" si="1476"/>
        <v>1.5601651172576587E-3</v>
      </c>
      <c r="AH1067" s="13">
        <f t="shared" si="1477"/>
        <v>3.442168821433981E-3</v>
      </c>
      <c r="AI1067" s="13">
        <f t="shared" si="1478"/>
        <v>4.3360418405429067E-3</v>
      </c>
      <c r="AJ1067" s="13">
        <f t="shared" si="1479"/>
        <v>2.7310192814869357E-3</v>
      </c>
      <c r="AK1067" s="13">
        <f t="shared" si="1480"/>
        <v>1.1467395980231218E-3</v>
      </c>
      <c r="AL1067" s="13">
        <f t="shared" si="1481"/>
        <v>1.6847790303863547E-5</v>
      </c>
      <c r="AM1067" s="13">
        <f t="shared" si="1482"/>
        <v>2.9712998201809199E-3</v>
      </c>
      <c r="AN1067" s="13">
        <f t="shared" si="1483"/>
        <v>2.7510724022744935E-3</v>
      </c>
      <c r="AO1067" s="13">
        <f t="shared" si="1484"/>
        <v>1.2735839229606118E-3</v>
      </c>
      <c r="AP1067" s="13">
        <f t="shared" si="1485"/>
        <v>3.9306272164573938E-4</v>
      </c>
      <c r="AQ1067" s="13">
        <f t="shared" si="1486"/>
        <v>9.098240427792413E-5</v>
      </c>
      <c r="AR1067" s="13">
        <f t="shared" si="1487"/>
        <v>6.3740828739660132E-4</v>
      </c>
      <c r="AS1067" s="13">
        <f t="shared" si="1488"/>
        <v>8.0293243795900502E-4</v>
      </c>
      <c r="AT1067" s="13">
        <f t="shared" si="1489"/>
        <v>5.0572020530198492E-4</v>
      </c>
      <c r="AU1067" s="13">
        <f t="shared" si="1490"/>
        <v>2.123490628101386E-4</v>
      </c>
      <c r="AV1067" s="13">
        <f t="shared" si="1491"/>
        <v>6.6873130641603379E-5</v>
      </c>
      <c r="AW1067" s="13">
        <f t="shared" si="1492"/>
        <v>5.4582985824180474E-7</v>
      </c>
      <c r="AX1067" s="13">
        <f t="shared" si="1493"/>
        <v>6.2381602072492353E-4</v>
      </c>
      <c r="AY1067" s="13">
        <f t="shared" si="1494"/>
        <v>5.7757989518827327E-4</v>
      </c>
      <c r="AZ1067" s="13">
        <f t="shared" si="1495"/>
        <v>2.6738535420910544E-4</v>
      </c>
      <c r="BA1067" s="13">
        <f t="shared" si="1496"/>
        <v>8.2522410309109599E-5</v>
      </c>
      <c r="BB1067" s="13">
        <f t="shared" si="1497"/>
        <v>1.9101499285651037E-5</v>
      </c>
      <c r="BC1067" s="13">
        <f t="shared" si="1498"/>
        <v>3.5371460779492014E-6</v>
      </c>
      <c r="BD1067" s="13">
        <f t="shared" si="1499"/>
        <v>9.8360787902080832E-5</v>
      </c>
      <c r="BE1067" s="13">
        <f t="shared" si="1500"/>
        <v>1.2390342076090094E-4</v>
      </c>
      <c r="BF1067" s="13">
        <f t="shared" si="1501"/>
        <v>7.8039521661497842E-5</v>
      </c>
      <c r="BG1067" s="13">
        <f t="shared" si="1502"/>
        <v>3.2768355136364437E-5</v>
      </c>
      <c r="BH1067" s="13">
        <f t="shared" si="1503"/>
        <v>1.0319435673251908E-5</v>
      </c>
      <c r="BI1067" s="13">
        <f t="shared" si="1504"/>
        <v>2.599843713148892E-6</v>
      </c>
      <c r="BJ1067" s="14">
        <f t="shared" si="1505"/>
        <v>0.43993441443045439</v>
      </c>
      <c r="BK1067" s="14">
        <f t="shared" si="1506"/>
        <v>0.28766378308562596</v>
      </c>
      <c r="BL1067" s="14">
        <f t="shared" si="1507"/>
        <v>0.2577211168467779</v>
      </c>
      <c r="BM1067" s="14">
        <f t="shared" si="1508"/>
        <v>0.37302623695949083</v>
      </c>
      <c r="BN1067" s="14">
        <f t="shared" si="1509"/>
        <v>0.62658692146062445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1.7738</v>
      </c>
      <c r="F1068" s="10">
        <f>VLOOKUP(B1068,home!$B$2:$E$405,3,FALSE)</f>
        <v>0.70469999999999999</v>
      </c>
      <c r="G1068" s="10">
        <f>VLOOKUP(C1068,away!$B$2:$E$405,4,FALSE)</f>
        <v>1.1274999999999999</v>
      </c>
      <c r="H1068" s="10">
        <f>VLOOKUP(A1068,away!$A$2:$E$405,3,FALSE)</f>
        <v>1.5357000000000001</v>
      </c>
      <c r="I1068" s="10">
        <f>VLOOKUP(C1068,away!$B$2:$E$405,3,FALSE)</f>
        <v>0.6512</v>
      </c>
      <c r="J1068" s="10">
        <f>VLOOKUP(B1068,home!$B$2:$E$405,4,FALSE)</f>
        <v>0.89539999999999997</v>
      </c>
      <c r="K1068" s="12">
        <f t="shared" si="1454"/>
        <v>1.40937145965</v>
      </c>
      <c r="L1068" s="12">
        <f t="shared" si="1455"/>
        <v>0.89544283593600005</v>
      </c>
      <c r="M1068" s="13">
        <f t="shared" si="1456"/>
        <v>9.9777328023489292E-2</v>
      </c>
      <c r="N1068" s="13">
        <f t="shared" si="1457"/>
        <v>0.14062331843644194</v>
      </c>
      <c r="O1068" s="13">
        <f t="shared" si="1458"/>
        <v>8.9344893567469788E-2</v>
      </c>
      <c r="P1068" s="13">
        <f t="shared" si="1459"/>
        <v>0.12592014305945876</v>
      </c>
      <c r="Q1068" s="13">
        <f t="shared" si="1460"/>
        <v>9.9095245782797506E-2</v>
      </c>
      <c r="R1068" s="13">
        <f t="shared" si="1461"/>
        <v>4.000162243622761E-2</v>
      </c>
      <c r="S1068" s="13">
        <f t="shared" si="1462"/>
        <v>3.9728169570701029E-2</v>
      </c>
      <c r="T1068" s="13">
        <f t="shared" si="1463"/>
        <v>8.8734127911523145E-2</v>
      </c>
      <c r="U1068" s="13">
        <f t="shared" si="1464"/>
        <v>5.6377145001314292E-2</v>
      </c>
      <c r="V1068" s="13">
        <f t="shared" si="1465"/>
        <v>5.5708233244412403E-3</v>
      </c>
      <c r="W1068" s="13">
        <f t="shared" si="1466"/>
        <v>4.6554003731092253E-2</v>
      </c>
      <c r="X1068" s="13">
        <f t="shared" si="1467"/>
        <v>4.1686449125144374E-2</v>
      </c>
      <c r="Y1068" s="13">
        <f t="shared" si="1468"/>
        <v>1.866391611236053E-2</v>
      </c>
      <c r="Z1068" s="13">
        <f t="shared" si="1469"/>
        <v>1.1939722078778928E-2</v>
      </c>
      <c r="AA1068" s="13">
        <f t="shared" si="1470"/>
        <v>1.6827503533983986E-2</v>
      </c>
      <c r="AB1068" s="13">
        <f t="shared" si="1471"/>
        <v>1.1858101608978277E-2</v>
      </c>
      <c r="AC1068" s="13">
        <f t="shared" si="1472"/>
        <v>4.3940272045536147E-4</v>
      </c>
      <c r="AD1068" s="13">
        <f t="shared" si="1473"/>
        <v>1.640297104776026E-2</v>
      </c>
      <c r="AE1068" s="13">
        <f t="shared" si="1474"/>
        <v>1.468792291278255E-2</v>
      </c>
      <c r="AF1068" s="13">
        <f t="shared" si="1475"/>
        <v>6.5760976735156794E-3</v>
      </c>
      <c r="AG1068" s="13">
        <f t="shared" si="1476"/>
        <v>1.9628398500550043E-3</v>
      </c>
      <c r="AH1068" s="13">
        <f t="shared" si="1477"/>
        <v>2.6728346496273686E-3</v>
      </c>
      <c r="AI1068" s="13">
        <f t="shared" si="1478"/>
        <v>3.7670168715484204E-3</v>
      </c>
      <c r="AJ1068" s="13">
        <f t="shared" si="1479"/>
        <v>2.6545630333901882E-3</v>
      </c>
      <c r="AK1068" s="13">
        <f t="shared" si="1480"/>
        <v>1.2470884590340197E-3</v>
      </c>
      <c r="AL1068" s="13">
        <f t="shared" si="1481"/>
        <v>2.2181252802211314E-5</v>
      </c>
      <c r="AM1068" s="13">
        <f t="shared" si="1482"/>
        <v>4.6235758496357112E-3</v>
      </c>
      <c r="AN1068" s="13">
        <f t="shared" si="1483"/>
        <v>4.1401478709630025E-3</v>
      </c>
      <c r="AO1068" s="13">
        <f t="shared" si="1484"/>
        <v>1.8536328753847517E-3</v>
      </c>
      <c r="AP1068" s="13">
        <f t="shared" si="1485"/>
        <v>5.5327409290624149E-4</v>
      </c>
      <c r="AQ1068" s="13">
        <f t="shared" si="1486"/>
        <v>1.2385633070047068E-4</v>
      </c>
      <c r="AR1068" s="13">
        <f t="shared" si="1487"/>
        <v>4.7867412773006736E-4</v>
      </c>
      <c r="AS1068" s="13">
        <f t="shared" si="1488"/>
        <v>6.746296540956155E-4</v>
      </c>
      <c r="AT1068" s="13">
        <f t="shared" si="1489"/>
        <v>4.7540189015795627E-4</v>
      </c>
      <c r="AU1068" s="13">
        <f t="shared" si="1490"/>
        <v>2.2333928528409582E-4</v>
      </c>
      <c r="AV1068" s="13">
        <f t="shared" si="1491"/>
        <v>7.8692003624508488E-5</v>
      </c>
      <c r="AW1068" s="13">
        <f t="shared" si="1492"/>
        <v>7.7758327284612584E-7</v>
      </c>
      <c r="AX1068" s="13">
        <f t="shared" si="1493"/>
        <v>1.086055974000594E-3</v>
      </c>
      <c r="AY1068" s="13">
        <f t="shared" si="1494"/>
        <v>9.7250104134432669E-4</v>
      </c>
      <c r="AZ1068" s="13">
        <f t="shared" si="1495"/>
        <v>4.3540954520603851E-4</v>
      </c>
      <c r="BA1068" s="13">
        <f t="shared" si="1496"/>
        <v>1.2996145265096638E-4</v>
      </c>
      <c r="BB1068" s="13">
        <f t="shared" si="1497"/>
        <v>2.9093262931035879E-5</v>
      </c>
      <c r="BC1068" s="13">
        <f t="shared" si="1498"/>
        <v>5.2102707731196956E-6</v>
      </c>
      <c r="BD1068" s="13">
        <f t="shared" si="1499"/>
        <v>7.1437553070633752E-5</v>
      </c>
      <c r="BE1068" s="13">
        <f t="shared" si="1500"/>
        <v>1.0068204844498341E-4</v>
      </c>
      <c r="BF1068" s="13">
        <f t="shared" si="1501"/>
        <v>7.0949202788729169E-5</v>
      </c>
      <c r="BG1068" s="13">
        <f t="shared" si="1502"/>
        <v>3.3331260498451677E-5</v>
      </c>
      <c r="BH1068" s="13">
        <f t="shared" si="1503"/>
        <v>1.1744031815169309E-5</v>
      </c>
      <c r="BI1068" s="13">
        <f t="shared" si="1504"/>
        <v>3.3103406523042402E-6</v>
      </c>
      <c r="BJ1068" s="14">
        <f t="shared" si="1505"/>
        <v>0.48893961114996942</v>
      </c>
      <c r="BK1068" s="14">
        <f t="shared" si="1506"/>
        <v>0.27243054899269226</v>
      </c>
      <c r="BL1068" s="14">
        <f t="shared" si="1507"/>
        <v>0.22697296055973643</v>
      </c>
      <c r="BM1068" s="14">
        <f t="shared" si="1508"/>
        <v>0.40454856801722056</v>
      </c>
      <c r="BN1068" s="14">
        <f t="shared" si="1509"/>
        <v>0.59476255130588496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1.5759000000000001</v>
      </c>
      <c r="F1080" s="10">
        <f>VLOOKUP(B1080,home!$B$2:$E$405,3,FALSE)</f>
        <v>0.56410000000000005</v>
      </c>
      <c r="G1080" s="10">
        <f>VLOOKUP(C1080,away!$B$2:$E$405,4,FALSE)</f>
        <v>0.98709999999999998</v>
      </c>
      <c r="H1080" s="10">
        <f>VLOOKUP(A1080,away!$A$2:$E$405,3,FALSE)</f>
        <v>1.1709000000000001</v>
      </c>
      <c r="I1080" s="10">
        <f>VLOOKUP(C1080,away!$B$2:$E$405,3,FALSE)</f>
        <v>1.5183</v>
      </c>
      <c r="J1080" s="10">
        <f>VLOOKUP(B1080,home!$B$2:$E$405,4,FALSE)</f>
        <v>1.7081</v>
      </c>
      <c r="K1080" s="12">
        <f t="shared" si="1510"/>
        <v>0.87749753904900007</v>
      </c>
      <c r="L1080" s="12">
        <f t="shared" si="1511"/>
        <v>3.0366216965069999</v>
      </c>
      <c r="M1080" s="13">
        <f t="shared" si="1512"/>
        <v>1.9958119308562446E-2</v>
      </c>
      <c r="N1080" s="13">
        <f t="shared" si="1513"/>
        <v>1.7513200577309877E-2</v>
      </c>
      <c r="O1080" s="13">
        <f t="shared" si="1514"/>
        <v>6.0605258113856017E-2</v>
      </c>
      <c r="P1080" s="13">
        <f t="shared" si="1515"/>
        <v>5.3180964848338091E-2</v>
      </c>
      <c r="Q1080" s="13">
        <f t="shared" si="1516"/>
        <v>7.6838952037304705E-3</v>
      </c>
      <c r="R1080" s="13">
        <f t="shared" si="1517"/>
        <v>9.201762085547105E-2</v>
      </c>
      <c r="S1080" s="13">
        <f t="shared" si="1518"/>
        <v>3.5426872874073971E-2</v>
      </c>
      <c r="T1080" s="13">
        <f t="shared" si="1519"/>
        <v>2.3333082889334021E-2</v>
      </c>
      <c r="U1080" s="13">
        <f t="shared" si="1520"/>
        <v>8.0745235849819783E-2</v>
      </c>
      <c r="V1080" s="13">
        <f t="shared" si="1521"/>
        <v>1.0488826637835118E-2</v>
      </c>
      <c r="W1080" s="13">
        <f t="shared" si="1522"/>
        <v>2.2475330438613017E-3</v>
      </c>
      <c r="X1080" s="13">
        <f t="shared" si="1523"/>
        <v>6.8249076046056484E-3</v>
      </c>
      <c r="Y1080" s="13">
        <f t="shared" si="1524"/>
        <v>1.0362331254400566E-2</v>
      </c>
      <c r="Z1080" s="13">
        <f t="shared" si="1525"/>
        <v>9.3140901316892802E-2</v>
      </c>
      <c r="AA1080" s="13">
        <f t="shared" si="1526"/>
        <v>8.1730911690379188E-2</v>
      </c>
      <c r="AB1080" s="13">
        <f t="shared" si="1527"/>
        <v>3.5859336936269436E-2</v>
      </c>
      <c r="AC1080" s="13">
        <f t="shared" si="1528"/>
        <v>1.7468013647198685E-3</v>
      </c>
      <c r="AD1080" s="13">
        <f t="shared" si="1529"/>
        <v>4.9305117872990012E-4</v>
      </c>
      <c r="AE1080" s="13">
        <f t="shared" si="1530"/>
        <v>1.4972099068195652E-3</v>
      </c>
      <c r="AF1080" s="13">
        <f t="shared" si="1531"/>
        <v>2.2732300436367581E-3</v>
      </c>
      <c r="AG1080" s="13">
        <f t="shared" si="1532"/>
        <v>2.300979890552978E-3</v>
      </c>
      <c r="AH1080" s="13">
        <f t="shared" si="1533"/>
        <v>7.0708420442773506E-2</v>
      </c>
      <c r="AI1080" s="13">
        <f t="shared" si="1534"/>
        <v>6.2046464928575754E-2</v>
      </c>
      <c r="AJ1080" s="13">
        <f t="shared" si="1535"/>
        <v>2.7222810140757652E-2</v>
      </c>
      <c r="AK1080" s="13">
        <f t="shared" si="1536"/>
        <v>7.9626496348376707E-3</v>
      </c>
      <c r="AL1080" s="13">
        <f t="shared" si="1537"/>
        <v>1.8618303766596242E-4</v>
      </c>
      <c r="AM1080" s="13">
        <f t="shared" si="1538"/>
        <v>8.6530239192139226E-5</v>
      </c>
      <c r="AN1080" s="13">
        <f t="shared" si="1539"/>
        <v>2.627596017347903E-4</v>
      </c>
      <c r="AO1080" s="13">
        <f t="shared" si="1540"/>
        <v>3.989507537967014E-4</v>
      </c>
      <c r="AP1080" s="13">
        <f t="shared" si="1541"/>
        <v>4.0382083827229521E-4</v>
      </c>
      <c r="AQ1080" s="13">
        <f t="shared" si="1542"/>
        <v>3.0656277974982398E-4</v>
      </c>
      <c r="AR1080" s="13">
        <f t="shared" si="1543"/>
        <v>4.2942944728453024E-2</v>
      </c>
      <c r="AS1080" s="13">
        <f t="shared" si="1544"/>
        <v>3.7682328318734755E-2</v>
      </c>
      <c r="AT1080" s="13">
        <f t="shared" si="1545"/>
        <v>1.6533075182663091E-2</v>
      </c>
      <c r="AU1080" s="13">
        <f t="shared" si="1546"/>
        <v>4.8359109285663225E-3</v>
      </c>
      <c r="AV1080" s="13">
        <f t="shared" si="1547"/>
        <v>1.060874984719278E-3</v>
      </c>
      <c r="AW1080" s="13">
        <f t="shared" si="1548"/>
        <v>1.3780792986762099E-5</v>
      </c>
      <c r="AX1080" s="13">
        <f t="shared" si="1549"/>
        <v>1.2655011990737244E-5</v>
      </c>
      <c r="AY1080" s="13">
        <f t="shared" si="1550"/>
        <v>3.8428483980628956E-5</v>
      </c>
      <c r="AZ1080" s="13">
        <f t="shared" si="1551"/>
        <v>5.8346384109724801E-5</v>
      </c>
      <c r="BA1080" s="13">
        <f t="shared" si="1552"/>
        <v>5.9058631966773857E-5</v>
      </c>
      <c r="BB1080" s="13">
        <f t="shared" si="1553"/>
        <v>4.4834680799081834E-5</v>
      </c>
      <c r="BC1080" s="13">
        <f t="shared" si="1554"/>
        <v>2.7229192894091538E-5</v>
      </c>
      <c r="BD1080" s="13">
        <f t="shared" si="1555"/>
        <v>2.1733579612386891E-2</v>
      </c>
      <c r="BE1080" s="13">
        <f t="shared" si="1556"/>
        <v>1.9071162624595017E-2</v>
      </c>
      <c r="BF1080" s="13">
        <f t="shared" si="1557"/>
        <v>8.3674491349426967E-3</v>
      </c>
      <c r="BG1080" s="13">
        <f t="shared" si="1558"/>
        <v>2.4474720080099677E-3</v>
      </c>
      <c r="BH1080" s="13">
        <f t="shared" si="1559"/>
        <v>5.3691266598001523E-4</v>
      </c>
      <c r="BI1080" s="13">
        <f t="shared" si="1560"/>
        <v>9.4227908616340253E-5</v>
      </c>
      <c r="BJ1080" s="14">
        <f t="shared" si="1561"/>
        <v>7.6228598191467878E-2</v>
      </c>
      <c r="BK1080" s="14">
        <f t="shared" si="1562"/>
        <v>0.1210261965551761</v>
      </c>
      <c r="BL1080" s="14">
        <f t="shared" si="1563"/>
        <v>0.67420464669040736</v>
      </c>
      <c r="BM1080" s="14">
        <f t="shared" si="1564"/>
        <v>0.71361663615568249</v>
      </c>
      <c r="BN1080" s="14">
        <f t="shared" si="1565"/>
        <v>0.25095905890726794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1.5759000000000001</v>
      </c>
      <c r="F1081" s="10">
        <f>VLOOKUP(B1081,home!$B$2:$E$405,3,FALSE)</f>
        <v>1.0153000000000001</v>
      </c>
      <c r="G1081" s="10">
        <f>VLOOKUP(C1081,away!$B$2:$E$405,4,FALSE)</f>
        <v>0.70509999999999995</v>
      </c>
      <c r="H1081" s="10">
        <f>VLOOKUP(A1081,away!$A$2:$E$405,3,FALSE)</f>
        <v>1.1709000000000001</v>
      </c>
      <c r="I1081" s="10">
        <f>VLOOKUP(C1081,away!$B$2:$E$405,3,FALSE)</f>
        <v>1.3285</v>
      </c>
      <c r="J1081" s="10">
        <f>VLOOKUP(B1081,home!$B$2:$E$405,4,FALSE)</f>
        <v>1.0248999999999999</v>
      </c>
      <c r="K1081" s="12">
        <f t="shared" si="1510"/>
        <v>1.128167946477</v>
      </c>
      <c r="L1081" s="12">
        <f t="shared" si="1511"/>
        <v>1.5942736121850001</v>
      </c>
      <c r="M1081" s="13">
        <f t="shared" si="1512"/>
        <v>6.5714113536005897E-2</v>
      </c>
      <c r="N1081" s="13">
        <f t="shared" si="1513"/>
        <v>7.4136556522472211E-2</v>
      </c>
      <c r="O1081" s="13">
        <f t="shared" si="1514"/>
        <v>0.10476627715858332</v>
      </c>
      <c r="P1081" s="13">
        <f t="shared" si="1515"/>
        <v>0.11819395576203917</v>
      </c>
      <c r="Q1081" s="13">
        <f t="shared" si="1516"/>
        <v>4.1819243365416772E-2</v>
      </c>
      <c r="R1081" s="13">
        <f t="shared" si="1517"/>
        <v>8.3513055560394761E-2</v>
      </c>
      <c r="S1081" s="13">
        <f t="shared" si="1518"/>
        <v>5.3146160036932483E-2</v>
      </c>
      <c r="T1081" s="13">
        <f t="shared" si="1519"/>
        <v>6.667131617902658E-2</v>
      </c>
      <c r="U1081" s="13">
        <f t="shared" si="1520"/>
        <v>9.4216752395590173E-2</v>
      </c>
      <c r="V1081" s="13">
        <f t="shared" si="1521"/>
        <v>1.0621014354322462E-2</v>
      </c>
      <c r="W1081" s="13">
        <f t="shared" si="1522"/>
        <v>1.5726376636928042E-2</v>
      </c>
      <c r="X1081" s="13">
        <f t="shared" si="1523"/>
        <v>2.507214728753706E-2</v>
      </c>
      <c r="Y1081" s="13">
        <f t="shared" si="1524"/>
        <v>1.9985931410668033E-2</v>
      </c>
      <c r="Z1081" s="13">
        <f t="shared" si="1525"/>
        <v>4.4380886917625734E-2</v>
      </c>
      <c r="AA1081" s="13">
        <f t="shared" si="1526"/>
        <v>5.0069094056685776E-2</v>
      </c>
      <c r="AB1081" s="13">
        <f t="shared" si="1527"/>
        <v>2.8243173511947488E-2</v>
      </c>
      <c r="AC1081" s="13">
        <f t="shared" si="1528"/>
        <v>1.1939403436285318E-3</v>
      </c>
      <c r="AD1081" s="13">
        <f t="shared" si="1529"/>
        <v>4.4354985090017439E-3</v>
      </c>
      <c r="AE1081" s="13">
        <f t="shared" si="1530"/>
        <v>7.0713982297873909E-3</v>
      </c>
      <c r="AF1081" s="13">
        <f t="shared" si="1531"/>
        <v>5.6368717995008803E-3</v>
      </c>
      <c r="AG1081" s="13">
        <f t="shared" si="1532"/>
        <v>2.9955719884046774E-3</v>
      </c>
      <c r="AH1081" s="13">
        <f t="shared" si="1533"/>
        <v>1.7688819224534295E-2</v>
      </c>
      <c r="AI1081" s="13">
        <f t="shared" si="1534"/>
        <v>1.9955958860145735E-2</v>
      </c>
      <c r="AJ1081" s="13">
        <f t="shared" si="1535"/>
        <v>1.1256836563615058E-2</v>
      </c>
      <c r="AK1081" s="13">
        <f t="shared" si="1536"/>
        <v>4.2332007299336017E-3</v>
      </c>
      <c r="AL1081" s="13">
        <f t="shared" si="1537"/>
        <v>8.5897244633772178E-5</v>
      </c>
      <c r="AM1081" s="13">
        <f t="shared" si="1538"/>
        <v>1.0007974489004577E-3</v>
      </c>
      <c r="AN1081" s="13">
        <f t="shared" si="1539"/>
        <v>1.5955449639240657E-3</v>
      </c>
      <c r="AO1081" s="13">
        <f t="shared" si="1540"/>
        <v>1.2718676165194031E-3</v>
      </c>
      <c r="AP1081" s="13">
        <f t="shared" si="1541"/>
        <v>6.7590165973650525E-4</v>
      </c>
      <c r="AQ1081" s="13">
        <f t="shared" si="1542"/>
        <v>2.6939304513748873E-4</v>
      </c>
      <c r="AR1081" s="13">
        <f t="shared" si="1543"/>
        <v>5.6401635440771515E-3</v>
      </c>
      <c r="AS1081" s="13">
        <f t="shared" si="1544"/>
        <v>6.363051723315959E-3</v>
      </c>
      <c r="AT1081" s="13">
        <f t="shared" si="1545"/>
        <v>3.5892954980101519E-3</v>
      </c>
      <c r="AU1081" s="13">
        <f t="shared" si="1546"/>
        <v>1.3497760437630841E-3</v>
      </c>
      <c r="AV1081" s="13">
        <f t="shared" si="1547"/>
        <v>3.8069351687401189E-4</v>
      </c>
      <c r="AW1081" s="13">
        <f t="shared" si="1548"/>
        <v>4.2915417953905478E-6</v>
      </c>
      <c r="AX1081" s="13">
        <f t="shared" si="1549"/>
        <v>1.8817793379424154E-4</v>
      </c>
      <c r="AY1081" s="13">
        <f t="shared" si="1550"/>
        <v>3.0000711424365526E-4</v>
      </c>
      <c r="AZ1081" s="13">
        <f t="shared" si="1551"/>
        <v>2.3914671285321515E-4</v>
      </c>
      <c r="BA1081" s="13">
        <f t="shared" si="1552"/>
        <v>1.2708843124755478E-4</v>
      </c>
      <c r="BB1081" s="13">
        <f t="shared" si="1553"/>
        <v>5.0653433087991045E-5</v>
      </c>
      <c r="BC1081" s="13">
        <f t="shared" si="1554"/>
        <v>1.6151086347752535E-5</v>
      </c>
      <c r="BD1081" s="13">
        <f t="shared" si="1555"/>
        <v>1.4986606511216726E-3</v>
      </c>
      <c r="BE1081" s="13">
        <f t="shared" si="1556"/>
        <v>1.6907409092418212E-3</v>
      </c>
      <c r="BF1081" s="13">
        <f t="shared" si="1557"/>
        <v>9.5371984980200102E-4</v>
      </c>
      <c r="BG1081" s="13">
        <f t="shared" si="1558"/>
        <v>3.586520548218253E-4</v>
      </c>
      <c r="BH1081" s="13">
        <f t="shared" si="1559"/>
        <v>1.0115493804702374E-4</v>
      </c>
      <c r="BI1081" s="13">
        <f t="shared" si="1560"/>
        <v>2.282395174650377E-5</v>
      </c>
      <c r="BJ1081" s="14">
        <f t="shared" si="1561"/>
        <v>0.2692856413745357</v>
      </c>
      <c r="BK1081" s="14">
        <f t="shared" si="1562"/>
        <v>0.24925508839180596</v>
      </c>
      <c r="BL1081" s="14">
        <f t="shared" si="1563"/>
        <v>0.43589190074225148</v>
      </c>
      <c r="BM1081" s="14">
        <f t="shared" si="1564"/>
        <v>0.51037459994885837</v>
      </c>
      <c r="BN1081" s="14">
        <f t="shared" si="1565"/>
        <v>0.48814320190491212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1.1974</v>
      </c>
      <c r="F1082" s="10">
        <f>VLOOKUP(B1082,home!$B$2:$E$405,3,FALSE)</f>
        <v>0.75160000000000005</v>
      </c>
      <c r="G1082" s="10">
        <f>VLOOKUP(C1082,away!$B$2:$E$405,4,FALSE)</f>
        <v>1.1134999999999999</v>
      </c>
      <c r="H1082" s="10">
        <f>VLOOKUP(A1082,away!$A$2:$E$405,3,FALSE)</f>
        <v>0.89470000000000005</v>
      </c>
      <c r="I1082" s="10">
        <f>VLOOKUP(C1082,away!$B$2:$E$405,3,FALSE)</f>
        <v>1.2419</v>
      </c>
      <c r="J1082" s="10">
        <f>VLOOKUP(B1082,home!$B$2:$E$405,4,FALSE)</f>
        <v>0.67059999999999997</v>
      </c>
      <c r="K1082" s="12">
        <f t="shared" si="1510"/>
        <v>1.0021119628399999</v>
      </c>
      <c r="L1082" s="12">
        <f t="shared" si="1511"/>
        <v>0.74512238985800006</v>
      </c>
      <c r="M1082" s="13">
        <f t="shared" si="1512"/>
        <v>0.17425520608290029</v>
      </c>
      <c r="N1082" s="13">
        <f t="shared" si="1513"/>
        <v>0.17462322660282389</v>
      </c>
      <c r="O1082" s="13">
        <f t="shared" si="1514"/>
        <v>0.12984145560168897</v>
      </c>
      <c r="P1082" s="13">
        <f t="shared" si="1515"/>
        <v>0.1301156759310112</v>
      </c>
      <c r="Q1082" s="13">
        <f t="shared" si="1516"/>
        <v>8.7496012184204983E-2</v>
      </c>
      <c r="R1082" s="13">
        <f t="shared" si="1517"/>
        <v>4.8373887850285936E-2</v>
      </c>
      <c r="S1082" s="13">
        <f t="shared" si="1518"/>
        <v>2.4289215661840256E-2</v>
      </c>
      <c r="T1082" s="13">
        <f t="shared" si="1519"/>
        <v>6.5195237701739489E-2</v>
      </c>
      <c r="U1082" s="13">
        <f t="shared" si="1520"/>
        <v>4.8476051703852059E-2</v>
      </c>
      <c r="V1082" s="13">
        <f t="shared" si="1521"/>
        <v>2.0151846279039438E-3</v>
      </c>
      <c r="W1082" s="13">
        <f t="shared" si="1522"/>
        <v>2.9226933503528736E-2</v>
      </c>
      <c r="X1082" s="13">
        <f t="shared" si="1523"/>
        <v>2.1777642540370176E-2</v>
      </c>
      <c r="Y1082" s="13">
        <f t="shared" si="1524"/>
        <v>8.1135045275769358E-3</v>
      </c>
      <c r="Z1082" s="13">
        <f t="shared" si="1525"/>
        <v>1.2014822307242646E-2</v>
      </c>
      <c r="AA1082" s="13">
        <f t="shared" si="1526"/>
        <v>1.2040197165484743E-2</v>
      </c>
      <c r="AB1082" s="13">
        <f t="shared" si="1527"/>
        <v>6.0328128072422603E-3</v>
      </c>
      <c r="AC1082" s="13">
        <f t="shared" si="1528"/>
        <v>9.4045651446979719E-5</v>
      </c>
      <c r="AD1082" s="13">
        <f t="shared" si="1529"/>
        <v>7.3221649252538335E-3</v>
      </c>
      <c r="AE1082" s="13">
        <f t="shared" si="1530"/>
        <v>5.4559090280395595E-3</v>
      </c>
      <c r="AF1082" s="13">
        <f t="shared" si="1531"/>
        <v>2.0326599869103373E-3</v>
      </c>
      <c r="AG1082" s="13">
        <f t="shared" si="1532"/>
        <v>5.0486015573845391E-4</v>
      </c>
      <c r="AH1082" s="13">
        <f t="shared" si="1533"/>
        <v>2.2381282778229624E-3</v>
      </c>
      <c r="AI1082" s="13">
        <f t="shared" si="1534"/>
        <v>2.2428551215768772E-3</v>
      </c>
      <c r="AJ1082" s="13">
        <f t="shared" si="1535"/>
        <v>1.1237959741245756E-3</v>
      </c>
      <c r="AK1082" s="13">
        <f t="shared" si="1536"/>
        <v>3.7538979648722281E-4</v>
      </c>
      <c r="AL1082" s="13">
        <f t="shared" si="1537"/>
        <v>2.8089406982938594E-6</v>
      </c>
      <c r="AM1082" s="13">
        <f t="shared" si="1538"/>
        <v>1.4675258130968645E-3</v>
      </c>
      <c r="AN1082" s="13">
        <f t="shared" si="1539"/>
        <v>1.0934863410330402E-3</v>
      </c>
      <c r="AO1082" s="13">
        <f t="shared" si="1540"/>
        <v>4.0739057785380944E-4</v>
      </c>
      <c r="AP1082" s="13">
        <f t="shared" si="1541"/>
        <v>1.0118528032535405E-4</v>
      </c>
      <c r="AQ1082" s="13">
        <f t="shared" si="1542"/>
        <v>1.8848854473619871E-5</v>
      </c>
      <c r="AR1082" s="13">
        <f t="shared" si="1543"/>
        <v>3.3353589823604325E-4</v>
      </c>
      <c r="AS1082" s="13">
        <f t="shared" si="1544"/>
        <v>3.3424031365892367E-4</v>
      </c>
      <c r="AT1082" s="13">
        <f t="shared" si="1545"/>
        <v>1.6747310839050064E-4</v>
      </c>
      <c r="AU1082" s="13">
        <f t="shared" si="1546"/>
        <v>5.594226845737356E-5</v>
      </c>
      <c r="AV1082" s="13">
        <f t="shared" si="1547"/>
        <v>1.4015104112385206E-5</v>
      </c>
      <c r="AW1082" s="13">
        <f t="shared" si="1548"/>
        <v>5.8261804278725349E-8</v>
      </c>
      <c r="AX1082" s="13">
        <f t="shared" si="1549"/>
        <v>2.4510419551347754E-4</v>
      </c>
      <c r="AY1082" s="13">
        <f t="shared" si="1550"/>
        <v>1.8263262392522484E-4</v>
      </c>
      <c r="AZ1082" s="13">
        <f t="shared" si="1551"/>
        <v>6.8041828602600441E-5</v>
      </c>
      <c r="BA1082" s="13">
        <f t="shared" si="1552"/>
        <v>1.6899829979559356E-5</v>
      </c>
      <c r="BB1082" s="13">
        <f t="shared" si="1553"/>
        <v>3.1481104256407859E-6</v>
      </c>
      <c r="BC1082" s="13">
        <f t="shared" si="1554"/>
        <v>4.6914551277806976E-7</v>
      </c>
      <c r="BD1082" s="13">
        <f t="shared" si="1555"/>
        <v>4.1420844266179191E-5</v>
      </c>
      <c r="BE1082" s="13">
        <f t="shared" si="1556"/>
        <v>4.1508323550070778E-5</v>
      </c>
      <c r="BF1082" s="13">
        <f t="shared" si="1557"/>
        <v>2.0797993793479612E-5</v>
      </c>
      <c r="BG1082" s="13">
        <f t="shared" si="1558"/>
        <v>6.9473061278393303E-6</v>
      </c>
      <c r="BH1082" s="13">
        <f t="shared" si="1559"/>
        <v>1.7404946450548575E-6</v>
      </c>
      <c r="BI1082" s="13">
        <f t="shared" si="1560"/>
        <v>3.488341010136865E-7</v>
      </c>
      <c r="BJ1082" s="14">
        <f t="shared" si="1561"/>
        <v>0.40535288375692829</v>
      </c>
      <c r="BK1082" s="14">
        <f t="shared" si="1562"/>
        <v>0.33095476951972624</v>
      </c>
      <c r="BL1082" s="14">
        <f t="shared" si="1563"/>
        <v>0.25176254478790439</v>
      </c>
      <c r="BM1082" s="14">
        <f t="shared" si="1564"/>
        <v>0.25519698175676536</v>
      </c>
      <c r="BN1082" s="14">
        <f t="shared" si="1565"/>
        <v>0.74470546425291528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1.5759000000000001</v>
      </c>
      <c r="F1102" s="10">
        <f>VLOOKUP(B1102,home!$B$2:$E$405,3,FALSE)</f>
        <v>0.95179999999999998</v>
      </c>
      <c r="G1102" s="10">
        <f>VLOOKUP(C1102,away!$B$2:$E$405,4,FALSE)</f>
        <v>0.56410000000000005</v>
      </c>
      <c r="H1102" s="10">
        <f>VLOOKUP(A1102,away!$A$2:$E$405,3,FALSE)</f>
        <v>1.1709000000000001</v>
      </c>
      <c r="I1102" s="10">
        <f>VLOOKUP(C1102,away!$B$2:$E$405,3,FALSE)</f>
        <v>0.94889999999999997</v>
      </c>
      <c r="J1102" s="10">
        <f>VLOOKUP(B1102,home!$B$2:$E$405,4,FALSE)</f>
        <v>1.0248999999999999</v>
      </c>
      <c r="K1102" s="12">
        <f t="shared" si="1510"/>
        <v>0.84611706784200003</v>
      </c>
      <c r="L1102" s="12">
        <f t="shared" si="1511"/>
        <v>1.1387325785489999</v>
      </c>
      <c r="M1102" s="13">
        <f t="shared" si="1512"/>
        <v>0.13740127134099855</v>
      </c>
      <c r="N1102" s="13">
        <f t="shared" si="1513"/>
        <v>0.11625756082480872</v>
      </c>
      <c r="O1102" s="13">
        <f t="shared" si="1514"/>
        <v>0.1564633040100461</v>
      </c>
      <c r="P1102" s="13">
        <f t="shared" si="1515"/>
        <v>0.13238627201385164</v>
      </c>
      <c r="Q1102" s="13">
        <f t="shared" si="1516"/>
        <v>4.9183753239775065E-2</v>
      </c>
      <c r="R1102" s="13">
        <f t="shared" si="1517"/>
        <v>8.9084930811827945E-2</v>
      </c>
      <c r="S1102" s="13">
        <f t="shared" si="1518"/>
        <v>3.188857869849996E-2</v>
      </c>
      <c r="T1102" s="13">
        <f t="shared" si="1519"/>
        <v>5.6007142149446791E-2</v>
      </c>
      <c r="U1102" s="13">
        <f t="shared" si="1520"/>
        <v>7.5376280447411292E-2</v>
      </c>
      <c r="V1102" s="13">
        <f t="shared" si="1521"/>
        <v>3.413853301123846E-3</v>
      </c>
      <c r="W1102" s="13">
        <f t="shared" si="1522"/>
        <v>1.3871737692234317E-2</v>
      </c>
      <c r="X1102" s="13">
        <f t="shared" si="1523"/>
        <v>1.5796199631233337E-2</v>
      </c>
      <c r="Y1102" s="13">
        <f t="shared" si="1524"/>
        <v>8.9938235686745516E-3</v>
      </c>
      <c r="Z1102" s="13">
        <f t="shared" si="1525"/>
        <v>3.3814637657737352E-2</v>
      </c>
      <c r="AA1102" s="13">
        <f t="shared" si="1526"/>
        <v>2.8611142065104404E-2</v>
      </c>
      <c r="AB1102" s="13">
        <f t="shared" si="1527"/>
        <v>1.2104187815868523E-2</v>
      </c>
      <c r="AC1102" s="13">
        <f t="shared" si="1528"/>
        <v>2.0557820686768644E-4</v>
      </c>
      <c r="AD1102" s="13">
        <f t="shared" si="1529"/>
        <v>2.9342785055066619E-3</v>
      </c>
      <c r="AE1102" s="13">
        <f t="shared" si="1530"/>
        <v>3.3413585287565073E-3</v>
      </c>
      <c r="AF1102" s="13">
        <f t="shared" si="1531"/>
        <v>1.9024569066537953E-3</v>
      </c>
      <c r="AG1102" s="13">
        <f t="shared" si="1532"/>
        <v>7.2212988629740999E-4</v>
      </c>
      <c r="AH1102" s="13">
        <f t="shared" si="1533"/>
        <v>9.6264573831738431E-3</v>
      </c>
      <c r="AI1102" s="13">
        <f t="shared" si="1534"/>
        <v>8.1451098947570248E-3</v>
      </c>
      <c r="AJ1102" s="13">
        <f t="shared" si="1535"/>
        <v>3.4458582507013373E-3</v>
      </c>
      <c r="AK1102" s="13">
        <f t="shared" si="1536"/>
        <v>9.7186649309419313E-4</v>
      </c>
      <c r="AL1102" s="13">
        <f t="shared" si="1537"/>
        <v>7.922992894865489E-6</v>
      </c>
      <c r="AM1102" s="13">
        <f t="shared" si="1538"/>
        <v>4.9654862506222071E-4</v>
      </c>
      <c r="AN1102" s="13">
        <f t="shared" si="1539"/>
        <v>5.6543609619206321E-4</v>
      </c>
      <c r="AO1102" s="13">
        <f t="shared" si="1540"/>
        <v>3.2194025191073429E-4</v>
      </c>
      <c r="AP1102" s="13">
        <f t="shared" si="1541"/>
        <v>1.2220128439900831E-4</v>
      </c>
      <c r="AQ1102" s="13">
        <f t="shared" si="1542"/>
        <v>3.4788645921420605E-5</v>
      </c>
      <c r="AR1102" s="13">
        <f t="shared" si="1543"/>
        <v>2.1923921276467222E-3</v>
      </c>
      <c r="AS1102" s="13">
        <f t="shared" si="1544"/>
        <v>1.8550203986043283E-3</v>
      </c>
      <c r="AT1102" s="13">
        <f t="shared" si="1545"/>
        <v>7.8478221022709618E-4</v>
      </c>
      <c r="AU1102" s="13">
        <f t="shared" si="1546"/>
        <v>2.2133920753730492E-4</v>
      </c>
      <c r="AV1102" s="13">
        <f t="shared" si="1547"/>
        <v>4.6819720319984073E-5</v>
      </c>
      <c r="AW1102" s="13">
        <f t="shared" si="1548"/>
        <v>2.1205033708659467E-7</v>
      </c>
      <c r="AX1102" s="13">
        <f t="shared" si="1549"/>
        <v>7.0023044446437121E-5</v>
      </c>
      <c r="AY1102" s="13">
        <f t="shared" si="1550"/>
        <v>7.9737521960342568E-5</v>
      </c>
      <c r="AZ1102" s="13">
        <f t="shared" si="1551"/>
        <v>4.5399856994504207E-5</v>
      </c>
      <c r="BA1102" s="13">
        <f t="shared" si="1552"/>
        <v>1.7232765407035872E-5</v>
      </c>
      <c r="BB1102" s="13">
        <f t="shared" si="1553"/>
        <v>4.9058778468709906E-6</v>
      </c>
      <c r="BC1102" s="13">
        <f t="shared" si="1554"/>
        <v>1.1172965861227641E-6</v>
      </c>
      <c r="BD1102" s="13">
        <f t="shared" si="1555"/>
        <v>4.1609139011761275E-4</v>
      </c>
      <c r="BE1102" s="13">
        <f t="shared" si="1556"/>
        <v>3.5206202696061619E-4</v>
      </c>
      <c r="BF1102" s="13">
        <f t="shared" si="1557"/>
        <v>1.4894284497521387E-4</v>
      </c>
      <c r="BG1102" s="13">
        <f t="shared" si="1558"/>
        <v>4.2007694422157844E-5</v>
      </c>
      <c r="BH1102" s="13">
        <f t="shared" si="1559"/>
        <v>8.8858568078197318E-6</v>
      </c>
      <c r="BI1102" s="13">
        <f t="shared" si="1560"/>
        <v>1.5036950214992617E-6</v>
      </c>
      <c r="BJ1102" s="14">
        <f t="shared" si="1561"/>
        <v>0.27076977220011389</v>
      </c>
      <c r="BK1102" s="14">
        <f t="shared" si="1562"/>
        <v>0.30538321407619695</v>
      </c>
      <c r="BL1102" s="14">
        <f t="shared" si="1563"/>
        <v>0.389898984344625</v>
      </c>
      <c r="BM1102" s="14">
        <f t="shared" si="1564"/>
        <v>0.31900999056574181</v>
      </c>
      <c r="BN1102" s="14">
        <f t="shared" si="1565"/>
        <v>0.68077709224130811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1.5759000000000001</v>
      </c>
      <c r="F1103" s="10">
        <f>VLOOKUP(B1103,home!$B$2:$E$405,3,FALSE)</f>
        <v>0.38069999999999998</v>
      </c>
      <c r="G1103" s="10">
        <f>VLOOKUP(C1103,away!$B$2:$E$405,4,FALSE)</f>
        <v>1.3484</v>
      </c>
      <c r="H1103" s="10">
        <f>VLOOKUP(A1103,away!$A$2:$E$405,3,FALSE)</f>
        <v>1.1709000000000001</v>
      </c>
      <c r="I1103" s="10">
        <f>VLOOKUP(C1103,away!$B$2:$E$405,3,FALSE)</f>
        <v>0.64049999999999996</v>
      </c>
      <c r="J1103" s="10">
        <f>VLOOKUP(B1103,home!$B$2:$E$405,4,FALSE)</f>
        <v>1.0248999999999999</v>
      </c>
      <c r="K1103" s="12">
        <f t="shared" si="1510"/>
        <v>0.80896601329200013</v>
      </c>
      <c r="L1103" s="12">
        <f t="shared" si="1511"/>
        <v>0.76863549010499999</v>
      </c>
      <c r="M1103" s="13">
        <f t="shared" si="1512"/>
        <v>0.20646972171751593</v>
      </c>
      <c r="N1103" s="13">
        <f t="shared" si="1513"/>
        <v>0.16702698764332755</v>
      </c>
      <c r="O1103" s="13">
        <f t="shared" si="1514"/>
        <v>0.15869995574418583</v>
      </c>
      <c r="P1103" s="13">
        <f t="shared" si="1515"/>
        <v>0.12838287050799085</v>
      </c>
      <c r="Q1103" s="13">
        <f t="shared" si="1516"/>
        <v>6.7559578152997429E-2</v>
      </c>
      <c r="R1103" s="13">
        <f t="shared" si="1517"/>
        <v>6.0991209131537036E-2</v>
      </c>
      <c r="S1103" s="13">
        <f t="shared" si="1518"/>
        <v>1.9957116838688119E-2</v>
      </c>
      <c r="T1103" s="13">
        <f t="shared" si="1519"/>
        <v>5.1928689464916231E-2</v>
      </c>
      <c r="U1103" s="13">
        <f t="shared" si="1520"/>
        <v>4.933981529699815E-2</v>
      </c>
      <c r="V1103" s="13">
        <f t="shared" si="1521"/>
        <v>1.3788150014340064E-3</v>
      </c>
      <c r="W1103" s="13">
        <f t="shared" si="1522"/>
        <v>1.8217800866039881E-2</v>
      </c>
      <c r="X1103" s="13">
        <f t="shared" si="1523"/>
        <v>1.4002848297303857E-2</v>
      </c>
      <c r="Y1103" s="13">
        <f t="shared" si="1524"/>
        <v>5.3815430819320574E-3</v>
      </c>
      <c r="Z1103" s="13">
        <f t="shared" si="1525"/>
        <v>1.5626669307638508E-2</v>
      </c>
      <c r="AA1103" s="13">
        <f t="shared" si="1526"/>
        <v>1.2641444370832781E-2</v>
      </c>
      <c r="AB1103" s="13">
        <f t="shared" si="1527"/>
        <v>5.1132494274625968E-3</v>
      </c>
      <c r="AC1103" s="13">
        <f t="shared" si="1528"/>
        <v>5.3584196968164937E-5</v>
      </c>
      <c r="AD1103" s="13">
        <f t="shared" si="1529"/>
        <v>3.684395434386957E-3</v>
      </c>
      <c r="AE1103" s="13">
        <f t="shared" si="1530"/>
        <v>2.831957090450643E-3</v>
      </c>
      <c r="AF1103" s="13">
        <f t="shared" si="1531"/>
        <v>1.0883713630874298E-3</v>
      </c>
      <c r="AG1103" s="13">
        <f t="shared" si="1532"/>
        <v>2.788536186943178E-4</v>
      </c>
      <c r="AH1103" s="13">
        <f t="shared" si="1533"/>
        <v>3.0028031554963706E-3</v>
      </c>
      <c r="AI1103" s="13">
        <f t="shared" si="1534"/>
        <v>2.4291656974025368E-3</v>
      </c>
      <c r="AJ1103" s="13">
        <f t="shared" si="1535"/>
        <v>9.8255624492670575E-4</v>
      </c>
      <c r="AK1103" s="13">
        <f t="shared" si="1536"/>
        <v>2.6495153609783841E-4</v>
      </c>
      <c r="AL1103" s="13">
        <f t="shared" si="1537"/>
        <v>1.3327461214968052E-6</v>
      </c>
      <c r="AM1103" s="13">
        <f t="shared" si="1538"/>
        <v>5.961101371894529E-4</v>
      </c>
      <c r="AN1103" s="13">
        <f t="shared" si="1539"/>
        <v>4.5819140745517392E-4</v>
      </c>
      <c r="AO1103" s="13">
        <f t="shared" si="1540"/>
        <v>1.7609108851560369E-4</v>
      </c>
      <c r="AP1103" s="13">
        <f t="shared" si="1541"/>
        <v>4.5116620041437986E-5</v>
      </c>
      <c r="AQ1103" s="13">
        <f t="shared" si="1542"/>
        <v>8.6695588393579369E-6</v>
      </c>
      <c r="AR1103" s="13">
        <f t="shared" si="1543"/>
        <v>4.616122150227589E-4</v>
      </c>
      <c r="AS1103" s="13">
        <f t="shared" si="1544"/>
        <v>3.7342859327385076E-4</v>
      </c>
      <c r="AT1103" s="13">
        <f t="shared" si="1545"/>
        <v>1.5104552017499345E-4</v>
      </c>
      <c r="AU1103" s="13">
        <f t="shared" si="1546"/>
        <v>4.0730230760526937E-5</v>
      </c>
      <c r="AV1103" s="13">
        <f t="shared" si="1547"/>
        <v>8.2373430997016656E-6</v>
      </c>
      <c r="AW1103" s="13">
        <f t="shared" si="1548"/>
        <v>2.3019486735935459E-8</v>
      </c>
      <c r="AX1103" s="13">
        <f t="shared" si="1549"/>
        <v>8.0372140194183122E-5</v>
      </c>
      <c r="AY1103" s="13">
        <f t="shared" si="1550"/>
        <v>6.177687936894371E-5</v>
      </c>
      <c r="AZ1103" s="13">
        <f t="shared" si="1551"/>
        <v>2.3741950975452758E-5</v>
      </c>
      <c r="BA1103" s="13">
        <f t="shared" si="1552"/>
        <v>6.0829687080220038E-6</v>
      </c>
      <c r="BB1103" s="13">
        <f t="shared" si="1553"/>
        <v>1.1688964085459678E-6</v>
      </c>
      <c r="BC1103" s="13">
        <f t="shared" si="1554"/>
        <v>1.796910527729409E-7</v>
      </c>
      <c r="BD1103" s="13">
        <f t="shared" si="1555"/>
        <v>5.9135255188745442E-5</v>
      </c>
      <c r="BE1103" s="13">
        <f t="shared" si="1556"/>
        <v>4.7838411635044463E-5</v>
      </c>
      <c r="BF1103" s="13">
        <f t="shared" si="1557"/>
        <v>1.9349824571311778E-5</v>
      </c>
      <c r="BG1103" s="13">
        <f t="shared" si="1558"/>
        <v>5.2177834804512251E-6</v>
      </c>
      <c r="BH1103" s="13">
        <f t="shared" si="1559"/>
        <v>1.0552523751003709E-6</v>
      </c>
      <c r="BI1103" s="13">
        <f t="shared" si="1560"/>
        <v>1.7073266138037233E-7</v>
      </c>
      <c r="BJ1103" s="14">
        <f t="shared" si="1561"/>
        <v>0.33345852635188533</v>
      </c>
      <c r="BK1103" s="14">
        <f t="shared" si="1562"/>
        <v>0.3563052178880875</v>
      </c>
      <c r="BL1103" s="14">
        <f t="shared" si="1563"/>
        <v>0.29463297176718367</v>
      </c>
      <c r="BM1103" s="14">
        <f t="shared" si="1564"/>
        <v>0.21083130855735821</v>
      </c>
      <c r="BN1103" s="14">
        <f t="shared" si="1565"/>
        <v>0.78913032289755458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1.5759000000000001</v>
      </c>
      <c r="F1104" s="10">
        <f>VLOOKUP(B1104,home!$B$2:$E$405,3,FALSE)</f>
        <v>0.72519999999999996</v>
      </c>
      <c r="G1104" s="10">
        <f>VLOOKUP(C1104,away!$B$2:$E$405,4,FALSE)</f>
        <v>0.88839999999999997</v>
      </c>
      <c r="H1104" s="10">
        <f>VLOOKUP(A1104,away!$A$2:$E$405,3,FALSE)</f>
        <v>1.1709000000000001</v>
      </c>
      <c r="I1104" s="10">
        <f>VLOOKUP(C1104,away!$B$2:$E$405,3,FALSE)</f>
        <v>1.2810999999999999</v>
      </c>
      <c r="J1104" s="10">
        <f>VLOOKUP(B1104,home!$B$2:$E$405,4,FALSE)</f>
        <v>1.2201</v>
      </c>
      <c r="K1104" s="12">
        <f t="shared" si="1510"/>
        <v>1.0153014369119999</v>
      </c>
      <c r="L1104" s="12">
        <f t="shared" si="1511"/>
        <v>1.8301987917989997</v>
      </c>
      <c r="M1104" s="13">
        <f t="shared" si="1512"/>
        <v>5.8105193582725499E-2</v>
      </c>
      <c r="N1104" s="13">
        <f t="shared" si="1513"/>
        <v>5.8994286536591119E-2</v>
      </c>
      <c r="O1104" s="13">
        <f t="shared" si="1514"/>
        <v>0.10634405509235119</v>
      </c>
      <c r="P1104" s="13">
        <f t="shared" si="1515"/>
        <v>0.10797127194231305</v>
      </c>
      <c r="Q1104" s="13">
        <f t="shared" si="1516"/>
        <v>2.99484919450996E-2</v>
      </c>
      <c r="R1104" s="13">
        <f t="shared" si="1517"/>
        <v>9.7315380572513738E-2</v>
      </c>
      <c r="S1104" s="13">
        <f t="shared" si="1518"/>
        <v>5.0158147860928676E-2</v>
      </c>
      <c r="T1104" s="13">
        <f t="shared" si="1519"/>
        <v>5.4811693774123357E-2</v>
      </c>
      <c r="U1104" s="13">
        <f t="shared" si="1520"/>
        <v>9.8804445728911325E-2</v>
      </c>
      <c r="V1104" s="13">
        <f t="shared" si="1521"/>
        <v>1.0356004895585967E-2</v>
      </c>
      <c r="W1104" s="13">
        <f t="shared" si="1522"/>
        <v>1.0135582301735696E-2</v>
      </c>
      <c r="X1104" s="13">
        <f t="shared" si="1523"/>
        <v>1.8550130482815994E-2</v>
      </c>
      <c r="Y1104" s="13">
        <f t="shared" si="1524"/>
        <v>1.6975213198681817E-2</v>
      </c>
      <c r="Z1104" s="13">
        <f t="shared" si="1525"/>
        <v>5.93688306490915E-2</v>
      </c>
      <c r="AA1104" s="13">
        <f t="shared" si="1526"/>
        <v>6.0277259065807783E-2</v>
      </c>
      <c r="AB1104" s="13">
        <f t="shared" si="1527"/>
        <v>3.0599793871315752E-2</v>
      </c>
      <c r="AC1104" s="13">
        <f t="shared" si="1528"/>
        <v>1.2027227600848018E-3</v>
      </c>
      <c r="AD1104" s="13">
        <f t="shared" si="1529"/>
        <v>2.5726678187230215E-3</v>
      </c>
      <c r="AE1104" s="13">
        <f t="shared" si="1530"/>
        <v>4.7084935335270413E-3</v>
      </c>
      <c r="AF1104" s="13">
        <f t="shared" si="1531"/>
        <v>4.3087395881272984E-3</v>
      </c>
      <c r="AG1104" s="13">
        <f t="shared" si="1532"/>
        <v>2.628616662789034E-3</v>
      </c>
      <c r="AH1104" s="13">
        <f t="shared" si="1533"/>
        <v>2.7164190531121665E-2</v>
      </c>
      <c r="AI1104" s="13">
        <f t="shared" si="1534"/>
        <v>2.757984167879917E-2</v>
      </c>
      <c r="AJ1104" s="13">
        <f t="shared" si="1535"/>
        <v>1.4000926443145129E-2</v>
      </c>
      <c r="AK1104" s="13">
        <f t="shared" si="1536"/>
        <v>4.7383869119414892E-3</v>
      </c>
      <c r="AL1104" s="13">
        <f t="shared" si="1537"/>
        <v>8.9396143919866241E-5</v>
      </c>
      <c r="AM1104" s="13">
        <f t="shared" si="1538"/>
        <v>5.2240666660934899E-4</v>
      </c>
      <c r="AN1104" s="13">
        <f t="shared" si="1539"/>
        <v>9.5610805005617329E-4</v>
      </c>
      <c r="AO1104" s="13">
        <f t="shared" si="1540"/>
        <v>8.7493389902105318E-4</v>
      </c>
      <c r="AP1104" s="13">
        <f t="shared" si="1541"/>
        <v>5.3376765496410659E-4</v>
      </c>
      <c r="AQ1104" s="13">
        <f t="shared" si="1542"/>
        <v>2.4422522930417324E-4</v>
      </c>
      <c r="AR1104" s="13">
        <f t="shared" si="1543"/>
        <v>9.9431737380513332E-3</v>
      </c>
      <c r="AS1104" s="13">
        <f t="shared" si="1544"/>
        <v>1.0095318583709181E-2</v>
      </c>
      <c r="AT1104" s="13">
        <f t="shared" si="1545"/>
        <v>5.1248957320621721E-3</v>
      </c>
      <c r="AU1104" s="13">
        <f t="shared" si="1546"/>
        <v>1.7344380002623002E-3</v>
      </c>
      <c r="AV1104" s="13">
        <f t="shared" si="1547"/>
        <v>4.4024434847527219E-4</v>
      </c>
      <c r="AW1104" s="13">
        <f t="shared" si="1548"/>
        <v>4.6143395617773398E-6</v>
      </c>
      <c r="AX1104" s="13">
        <f t="shared" si="1549"/>
        <v>8.8400039876813325E-5</v>
      </c>
      <c r="AY1104" s="13">
        <f t="shared" si="1550"/>
        <v>1.6178964617752714E-4</v>
      </c>
      <c r="AZ1104" s="13">
        <f t="shared" si="1551"/>
        <v>1.4805360747984894E-4</v>
      </c>
      <c r="BA1104" s="13">
        <f t="shared" si="1552"/>
        <v>9.0322511177034302E-5</v>
      </c>
      <c r="BB1104" s="13">
        <f t="shared" si="1553"/>
        <v>4.132703770711495E-5</v>
      </c>
      <c r="BC1104" s="13">
        <f t="shared" si="1554"/>
        <v>1.5127338896038686E-5</v>
      </c>
      <c r="BD1104" s="13">
        <f t="shared" si="1555"/>
        <v>3.0329974270048511E-3</v>
      </c>
      <c r="BE1104" s="13">
        <f t="shared" si="1556"/>
        <v>3.0794066457884243E-3</v>
      </c>
      <c r="BF1104" s="13">
        <f t="shared" si="1557"/>
        <v>1.5632629961526742E-3</v>
      </c>
      <c r="BG1104" s="13">
        <f t="shared" si="1558"/>
        <v>5.2906105542172292E-4</v>
      </c>
      <c r="BH1104" s="13">
        <f t="shared" si="1559"/>
        <v>1.3428911244596359E-4</v>
      </c>
      <c r="BI1104" s="13">
        <f t="shared" si="1560"/>
        <v>2.7268785765604801E-5</v>
      </c>
      <c r="BJ1104" s="14">
        <f t="shared" si="1561"/>
        <v>0.20731037752348316</v>
      </c>
      <c r="BK1104" s="14">
        <f t="shared" si="1562"/>
        <v>0.22804452683173537</v>
      </c>
      <c r="BL1104" s="14">
        <f t="shared" si="1563"/>
        <v>0.50252863632104672</v>
      </c>
      <c r="BM1104" s="14">
        <f t="shared" si="1564"/>
        <v>0.53841651634714682</v>
      </c>
      <c r="BN1104" s="14">
        <f t="shared" si="1565"/>
        <v>0.45867867967159415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1.1974</v>
      </c>
      <c r="F1105" s="10">
        <f>VLOOKUP(B1105,home!$B$2:$E$405,3,FALSE)</f>
        <v>0.64959999999999996</v>
      </c>
      <c r="G1105" s="10">
        <f>VLOOKUP(C1105,away!$B$2:$E$405,4,FALSE)</f>
        <v>0.41760000000000003</v>
      </c>
      <c r="H1105" s="10">
        <f>VLOOKUP(A1105,away!$A$2:$E$405,3,FALSE)</f>
        <v>0.89470000000000005</v>
      </c>
      <c r="I1105" s="10">
        <f>VLOOKUP(C1105,away!$B$2:$E$405,3,FALSE)</f>
        <v>0.4471</v>
      </c>
      <c r="J1105" s="10">
        <f>VLOOKUP(B1105,home!$B$2:$E$405,4,FALSE)</f>
        <v>1.1176999999999999</v>
      </c>
      <c r="K1105" s="12">
        <f t="shared" si="1510"/>
        <v>0.32482224230399998</v>
      </c>
      <c r="L1105" s="12">
        <f t="shared" si="1511"/>
        <v>0.44710276754899997</v>
      </c>
      <c r="M1105" s="13">
        <f t="shared" si="1512"/>
        <v>0.46212262092762951</v>
      </c>
      <c r="N1105" s="13">
        <f t="shared" si="1513"/>
        <v>0.15010770594911405</v>
      </c>
      <c r="O1105" s="13">
        <f t="shared" si="1514"/>
        <v>0.20661630276374057</v>
      </c>
      <c r="P1105" s="13">
        <f t="shared" si="1515"/>
        <v>6.7113570760280378E-2</v>
      </c>
      <c r="Q1105" s="13">
        <f t="shared" si="1516"/>
        <v>2.4379160816750348E-2</v>
      </c>
      <c r="R1105" s="13">
        <f t="shared" si="1517"/>
        <v>4.6189360393205245E-2</v>
      </c>
      <c r="S1105" s="13">
        <f t="shared" si="1518"/>
        <v>2.4367079083651598E-3</v>
      </c>
      <c r="T1105" s="13">
        <f t="shared" si="1519"/>
        <v>1.0899990271691218E-2</v>
      </c>
      <c r="U1105" s="13">
        <f t="shared" si="1520"/>
        <v>1.5003331613508497E-2</v>
      </c>
      <c r="V1105" s="13">
        <f t="shared" si="1521"/>
        <v>3.9320051822784856E-5</v>
      </c>
      <c r="W1105" s="13">
        <f t="shared" si="1522"/>
        <v>2.6396312273288891E-3</v>
      </c>
      <c r="X1105" s="13">
        <f t="shared" si="1523"/>
        <v>1.1801864270475097E-3</v>
      </c>
      <c r="Y1105" s="13">
        <f t="shared" si="1524"/>
        <v>2.6383230887835375E-4</v>
      </c>
      <c r="Z1105" s="13">
        <f t="shared" si="1525"/>
        <v>6.8837969543734112E-3</v>
      </c>
      <c r="AA1105" s="13">
        <f t="shared" si="1526"/>
        <v>2.2360103622850176E-3</v>
      </c>
      <c r="AB1105" s="13">
        <f t="shared" si="1527"/>
        <v>3.6315294984619936E-4</v>
      </c>
      <c r="AC1105" s="13">
        <f t="shared" si="1528"/>
        <v>3.5690054987586648E-7</v>
      </c>
      <c r="AD1105" s="13">
        <f t="shared" si="1529"/>
        <v>2.1435273352915724E-4</v>
      </c>
      <c r="AE1105" s="13">
        <f t="shared" si="1530"/>
        <v>9.5837700392579529E-5</v>
      </c>
      <c r="AF1105" s="13">
        <f t="shared" si="1531"/>
        <v>2.1424650540527091E-5</v>
      </c>
      <c r="AG1105" s="13">
        <f t="shared" si="1532"/>
        <v>3.193006850146614E-6</v>
      </c>
      <c r="AH1105" s="13">
        <f t="shared" si="1533"/>
        <v>7.6944116738643213E-4</v>
      </c>
      <c r="AI1105" s="13">
        <f t="shared" si="1534"/>
        <v>2.4993160531146832E-4</v>
      </c>
      <c r="AJ1105" s="13">
        <f t="shared" si="1535"/>
        <v>4.0591672229954723E-5</v>
      </c>
      <c r="AK1105" s="13">
        <f t="shared" si="1536"/>
        <v>4.3950259975343021E-6</v>
      </c>
      <c r="AL1105" s="13">
        <f t="shared" si="1537"/>
        <v>2.073291306138253E-9</v>
      </c>
      <c r="AM1105" s="13">
        <f t="shared" si="1538"/>
        <v>1.3925307109786535E-5</v>
      </c>
      <c r="AN1105" s="13">
        <f t="shared" si="1539"/>
        <v>6.2260433477553255E-6</v>
      </c>
      <c r="AO1105" s="13">
        <f t="shared" si="1540"/>
        <v>1.3918406058307233E-6</v>
      </c>
      <c r="AP1105" s="13">
        <f t="shared" si="1541"/>
        <v>2.0743192895133108E-7</v>
      </c>
      <c r="AQ1105" s="13">
        <f t="shared" si="1542"/>
        <v>2.3185847378041909E-8</v>
      </c>
      <c r="AR1105" s="13">
        <f t="shared" si="1543"/>
        <v>6.8803855080921446E-5</v>
      </c>
      <c r="AS1105" s="13">
        <f t="shared" si="1544"/>
        <v>2.2349022486544371E-5</v>
      </c>
      <c r="AT1105" s="13">
        <f t="shared" si="1545"/>
        <v>3.6297297986909295E-6</v>
      </c>
      <c r="AU1105" s="13">
        <f t="shared" si="1546"/>
        <v>3.9300565738947826E-7</v>
      </c>
      <c r="AV1105" s="13">
        <f t="shared" si="1547"/>
        <v>3.1914244717851968E-8</v>
      </c>
      <c r="AW1105" s="13">
        <f t="shared" si="1548"/>
        <v>8.3639406800895744E-12</v>
      </c>
      <c r="AX1105" s="13">
        <f t="shared" si="1549"/>
        <v>7.5387491336211606E-7</v>
      </c>
      <c r="AY1105" s="13">
        <f t="shared" si="1550"/>
        <v>3.3705956014996466E-7</v>
      </c>
      <c r="AZ1105" s="13">
        <f t="shared" si="1551"/>
        <v>7.5350131085948905E-8</v>
      </c>
      <c r="BA1105" s="13">
        <f t="shared" si="1552"/>
        <v>1.1229750714569232E-8</v>
      </c>
      <c r="BB1105" s="13">
        <f t="shared" si="1553"/>
        <v>1.2552131558423157E-9</v>
      </c>
      <c r="BC1105" s="13">
        <f t="shared" si="1554"/>
        <v>1.1224185516820273E-10</v>
      </c>
      <c r="BD1105" s="13">
        <f t="shared" si="1555"/>
        <v>5.1270656707867147E-6</v>
      </c>
      <c r="BE1105" s="13">
        <f t="shared" si="1556"/>
        <v>1.6653849676248028E-6</v>
      </c>
      <c r="BF1105" s="13">
        <f t="shared" si="1557"/>
        <v>2.7047703974163143E-7</v>
      </c>
      <c r="BG1105" s="13">
        <f t="shared" si="1558"/>
        <v>2.9285652846874956E-8</v>
      </c>
      <c r="BH1105" s="13">
        <f t="shared" si="1559"/>
        <v>2.3781578562646103E-9</v>
      </c>
      <c r="BI1105" s="13">
        <f t="shared" si="1560"/>
        <v>1.5449571348494891E-10</v>
      </c>
      <c r="BJ1105" s="14">
        <f t="shared" si="1561"/>
        <v>0.18982826778277279</v>
      </c>
      <c r="BK1105" s="14">
        <f t="shared" si="1562"/>
        <v>0.53171291568149925</v>
      </c>
      <c r="BL1105" s="14">
        <f t="shared" si="1563"/>
        <v>0.27157481982676357</v>
      </c>
      <c r="BM1105" s="14">
        <f t="shared" si="1564"/>
        <v>4.3470741583492845E-2</v>
      </c>
      <c r="BN1105" s="14">
        <f t="shared" si="1565"/>
        <v>0.95652872161072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1.1974</v>
      </c>
      <c r="F1106" s="10">
        <f>VLOOKUP(B1106,home!$B$2:$E$405,3,FALSE)</f>
        <v>2.4125999999999999</v>
      </c>
      <c r="G1106" s="10">
        <f>VLOOKUP(C1106,away!$B$2:$E$405,4,FALSE)</f>
        <v>2.0878999999999999</v>
      </c>
      <c r="H1106" s="10">
        <f>VLOOKUP(A1106,away!$A$2:$E$405,3,FALSE)</f>
        <v>0.89470000000000005</v>
      </c>
      <c r="I1106" s="10">
        <f>VLOOKUP(C1106,away!$B$2:$E$405,3,FALSE)</f>
        <v>0.89419999999999999</v>
      </c>
      <c r="J1106" s="10">
        <f>VLOOKUP(B1106,home!$B$2:$E$405,4,FALSE)</f>
        <v>0.99350000000000005</v>
      </c>
      <c r="K1106" s="12">
        <f t="shared" si="1510"/>
        <v>6.0316241523959997</v>
      </c>
      <c r="L1106" s="12">
        <f t="shared" si="1511"/>
        <v>0.79484047519000012</v>
      </c>
      <c r="M1106" s="13">
        <f t="shared" si="1512"/>
        <v>1.0846861162890852E-3</v>
      </c>
      <c r="N1106" s="13">
        <f t="shared" si="1513"/>
        <v>6.5424189767778621E-3</v>
      </c>
      <c r="O1106" s="13">
        <f t="shared" si="1514"/>
        <v>8.621524281032122E-4</v>
      </c>
      <c r="P1106" s="13">
        <f t="shared" si="1515"/>
        <v>5.2001794083941901E-3</v>
      </c>
      <c r="Q1106" s="13">
        <f t="shared" si="1516"/>
        <v>1.9730706157713638E-2</v>
      </c>
      <c r="R1106" s="13">
        <f t="shared" si="1517"/>
        <v>3.4263682281988477E-4</v>
      </c>
      <c r="S1106" s="13">
        <f t="shared" si="1518"/>
        <v>6.2326477386845901E-3</v>
      </c>
      <c r="T1106" s="13">
        <f t="shared" si="1519"/>
        <v>1.568276385823137E-2</v>
      </c>
      <c r="U1106" s="13">
        <f t="shared" si="1520"/>
        <v>2.0666565360206459E-3</v>
      </c>
      <c r="V1106" s="13">
        <f t="shared" si="1521"/>
        <v>3.3200476610757475E-3</v>
      </c>
      <c r="W1106" s="13">
        <f t="shared" si="1522"/>
        <v>3.9669401268231354E-2</v>
      </c>
      <c r="X1106" s="13">
        <f t="shared" si="1523"/>
        <v>3.1530845754543804E-2</v>
      </c>
      <c r="Y1106" s="13">
        <f t="shared" si="1524"/>
        <v>1.2530996211342096E-2</v>
      </c>
      <c r="Z1106" s="13">
        <f t="shared" si="1525"/>
        <v>9.0780538355916373E-5</v>
      </c>
      <c r="AA1106" s="13">
        <f t="shared" si="1526"/>
        <v>5.4755408771505658E-4</v>
      </c>
      <c r="AB1106" s="13">
        <f t="shared" si="1527"/>
        <v>1.6513202301026465E-3</v>
      </c>
      <c r="AC1106" s="13">
        <f t="shared" si="1528"/>
        <v>9.9480642503056932E-4</v>
      </c>
      <c r="AD1106" s="13">
        <f t="shared" si="1529"/>
        <v>5.9817729700138191E-2</v>
      </c>
      <c r="AE1106" s="13">
        <f t="shared" si="1530"/>
        <v>4.7545552699644819E-2</v>
      </c>
      <c r="AF1106" s="13">
        <f t="shared" si="1531"/>
        <v>1.8895564850478441E-2</v>
      </c>
      <c r="AG1106" s="13">
        <f t="shared" si="1532"/>
        <v>5.0063199149125827E-3</v>
      </c>
      <c r="AH1106" s="13">
        <f t="shared" si="1533"/>
        <v>1.8039011561205147E-5</v>
      </c>
      <c r="AI1106" s="13">
        <f t="shared" si="1534"/>
        <v>1.0880453781791563E-4</v>
      </c>
      <c r="AJ1106" s="13">
        <f t="shared" si="1535"/>
        <v>3.2813403909641193E-4</v>
      </c>
      <c r="AK1106" s="13">
        <f t="shared" si="1536"/>
        <v>6.5972706514572381E-4</v>
      </c>
      <c r="AL1106" s="13">
        <f t="shared" si="1537"/>
        <v>1.9077120317463259E-4</v>
      </c>
      <c r="AM1106" s="13">
        <f t="shared" si="1538"/>
        <v>7.215961264016979E-2</v>
      </c>
      <c r="AN1106" s="13">
        <f t="shared" si="1539"/>
        <v>5.7355380800438893E-2</v>
      </c>
      <c r="AO1106" s="13">
        <f t="shared" si="1540"/>
        <v>2.2794189065062129E-2</v>
      </c>
      <c r="AP1106" s="13">
        <f t="shared" si="1541"/>
        <v>6.0392480226815629E-3</v>
      </c>
      <c r="AQ1106" s="13">
        <f t="shared" si="1542"/>
        <v>1.2000596920346202E-3</v>
      </c>
      <c r="AR1106" s="13">
        <f t="shared" si="1543"/>
        <v>2.8676273042532415E-6</v>
      </c>
      <c r="AS1106" s="13">
        <f t="shared" si="1544"/>
        <v>1.7296450108404082E-5</v>
      </c>
      <c r="AT1106" s="13">
        <f t="shared" si="1545"/>
        <v>5.2162843112281236E-5</v>
      </c>
      <c r="AU1106" s="13">
        <f t="shared" si="1546"/>
        <v>1.0487555479122627E-4</v>
      </c>
      <c r="AV1106" s="13">
        <f t="shared" si="1547"/>
        <v>1.5814248231867261E-4</v>
      </c>
      <c r="AW1106" s="13">
        <f t="shared" si="1548"/>
        <v>2.5405313819092015E-5</v>
      </c>
      <c r="AX1106" s="13">
        <f t="shared" si="1549"/>
        <v>7.2539943737997964E-2</v>
      </c>
      <c r="AY1106" s="13">
        <f t="shared" si="1550"/>
        <v>5.7657683350966174E-2</v>
      </c>
      <c r="AZ1106" s="13">
        <f t="shared" si="1551"/>
        <v>2.2914330216518255E-2</v>
      </c>
      <c r="BA1106" s="13">
        <f t="shared" si="1552"/>
        <v>6.071079039319317E-3</v>
      </c>
      <c r="BB1106" s="13">
        <f t="shared" si="1553"/>
        <v>1.2063848371321535E-3</v>
      </c>
      <c r="BC1106" s="13">
        <f t="shared" si="1554"/>
        <v>1.9177669944162639E-4</v>
      </c>
      <c r="BD1106" s="13">
        <f t="shared" si="1555"/>
        <v>3.7988437486341077E-7</v>
      </c>
      <c r="BE1106" s="13">
        <f t="shared" si="1556"/>
        <v>2.2913197705440043E-6</v>
      </c>
      <c r="BF1106" s="13">
        <f t="shared" si="1557"/>
        <v>6.9101898344378378E-6</v>
      </c>
      <c r="BG1106" s="13">
        <f t="shared" si="1558"/>
        <v>1.3893222634345525E-5</v>
      </c>
      <c r="BH1106" s="13">
        <f t="shared" si="1559"/>
        <v>2.0949674298983314E-5</v>
      </c>
      <c r="BI1106" s="13">
        <f t="shared" si="1560"/>
        <v>2.5272112297315494E-5</v>
      </c>
      <c r="BJ1106" s="14">
        <f t="shared" si="1561"/>
        <v>0.5770819874937767</v>
      </c>
      <c r="BK1106" s="14">
        <f t="shared" si="1562"/>
        <v>7.4680821903614997E-2</v>
      </c>
      <c r="BL1106" s="14">
        <f t="shared" si="1563"/>
        <v>6.9900661192280281E-3</v>
      </c>
      <c r="BM1106" s="14">
        <f t="shared" si="1564"/>
        <v>0.56744859810773063</v>
      </c>
      <c r="BN1106" s="14">
        <f t="shared" si="1565"/>
        <v>3.3762779910097872E-2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1.5145</v>
      </c>
      <c r="F1110" s="10">
        <f>VLOOKUP(B1110,home!$B$2:$E$405,3,FALSE)</f>
        <v>1.3646</v>
      </c>
      <c r="G1110" s="10">
        <f>VLOOKUP(C1110,away!$B$2:$E$405,4,FALSE)</f>
        <v>1.5847</v>
      </c>
      <c r="H1110" s="10">
        <f>VLOOKUP(A1110,away!$A$2:$E$405,3,FALSE)</f>
        <v>1.1369</v>
      </c>
      <c r="I1110" s="10">
        <f>VLOOKUP(C1110,away!$B$2:$E$405,3,FALSE)</f>
        <v>0.3518</v>
      </c>
      <c r="J1110" s="10">
        <f>VLOOKUP(B1110,home!$B$2:$E$405,4,FALSE)</f>
        <v>0.93820000000000003</v>
      </c>
      <c r="K1110" s="12">
        <f t="shared" si="1510"/>
        <v>3.2750784134900002</v>
      </c>
      <c r="L1110" s="12">
        <f t="shared" si="1511"/>
        <v>0.375243804244</v>
      </c>
      <c r="M1110" s="13">
        <f t="shared" si="1512"/>
        <v>2.5982755325246205E-2</v>
      </c>
      <c r="N1110" s="13">
        <f t="shared" si="1513"/>
        <v>8.5095561088706195E-2</v>
      </c>
      <c r="O1110" s="13">
        <f t="shared" si="1514"/>
        <v>9.7498679529864352E-3</v>
      </c>
      <c r="P1110" s="13">
        <f t="shared" si="1515"/>
        <v>3.1931582067203812E-2</v>
      </c>
      <c r="Q1110" s="13">
        <f t="shared" si="1516"/>
        <v>0.13934731760272065</v>
      </c>
      <c r="R1110" s="13">
        <f t="shared" si="1517"/>
        <v>1.8292887707776451E-3</v>
      </c>
      <c r="S1110" s="13">
        <f t="shared" si="1518"/>
        <v>9.8106024606621489E-3</v>
      </c>
      <c r="T1110" s="13">
        <f t="shared" si="1519"/>
        <v>5.22892175684418E-2</v>
      </c>
      <c r="U1110" s="13">
        <f t="shared" si="1520"/>
        <v>5.9910641652135234E-3</v>
      </c>
      <c r="V1110" s="13">
        <f t="shared" si="1521"/>
        <v>1.339640908748587E-3</v>
      </c>
      <c r="W1110" s="13">
        <f t="shared" si="1522"/>
        <v>0.15212446395280182</v>
      </c>
      <c r="X1110" s="13">
        <f t="shared" si="1523"/>
        <v>5.7083762572228608E-2</v>
      </c>
      <c r="Y1110" s="13">
        <f t="shared" si="1524"/>
        <v>1.071016411408216E-2</v>
      </c>
      <c r="Z1110" s="13">
        <f t="shared" si="1525"/>
        <v>2.2880975913581143E-4</v>
      </c>
      <c r="AA1110" s="13">
        <f t="shared" si="1526"/>
        <v>7.4936990294154245E-4</v>
      </c>
      <c r="AB1110" s="13">
        <f t="shared" si="1527"/>
        <v>1.227122596421471E-3</v>
      </c>
      <c r="AC1110" s="13">
        <f t="shared" si="1528"/>
        <v>1.0289722231826959E-4</v>
      </c>
      <c r="AD1110" s="13">
        <f t="shared" si="1529"/>
        <v>0.12455488701388975</v>
      </c>
      <c r="AE1110" s="13">
        <f t="shared" si="1530"/>
        <v>4.6738449640273586E-2</v>
      </c>
      <c r="AF1110" s="13">
        <f t="shared" si="1531"/>
        <v>8.7691568237414346E-3</v>
      </c>
      <c r="AG1110" s="13">
        <f t="shared" si="1532"/>
        <v>1.0968572555176562E-3</v>
      </c>
      <c r="AH1110" s="13">
        <f t="shared" si="1533"/>
        <v>2.1464861116568798E-5</v>
      </c>
      <c r="AI1110" s="13">
        <f t="shared" si="1534"/>
        <v>7.0299103291435327E-5</v>
      </c>
      <c r="AJ1110" s="13">
        <f t="shared" si="1535"/>
        <v>1.1511753783874183E-4</v>
      </c>
      <c r="AK1110" s="13">
        <f t="shared" si="1536"/>
        <v>1.2567298772992724E-4</v>
      </c>
      <c r="AL1110" s="13">
        <f t="shared" si="1537"/>
        <v>5.0582335211394801E-6</v>
      </c>
      <c r="AM1110" s="13">
        <f t="shared" si="1538"/>
        <v>8.1585404350775256E-2</v>
      </c>
      <c r="AN1110" s="13">
        <f t="shared" si="1539"/>
        <v>3.0614417499369898E-2</v>
      </c>
      <c r="AO1110" s="13">
        <f t="shared" si="1540"/>
        <v>5.7439352435888213E-3</v>
      </c>
      <c r="AP1110" s="13">
        <f t="shared" si="1541"/>
        <v>7.1845870404515231E-4</v>
      </c>
      <c r="AQ1110" s="13">
        <f t="shared" si="1542"/>
        <v>6.739929432452925E-5</v>
      </c>
      <c r="AR1110" s="13">
        <f t="shared" si="1543"/>
        <v>1.6109112285900783E-6</v>
      </c>
      <c r="AS1110" s="13">
        <f t="shared" si="1544"/>
        <v>5.2758605908040208E-6</v>
      </c>
      <c r="AT1110" s="13">
        <f t="shared" si="1545"/>
        <v>8.639428566762424E-6</v>
      </c>
      <c r="AU1110" s="13">
        <f t="shared" si="1546"/>
        <v>9.4316020012974886E-6</v>
      </c>
      <c r="AV1110" s="13">
        <f t="shared" si="1547"/>
        <v>7.7223090297696237E-6</v>
      </c>
      <c r="AW1110" s="13">
        <f t="shared" si="1548"/>
        <v>1.726758519186932E-7</v>
      </c>
      <c r="AX1110" s="13">
        <f t="shared" si="1549"/>
        <v>4.4533099440846213E-2</v>
      </c>
      <c r="AY1110" s="13">
        <f t="shared" si="1550"/>
        <v>1.6710769648959484E-2</v>
      </c>
      <c r="AZ1110" s="13">
        <f t="shared" si="1551"/>
        <v>3.1353063874603637E-3</v>
      </c>
      <c r="BA1110" s="13">
        <f t="shared" si="1552"/>
        <v>3.9216809876704666E-4</v>
      </c>
      <c r="BB1110" s="13">
        <f t="shared" si="1553"/>
        <v>3.6789662321120816E-5</v>
      </c>
      <c r="BC1110" s="13">
        <f t="shared" si="1554"/>
        <v>2.7610185692459053E-6</v>
      </c>
      <c r="BD1110" s="13">
        <f t="shared" si="1555"/>
        <v>1.0074740961925279E-7</v>
      </c>
      <c r="BE1110" s="13">
        <f t="shared" si="1556"/>
        <v>3.2995566645904964E-7</v>
      </c>
      <c r="BF1110" s="13">
        <f t="shared" si="1557"/>
        <v>5.4031534031437003E-7</v>
      </c>
      <c r="BG1110" s="13">
        <f t="shared" si="1558"/>
        <v>5.8985836918036542E-7</v>
      </c>
      <c r="BH1110" s="13">
        <f t="shared" si="1559"/>
        <v>4.8295810297975753E-7</v>
      </c>
      <c r="BI1110" s="13">
        <f t="shared" si="1560"/>
        <v>3.1634513153781692E-7</v>
      </c>
      <c r="BJ1110" s="14">
        <f t="shared" si="1561"/>
        <v>0.86135034698143098</v>
      </c>
      <c r="BK1110" s="14">
        <f t="shared" si="1562"/>
        <v>8.588330586665964E-2</v>
      </c>
      <c r="BL1110" s="14">
        <f t="shared" si="1563"/>
        <v>1.9914308169754598E-2</v>
      </c>
      <c r="BM1110" s="14">
        <f t="shared" si="1564"/>
        <v>0.65672980099623257</v>
      </c>
      <c r="BN1110" s="14">
        <f t="shared" si="1565"/>
        <v>0.2939363728076409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1.7738</v>
      </c>
      <c r="F1111" s="10">
        <f>VLOOKUP(B1111,home!$B$2:$E$405,3,FALSE)</f>
        <v>1.2685</v>
      </c>
      <c r="G1111" s="10">
        <f>VLOOKUP(C1111,away!$B$2:$E$405,4,FALSE)</f>
        <v>1.4094</v>
      </c>
      <c r="H1111" s="10">
        <f>VLOOKUP(A1111,away!$A$2:$E$405,3,FALSE)</f>
        <v>1.5357000000000001</v>
      </c>
      <c r="I1111" s="10">
        <f>VLOOKUP(C1111,away!$B$2:$E$405,3,FALSE)</f>
        <v>0.73260000000000003</v>
      </c>
      <c r="J1111" s="10">
        <f>VLOOKUP(B1111,home!$B$2:$E$405,4,FALSE)</f>
        <v>0.81399999999999995</v>
      </c>
      <c r="K1111" s="12">
        <f t="shared" si="1510"/>
        <v>3.17124203382</v>
      </c>
      <c r="L1111" s="12">
        <f t="shared" si="1511"/>
        <v>0.91579380947999989</v>
      </c>
      <c r="M1111" s="13">
        <f t="shared" si="1512"/>
        <v>1.6788924879934469E-2</v>
      </c>
      <c r="N1111" s="13">
        <f t="shared" si="1513"/>
        <v>5.3241744281894585E-2</v>
      </c>
      <c r="O1111" s="13">
        <f t="shared" si="1514"/>
        <v>1.5375193472868736E-2</v>
      </c>
      <c r="P1111" s="13">
        <f t="shared" si="1515"/>
        <v>4.8758459819276234E-2</v>
      </c>
      <c r="Q1111" s="13">
        <f t="shared" si="1516"/>
        <v>8.4421228710319887E-2</v>
      </c>
      <c r="R1111" s="13">
        <f t="shared" si="1517"/>
        <v>7.0402535010052449E-3</v>
      </c>
      <c r="S1111" s="13">
        <f t="shared" si="1518"/>
        <v>3.5401126351892638E-2</v>
      </c>
      <c r="T1111" s="13">
        <f t="shared" si="1519"/>
        <v>7.7312438641606168E-2</v>
      </c>
      <c r="U1111" s="13">
        <f t="shared" si="1520"/>
        <v>2.2326347831136246E-2</v>
      </c>
      <c r="V1111" s="13">
        <f t="shared" si="1521"/>
        <v>1.1423565165263981E-2</v>
      </c>
      <c r="W1111" s="13">
        <f t="shared" si="1522"/>
        <v>8.924004967763273E-2</v>
      </c>
      <c r="X1111" s="13">
        <f t="shared" si="1523"/>
        <v>8.1725485052463701E-2</v>
      </c>
      <c r="Y1111" s="13">
        <f t="shared" si="1524"/>
        <v>3.742184664389827E-2</v>
      </c>
      <c r="Z1111" s="13">
        <f t="shared" si="1525"/>
        <v>2.1491401911301667E-3</v>
      </c>
      <c r="AA1111" s="13">
        <f t="shared" si="1526"/>
        <v>6.8154437106839327E-3</v>
      </c>
      <c r="AB1111" s="13">
        <f t="shared" si="1527"/>
        <v>1.0806710787227523E-2</v>
      </c>
      <c r="AC1111" s="13">
        <f t="shared" si="1528"/>
        <v>2.0735226015317575E-3</v>
      </c>
      <c r="AD1111" s="13">
        <f t="shared" si="1529"/>
        <v>7.0750449159473483E-2</v>
      </c>
      <c r="AE1111" s="13">
        <f t="shared" si="1530"/>
        <v>6.4792823358175267E-2</v>
      </c>
      <c r="AF1111" s="13">
        <f t="shared" si="1531"/>
        <v>2.9668433265074023E-2</v>
      </c>
      <c r="AG1111" s="13">
        <f t="shared" si="1532"/>
        <v>9.0567225070417659E-3</v>
      </c>
      <c r="AH1111" s="13">
        <f t="shared" si="1533"/>
        <v>4.920423206854175E-4</v>
      </c>
      <c r="AI1111" s="13">
        <f t="shared" si="1534"/>
        <v>1.560385289775936E-3</v>
      </c>
      <c r="AJ1111" s="13">
        <f t="shared" si="1535"/>
        <v>2.4741797099459249E-3</v>
      </c>
      <c r="AK1111" s="13">
        <f t="shared" si="1536"/>
        <v>2.6154075651350309E-3</v>
      </c>
      <c r="AL1111" s="13">
        <f t="shared" si="1537"/>
        <v>2.4087729065243627E-4</v>
      </c>
      <c r="AM1111" s="13">
        <f t="shared" si="1538"/>
        <v>4.4873359657233422E-2</v>
      </c>
      <c r="AN1111" s="13">
        <f t="shared" si="1539"/>
        <v>4.1094744984663929E-2</v>
      </c>
      <c r="AO1111" s="13">
        <f t="shared" si="1540"/>
        <v>1.8817156529557254E-2</v>
      </c>
      <c r="AP1111" s="13">
        <f t="shared" si="1541"/>
        <v>5.7442118205948975E-3</v>
      </c>
      <c r="AQ1111" s="13">
        <f t="shared" si="1542"/>
        <v>1.3151284064106615E-3</v>
      </c>
      <c r="AR1111" s="13">
        <f t="shared" si="1543"/>
        <v>9.0121862257175667E-5</v>
      </c>
      <c r="AS1111" s="13">
        <f t="shared" si="1544"/>
        <v>2.8579823775609165E-4</v>
      </c>
      <c r="AT1111" s="13">
        <f t="shared" si="1545"/>
        <v>4.5316769238190006E-4</v>
      </c>
      <c r="AU1111" s="13">
        <f t="shared" si="1546"/>
        <v>4.790348114835643E-4</v>
      </c>
      <c r="AV1111" s="13">
        <f t="shared" si="1547"/>
        <v>3.7978383245992973E-4</v>
      </c>
      <c r="AW1111" s="13">
        <f t="shared" si="1548"/>
        <v>1.9432131899196097E-5</v>
      </c>
      <c r="AX1111" s="13">
        <f t="shared" si="1549"/>
        <v>2.3717380723956887E-2</v>
      </c>
      <c r="AY1111" s="13">
        <f t="shared" si="1550"/>
        <v>2.1720230444079992E-2</v>
      </c>
      <c r="AZ1111" s="13">
        <f t="shared" si="1551"/>
        <v>9.9456262905837436E-3</v>
      </c>
      <c r="BA1111" s="13">
        <f t="shared" si="1552"/>
        <v>3.0360476627727092E-3</v>
      </c>
      <c r="BB1111" s="13">
        <f t="shared" si="1553"/>
        <v>6.9509841371336717E-4</v>
      </c>
      <c r="BC1111" s="13">
        <f t="shared" si="1554"/>
        <v>1.2731336485161392E-4</v>
      </c>
      <c r="BD1111" s="13">
        <f t="shared" si="1555"/>
        <v>1.3755507258988448E-5</v>
      </c>
      <c r="BE1111" s="13">
        <f t="shared" si="1556"/>
        <v>4.3622042816220293E-5</v>
      </c>
      <c r="BF1111" s="13">
        <f t="shared" si="1557"/>
        <v>6.9168027889946794E-5</v>
      </c>
      <c r="BG1111" s="13">
        <f t="shared" si="1558"/>
        <v>7.3116185813677795E-5</v>
      </c>
      <c r="BH1111" s="13">
        <f t="shared" si="1559"/>
        <v>5.7967280451232152E-5</v>
      </c>
      <c r="BI1111" s="13">
        <f t="shared" si="1560"/>
        <v>3.6765655270635947E-5</v>
      </c>
      <c r="BJ1111" s="14">
        <f t="shared" si="1561"/>
        <v>0.76871751959599843</v>
      </c>
      <c r="BK1111" s="14">
        <f t="shared" si="1562"/>
        <v>0.13640670655263151</v>
      </c>
      <c r="BL1111" s="14">
        <f t="shared" si="1563"/>
        <v>7.1488265324303385E-2</v>
      </c>
      <c r="BM1111" s="14">
        <f t="shared" si="1564"/>
        <v>0.73143502868658361</v>
      </c>
      <c r="BN1111" s="14">
        <f t="shared" si="1565"/>
        <v>0.22562580466529913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1.7738</v>
      </c>
      <c r="F1112" s="10">
        <f>VLOOKUP(B1112,home!$B$2:$E$405,3,FALSE)</f>
        <v>1.0649</v>
      </c>
      <c r="G1112" s="10">
        <f>VLOOKUP(C1112,away!$B$2:$E$405,4,FALSE)</f>
        <v>0.98660000000000003</v>
      </c>
      <c r="H1112" s="10">
        <f>VLOOKUP(A1112,away!$A$2:$E$405,3,FALSE)</f>
        <v>1.5357000000000001</v>
      </c>
      <c r="I1112" s="10">
        <f>VLOOKUP(C1112,away!$B$2:$E$405,3,FALSE)</f>
        <v>0.6512</v>
      </c>
      <c r="J1112" s="10">
        <f>VLOOKUP(B1112,home!$B$2:$E$405,4,FALSE)</f>
        <v>1.3747</v>
      </c>
      <c r="K1112" s="12">
        <f t="shared" si="1510"/>
        <v>1.8636080970920001</v>
      </c>
      <c r="L1112" s="12">
        <f t="shared" si="1511"/>
        <v>1.3747657656480001</v>
      </c>
      <c r="M1112" s="13">
        <f t="shared" si="1512"/>
        <v>3.9227632777115641E-2</v>
      </c>
      <c r="N1112" s="13">
        <f t="shared" si="1513"/>
        <v>7.3104934073184247E-2</v>
      </c>
      <c r="O1112" s="13">
        <f t="shared" si="1514"/>
        <v>5.3928806609389972E-2</v>
      </c>
      <c r="P1112" s="13">
        <f t="shared" si="1515"/>
        <v>0.10050216066376771</v>
      </c>
      <c r="Q1112" s="13">
        <f t="shared" si="1516"/>
        <v>6.8119473538081537E-2</v>
      </c>
      <c r="R1112" s="13">
        <f t="shared" si="1517"/>
        <v>3.7069738554420473E-2</v>
      </c>
      <c r="S1112" s="13">
        <f t="shared" si="1518"/>
        <v>6.43722523066588E-2</v>
      </c>
      <c r="T1112" s="13">
        <f t="shared" si="1519"/>
        <v>9.3648320194119353E-2</v>
      </c>
      <c r="U1112" s="13">
        <f t="shared" si="1520"/>
        <v>6.9083464927101476E-2</v>
      </c>
      <c r="V1112" s="13">
        <f t="shared" si="1521"/>
        <v>1.8324810529951434E-2</v>
      </c>
      <c r="W1112" s="13">
        <f t="shared" si="1522"/>
        <v>4.231600081840433E-2</v>
      </c>
      <c r="X1112" s="13">
        <f t="shared" si="1523"/>
        <v>5.8174589264275024E-2</v>
      </c>
      <c r="Y1112" s="13">
        <f t="shared" si="1524"/>
        <v>3.9988216875579498E-2</v>
      </c>
      <c r="Z1112" s="13">
        <f t="shared" si="1525"/>
        <v>1.6987402502046344E-2</v>
      </c>
      <c r="AA1112" s="13">
        <f t="shared" si="1526"/>
        <v>3.165786085137446E-2</v>
      </c>
      <c r="AB1112" s="13">
        <f t="shared" si="1527"/>
        <v>2.949892290961666E-2</v>
      </c>
      <c r="AC1112" s="13">
        <f t="shared" si="1528"/>
        <v>2.9342884747825516E-3</v>
      </c>
      <c r="AD1112" s="13">
        <f t="shared" si="1529"/>
        <v>1.97151104404325E-2</v>
      </c>
      <c r="AE1112" s="13">
        <f t="shared" si="1530"/>
        <v>2.7103658899476069E-2</v>
      </c>
      <c r="AF1112" s="13">
        <f t="shared" si="1531"/>
        <v>1.8630591189400227E-2</v>
      </c>
      <c r="AG1112" s="13">
        <f t="shared" si="1532"/>
        <v>8.5375663203235592E-3</v>
      </c>
      <c r="AH1112" s="13">
        <f t="shared" si="1533"/>
        <v>5.8384248517741278E-3</v>
      </c>
      <c r="AI1112" s="13">
        <f t="shared" si="1534"/>
        <v>1.0880535828029423E-2</v>
      </c>
      <c r="AJ1112" s="13">
        <f t="shared" si="1535"/>
        <v>1.0138527334907627E-2</v>
      </c>
      <c r="AK1112" s="13">
        <f t="shared" si="1536"/>
        <v>6.2980805446408092E-3</v>
      </c>
      <c r="AL1112" s="13">
        <f t="shared" si="1537"/>
        <v>3.0070877169878697E-4</v>
      </c>
      <c r="AM1112" s="13">
        <f t="shared" si="1538"/>
        <v>7.3482478903706076E-3</v>
      </c>
      <c r="AN1112" s="13">
        <f t="shared" si="1539"/>
        <v>1.0102119637176651E-2</v>
      </c>
      <c r="AO1112" s="13">
        <f t="shared" si="1540"/>
        <v>6.9440241188354294E-3</v>
      </c>
      <c r="AP1112" s="13">
        <f t="shared" si="1541"/>
        <v>3.1821355448029879E-3</v>
      </c>
      <c r="AQ1112" s="13">
        <f t="shared" si="1542"/>
        <v>1.0936727521616996E-3</v>
      </c>
      <c r="AR1112" s="13">
        <f t="shared" si="1543"/>
        <v>1.6052933223055143E-3</v>
      </c>
      <c r="AS1112" s="13">
        <f t="shared" si="1544"/>
        <v>2.9916376336562738E-3</v>
      </c>
      <c r="AT1112" s="13">
        <f t="shared" si="1545"/>
        <v>2.7876200588234927E-3</v>
      </c>
      <c r="AU1112" s="13">
        <f t="shared" si="1546"/>
        <v>1.7316771044131793E-3</v>
      </c>
      <c r="AV1112" s="13">
        <f t="shared" si="1547"/>
        <v>8.0679186833330745E-4</v>
      </c>
      <c r="AW1112" s="13">
        <f t="shared" si="1548"/>
        <v>2.1400646507690534E-5</v>
      </c>
      <c r="AX1112" s="13">
        <f t="shared" si="1549"/>
        <v>2.2823757113223093E-3</v>
      </c>
      <c r="AY1112" s="13">
        <f t="shared" si="1550"/>
        <v>3.1377319922724135E-3</v>
      </c>
      <c r="AZ1112" s="13">
        <f t="shared" si="1551"/>
        <v>2.1568232623773052E-3</v>
      </c>
      <c r="BA1112" s="13">
        <f t="shared" si="1552"/>
        <v>9.883755945565174E-4</v>
      </c>
      <c r="BB1112" s="13">
        <f t="shared" si="1553"/>
        <v>3.3969623274957223E-4</v>
      </c>
      <c r="BC1112" s="13">
        <f t="shared" si="1554"/>
        <v>9.3400550300741384E-5</v>
      </c>
      <c r="BD1112" s="13">
        <f t="shared" si="1555"/>
        <v>3.6781705055482681E-4</v>
      </c>
      <c r="BE1112" s="13">
        <f t="shared" si="1556"/>
        <v>6.8546683366247263E-4</v>
      </c>
      <c r="BF1112" s="13">
        <f t="shared" si="1557"/>
        <v>6.3872077075069998E-4</v>
      </c>
      <c r="BG1112" s="13">
        <f t="shared" si="1558"/>
        <v>3.967750667172825E-4</v>
      </c>
      <c r="BH1112" s="13">
        <f t="shared" si="1559"/>
        <v>1.8485830676463654E-4</v>
      </c>
      <c r="BI1112" s="13">
        <f t="shared" si="1560"/>
        <v>6.8900687460258703E-5</v>
      </c>
      <c r="BJ1112" s="14">
        <f t="shared" si="1561"/>
        <v>0.48700706490020262</v>
      </c>
      <c r="BK1112" s="14">
        <f t="shared" si="1562"/>
        <v>0.22879958551624735</v>
      </c>
      <c r="BL1112" s="14">
        <f t="shared" si="1563"/>
        <v>0.26665992111469705</v>
      </c>
      <c r="BM1112" s="14">
        <f t="shared" si="1564"/>
        <v>0.62438489647146855</v>
      </c>
      <c r="BN1112" s="14">
        <f t="shared" si="1565"/>
        <v>0.37195274621595958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1.5759000000000001</v>
      </c>
      <c r="F1153" s="10">
        <f>VLOOKUP(B1153,home!$B$2:$E$405,3,FALSE)</f>
        <v>0.98709999999999998</v>
      </c>
      <c r="G1153" s="10">
        <f>VLOOKUP(C1153,away!$B$2:$E$405,4,FALSE)</f>
        <v>0.99719999999999998</v>
      </c>
      <c r="H1153" s="10">
        <f>VLOOKUP(A1153,away!$A$2:$E$405,3,FALSE)</f>
        <v>1.1709000000000001</v>
      </c>
      <c r="I1153" s="10">
        <f>VLOOKUP(C1153,away!$B$2:$E$405,3,FALSE)</f>
        <v>1.0981000000000001</v>
      </c>
      <c r="J1153" s="10">
        <f>VLOOKUP(B1153,home!$B$2:$E$405,4,FALSE)</f>
        <v>1.7081</v>
      </c>
      <c r="K1153" s="12">
        <f t="shared" si="1566"/>
        <v>1.551215291508</v>
      </c>
      <c r="L1153" s="12">
        <f t="shared" si="1567"/>
        <v>2.1962156918489999</v>
      </c>
      <c r="M1153" s="13">
        <f t="shared" si="1568"/>
        <v>2.3578241009775909E-2</v>
      </c>
      <c r="N1153" s="13">
        <f t="shared" si="1569"/>
        <v>3.6574928001225415E-2</v>
      </c>
      <c r="O1153" s="13">
        <f t="shared" si="1570"/>
        <v>5.1782902891867461E-2</v>
      </c>
      <c r="P1153" s="13">
        <f t="shared" si="1571"/>
        <v>8.0326430804538634E-2</v>
      </c>
      <c r="Q1153" s="13">
        <f t="shared" si="1572"/>
        <v>2.8367793800652508E-2</v>
      </c>
      <c r="R1153" s="13">
        <f t="shared" si="1573"/>
        <v>5.6863211950306143E-2</v>
      </c>
      <c r="S1153" s="13">
        <f t="shared" si="1574"/>
        <v>6.8414088683726421E-2</v>
      </c>
      <c r="T1153" s="13">
        <f t="shared" si="1575"/>
        <v>6.2301793888129821E-2</v>
      </c>
      <c r="U1153" s="13">
        <f t="shared" si="1576"/>
        <v>8.820708390157532E-2</v>
      </c>
      <c r="V1153" s="13">
        <f t="shared" si="1577"/>
        <v>2.5897038612989812E-2</v>
      </c>
      <c r="W1153" s="13">
        <f t="shared" si="1578"/>
        <v>1.4668185176639337E-2</v>
      </c>
      <c r="X1153" s="13">
        <f t="shared" si="1579"/>
        <v>3.2214498455882208E-2</v>
      </c>
      <c r="Y1153" s="13">
        <f t="shared" si="1580"/>
        <v>3.5374993506926945E-2</v>
      </c>
      <c r="Z1153" s="13">
        <f t="shared" si="1581"/>
        <v>4.162795945806598E-2</v>
      </c>
      <c r="AA1153" s="13">
        <f t="shared" si="1582"/>
        <v>6.457392726562701E-2</v>
      </c>
      <c r="AB1153" s="13">
        <f t="shared" si="1583"/>
        <v>5.0084031703583019E-2</v>
      </c>
      <c r="AC1153" s="13">
        <f t="shared" si="1584"/>
        <v>5.514132392568801E-3</v>
      </c>
      <c r="AD1153" s="13">
        <f t="shared" si="1585"/>
        <v>5.6883782861684787E-3</v>
      </c>
      <c r="AE1153" s="13">
        <f t="shared" si="1586"/>
        <v>1.2492905653256335E-2</v>
      </c>
      <c r="AF1153" s="13">
        <f t="shared" si="1587"/>
        <v>1.3718557716235324E-2</v>
      </c>
      <c r="AG1153" s="13">
        <f t="shared" si="1588"/>
        <v>1.0042970575310733E-2</v>
      </c>
      <c r="AH1153" s="13">
        <f t="shared" si="1589"/>
        <v>2.2855994445364618E-2</v>
      </c>
      <c r="AI1153" s="13">
        <f t="shared" si="1590"/>
        <v>3.5454568086271503E-2</v>
      </c>
      <c r="AJ1153" s="13">
        <f t="shared" si="1591"/>
        <v>2.7498834084617955E-2</v>
      </c>
      <c r="AK1153" s="13">
        <f t="shared" si="1592"/>
        <v>1.421887064356692E-2</v>
      </c>
      <c r="AL1153" s="13">
        <f t="shared" si="1593"/>
        <v>7.5142259152427256E-4</v>
      </c>
      <c r="AM1153" s="13">
        <f t="shared" si="1594"/>
        <v>1.7647798762773224E-3</v>
      </c>
      <c r="AN1153" s="13">
        <f t="shared" si="1595"/>
        <v>3.8758372569395916E-3</v>
      </c>
      <c r="AO1153" s="13">
        <f t="shared" si="1596"/>
        <v>4.2560873013718584E-3</v>
      </c>
      <c r="AP1153" s="13">
        <f t="shared" si="1597"/>
        <v>3.1157619057173799E-3</v>
      </c>
      <c r="AQ1153" s="13">
        <f t="shared" si="1598"/>
        <v>1.7107212973504632E-3</v>
      </c>
      <c r="AR1153" s="13">
        <f t="shared" si="1599"/>
        <v>1.0039338730744663E-2</v>
      </c>
      <c r="AS1153" s="13">
        <f t="shared" si="1600"/>
        <v>1.5573175755759634E-2</v>
      </c>
      <c r="AT1153" s="13">
        <f t="shared" si="1601"/>
        <v>1.2078674184838005E-2</v>
      </c>
      <c r="AU1153" s="13">
        <f t="shared" si="1602"/>
        <v>6.2455413655545461E-3</v>
      </c>
      <c r="AV1153" s="13">
        <f t="shared" si="1603"/>
        <v>2.422044817498492E-3</v>
      </c>
      <c r="AW1153" s="13">
        <f t="shared" si="1604"/>
        <v>7.1109694807663986E-5</v>
      </c>
      <c r="AX1153" s="13">
        <f t="shared" si="1605"/>
        <v>4.5625892170449709E-4</v>
      </c>
      <c r="AY1153" s="13">
        <f t="shared" si="1606"/>
        <v>1.0020430033935207E-3</v>
      </c>
      <c r="AZ1153" s="13">
        <f t="shared" si="1607"/>
        <v>1.1003512839801756E-3</v>
      </c>
      <c r="BA1153" s="13">
        <f t="shared" si="1608"/>
        <v>8.0553625214115228E-4</v>
      </c>
      <c r="BB1153" s="13">
        <f t="shared" si="1609"/>
        <v>4.422828393264077E-4</v>
      </c>
      <c r="BC1153" s="13">
        <f t="shared" si="1610"/>
        <v>1.9426970239283715E-4</v>
      </c>
      <c r="BD1153" s="13">
        <f t="shared" si="1611"/>
        <v>3.6747588760414731E-3</v>
      </c>
      <c r="BE1153" s="13">
        <f t="shared" si="1612"/>
        <v>5.7003421611202835E-3</v>
      </c>
      <c r="BF1153" s="13">
        <f t="shared" si="1613"/>
        <v>4.4212289635787733E-3</v>
      </c>
      <c r="BG1153" s="13">
        <f t="shared" si="1614"/>
        <v>2.2860926585204864E-3</v>
      </c>
      <c r="BH1153" s="13">
        <f t="shared" si="1615"/>
        <v>8.8655547242528891E-4</v>
      </c>
      <c r="BI1153" s="13">
        <f t="shared" si="1616"/>
        <v>2.750476811192413E-4</v>
      </c>
      <c r="BJ1153" s="14">
        <f t="shared" si="1617"/>
        <v>0.27016893470102221</v>
      </c>
      <c r="BK1153" s="14">
        <f t="shared" si="1618"/>
        <v>0.20548339709851735</v>
      </c>
      <c r="BL1153" s="14">
        <f t="shared" si="1619"/>
        <v>0.47514222563998071</v>
      </c>
      <c r="BM1153" s="14">
        <f t="shared" si="1620"/>
        <v>0.71399807513063496</v>
      </c>
      <c r="BN1153" s="14">
        <f t="shared" si="1621"/>
        <v>0.27749350845836607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1.5759000000000001</v>
      </c>
      <c r="F1154" s="10">
        <f>VLOOKUP(B1154,home!$B$2:$E$405,3,FALSE)</f>
        <v>0.95179999999999998</v>
      </c>
      <c r="G1154" s="10">
        <f>VLOOKUP(C1154,away!$B$2:$E$405,4,FALSE)</f>
        <v>1.6215999999999999</v>
      </c>
      <c r="H1154" s="10">
        <f>VLOOKUP(A1154,away!$A$2:$E$405,3,FALSE)</f>
        <v>1.1709000000000001</v>
      </c>
      <c r="I1154" s="10">
        <f>VLOOKUP(C1154,away!$B$2:$E$405,3,FALSE)</f>
        <v>1.1387</v>
      </c>
      <c r="J1154" s="10">
        <f>VLOOKUP(B1154,home!$B$2:$E$405,4,FALSE)</f>
        <v>0.96079999999999999</v>
      </c>
      <c r="K1154" s="12">
        <f t="shared" si="1566"/>
        <v>2.432305330992</v>
      </c>
      <c r="L1154" s="12">
        <f t="shared" si="1567"/>
        <v>1.2810383198640001</v>
      </c>
      <c r="M1154" s="13">
        <f t="shared" si="1568"/>
        <v>2.439581565700473E-2</v>
      </c>
      <c r="N1154" s="13">
        <f t="shared" si="1569"/>
        <v>5.9338072476430706E-2</v>
      </c>
      <c r="O1154" s="13">
        <f t="shared" si="1570"/>
        <v>3.1251974700961208E-2</v>
      </c>
      <c r="P1154" s="13">
        <f t="shared" si="1571"/>
        <v>7.6014344669175046E-2</v>
      </c>
      <c r="Q1154" s="13">
        <f t="shared" si="1572"/>
        <v>7.2164155007606048E-2</v>
      </c>
      <c r="R1154" s="13">
        <f t="shared" si="1573"/>
        <v>2.0017488581675798E-2</v>
      </c>
      <c r="S1154" s="13">
        <f t="shared" si="1574"/>
        <v>5.9212824411397226E-2</v>
      </c>
      <c r="T1154" s="13">
        <f t="shared" si="1575"/>
        <v>9.2445047885348922E-2</v>
      </c>
      <c r="U1154" s="13">
        <f t="shared" si="1576"/>
        <v>4.8688644190281523E-2</v>
      </c>
      <c r="V1154" s="13">
        <f t="shared" si="1577"/>
        <v>2.0499982032100475E-2</v>
      </c>
      <c r="W1154" s="13">
        <f t="shared" si="1578"/>
        <v>5.85084196438444E-2</v>
      </c>
      <c r="X1154" s="13">
        <f t="shared" si="1579"/>
        <v>7.4951527598448295E-2</v>
      </c>
      <c r="Y1154" s="13">
        <f t="shared" si="1580"/>
        <v>4.8007889492978233E-2</v>
      </c>
      <c r="Z1154" s="13">
        <f t="shared" si="1581"/>
        <v>8.5477233135222569E-3</v>
      </c>
      <c r="AA1154" s="13">
        <f t="shared" si="1582"/>
        <v>2.0790672983324786E-2</v>
      </c>
      <c r="AB1154" s="13">
        <f t="shared" si="1583"/>
        <v>2.528463236612612E-2</v>
      </c>
      <c r="AC1154" s="13">
        <f t="shared" si="1584"/>
        <v>3.9922130546098172E-3</v>
      </c>
      <c r="AD1154" s="13">
        <f t="shared" si="1585"/>
        <v>3.557758525190996E-2</v>
      </c>
      <c r="AE1154" s="13">
        <f t="shared" si="1586"/>
        <v>4.5576250035924963E-2</v>
      </c>
      <c r="AF1154" s="13">
        <f t="shared" si="1587"/>
        <v>2.9192461385861453E-2</v>
      </c>
      <c r="AG1154" s="13">
        <f t="shared" si="1588"/>
        <v>1.2465553895479552E-2</v>
      </c>
      <c r="AH1154" s="13">
        <f t="shared" si="1589"/>
        <v>2.7374902780542237E-3</v>
      </c>
      <c r="AI1154" s="13">
        <f t="shared" si="1590"/>
        <v>6.6584121968500604E-3</v>
      </c>
      <c r="AJ1154" s="13">
        <f t="shared" si="1591"/>
        <v>8.0976457411702802E-3</v>
      </c>
      <c r="AK1154" s="13">
        <f t="shared" si="1592"/>
        <v>6.5653156349110451E-3</v>
      </c>
      <c r="AL1154" s="13">
        <f t="shared" si="1593"/>
        <v>4.9756968718323111E-4</v>
      </c>
      <c r="AM1154" s="13">
        <f t="shared" si="1594"/>
        <v>1.7307110054408579E-2</v>
      </c>
      <c r="AN1154" s="13">
        <f t="shared" si="1595"/>
        <v>2.2171071185800906E-2</v>
      </c>
      <c r="AO1154" s="13">
        <f t="shared" si="1596"/>
        <v>1.4200995890721773E-2</v>
      </c>
      <c r="AP1154" s="13">
        <f t="shared" si="1597"/>
        <v>6.0640066387485968E-3</v>
      </c>
      <c r="AQ1154" s="13">
        <f t="shared" si="1598"/>
        <v>1.9420562190366614E-3</v>
      </c>
      <c r="AR1154" s="13">
        <f t="shared" si="1599"/>
        <v>7.0136598928852308E-4</v>
      </c>
      <c r="AS1154" s="13">
        <f t="shared" si="1600"/>
        <v>1.7059362347229526E-3</v>
      </c>
      <c r="AT1154" s="13">
        <f t="shared" si="1601"/>
        <v>2.0746788990245292E-3</v>
      </c>
      <c r="AU1154" s="13">
        <f t="shared" si="1602"/>
        <v>1.6820841820646584E-3</v>
      </c>
      <c r="AV1154" s="13">
        <f t="shared" si="1603"/>
        <v>1.0228355808032969E-3</v>
      </c>
      <c r="AW1154" s="13">
        <f t="shared" si="1604"/>
        <v>4.3065711475379251E-5</v>
      </c>
      <c r="AX1154" s="13">
        <f t="shared" si="1605"/>
        <v>7.0160293415672077E-3</v>
      </c>
      <c r="AY1154" s="13">
        <f t="shared" si="1606"/>
        <v>8.9878024398377821E-3</v>
      </c>
      <c r="AZ1154" s="13">
        <f t="shared" si="1607"/>
        <v>5.7568596683996781E-3</v>
      </c>
      <c r="BA1154" s="13">
        <f t="shared" si="1608"/>
        <v>2.4582526124331829E-3</v>
      </c>
      <c r="BB1154" s="13">
        <f t="shared" si="1609"/>
        <v>7.8727894910817344E-4</v>
      </c>
      <c r="BC1154" s="13">
        <f t="shared" si="1610"/>
        <v>2.0170690044596593E-4</v>
      </c>
      <c r="BD1154" s="13">
        <f t="shared" si="1611"/>
        <v>1.4974611808798711E-4</v>
      </c>
      <c r="BE1154" s="13">
        <f t="shared" si="1612"/>
        <v>3.6422828132076857E-4</v>
      </c>
      <c r="BF1154" s="13">
        <f t="shared" si="1613"/>
        <v>4.4295719517727973E-4</v>
      </c>
      <c r="BG1154" s="13">
        <f t="shared" si="1614"/>
        <v>3.5913571574365375E-4</v>
      </c>
      <c r="BH1154" s="13">
        <f t="shared" si="1615"/>
        <v>2.1838192898822922E-4</v>
      </c>
      <c r="BI1154" s="13">
        <f t="shared" si="1616"/>
        <v>1.0623430601407717E-4</v>
      </c>
      <c r="BJ1154" s="14">
        <f t="shared" si="1617"/>
        <v>0.61512013257434084</v>
      </c>
      <c r="BK1154" s="14">
        <f t="shared" si="1618"/>
        <v>0.19360055195130832</v>
      </c>
      <c r="BL1154" s="14">
        <f t="shared" si="1619"/>
        <v>0.17891986110459104</v>
      </c>
      <c r="BM1154" s="14">
        <f t="shared" si="1620"/>
        <v>0.70406168112254641</v>
      </c>
      <c r="BN1154" s="14">
        <f t="shared" si="1621"/>
        <v>0.28318185109285354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1.5759000000000001</v>
      </c>
      <c r="F1155" s="10">
        <f>VLOOKUP(B1155,home!$B$2:$E$405,3,FALSE)</f>
        <v>0.63460000000000005</v>
      </c>
      <c r="G1155" s="10">
        <f>VLOOKUP(C1155,away!$B$2:$E$405,4,FALSE)</f>
        <v>0.57110000000000005</v>
      </c>
      <c r="H1155" s="10">
        <f>VLOOKUP(A1155,away!$A$2:$E$405,3,FALSE)</f>
        <v>1.1709000000000001</v>
      </c>
      <c r="I1155" s="10">
        <f>VLOOKUP(C1155,away!$B$2:$E$405,3,FALSE)</f>
        <v>0.93940000000000001</v>
      </c>
      <c r="J1155" s="10">
        <f>VLOOKUP(B1155,home!$B$2:$E$405,4,FALSE)</f>
        <v>1.1742999999999999</v>
      </c>
      <c r="K1155" s="12">
        <f t="shared" si="1566"/>
        <v>0.57113777255400011</v>
      </c>
      <c r="L1155" s="12">
        <f t="shared" si="1567"/>
        <v>1.2916636050779999</v>
      </c>
      <c r="M1155" s="13">
        <f t="shared" si="1568"/>
        <v>0.15523714281071935</v>
      </c>
      <c r="N1155" s="13">
        <f t="shared" si="1569"/>
        <v>8.8661795962561449E-2</v>
      </c>
      <c r="O1155" s="13">
        <f t="shared" si="1570"/>
        <v>0.20051416752490209</v>
      </c>
      <c r="P1155" s="13">
        <f t="shared" si="1571"/>
        <v>0.11452121500569219</v>
      </c>
      <c r="Q1155" s="13">
        <f t="shared" si="1572"/>
        <v>2.5319050328347286E-2</v>
      </c>
      <c r="R1155" s="13">
        <f t="shared" si="1573"/>
        <v>0.12949842624721455</v>
      </c>
      <c r="S1155" s="13">
        <f t="shared" si="1574"/>
        <v>2.1121086823871833E-2</v>
      </c>
      <c r="T1155" s="13">
        <f t="shared" si="1575"/>
        <v>3.2703695824264377E-2</v>
      </c>
      <c r="U1155" s="13">
        <f t="shared" si="1576"/>
        <v>7.396144271608257E-2</v>
      </c>
      <c r="V1155" s="13">
        <f t="shared" si="1577"/>
        <v>1.7312670304968163E-3</v>
      </c>
      <c r="W1155" s="13">
        <f t="shared" si="1578"/>
        <v>4.8202220025716312E-3</v>
      </c>
      <c r="X1155" s="13">
        <f t="shared" si="1579"/>
        <v>6.2261053291179707E-3</v>
      </c>
      <c r="Y1155" s="13">
        <f t="shared" si="1580"/>
        <v>4.0210168275019329E-3</v>
      </c>
      <c r="Z1155" s="13">
        <f t="shared" si="1581"/>
        <v>5.5756134699468204E-2</v>
      </c>
      <c r="AA1155" s="13">
        <f t="shared" si="1582"/>
        <v>3.1844434578475064E-2</v>
      </c>
      <c r="AB1155" s="13">
        <f t="shared" si="1583"/>
        <v>9.0937797166959107E-3</v>
      </c>
      <c r="AC1155" s="13">
        <f t="shared" si="1584"/>
        <v>7.9824164598263594E-5</v>
      </c>
      <c r="AD1155" s="13">
        <f t="shared" si="1585"/>
        <v>6.8825271444113579E-4</v>
      </c>
      <c r="AE1155" s="13">
        <f t="shared" si="1586"/>
        <v>8.8899098233975672E-4</v>
      </c>
      <c r="AF1155" s="13">
        <f t="shared" si="1587"/>
        <v>5.7413864856540144E-4</v>
      </c>
      <c r="AG1155" s="13">
        <f t="shared" si="1588"/>
        <v>2.4719799887353244E-4</v>
      </c>
      <c r="AH1155" s="13">
        <f t="shared" si="1589"/>
        <v>1.8004542487782424E-2</v>
      </c>
      <c r="AI1155" s="13">
        <f t="shared" si="1590"/>
        <v>1.0283074292325908E-2</v>
      </c>
      <c r="AJ1155" s="13">
        <f t="shared" si="1591"/>
        <v>2.9365260731631596E-3</v>
      </c>
      <c r="AK1155" s="13">
        <f t="shared" si="1592"/>
        <v>5.5905365349105055E-4</v>
      </c>
      <c r="AL1155" s="13">
        <f t="shared" si="1593"/>
        <v>2.3555085209868371E-6</v>
      </c>
      <c r="AM1155" s="13">
        <f t="shared" si="1594"/>
        <v>7.8617424456030907E-5</v>
      </c>
      <c r="AN1155" s="13">
        <f t="shared" si="1595"/>
        <v>1.0154726589482421E-4</v>
      </c>
      <c r="AO1155" s="13">
        <f t="shared" si="1596"/>
        <v>6.5582453775761443E-5</v>
      </c>
      <c r="AP1155" s="13">
        <f t="shared" si="1597"/>
        <v>2.8236822891287106E-5</v>
      </c>
      <c r="AQ1155" s="13">
        <f t="shared" si="1598"/>
        <v>9.1181191129272274E-6</v>
      </c>
      <c r="AR1155" s="13">
        <f t="shared" si="1599"/>
        <v>4.6511624515098091E-3</v>
      </c>
      <c r="AS1155" s="13">
        <f t="shared" si="1600"/>
        <v>2.6564545623421146E-3</v>
      </c>
      <c r="AT1155" s="13">
        <f t="shared" si="1601"/>
        <v>7.5860077081349301E-4</v>
      </c>
      <c r="AU1155" s="13">
        <f t="shared" si="1602"/>
        <v>1.4442185150005533E-4</v>
      </c>
      <c r="AV1155" s="13">
        <f t="shared" si="1603"/>
        <v>2.0621193643466541E-5</v>
      </c>
      <c r="AW1155" s="13">
        <f t="shared" si="1604"/>
        <v>4.8269464971728078E-8</v>
      </c>
      <c r="AX1155" s="13">
        <f t="shared" si="1605"/>
        <v>7.4835634479583101E-6</v>
      </c>
      <c r="AY1155" s="13">
        <f t="shared" si="1606"/>
        <v>9.6662465420197794E-6</v>
      </c>
      <c r="AZ1155" s="13">
        <f t="shared" si="1607"/>
        <v>6.2427694280190111E-6</v>
      </c>
      <c r="BA1155" s="13">
        <f t="shared" si="1608"/>
        <v>2.6878526883552529E-6</v>
      </c>
      <c r="BB1155" s="13">
        <f t="shared" si="1609"/>
        <v>8.6795037333988527E-7</v>
      </c>
      <c r="BC1155" s="13">
        <f t="shared" si="1610"/>
        <v>2.2421998165139821E-7</v>
      </c>
      <c r="BD1155" s="13">
        <f t="shared" si="1611"/>
        <v>1.0012895433200995E-3</v>
      </c>
      <c r="BE1155" s="13">
        <f t="shared" si="1612"/>
        <v>5.7187427945345364E-4</v>
      </c>
      <c r="BF1155" s="13">
        <f t="shared" si="1613"/>
        <v>1.633095010739846E-4</v>
      </c>
      <c r="BG1155" s="13">
        <f t="shared" si="1614"/>
        <v>3.109074156010022E-5</v>
      </c>
      <c r="BH1155" s="13">
        <f t="shared" si="1615"/>
        <v>4.4392742204219284E-6</v>
      </c>
      <c r="BI1155" s="13">
        <f t="shared" si="1616"/>
        <v>5.0708743800163514E-7</v>
      </c>
      <c r="BJ1155" s="14">
        <f t="shared" si="1617"/>
        <v>0.16446074130717667</v>
      </c>
      <c r="BK1155" s="14">
        <f t="shared" si="1618"/>
        <v>0.2927025575904415</v>
      </c>
      <c r="BL1155" s="14">
        <f t="shared" si="1619"/>
        <v>0.48669921854700765</v>
      </c>
      <c r="BM1155" s="14">
        <f t="shared" si="1620"/>
        <v>0.28585723628758003</v>
      </c>
      <c r="BN1155" s="14">
        <f t="shared" si="1621"/>
        <v>0.71375179787943688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1.1974</v>
      </c>
      <c r="F1156" s="10">
        <f>VLOOKUP(B1156,home!$B$2:$E$405,3,FALSE)</f>
        <v>1.4846999999999999</v>
      </c>
      <c r="G1156" s="10">
        <f>VLOOKUP(C1156,away!$B$2:$E$405,4,FALSE)</f>
        <v>1.5868</v>
      </c>
      <c r="H1156" s="10">
        <f>VLOOKUP(A1156,away!$A$2:$E$405,3,FALSE)</f>
        <v>0.89470000000000005</v>
      </c>
      <c r="I1156" s="10">
        <f>VLOOKUP(C1156,away!$B$2:$E$405,3,FALSE)</f>
        <v>0.89419999999999999</v>
      </c>
      <c r="J1156" s="10">
        <f>VLOOKUP(B1156,home!$B$2:$E$405,4,FALSE)</f>
        <v>0.24840000000000001</v>
      </c>
      <c r="K1156" s="12">
        <f t="shared" si="1566"/>
        <v>2.8209809549039999</v>
      </c>
      <c r="L1156" s="12">
        <f t="shared" si="1567"/>
        <v>0.19873011981600003</v>
      </c>
      <c r="M1156" s="13">
        <f t="shared" si="1568"/>
        <v>4.8815320304798335E-2</v>
      </c>
      <c r="N1156" s="13">
        <f t="shared" si="1569"/>
        <v>0.13770708888737465</v>
      </c>
      <c r="O1156" s="13">
        <f t="shared" si="1570"/>
        <v>9.7010744530289916E-3</v>
      </c>
      <c r="P1156" s="13">
        <f t="shared" si="1571"/>
        <v>2.7366546274100529E-2</v>
      </c>
      <c r="Q1156" s="13">
        <f t="shared" si="1572"/>
        <v>0.19423453755327807</v>
      </c>
      <c r="R1156" s="13">
        <f t="shared" si="1573"/>
        <v>9.6394784419719418E-4</v>
      </c>
      <c r="S1156" s="13">
        <f t="shared" si="1574"/>
        <v>3.8355164438963491E-3</v>
      </c>
      <c r="T1156" s="13">
        <f t="shared" si="1575"/>
        <v>3.8600252920368304E-2</v>
      </c>
      <c r="U1156" s="13">
        <f t="shared" si="1576"/>
        <v>2.7192785100010534E-3</v>
      </c>
      <c r="V1156" s="13">
        <f t="shared" si="1577"/>
        <v>2.3891597417361832E-4</v>
      </c>
      <c r="W1156" s="13">
        <f t="shared" si="1578"/>
        <v>0.18264397707412772</v>
      </c>
      <c r="X1156" s="13">
        <f t="shared" si="1579"/>
        <v>3.6296859447612163E-2</v>
      </c>
      <c r="Y1156" s="13">
        <f t="shared" si="1580"/>
        <v>3.6066396134842387E-3</v>
      </c>
      <c r="Z1156" s="13">
        <f t="shared" si="1581"/>
        <v>6.3855156857894462E-5</v>
      </c>
      <c r="AA1156" s="13">
        <f t="shared" si="1582"/>
        <v>1.8013418136852784E-4</v>
      </c>
      <c r="AB1156" s="13">
        <f t="shared" si="1583"/>
        <v>2.5407754748391998E-4</v>
      </c>
      <c r="AC1156" s="13">
        <f t="shared" si="1584"/>
        <v>8.3712257520020869E-6</v>
      </c>
      <c r="AD1156" s="13">
        <f t="shared" si="1585"/>
        <v>0.12880879521350927</v>
      </c>
      <c r="AE1156" s="13">
        <f t="shared" si="1586"/>
        <v>2.5598187306135306E-2</v>
      </c>
      <c r="AF1156" s="13">
        <f t="shared" si="1587"/>
        <v>2.5435654152103399E-3</v>
      </c>
      <c r="AG1156" s="13">
        <f t="shared" si="1588"/>
        <v>1.684943532415283E-4</v>
      </c>
      <c r="AH1156" s="13">
        <f t="shared" si="1589"/>
        <v>3.1724857433097102E-6</v>
      </c>
      <c r="AI1156" s="13">
        <f t="shared" si="1590"/>
        <v>8.9495218615811536E-6</v>
      </c>
      <c r="AJ1156" s="13">
        <f t="shared" si="1591"/>
        <v>1.2623215363508713E-5</v>
      </c>
      <c r="AK1156" s="13">
        <f t="shared" si="1592"/>
        <v>1.1869950043369884E-5</v>
      </c>
      <c r="AL1156" s="13">
        <f t="shared" si="1593"/>
        <v>1.8772101502780747E-7</v>
      </c>
      <c r="AM1156" s="13">
        <f t="shared" si="1594"/>
        <v>7.2673431624287826E-2</v>
      </c>
      <c r="AN1156" s="13">
        <f t="shared" si="1595"/>
        <v>1.4442399774134604E-2</v>
      </c>
      <c r="AO1156" s="13">
        <f t="shared" si="1596"/>
        <v>1.4350699187721707E-3</v>
      </c>
      <c r="AP1156" s="13">
        <f t="shared" si="1597"/>
        <v>9.5063872300643658E-5</v>
      </c>
      <c r="AQ1156" s="13">
        <f t="shared" si="1598"/>
        <v>4.7230136831199603E-6</v>
      </c>
      <c r="AR1156" s="13">
        <f t="shared" si="1599"/>
        <v>1.2609369437649814E-7</v>
      </c>
      <c r="AS1156" s="13">
        <f t="shared" si="1600"/>
        <v>3.5570791036958688E-7</v>
      </c>
      <c r="AT1156" s="13">
        <f t="shared" si="1601"/>
        <v>5.0172262033065191E-7</v>
      </c>
      <c r="AU1156" s="13">
        <f t="shared" si="1602"/>
        <v>4.7178331886576638E-7</v>
      </c>
      <c r="AV1156" s="13">
        <f t="shared" si="1603"/>
        <v>3.3272293934043196E-7</v>
      </c>
      <c r="AW1156" s="13">
        <f t="shared" si="1604"/>
        <v>2.9233057551871808E-9</v>
      </c>
      <c r="AX1156" s="13">
        <f t="shared" si="1605"/>
        <v>3.4168394423272352E-2</v>
      </c>
      <c r="AY1156" s="13">
        <f t="shared" si="1606"/>
        <v>6.7902891176572612E-3</v>
      </c>
      <c r="AZ1156" s="13">
        <f t="shared" si="1607"/>
        <v>6.7471748496865424E-4</v>
      </c>
      <c r="BA1156" s="13">
        <f t="shared" si="1608"/>
        <v>4.4695562209923633E-5</v>
      </c>
      <c r="BB1156" s="13">
        <f t="shared" si="1609"/>
        <v>2.2205886083054017E-6</v>
      </c>
      <c r="BC1156" s="13">
        <f t="shared" si="1610"/>
        <v>8.8259568038115456E-8</v>
      </c>
      <c r="BD1156" s="13">
        <f t="shared" si="1611"/>
        <v>4.1764358319139263E-9</v>
      </c>
      <c r="BE1156" s="13">
        <f t="shared" si="1612"/>
        <v>1.1781645941207831E-8</v>
      </c>
      <c r="BF1156" s="13">
        <f t="shared" si="1613"/>
        <v>1.6617899408784653E-8</v>
      </c>
      <c r="BG1156" s="13">
        <f t="shared" si="1614"/>
        <v>1.5626259247563977E-8</v>
      </c>
      <c r="BH1156" s="13">
        <f t="shared" si="1615"/>
        <v>1.1020344933442622E-8</v>
      </c>
      <c r="BI1156" s="13">
        <f t="shared" si="1616"/>
        <v>6.217636634742885E-9</v>
      </c>
      <c r="BJ1156" s="14">
        <f t="shared" si="1617"/>
        <v>0.8805394914238045</v>
      </c>
      <c r="BK1156" s="14">
        <f t="shared" si="1618"/>
        <v>8.7055147061393126E-2</v>
      </c>
      <c r="BL1156" s="14">
        <f t="shared" si="1619"/>
        <v>1.3856981179796739E-2</v>
      </c>
      <c r="BM1156" s="14">
        <f t="shared" si="1620"/>
        <v>0.55593667331072283</v>
      </c>
      <c r="BN1156" s="14">
        <f t="shared" si="1621"/>
        <v>0.41878851531677774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1.1974</v>
      </c>
      <c r="F1157" s="10">
        <f>VLOOKUP(B1157,home!$B$2:$E$405,3,FALSE)</f>
        <v>0.64959999999999996</v>
      </c>
      <c r="G1157" s="10">
        <f>VLOOKUP(C1157,away!$B$2:$E$405,4,FALSE)</f>
        <v>0.92789999999999995</v>
      </c>
      <c r="H1157" s="10">
        <f>VLOOKUP(A1157,away!$A$2:$E$405,3,FALSE)</f>
        <v>0.89470000000000005</v>
      </c>
      <c r="I1157" s="10">
        <f>VLOOKUP(C1157,away!$B$2:$E$405,3,FALSE)</f>
        <v>0.74509999999999998</v>
      </c>
      <c r="J1157" s="10">
        <f>VLOOKUP(B1157,home!$B$2:$E$405,4,FALSE)</f>
        <v>1.1176999999999999</v>
      </c>
      <c r="K1157" s="12">
        <f t="shared" si="1566"/>
        <v>0.7217494220159999</v>
      </c>
      <c r="L1157" s="12">
        <f t="shared" si="1567"/>
        <v>0.74510461216899992</v>
      </c>
      <c r="M1157" s="13">
        <f t="shared" si="1568"/>
        <v>0.23064996189507958</v>
      </c>
      <c r="N1157" s="13">
        <f t="shared" si="1569"/>
        <v>0.16647147668578607</v>
      </c>
      <c r="O1157" s="13">
        <f t="shared" si="1570"/>
        <v>0.17185835040462788</v>
      </c>
      <c r="P1157" s="13">
        <f t="shared" si="1571"/>
        <v>0.12403866507316336</v>
      </c>
      <c r="Q1157" s="13">
        <f t="shared" si="1572"/>
        <v>6.0075346040058035E-2</v>
      </c>
      <c r="R1157" s="13">
        <f t="shared" si="1573"/>
        <v>6.4026224763122169E-2</v>
      </c>
      <c r="S1157" s="13">
        <f t="shared" si="1574"/>
        <v>1.6676341832793304E-2</v>
      </c>
      <c r="T1157" s="13">
        <f t="shared" si="1575"/>
        <v>4.4762417412095912E-2</v>
      </c>
      <c r="U1157" s="13">
        <f t="shared" si="1576"/>
        <v>4.6210890716649924E-2</v>
      </c>
      <c r="V1157" s="13">
        <f t="shared" si="1577"/>
        <v>9.9646483174379197E-4</v>
      </c>
      <c r="W1157" s="13">
        <f t="shared" si="1578"/>
        <v>1.4453115427274364E-2</v>
      </c>
      <c r="X1157" s="13">
        <f t="shared" si="1579"/>
        <v>1.0769082965073055E-2</v>
      </c>
      <c r="Y1157" s="13">
        <f t="shared" si="1580"/>
        <v>4.012046693053271E-3</v>
      </c>
      <c r="Z1157" s="13">
        <f t="shared" si="1581"/>
        <v>1.5902078456923787E-2</v>
      </c>
      <c r="AA1157" s="13">
        <f t="shared" si="1582"/>
        <v>1.1477315935137827E-2</v>
      </c>
      <c r="AB1157" s="13">
        <f t="shared" si="1583"/>
        <v>4.1418730712403746E-3</v>
      </c>
      <c r="AC1157" s="13">
        <f t="shared" si="1584"/>
        <v>3.3492355284367759E-5</v>
      </c>
      <c r="AD1157" s="13">
        <f t="shared" si="1585"/>
        <v>2.6078819264914502E-3</v>
      </c>
      <c r="AE1157" s="13">
        <f t="shared" si="1586"/>
        <v>1.9431448514209565E-3</v>
      </c>
      <c r="AF1157" s="13">
        <f t="shared" si="1587"/>
        <v>7.239230954531003E-4</v>
      </c>
      <c r="AG1157" s="13">
        <f t="shared" si="1588"/>
        <v>1.7979947909258807E-4</v>
      </c>
      <c r="AH1157" s="13">
        <f t="shared" si="1589"/>
        <v>2.9621780003318016E-3</v>
      </c>
      <c r="AI1157" s="13">
        <f t="shared" si="1590"/>
        <v>2.137950259647988E-3</v>
      </c>
      <c r="AJ1157" s="13">
        <f t="shared" si="1591"/>
        <v>7.7153218209994592E-4</v>
      </c>
      <c r="AK1157" s="13">
        <f t="shared" si="1592"/>
        <v>1.8561763549912648E-4</v>
      </c>
      <c r="AL1157" s="13">
        <f t="shared" si="1593"/>
        <v>7.2045917640669023E-7</v>
      </c>
      <c r="AM1157" s="13">
        <f t="shared" si="1594"/>
        <v>3.7644745462623544E-4</v>
      </c>
      <c r="AN1157" s="13">
        <f t="shared" si="1595"/>
        <v>2.8049273468128838E-4</v>
      </c>
      <c r="AO1157" s="13">
        <f t="shared" si="1596"/>
        <v>1.0449821514546178E-4</v>
      </c>
      <c r="AP1157" s="13">
        <f t="shared" si="1597"/>
        <v>2.595403402277067E-5</v>
      </c>
      <c r="AQ1157" s="13">
        <f t="shared" si="1598"/>
        <v>4.8346176136893922E-6</v>
      </c>
      <c r="AR1157" s="13">
        <f t="shared" si="1599"/>
        <v>4.4142649802255427E-4</v>
      </c>
      <c r="AS1157" s="13">
        <f t="shared" si="1600"/>
        <v>3.1859931981032544E-4</v>
      </c>
      <c r="AT1157" s="13">
        <f t="shared" si="1601"/>
        <v>1.1497443746389652E-4</v>
      </c>
      <c r="AU1157" s="13">
        <f t="shared" si="1602"/>
        <v>2.7660911262060689E-5</v>
      </c>
      <c r="AV1157" s="13">
        <f t="shared" si="1603"/>
        <v>4.9910616789570401E-6</v>
      </c>
      <c r="AW1157" s="13">
        <f t="shared" si="1604"/>
        <v>1.076243577870027E-8</v>
      </c>
      <c r="AX1157" s="13">
        <f t="shared" si="1605"/>
        <v>4.5283455465979954E-5</v>
      </c>
      <c r="AY1157" s="13">
        <f t="shared" si="1606"/>
        <v>3.3740911522651174E-5</v>
      </c>
      <c r="AZ1157" s="13">
        <f t="shared" si="1607"/>
        <v>1.2570254397156771E-5</v>
      </c>
      <c r="BA1157" s="13">
        <f t="shared" si="1608"/>
        <v>3.1220515091530541E-6</v>
      </c>
      <c r="BB1157" s="13">
        <f t="shared" si="1609"/>
        <v>5.8156374472478169E-7</v>
      </c>
      <c r="BC1157" s="13">
        <f t="shared" si="1610"/>
        <v>8.6665165692941976E-8</v>
      </c>
      <c r="BD1157" s="13">
        <f t="shared" si="1611"/>
        <v>5.4818153268369163E-5</v>
      </c>
      <c r="BE1157" s="13">
        <f t="shared" si="1612"/>
        <v>3.9564970437429934E-5</v>
      </c>
      <c r="BF1157" s="13">
        <f t="shared" si="1613"/>
        <v>1.4277997272647586E-5</v>
      </c>
      <c r="BG1157" s="13">
        <f t="shared" si="1614"/>
        <v>3.4350454263598077E-6</v>
      </c>
      <c r="BH1157" s="13">
        <f t="shared" si="1615"/>
        <v>6.198105127684736E-7</v>
      </c>
      <c r="BI1157" s="13">
        <f t="shared" si="1616"/>
        <v>8.9469575870017305E-8</v>
      </c>
      <c r="BJ1157" s="14">
        <f t="shared" si="1617"/>
        <v>0.30688584653369361</v>
      </c>
      <c r="BK1157" s="14">
        <f t="shared" si="1618"/>
        <v>0.37242938735876352</v>
      </c>
      <c r="BL1157" s="14">
        <f t="shared" si="1619"/>
        <v>0.30479239064308827</v>
      </c>
      <c r="BM1157" s="14">
        <f t="shared" si="1620"/>
        <v>0.18285594798154511</v>
      </c>
      <c r="BN1157" s="14">
        <f t="shared" si="1621"/>
        <v>0.81712002486183699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1.1974</v>
      </c>
      <c r="F1158" s="10">
        <f>VLOOKUP(B1158,home!$B$2:$E$405,3,FALSE)</f>
        <v>0.58460000000000001</v>
      </c>
      <c r="G1158" s="10">
        <f>VLOOKUP(C1158,away!$B$2:$E$405,4,FALSE)</f>
        <v>0.37119999999999997</v>
      </c>
      <c r="H1158" s="10">
        <f>VLOOKUP(A1158,away!$A$2:$E$405,3,FALSE)</f>
        <v>0.89470000000000005</v>
      </c>
      <c r="I1158" s="10">
        <f>VLOOKUP(C1158,away!$B$2:$E$405,3,FALSE)</f>
        <v>1.3661000000000001</v>
      </c>
      <c r="J1158" s="10">
        <f>VLOOKUP(B1158,home!$B$2:$E$405,4,FALSE)</f>
        <v>0.78239999999999998</v>
      </c>
      <c r="K1158" s="12">
        <f t="shared" si="1566"/>
        <v>0.25984001484800001</v>
      </c>
      <c r="L1158" s="12">
        <f t="shared" si="1567"/>
        <v>0.95628814180800004</v>
      </c>
      <c r="M1158" s="13">
        <f t="shared" si="1568"/>
        <v>0.29637546766250467</v>
      </c>
      <c r="N1158" s="13">
        <f t="shared" si="1569"/>
        <v>7.7010205918008168E-2</v>
      </c>
      <c r="O1158" s="13">
        <f t="shared" si="1570"/>
        <v>0.28342034524845355</v>
      </c>
      <c r="P1158" s="13">
        <f t="shared" si="1571"/>
        <v>7.3643946717583467E-2</v>
      </c>
      <c r="Q1158" s="13">
        <f t="shared" si="1572"/>
        <v>1.0005166524591389E-2</v>
      </c>
      <c r="R1158" s="13">
        <f t="shared" si="1573"/>
        <v>0.13551575765411275</v>
      </c>
      <c r="S1158" s="13">
        <f t="shared" si="1574"/>
        <v>4.5747974106262424E-3</v>
      </c>
      <c r="T1158" s="13">
        <f t="shared" si="1575"/>
        <v>9.5678221042811047E-3</v>
      </c>
      <c r="U1158" s="13">
        <f t="shared" si="1576"/>
        <v>3.5212416480982632E-2</v>
      </c>
      <c r="V1158" s="13">
        <f t="shared" si="1577"/>
        <v>1.263060518803906E-4</v>
      </c>
      <c r="W1158" s="13">
        <f t="shared" si="1578"/>
        <v>8.6658087276884693E-4</v>
      </c>
      <c r="X1158" s="13">
        <f t="shared" si="1579"/>
        <v>8.2870101254647541E-4</v>
      </c>
      <c r="Y1158" s="13">
        <f t="shared" si="1580"/>
        <v>3.9623847570123853E-4</v>
      </c>
      <c r="Z1158" s="13">
        <f t="shared" si="1581"/>
        <v>4.3197370690918245E-2</v>
      </c>
      <c r="AA1158" s="13">
        <f t="shared" si="1582"/>
        <v>1.1224405441722757E-2</v>
      </c>
      <c r="AB1158" s="13">
        <f t="shared" si="1583"/>
        <v>1.4582748383186064E-3</v>
      </c>
      <c r="AC1158" s="13">
        <f t="shared" si="1584"/>
        <v>1.96154818163375E-6</v>
      </c>
      <c r="AD1158" s="13">
        <f t="shared" si="1585"/>
        <v>5.6293096711812466E-5</v>
      </c>
      <c r="AE1158" s="13">
        <f t="shared" si="1586"/>
        <v>5.3832420851157176E-5</v>
      </c>
      <c r="AF1158" s="13">
        <f t="shared" si="1587"/>
        <v>2.5739652852389664E-5</v>
      </c>
      <c r="AG1158" s="13">
        <f t="shared" si="1588"/>
        <v>8.2048415989982327E-6</v>
      </c>
      <c r="AH1158" s="13">
        <f t="shared" si="1589"/>
        <v>1.0327283337252392E-2</v>
      </c>
      <c r="AI1158" s="13">
        <f t="shared" si="1590"/>
        <v>2.6834414556911649E-3</v>
      </c>
      <c r="AJ1158" s="13">
        <f t="shared" si="1591"/>
        <v>3.4863273384526546E-4</v>
      </c>
      <c r="AK1158" s="13">
        <f t="shared" si="1592"/>
        <v>3.0196244912950889E-5</v>
      </c>
      <c r="AL1158" s="13">
        <f t="shared" si="1593"/>
        <v>1.9496370723464466E-8</v>
      </c>
      <c r="AM1158" s="13">
        <f t="shared" si="1594"/>
        <v>2.9254398170874497E-6</v>
      </c>
      <c r="AN1158" s="13">
        <f t="shared" si="1595"/>
        <v>2.7975634066536927E-6</v>
      </c>
      <c r="AO1158" s="13">
        <f t="shared" si="1596"/>
        <v>1.337638355869459E-6</v>
      </c>
      <c r="AP1158" s="13">
        <f t="shared" si="1597"/>
        <v>4.2638923258183775E-7</v>
      </c>
      <c r="AQ1158" s="13">
        <f t="shared" si="1598"/>
        <v>1.0193774172815618E-7</v>
      </c>
      <c r="AR1158" s="13">
        <f t="shared" si="1599"/>
        <v>1.975171718501163E-3</v>
      </c>
      <c r="AS1158" s="13">
        <f t="shared" si="1600"/>
        <v>5.1322864866269193E-4</v>
      </c>
      <c r="AT1158" s="13">
        <f t="shared" si="1601"/>
        <v>6.6678669844466408E-5</v>
      </c>
      <c r="AU1158" s="13">
        <f t="shared" si="1602"/>
        <v>5.7752621874770182E-6</v>
      </c>
      <c r="AV1158" s="13">
        <f t="shared" si="1603"/>
        <v>3.7516105313628012E-7</v>
      </c>
      <c r="AW1158" s="13">
        <f t="shared" si="1604"/>
        <v>1.3456932575622726E-10</v>
      </c>
      <c r="AX1158" s="13">
        <f t="shared" si="1605"/>
        <v>1.2669105425148902E-7</v>
      </c>
      <c r="AY1158" s="13">
        <f t="shared" si="1606"/>
        <v>1.2115315285385296E-7</v>
      </c>
      <c r="AZ1158" s="13">
        <f t="shared" si="1607"/>
        <v>5.7928661708395819E-8</v>
      </c>
      <c r="BA1158" s="13">
        <f t="shared" si="1608"/>
        <v>1.8465497420848694E-8</v>
      </c>
      <c r="BB1158" s="13">
        <f t="shared" si="1609"/>
        <v>4.4145840540359531E-9</v>
      </c>
      <c r="BC1158" s="13">
        <f t="shared" si="1610"/>
        <v>8.443228763778541E-10</v>
      </c>
      <c r="BD1158" s="13">
        <f t="shared" si="1611"/>
        <v>3.1480554873953171E-4</v>
      </c>
      <c r="BE1158" s="13">
        <f t="shared" si="1612"/>
        <v>8.1799078458712719E-5</v>
      </c>
      <c r="BF1158" s="13">
        <f t="shared" si="1613"/>
        <v>1.0627336880632314E-5</v>
      </c>
      <c r="BG1158" s="13">
        <f t="shared" si="1614"/>
        <v>9.2046912428606678E-7</v>
      </c>
      <c r="BH1158" s="13">
        <f t="shared" si="1615"/>
        <v>5.9793677730404258E-8</v>
      </c>
      <c r="BI1158" s="13">
        <f t="shared" si="1616"/>
        <v>3.1073580218569532E-9</v>
      </c>
      <c r="BJ1158" s="14">
        <f t="shared" si="1617"/>
        <v>9.8826703385738707E-2</v>
      </c>
      <c r="BK1158" s="14">
        <f t="shared" si="1618"/>
        <v>0.37472262004029999</v>
      </c>
      <c r="BL1158" s="14">
        <f t="shared" si="1619"/>
        <v>0.48319019822977999</v>
      </c>
      <c r="BM1158" s="14">
        <f t="shared" si="1620"/>
        <v>0.12396588160289933</v>
      </c>
      <c r="BN1158" s="14">
        <f t="shared" si="1621"/>
        <v>0.87597088972525394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1.5145</v>
      </c>
      <c r="F1162" s="10">
        <f>VLOOKUP(B1162,home!$B$2:$E$405,3,FALSE)</f>
        <v>0.70430000000000004</v>
      </c>
      <c r="G1162" s="10">
        <f>VLOOKUP(C1162,away!$B$2:$E$405,4,FALSE)</f>
        <v>0.7923</v>
      </c>
      <c r="H1162" s="10">
        <f>VLOOKUP(A1162,away!$A$2:$E$405,3,FALSE)</f>
        <v>1.1369</v>
      </c>
      <c r="I1162" s="10">
        <f>VLOOKUP(C1162,away!$B$2:$E$405,3,FALSE)</f>
        <v>1.466</v>
      </c>
      <c r="J1162" s="10">
        <f>VLOOKUP(B1162,home!$B$2:$E$405,4,FALSE)</f>
        <v>0.64500000000000002</v>
      </c>
      <c r="K1162" s="12">
        <f t="shared" si="1566"/>
        <v>0.84511657990500011</v>
      </c>
      <c r="L1162" s="12">
        <f t="shared" si="1567"/>
        <v>1.0750185330000002</v>
      </c>
      <c r="M1162" s="13">
        <f t="shared" si="1568"/>
        <v>0.14658715497593464</v>
      </c>
      <c r="N1162" s="13">
        <f t="shared" si="1569"/>
        <v>0.12388323507126611</v>
      </c>
      <c r="O1162" s="13">
        <f t="shared" si="1570"/>
        <v>0.15758390829887292</v>
      </c>
      <c r="P1162" s="13">
        <f t="shared" si="1571"/>
        <v>0.13317677362960667</v>
      </c>
      <c r="Q1162" s="13">
        <f t="shared" si="1572"/>
        <v>5.2347887965497782E-2</v>
      </c>
      <c r="R1162" s="13">
        <f t="shared" si="1573"/>
        <v>8.4702810961930469E-2</v>
      </c>
      <c r="S1162" s="13">
        <f t="shared" si="1574"/>
        <v>3.0248306949717453E-2</v>
      </c>
      <c r="T1162" s="13">
        <f t="shared" si="1575"/>
        <v>5.6274949726317781E-2</v>
      </c>
      <c r="U1162" s="13">
        <f t="shared" si="1576"/>
        <v>7.1583749908486441E-2</v>
      </c>
      <c r="V1162" s="13">
        <f t="shared" si="1577"/>
        <v>3.0534522679491879E-3</v>
      </c>
      <c r="W1162" s="13">
        <f t="shared" si="1578"/>
        <v>1.4746689347550536E-2</v>
      </c>
      <c r="X1162" s="13">
        <f t="shared" si="1579"/>
        <v>1.5852964349010505E-2</v>
      </c>
      <c r="Y1162" s="13">
        <f t="shared" si="1580"/>
        <v>8.5211152390872891E-3</v>
      </c>
      <c r="Z1162" s="13">
        <f t="shared" si="1581"/>
        <v>3.0352363860423611E-2</v>
      </c>
      <c r="AA1162" s="13">
        <f t="shared" si="1582"/>
        <v>2.5651285937753329E-2</v>
      </c>
      <c r="AB1162" s="13">
        <f t="shared" si="1583"/>
        <v>1.0839163520939657E-2</v>
      </c>
      <c r="AC1162" s="13">
        <f t="shared" si="1584"/>
        <v>1.7338188735919506E-4</v>
      </c>
      <c r="AD1162" s="13">
        <f t="shared" si="1585"/>
        <v>3.1156679165808506E-3</v>
      </c>
      <c r="AE1162" s="13">
        <f t="shared" si="1586"/>
        <v>3.3494007529979129E-3</v>
      </c>
      <c r="AF1162" s="13">
        <f t="shared" si="1587"/>
        <v>1.8003339419584562E-3</v>
      </c>
      <c r="AG1162" s="13">
        <f t="shared" si="1588"/>
        <v>6.4513078439809579E-4</v>
      </c>
      <c r="AH1162" s="13">
        <f t="shared" si="1589"/>
        <v>8.1573384175787026E-3</v>
      </c>
      <c r="AI1162" s="13">
        <f t="shared" si="1590"/>
        <v>6.8939019445917789E-3</v>
      </c>
      <c r="AJ1162" s="13">
        <f t="shared" si="1591"/>
        <v>2.913075416806916E-3</v>
      </c>
      <c r="AK1162" s="13">
        <f t="shared" si="1592"/>
        <v>8.2062944441906472E-4</v>
      </c>
      <c r="AL1162" s="13">
        <f t="shared" si="1593"/>
        <v>6.300808653555019E-6</v>
      </c>
      <c r="AM1162" s="13">
        <f t="shared" si="1594"/>
        <v>5.2662052275610934E-4</v>
      </c>
      <c r="AN1162" s="13">
        <f t="shared" si="1595"/>
        <v>5.6612682182096579E-4</v>
      </c>
      <c r="AO1162" s="13">
        <f t="shared" si="1596"/>
        <v>3.0429841274296361E-4</v>
      </c>
      <c r="AP1162" s="13">
        <f t="shared" si="1597"/>
        <v>1.0904214442038977E-4</v>
      </c>
      <c r="AQ1162" s="13">
        <f t="shared" si="1598"/>
        <v>2.9305581532495388E-5</v>
      </c>
      <c r="AR1162" s="13">
        <f t="shared" si="1599"/>
        <v>1.75385799577E-3</v>
      </c>
      <c r="AS1162" s="13">
        <f t="shared" si="1600"/>
        <v>1.4822144710241807E-3</v>
      </c>
      <c r="AT1162" s="13">
        <f t="shared" si="1601"/>
        <v>6.2632201221882709E-4</v>
      </c>
      <c r="AU1162" s="13">
        <f t="shared" si="1602"/>
        <v>1.7643837229519766E-4</v>
      </c>
      <c r="AV1162" s="13">
        <f t="shared" si="1603"/>
        <v>3.7277748439530636E-5</v>
      </c>
      <c r="AW1162" s="13">
        <f t="shared" si="1604"/>
        <v>1.5901070517015445E-7</v>
      </c>
      <c r="AX1162" s="13">
        <f t="shared" si="1605"/>
        <v>7.4175955849904368E-5</v>
      </c>
      <c r="AY1162" s="13">
        <f t="shared" si="1606"/>
        <v>7.9740527241636979E-5</v>
      </c>
      <c r="AZ1162" s="13">
        <f t="shared" si="1607"/>
        <v>4.2861272307975568E-5</v>
      </c>
      <c r="BA1162" s="13">
        <f t="shared" si="1608"/>
        <v>1.535888735967781E-5</v>
      </c>
      <c r="BB1162" s="13">
        <f t="shared" si="1609"/>
        <v>4.1277721394782707E-6</v>
      </c>
      <c r="BC1162" s="13">
        <f t="shared" si="1610"/>
        <v>8.8748630998804071E-7</v>
      </c>
      <c r="BD1162" s="13">
        <f t="shared" si="1611"/>
        <v>3.1423830828383091E-4</v>
      </c>
      <c r="BE1162" s="13">
        <f t="shared" si="1612"/>
        <v>2.6556800437196426E-4</v>
      </c>
      <c r="BF1162" s="13">
        <f t="shared" si="1613"/>
        <v>1.1221796179351526E-4</v>
      </c>
      <c r="BG1162" s="13">
        <f t="shared" si="1614"/>
        <v>3.1612420024948533E-5</v>
      </c>
      <c r="BH1162" s="13">
        <f t="shared" si="1615"/>
        <v>6.67904507350121E-6</v>
      </c>
      <c r="BI1162" s="13">
        <f t="shared" si="1616"/>
        <v>1.1289143459097368E-6</v>
      </c>
      <c r="BJ1162" s="14">
        <f t="shared" si="1617"/>
        <v>0.28228992047914675</v>
      </c>
      <c r="BK1162" s="14">
        <f t="shared" si="1618"/>
        <v>0.31332511104646238</v>
      </c>
      <c r="BL1162" s="14">
        <f t="shared" si="1619"/>
        <v>0.37395341910502072</v>
      </c>
      <c r="BM1162" s="14">
        <f t="shared" si="1620"/>
        <v>0.30155946207140838</v>
      </c>
      <c r="BN1162" s="14">
        <f t="shared" si="1621"/>
        <v>0.69828177090310861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1.5145</v>
      </c>
      <c r="F1163" s="10">
        <f>VLOOKUP(B1163,home!$B$2:$E$405,3,FALSE)</f>
        <v>0.7923</v>
      </c>
      <c r="G1163" s="10">
        <f>VLOOKUP(C1163,away!$B$2:$E$405,4,FALSE)</f>
        <v>0.5282</v>
      </c>
      <c r="H1163" s="10">
        <f>VLOOKUP(A1163,away!$A$2:$E$405,3,FALSE)</f>
        <v>1.1369</v>
      </c>
      <c r="I1163" s="10">
        <f>VLOOKUP(C1163,away!$B$2:$E$405,3,FALSE)</f>
        <v>0.93820000000000003</v>
      </c>
      <c r="J1163" s="10">
        <f>VLOOKUP(B1163,home!$B$2:$E$405,4,FALSE)</f>
        <v>1.3487</v>
      </c>
      <c r="K1163" s="12">
        <f t="shared" si="1566"/>
        <v>0.63380743647000004</v>
      </c>
      <c r="L1163" s="12">
        <f t="shared" si="1567"/>
        <v>1.4385768015460001</v>
      </c>
      <c r="M1163" s="13">
        <f t="shared" si="1568"/>
        <v>0.12588528313962155</v>
      </c>
      <c r="N1163" s="13">
        <f t="shared" si="1569"/>
        <v>7.9787028596023657E-2</v>
      </c>
      <c r="O1163" s="13">
        <f t="shared" si="1570"/>
        <v>0.18109564798070937</v>
      </c>
      <c r="P1163" s="13">
        <f t="shared" si="1571"/>
        <v>0.11477976840252695</v>
      </c>
      <c r="Q1163" s="13">
        <f t="shared" si="1572"/>
        <v>2.5284806029002165E-2</v>
      </c>
      <c r="R1163" s="13">
        <f t="shared" si="1573"/>
        <v>0.13025999902299465</v>
      </c>
      <c r="S1163" s="13">
        <f t="shared" si="1574"/>
        <v>2.6163493670514633E-2</v>
      </c>
      <c r="T1163" s="13">
        <f t="shared" si="1575"/>
        <v>3.6374135384912951E-2</v>
      </c>
      <c r="U1163" s="13">
        <f t="shared" si="1576"/>
        <v>8.2559756055348946E-2</v>
      </c>
      <c r="V1163" s="13">
        <f t="shared" si="1577"/>
        <v>2.6505964347555365E-3</v>
      </c>
      <c r="W1163" s="13">
        <f t="shared" si="1578"/>
        <v>5.3418993636276876E-3</v>
      </c>
      <c r="X1163" s="13">
        <f t="shared" si="1579"/>
        <v>7.6847325007081317E-3</v>
      </c>
      <c r="Y1163" s="13">
        <f t="shared" si="1580"/>
        <v>5.5275389508026504E-3</v>
      </c>
      <c r="Z1163" s="13">
        <f t="shared" si="1581"/>
        <v>6.2463004254628245E-2</v>
      </c>
      <c r="AA1163" s="13">
        <f t="shared" si="1582"/>
        <v>3.9589516600840632E-2</v>
      </c>
      <c r="AB1163" s="13">
        <f t="shared" si="1583"/>
        <v>1.2546065013932652E-2</v>
      </c>
      <c r="AC1163" s="13">
        <f t="shared" si="1584"/>
        <v>1.5104766286121982E-4</v>
      </c>
      <c r="AD1163" s="13">
        <f t="shared" si="1585"/>
        <v>8.4643388538539722E-4</v>
      </c>
      <c r="AE1163" s="13">
        <f t="shared" si="1586"/>
        <v>1.2176601515578782E-3</v>
      </c>
      <c r="AF1163" s="13">
        <f t="shared" si="1587"/>
        <v>8.7584882309907526E-4</v>
      </c>
      <c r="AG1163" s="13">
        <f t="shared" si="1588"/>
        <v>4.1999193285723204E-4</v>
      </c>
      <c r="AH1163" s="13">
        <f t="shared" si="1589"/>
        <v>2.2464457218894323E-2</v>
      </c>
      <c r="AI1163" s="13">
        <f t="shared" si="1590"/>
        <v>1.4238140041597395E-2</v>
      </c>
      <c r="AJ1163" s="13">
        <f t="shared" si="1591"/>
        <v>4.5121195199328522E-3</v>
      </c>
      <c r="AK1163" s="13">
        <f t="shared" si="1592"/>
        <v>9.5327163532496267E-4</v>
      </c>
      <c r="AL1163" s="13">
        <f t="shared" si="1593"/>
        <v>5.5088935985391667E-6</v>
      </c>
      <c r="AM1163" s="13">
        <f t="shared" si="1594"/>
        <v>1.0729521820749214E-4</v>
      </c>
      <c r="AN1163" s="13">
        <f t="shared" si="1595"/>
        <v>1.5435241183011416E-4</v>
      </c>
      <c r="AO1163" s="13">
        <f t="shared" si="1596"/>
        <v>1.1102389946073835E-4</v>
      </c>
      <c r="AP1163" s="13">
        <f t="shared" si="1597"/>
        <v>5.3238802060464547E-5</v>
      </c>
      <c r="AQ1163" s="13">
        <f t="shared" si="1598"/>
        <v>1.9147026396570922E-5</v>
      </c>
      <c r="AR1163" s="13">
        <f t="shared" si="1599"/>
        <v>6.4633694028847907E-3</v>
      </c>
      <c r="AS1163" s="13">
        <f t="shared" si="1600"/>
        <v>4.0965315922010439E-3</v>
      </c>
      <c r="AT1163" s="13">
        <f t="shared" si="1601"/>
        <v>1.2982060934356554E-3</v>
      </c>
      <c r="AU1163" s="13">
        <f t="shared" si="1602"/>
        <v>2.7427089203006203E-4</v>
      </c>
      <c r="AV1163" s="13">
        <f t="shared" si="1603"/>
        <v>4.3458732743978432E-5</v>
      </c>
      <c r="AW1163" s="13">
        <f t="shared" si="1604"/>
        <v>1.3952507562274903E-7</v>
      </c>
      <c r="AX1163" s="13">
        <f t="shared" si="1605"/>
        <v>1.1334084532929969E-5</v>
      </c>
      <c r="AY1163" s="13">
        <f t="shared" si="1606"/>
        <v>1.6304951075834382E-5</v>
      </c>
      <c r="AZ1163" s="13">
        <f t="shared" si="1607"/>
        <v>1.1727962184018924E-5</v>
      </c>
      <c r="BA1163" s="13">
        <f t="shared" si="1608"/>
        <v>5.6238581091127943E-6</v>
      </c>
      <c r="BB1163" s="13">
        <f t="shared" si="1609"/>
        <v>2.0225879527390047E-6</v>
      </c>
      <c r="BC1163" s="13">
        <f t="shared" si="1610"/>
        <v>5.8192962157935007E-7</v>
      </c>
      <c r="BD1163" s="13">
        <f t="shared" si="1611"/>
        <v>1.5496755471353777E-3</v>
      </c>
      <c r="BE1163" s="13">
        <f t="shared" si="1612"/>
        <v>9.8219588589011837E-4</v>
      </c>
      <c r="BF1163" s="13">
        <f t="shared" si="1613"/>
        <v>3.1126152827369824E-4</v>
      </c>
      <c r="BG1163" s="13">
        <f t="shared" si="1614"/>
        <v>6.5759957102295711E-5</v>
      </c>
      <c r="BH1163" s="13">
        <f t="shared" si="1615"/>
        <v>1.0419787458345802E-5</v>
      </c>
      <c r="BI1163" s="13">
        <f t="shared" si="1616"/>
        <v>1.3208277555072826E-6</v>
      </c>
      <c r="BJ1163" s="14">
        <f t="shared" si="1617"/>
        <v>0.16385272834940845</v>
      </c>
      <c r="BK1163" s="14">
        <f t="shared" si="1618"/>
        <v>0.26965200315495425</v>
      </c>
      <c r="BL1163" s="14">
        <f t="shared" si="1619"/>
        <v>0.50331544333648648</v>
      </c>
      <c r="BM1163" s="14">
        <f t="shared" si="1620"/>
        <v>0.342174480498599</v>
      </c>
      <c r="BN1163" s="14">
        <f t="shared" si="1621"/>
        <v>0.65709253317087835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1.5145</v>
      </c>
      <c r="F1164" s="10">
        <f>VLOOKUP(B1164,home!$B$2:$E$405,3,FALSE)</f>
        <v>1.2765</v>
      </c>
      <c r="G1164" s="10">
        <f>VLOOKUP(C1164,away!$B$2:$E$405,4,FALSE)</f>
        <v>0.96840000000000004</v>
      </c>
      <c r="H1164" s="10">
        <f>VLOOKUP(A1164,away!$A$2:$E$405,3,FALSE)</f>
        <v>1.1369</v>
      </c>
      <c r="I1164" s="10">
        <f>VLOOKUP(C1164,away!$B$2:$E$405,3,FALSE)</f>
        <v>1.1141000000000001</v>
      </c>
      <c r="J1164" s="10">
        <f>VLOOKUP(B1164,home!$B$2:$E$405,4,FALSE)</f>
        <v>1.2314000000000001</v>
      </c>
      <c r="K1164" s="12">
        <f t="shared" si="1566"/>
        <v>1.8721682577000001</v>
      </c>
      <c r="L1164" s="12">
        <f t="shared" si="1567"/>
        <v>1.5597162251060002</v>
      </c>
      <c r="M1164" s="13">
        <f t="shared" si="1568"/>
        <v>3.2325965611248383E-2</v>
      </c>
      <c r="N1164" s="13">
        <f t="shared" si="1569"/>
        <v>6.0519646716880995E-2</v>
      </c>
      <c r="O1164" s="13">
        <f t="shared" si="1570"/>
        <v>5.0419333056082705E-2</v>
      </c>
      <c r="P1164" s="13">
        <f t="shared" si="1571"/>
        <v>9.4393474922002382E-2</v>
      </c>
      <c r="Q1164" s="13">
        <f t="shared" si="1572"/>
        <v>5.6651480775281322E-2</v>
      </c>
      <c r="R1164" s="13">
        <f t="shared" si="1573"/>
        <v>3.9319925913297749E-2</v>
      </c>
      <c r="S1164" s="13">
        <f t="shared" si="1574"/>
        <v>6.8908445110377914E-2</v>
      </c>
      <c r="T1164" s="13">
        <f t="shared" si="1575"/>
        <v>8.8360233741486938E-2</v>
      </c>
      <c r="U1164" s="13">
        <f t="shared" si="1576"/>
        <v>7.361351718999172E-2</v>
      </c>
      <c r="V1164" s="13">
        <f t="shared" si="1577"/>
        <v>2.2357354262527444E-2</v>
      </c>
      <c r="W1164" s="13">
        <f t="shared" si="1578"/>
        <v>3.5353701353061165E-2</v>
      </c>
      <c r="X1164" s="13">
        <f t="shared" si="1579"/>
        <v>5.5141741617921458E-2</v>
      </c>
      <c r="Y1164" s="13">
        <f t="shared" si="1580"/>
        <v>4.3002734541037445E-2</v>
      </c>
      <c r="Z1164" s="13">
        <f t="shared" si="1581"/>
        <v>2.0442642138978791E-2</v>
      </c>
      <c r="AA1164" s="13">
        <f t="shared" si="1582"/>
        <v>3.8272065716116521E-2</v>
      </c>
      <c r="AB1164" s="13">
        <f t="shared" si="1583"/>
        <v>3.582587329516089E-2</v>
      </c>
      <c r="AC1164" s="13">
        <f t="shared" si="1584"/>
        <v>4.0802887071528463E-3</v>
      </c>
      <c r="AD1164" s="13">
        <f t="shared" si="1585"/>
        <v>1.6547019366351667E-2</v>
      </c>
      <c r="AE1164" s="13">
        <f t="shared" si="1586"/>
        <v>2.5808654582841907E-2</v>
      </c>
      <c r="AF1164" s="13">
        <f t="shared" si="1587"/>
        <v>2.0127088650507427E-2</v>
      </c>
      <c r="AG1164" s="13">
        <f t="shared" si="1588"/>
        <v>1.0464182244114422E-2</v>
      </c>
      <c r="AH1164" s="13">
        <f t="shared" si="1589"/>
        <v>7.9711801570502144E-3</v>
      </c>
      <c r="AI1164" s="13">
        <f t="shared" si="1590"/>
        <v>1.492339046643751E-2</v>
      </c>
      <c r="AJ1164" s="13">
        <f t="shared" si="1591"/>
        <v>1.3969548964263554E-2</v>
      </c>
      <c r="AK1164" s="13">
        <f t="shared" si="1592"/>
        <v>8.7177820484267143E-3</v>
      </c>
      <c r="AL1164" s="13">
        <f t="shared" si="1593"/>
        <v>4.7658607867743396E-4</v>
      </c>
      <c r="AM1164" s="13">
        <f t="shared" si="1594"/>
        <v>6.1957608834461494E-3</v>
      </c>
      <c r="AN1164" s="13">
        <f t="shared" si="1595"/>
        <v>9.6636287767880458E-3</v>
      </c>
      <c r="AO1164" s="13">
        <f t="shared" si="1596"/>
        <v>7.5362592982787828E-3</v>
      </c>
      <c r="AP1164" s="13">
        <f t="shared" si="1597"/>
        <v>3.9181419680437927E-3</v>
      </c>
      <c r="AQ1164" s="13">
        <f t="shared" si="1598"/>
        <v>1.527797399956665E-3</v>
      </c>
      <c r="AR1164" s="13">
        <f t="shared" si="1599"/>
        <v>2.4865558048388406E-3</v>
      </c>
      <c r="AS1164" s="13">
        <f t="shared" si="1600"/>
        <v>4.6552508488189532E-3</v>
      </c>
      <c r="AT1164" s="13">
        <f t="shared" si="1601"/>
        <v>4.357706435394914E-3</v>
      </c>
      <c r="AU1164" s="13">
        <f t="shared" si="1602"/>
        <v>2.7194532215737916E-3</v>
      </c>
      <c r="AV1164" s="13">
        <f t="shared" si="1603"/>
        <v>1.2728184999326148E-3</v>
      </c>
      <c r="AW1164" s="13">
        <f t="shared" si="1604"/>
        <v>3.8657104294374257E-5</v>
      </c>
      <c r="AX1164" s="13">
        <f t="shared" si="1605"/>
        <v>1.9332511430478648E-3</v>
      </c>
      <c r="AY1164" s="13">
        <f t="shared" si="1606"/>
        <v>3.015323175016476E-3</v>
      </c>
      <c r="AZ1164" s="13">
        <f t="shared" si="1607"/>
        <v>2.3515242400056688E-3</v>
      </c>
      <c r="BA1164" s="13">
        <f t="shared" si="1608"/>
        <v>1.222570170288966E-3</v>
      </c>
      <c r="BB1164" s="13">
        <f t="shared" si="1609"/>
        <v>4.7671563273257657E-4</v>
      </c>
      <c r="BC1164" s="13">
        <f t="shared" si="1610"/>
        <v>1.4870822142693443E-4</v>
      </c>
      <c r="BD1164" s="13">
        <f t="shared" si="1611"/>
        <v>6.4638690557310857E-4</v>
      </c>
      <c r="BE1164" s="13">
        <f t="shared" si="1612"/>
        <v>1.2101450468069012E-3</v>
      </c>
      <c r="BF1164" s="13">
        <f t="shared" si="1613"/>
        <v>1.1327975719223808E-3</v>
      </c>
      <c r="BG1164" s="13">
        <f t="shared" si="1614"/>
        <v>7.0692921885090476E-4</v>
      </c>
      <c r="BH1164" s="13">
        <f t="shared" si="1615"/>
        <v>3.3087261099333022E-4</v>
      </c>
      <c r="BI1164" s="13">
        <f t="shared" si="1616"/>
        <v>1.2388983992880651E-4</v>
      </c>
      <c r="BJ1164" s="14">
        <f t="shared" si="1617"/>
        <v>0.44996616449851673</v>
      </c>
      <c r="BK1164" s="14">
        <f t="shared" si="1618"/>
        <v>0.22555743786700289</v>
      </c>
      <c r="BL1164" s="14">
        <f t="shared" si="1619"/>
        <v>0.30267542281146215</v>
      </c>
      <c r="BM1164" s="14">
        <f t="shared" si="1620"/>
        <v>0.66203517425044478</v>
      </c>
      <c r="BN1164" s="14">
        <f t="shared" si="1621"/>
        <v>0.33362982699479354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1.5145</v>
      </c>
      <c r="F1165" s="10">
        <f>VLOOKUP(B1165,home!$B$2:$E$405,3,FALSE)</f>
        <v>1.2324999999999999</v>
      </c>
      <c r="G1165" s="10">
        <f>VLOOKUP(C1165,away!$B$2:$E$405,4,FALSE)</f>
        <v>0.74829999999999997</v>
      </c>
      <c r="H1165" s="10">
        <f>VLOOKUP(A1165,away!$A$2:$E$405,3,FALSE)</f>
        <v>1.1369</v>
      </c>
      <c r="I1165" s="10">
        <f>VLOOKUP(C1165,away!$B$2:$E$405,3,FALSE)</f>
        <v>0.93820000000000003</v>
      </c>
      <c r="J1165" s="10">
        <f>VLOOKUP(B1165,home!$B$2:$E$405,4,FALSE)</f>
        <v>0.99690000000000001</v>
      </c>
      <c r="K1165" s="12">
        <f t="shared" si="1566"/>
        <v>1.3967926813749998</v>
      </c>
      <c r="L1165" s="12">
        <f t="shared" si="1567"/>
        <v>1.0633329973020003</v>
      </c>
      <c r="M1165" s="13">
        <f t="shared" si="1568"/>
        <v>8.54242142904139E-2</v>
      </c>
      <c r="N1165" s="13">
        <f t="shared" si="1569"/>
        <v>0.11931991733305981</v>
      </c>
      <c r="O1165" s="13">
        <f t="shared" si="1570"/>
        <v>9.0834385823594183E-2</v>
      </c>
      <c r="P1165" s="13">
        <f t="shared" si="1571"/>
        <v>0.1268768053355894</v>
      </c>
      <c r="Q1165" s="13">
        <f t="shared" si="1572"/>
        <v>8.3332593636543981E-2</v>
      </c>
      <c r="R1165" s="13">
        <f t="shared" si="1573"/>
        <v>4.8293599867944355E-2</v>
      </c>
      <c r="S1165" s="13">
        <f t="shared" si="1574"/>
        <v>4.7111126118872276E-2</v>
      </c>
      <c r="T1165" s="13">
        <f t="shared" si="1575"/>
        <v>8.86102965644959E-2</v>
      </c>
      <c r="U1165" s="13">
        <f t="shared" si="1576"/>
        <v>6.7456146852797327E-2</v>
      </c>
      <c r="V1165" s="13">
        <f t="shared" si="1577"/>
        <v>7.774674542908218E-3</v>
      </c>
      <c r="W1165" s="13">
        <f t="shared" si="1578"/>
        <v>3.8799452303840479E-2</v>
      </c>
      <c r="X1165" s="13">
        <f t="shared" si="1579"/>
        <v>4.1256737911918702E-2</v>
      </c>
      <c r="Y1165" s="13">
        <f t="shared" si="1580"/>
        <v>2.1934825391391785E-2</v>
      </c>
      <c r="Z1165" s="13">
        <f t="shared" si="1581"/>
        <v>1.7117392766028253E-2</v>
      </c>
      <c r="AA1165" s="13">
        <f t="shared" si="1582"/>
        <v>2.3909448939809629E-2</v>
      </c>
      <c r="AB1165" s="13">
        <f t="shared" si="1583"/>
        <v>1.6698271647417672E-2</v>
      </c>
      <c r="AC1165" s="13">
        <f t="shared" si="1584"/>
        <v>7.2171125359623547E-4</v>
      </c>
      <c r="AD1165" s="13">
        <f t="shared" si="1585"/>
        <v>1.3548697754840704E-2</v>
      </c>
      <c r="AE1165" s="13">
        <f t="shared" si="1586"/>
        <v>1.4406777393193647E-2</v>
      </c>
      <c r="AF1165" s="13">
        <f t="shared" si="1587"/>
        <v>7.6596008934836481E-3</v>
      </c>
      <c r="AG1165" s="13">
        <f t="shared" si="1588"/>
        <v>2.7149021254016829E-3</v>
      </c>
      <c r="AH1165" s="13">
        <f t="shared" si="1589"/>
        <v>4.5503721389740992E-3</v>
      </c>
      <c r="AI1165" s="13">
        <f t="shared" si="1590"/>
        <v>6.3559265012517255E-3</v>
      </c>
      <c r="AJ1165" s="13">
        <f t="shared" si="1591"/>
        <v>4.4389558101529097E-3</v>
      </c>
      <c r="AK1165" s="13">
        <f t="shared" si="1592"/>
        <v>2.0667669961895382E-3</v>
      </c>
      <c r="AL1165" s="13">
        <f t="shared" si="1593"/>
        <v>4.2877031526321792E-5</v>
      </c>
      <c r="AM1165" s="13">
        <f t="shared" si="1594"/>
        <v>3.7849443732246714E-3</v>
      </c>
      <c r="AN1165" s="13">
        <f t="shared" si="1595"/>
        <v>4.0246562450023306E-3</v>
      </c>
      <c r="AO1165" s="13">
        <f t="shared" si="1596"/>
        <v>2.1397748940542704E-3</v>
      </c>
      <c r="AP1165" s="13">
        <f t="shared" si="1597"/>
        <v>7.5843108388209935E-4</v>
      </c>
      <c r="AQ1165" s="13">
        <f t="shared" si="1598"/>
        <v>2.0161619941783931E-4</v>
      </c>
      <c r="AR1165" s="13">
        <f t="shared" si="1599"/>
        <v>9.6771216907496889E-4</v>
      </c>
      <c r="AS1165" s="13">
        <f t="shared" si="1600"/>
        <v>1.351693275441443E-3</v>
      </c>
      <c r="AT1165" s="13">
        <f t="shared" si="1601"/>
        <v>9.4401763730020481E-4</v>
      </c>
      <c r="AU1165" s="13">
        <f t="shared" si="1602"/>
        <v>4.3953230895661481E-4</v>
      </c>
      <c r="AV1165" s="13">
        <f t="shared" si="1603"/>
        <v>1.5348387809461386E-4</v>
      </c>
      <c r="AW1165" s="13">
        <f t="shared" si="1604"/>
        <v>1.7689821542475748E-6</v>
      </c>
      <c r="AX1165" s="13">
        <f t="shared" si="1605"/>
        <v>8.8113043332195193E-4</v>
      </c>
      <c r="AY1165" s="13">
        <f t="shared" si="1606"/>
        <v>9.3693506467824145E-4</v>
      </c>
      <c r="AZ1165" s="13">
        <f t="shared" si="1607"/>
        <v>4.9813698530082893E-4</v>
      </c>
      <c r="BA1165" s="13">
        <f t="shared" si="1608"/>
        <v>1.7656183121563765E-4</v>
      </c>
      <c r="BB1165" s="13">
        <f t="shared" si="1609"/>
        <v>4.6936005298913454E-5</v>
      </c>
      <c r="BC1165" s="13">
        <f t="shared" si="1610"/>
        <v>9.9817206391752457E-6</v>
      </c>
      <c r="BD1165" s="13">
        <f t="shared" si="1611"/>
        <v>1.7150004687801774E-4</v>
      </c>
      <c r="BE1165" s="13">
        <f t="shared" si="1612"/>
        <v>2.3955001033468457E-4</v>
      </c>
      <c r="BF1165" s="13">
        <f t="shared" si="1613"/>
        <v>1.6730085062939651E-4</v>
      </c>
      <c r="BG1165" s="13">
        <f t="shared" si="1614"/>
        <v>7.789486791565098E-5</v>
      </c>
      <c r="BH1165" s="13">
        <f t="shared" si="1615"/>
        <v>2.7200745355313423E-5</v>
      </c>
      <c r="BI1165" s="13">
        <f t="shared" si="1616"/>
        <v>7.5987604080493494E-6</v>
      </c>
      <c r="BJ1165" s="14">
        <f t="shared" si="1617"/>
        <v>0.44504290614420622</v>
      </c>
      <c r="BK1165" s="14">
        <f t="shared" si="1618"/>
        <v>0.26888834363758457</v>
      </c>
      <c r="BL1165" s="14">
        <f t="shared" si="1619"/>
        <v>0.2691513591285204</v>
      </c>
      <c r="BM1165" s="14">
        <f t="shared" si="1620"/>
        <v>0.44518331930666982</v>
      </c>
      <c r="BN1165" s="14">
        <f t="shared" si="1621"/>
        <v>0.55408151628714564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1.7738</v>
      </c>
      <c r="F1166" s="10">
        <f>VLOOKUP(B1166,home!$B$2:$E$405,3,FALSE)</f>
        <v>0.7752</v>
      </c>
      <c r="G1166" s="10">
        <f>VLOOKUP(C1166,away!$B$2:$E$405,4,FALSE)</f>
        <v>0.75170000000000003</v>
      </c>
      <c r="H1166" s="10">
        <f>VLOOKUP(A1166,away!$A$2:$E$405,3,FALSE)</f>
        <v>1.5357000000000001</v>
      </c>
      <c r="I1166" s="10">
        <f>VLOOKUP(C1166,away!$B$2:$E$405,3,FALSE)</f>
        <v>0.86819999999999997</v>
      </c>
      <c r="J1166" s="10">
        <f>VLOOKUP(B1166,home!$B$2:$E$405,4,FALSE)</f>
        <v>1.3023</v>
      </c>
      <c r="K1166" s="12">
        <f t="shared" si="1566"/>
        <v>1.0336249045920001</v>
      </c>
      <c r="L1166" s="12">
        <f t="shared" si="1567"/>
        <v>1.7363497399019998</v>
      </c>
      <c r="M1166" s="13">
        <f t="shared" si="1568"/>
        <v>6.2663593589133301E-2</v>
      </c>
      <c r="N1166" s="13">
        <f t="shared" si="1569"/>
        <v>6.4770650944959776E-2</v>
      </c>
      <c r="O1166" s="13">
        <f t="shared" si="1570"/>
        <v>0.10880591442981621</v>
      </c>
      <c r="P1166" s="13">
        <f t="shared" si="1571"/>
        <v>0.11246450292156411</v>
      </c>
      <c r="Q1166" s="13">
        <f t="shared" si="1572"/>
        <v>3.3474278951672889E-2</v>
      </c>
      <c r="R1166" s="13">
        <f t="shared" si="1573"/>
        <v>9.4462560610005325E-2</v>
      </c>
      <c r="S1166" s="13">
        <f t="shared" si="1574"/>
        <v>5.0460976194269369E-2</v>
      </c>
      <c r="T1166" s="13">
        <f t="shared" si="1575"/>
        <v>5.8123055551144213E-2</v>
      </c>
      <c r="U1166" s="13">
        <f t="shared" si="1576"/>
        <v>9.7638855198032781E-2</v>
      </c>
      <c r="V1166" s="13">
        <f t="shared" si="1577"/>
        <v>1.006267183503912E-2</v>
      </c>
      <c r="W1166" s="13">
        <f t="shared" si="1578"/>
        <v>1.1533282795902964E-2</v>
      </c>
      <c r="X1166" s="13">
        <f t="shared" si="1579"/>
        <v>2.0025812582882319E-2</v>
      </c>
      <c r="Y1166" s="13">
        <f t="shared" si="1580"/>
        <v>1.7385907234806958E-2</v>
      </c>
      <c r="Z1166" s="13">
        <f t="shared" si="1581"/>
        <v>5.4673347515219885E-2</v>
      </c>
      <c r="AA1166" s="13">
        <f t="shared" si="1582"/>
        <v>5.6511733609144417E-2</v>
      </c>
      <c r="AB1166" s="13">
        <f t="shared" si="1583"/>
        <v>2.920596763004021E-2</v>
      </c>
      <c r="AC1166" s="13">
        <f t="shared" si="1584"/>
        <v>1.1287389147862691E-3</v>
      </c>
      <c r="AD1166" s="13">
        <f t="shared" si="1585"/>
        <v>2.9802720823869388E-3</v>
      </c>
      <c r="AE1166" s="13">
        <f t="shared" si="1586"/>
        <v>5.1747946550897523E-3</v>
      </c>
      <c r="AF1166" s="13">
        <f t="shared" si="1587"/>
        <v>4.4926266767056754E-3</v>
      </c>
      <c r="AG1166" s="13">
        <f t="shared" si="1588"/>
        <v>2.6002570538582286E-3</v>
      </c>
      <c r="AH1166" s="13">
        <f t="shared" si="1589"/>
        <v>2.3733013184405925E-2</v>
      </c>
      <c r="AI1166" s="13">
        <f t="shared" si="1590"/>
        <v>2.4531033488412256E-2</v>
      </c>
      <c r="AJ1166" s="13">
        <f t="shared" si="1591"/>
        <v>1.2677943574501638E-2</v>
      </c>
      <c r="AK1166" s="13">
        <f t="shared" si="1592"/>
        <v>4.3680794058723387E-3</v>
      </c>
      <c r="AL1166" s="13">
        <f t="shared" si="1593"/>
        <v>8.1031459390593956E-5</v>
      </c>
      <c r="AM1166" s="13">
        <f t="shared" si="1594"/>
        <v>6.160966893630803E-4</v>
      </c>
      <c r="AN1166" s="13">
        <f t="shared" si="1595"/>
        <v>1.0697593263300678E-3</v>
      </c>
      <c r="AO1166" s="13">
        <f t="shared" si="1596"/>
        <v>9.2873816401547581E-4</v>
      </c>
      <c r="AP1166" s="13">
        <f t="shared" si="1597"/>
        <v>5.3753808984177741E-4</v>
      </c>
      <c r="AQ1166" s="13">
        <f t="shared" si="1598"/>
        <v>2.3333853062104705E-4</v>
      </c>
      <c r="AR1166" s="13">
        <f t="shared" si="1599"/>
        <v>8.2417622539667917E-3</v>
      </c>
      <c r="AS1166" s="13">
        <f t="shared" si="1600"/>
        <v>8.5188907234263721E-3</v>
      </c>
      <c r="AT1166" s="13">
        <f t="shared" si="1601"/>
        <v>4.4026688056156291E-3</v>
      </c>
      <c r="AU1166" s="13">
        <f t="shared" si="1602"/>
        <v>1.5169027080515433E-3</v>
      </c>
      <c r="AV1166" s="13">
        <f t="shared" si="1603"/>
        <v>3.919771042212807E-4</v>
      </c>
      <c r="AW1166" s="13">
        <f t="shared" si="1604"/>
        <v>4.0397206200622733E-6</v>
      </c>
      <c r="AX1166" s="13">
        <f t="shared" si="1605"/>
        <v>1.061354802937268E-4</v>
      </c>
      <c r="AY1166" s="13">
        <f t="shared" si="1606"/>
        <v>1.8428831360238636E-4</v>
      </c>
      <c r="AZ1166" s="13">
        <f t="shared" si="1607"/>
        <v>1.5999448269524087E-4</v>
      </c>
      <c r="BA1166" s="13">
        <f t="shared" si="1608"/>
        <v>9.2602126137878834E-5</v>
      </c>
      <c r="BB1166" s="13">
        <f t="shared" si="1609"/>
        <v>4.0197419408469531E-5</v>
      </c>
      <c r="BC1166" s="13">
        <f t="shared" si="1610"/>
        <v>1.3959355746925531E-5</v>
      </c>
      <c r="BD1166" s="13">
        <f t="shared" si="1611"/>
        <v>2.385096957668227E-3</v>
      </c>
      <c r="BE1166" s="13">
        <f t="shared" si="1612"/>
        <v>2.4652956153124908E-3</v>
      </c>
      <c r="BF1166" s="13">
        <f t="shared" si="1613"/>
        <v>1.2740954725842246E-3</v>
      </c>
      <c r="BG1166" s="13">
        <f t="shared" si="1614"/>
        <v>4.3897893709698955E-4</v>
      </c>
      <c r="BH1166" s="13">
        <f t="shared" si="1615"/>
        <v>1.1343489049369334E-4</v>
      </c>
      <c r="BI1166" s="13">
        <f t="shared" si="1616"/>
        <v>2.3449825572789556E-5</v>
      </c>
      <c r="BJ1166" s="14">
        <f t="shared" si="1617"/>
        <v>0.22454358650746578</v>
      </c>
      <c r="BK1166" s="14">
        <f t="shared" si="1618"/>
        <v>0.23704580322778515</v>
      </c>
      <c r="BL1166" s="14">
        <f t="shared" si="1619"/>
        <v>0.48170765442424113</v>
      </c>
      <c r="BM1166" s="14">
        <f t="shared" si="1620"/>
        <v>0.52114864163457786</v>
      </c>
      <c r="BN1166" s="14">
        <f t="shared" si="1621"/>
        <v>0.47664150144715156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1.7738</v>
      </c>
      <c r="F1167" s="10">
        <f>VLOOKUP(B1167,home!$B$2:$E$405,3,FALSE)</f>
        <v>1.3389</v>
      </c>
      <c r="G1167" s="10">
        <f>VLOOKUP(C1167,away!$B$2:$E$405,4,FALSE)</f>
        <v>1.0022</v>
      </c>
      <c r="H1167" s="10">
        <f>VLOOKUP(A1167,away!$A$2:$E$405,3,FALSE)</f>
        <v>1.5357000000000001</v>
      </c>
      <c r="I1167" s="10">
        <f>VLOOKUP(C1167,away!$B$2:$E$405,3,FALSE)</f>
        <v>1.3023</v>
      </c>
      <c r="J1167" s="10">
        <f>VLOOKUP(B1167,home!$B$2:$E$405,4,FALSE)</f>
        <v>0.56979999999999997</v>
      </c>
      <c r="K1167" s="12">
        <f t="shared" si="1566"/>
        <v>2.380165689804</v>
      </c>
      <c r="L1167" s="12">
        <f t="shared" si="1567"/>
        <v>1.1395670142780001</v>
      </c>
      <c r="M1167" s="13">
        <f t="shared" si="1568"/>
        <v>2.9607348033578715E-2</v>
      </c>
      <c r="N1167" s="13">
        <f t="shared" si="1569"/>
        <v>7.0470393955609986E-2</v>
      </c>
      <c r="O1167" s="13">
        <f t="shared" si="1570"/>
        <v>3.3739557199314915E-2</v>
      </c>
      <c r="P1167" s="13">
        <f t="shared" si="1571"/>
        <v>8.0305736434988895E-2</v>
      </c>
      <c r="Q1167" s="13">
        <f t="shared" si="1572"/>
        <v>8.3865606920057054E-2</v>
      </c>
      <c r="R1167" s="13">
        <f t="shared" si="1573"/>
        <v>1.9224243230342556E-2</v>
      </c>
      <c r="S1167" s="13">
        <f t="shared" si="1574"/>
        <v>5.4454482862259901E-2</v>
      </c>
      <c r="T1167" s="13">
        <f t="shared" si="1575"/>
        <v>9.5570479278501791E-2</v>
      </c>
      <c r="U1167" s="13">
        <f t="shared" si="1576"/>
        <v>4.5756884149308168E-2</v>
      </c>
      <c r="V1167" s="13">
        <f t="shared" si="1577"/>
        <v>1.6411118781431793E-2</v>
      </c>
      <c r="W1167" s="13">
        <f t="shared" si="1578"/>
        <v>6.6538013381902905E-2</v>
      </c>
      <c r="X1167" s="13">
        <f t="shared" si="1579"/>
        <v>7.5824525245604707E-2</v>
      </c>
      <c r="Y1167" s="13">
        <f t="shared" si="1580"/>
        <v>4.3203563921590318E-2</v>
      </c>
      <c r="Z1167" s="13">
        <f t="shared" si="1581"/>
        <v>7.3024378199185048E-3</v>
      </c>
      <c r="AA1167" s="13">
        <f t="shared" si="1582"/>
        <v>1.7381011950897148E-2</v>
      </c>
      <c r="AB1167" s="13">
        <f t="shared" si="1583"/>
        <v>2.068484414979934E-2</v>
      </c>
      <c r="AC1167" s="13">
        <f t="shared" si="1584"/>
        <v>2.7820521487821929E-3</v>
      </c>
      <c r="AD1167" s="13">
        <f t="shared" si="1585"/>
        <v>3.9592874129831167E-2</v>
      </c>
      <c r="AE1167" s="13">
        <f t="shared" si="1586"/>
        <v>4.5118733358816381E-2</v>
      </c>
      <c r="AF1167" s="13">
        <f t="shared" si="1587"/>
        <v>2.5707910130855799E-2</v>
      </c>
      <c r="AG1167" s="13">
        <f t="shared" si="1588"/>
        <v>9.765295463715495E-3</v>
      </c>
      <c r="AH1167" s="13">
        <f t="shared" si="1589"/>
        <v>2.0804043158488212E-3</v>
      </c>
      <c r="AI1167" s="13">
        <f t="shared" si="1590"/>
        <v>4.951706973503528E-3</v>
      </c>
      <c r="AJ1167" s="13">
        <f t="shared" si="1591"/>
        <v>5.8929415221481516E-3</v>
      </c>
      <c r="AK1167" s="13">
        <f t="shared" si="1592"/>
        <v>4.6753924076794635E-3</v>
      </c>
      <c r="AL1167" s="13">
        <f t="shared" si="1593"/>
        <v>3.0183689043019284E-4</v>
      </c>
      <c r="AM1167" s="13">
        <f t="shared" si="1594"/>
        <v>1.884752011291051E-2</v>
      </c>
      <c r="AN1167" s="13">
        <f t="shared" si="1595"/>
        <v>2.1478012221613989E-2</v>
      </c>
      <c r="AO1167" s="13">
        <f t="shared" si="1596"/>
        <v>1.2237817130005529E-2</v>
      </c>
      <c r="AP1167" s="13">
        <f t="shared" si="1597"/>
        <v>4.6486042427068526E-3</v>
      </c>
      <c r="AQ1167" s="13">
        <f t="shared" si="1598"/>
        <v>1.3243490143553739E-3</v>
      </c>
      <c r="AR1167" s="13">
        <f t="shared" si="1599"/>
        <v>4.7415202694058083E-4</v>
      </c>
      <c r="AS1167" s="13">
        <f t="shared" si="1600"/>
        <v>1.1285603862749923E-3</v>
      </c>
      <c r="AT1167" s="13">
        <f t="shared" si="1601"/>
        <v>1.3430803551418432E-3</v>
      </c>
      <c r="AU1167" s="13">
        <f t="shared" si="1602"/>
        <v>1.0655845933194622E-3</v>
      </c>
      <c r="AV1167" s="13">
        <f t="shared" si="1603"/>
        <v>6.3406697215068306E-4</v>
      </c>
      <c r="AW1167" s="13">
        <f t="shared" si="1604"/>
        <v>2.2741383266817105E-5</v>
      </c>
      <c r="AX1167" s="13">
        <f t="shared" si="1605"/>
        <v>7.4767034517734046E-3</v>
      </c>
      <c r="AY1167" s="13">
        <f t="shared" si="1606"/>
        <v>8.520204629179436E-3</v>
      </c>
      <c r="AZ1167" s="13">
        <f t="shared" si="1607"/>
        <v>4.8546720751558043E-3</v>
      </c>
      <c r="BA1167" s="13">
        <f t="shared" si="1608"/>
        <v>1.8440747206613602E-3</v>
      </c>
      <c r="BB1167" s="13">
        <f t="shared" si="1609"/>
        <v>5.2536168088240115E-4</v>
      </c>
      <c r="BC1167" s="13">
        <f t="shared" si="1610"/>
        <v>1.1973696841984576E-4</v>
      </c>
      <c r="BD1167" s="13">
        <f t="shared" si="1611"/>
        <v>9.0054668275756471E-5</v>
      </c>
      <c r="BE1167" s="13">
        <f t="shared" si="1612"/>
        <v>2.143450316366363E-4</v>
      </c>
      <c r="BF1167" s="13">
        <f t="shared" si="1613"/>
        <v>2.5508834504073735E-4</v>
      </c>
      <c r="BG1167" s="13">
        <f t="shared" si="1614"/>
        <v>2.023841755782825E-4</v>
      </c>
      <c r="BH1167" s="13">
        <f t="shared" si="1615"/>
        <v>1.2042696771767412E-4</v>
      </c>
      <c r="BI1167" s="13">
        <f t="shared" si="1616"/>
        <v>5.7327227337748373E-5</v>
      </c>
      <c r="BJ1167" s="14">
        <f t="shared" si="1617"/>
        <v>0.63753445203414993</v>
      </c>
      <c r="BK1167" s="14">
        <f t="shared" si="1618"/>
        <v>0.19238277978065113</v>
      </c>
      <c r="BL1167" s="14">
        <f t="shared" si="1619"/>
        <v>0.15997205664825648</v>
      </c>
      <c r="BM1167" s="14">
        <f t="shared" si="1620"/>
        <v>0.67148137726317125</v>
      </c>
      <c r="BN1167" s="14">
        <f t="shared" si="1621"/>
        <v>0.31721288577389212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1.7738</v>
      </c>
      <c r="F1168" s="10">
        <f>VLOOKUP(B1168,home!$B$2:$E$405,3,FALSE)</f>
        <v>1.0649</v>
      </c>
      <c r="G1168" s="10">
        <f>VLOOKUP(C1168,away!$B$2:$E$405,4,FALSE)</f>
        <v>1.5034000000000001</v>
      </c>
      <c r="H1168" s="10">
        <f>VLOOKUP(A1168,away!$A$2:$E$405,3,FALSE)</f>
        <v>1.5357000000000001</v>
      </c>
      <c r="I1168" s="10">
        <f>VLOOKUP(C1168,away!$B$2:$E$405,3,FALSE)</f>
        <v>0.86819999999999997</v>
      </c>
      <c r="J1168" s="10">
        <f>VLOOKUP(B1168,home!$B$2:$E$405,4,FALSE)</f>
        <v>0.94059999999999999</v>
      </c>
      <c r="K1168" s="12">
        <f t="shared" si="1566"/>
        <v>2.8398017567080003</v>
      </c>
      <c r="L1168" s="12">
        <f t="shared" si="1567"/>
        <v>1.2540970324439999</v>
      </c>
      <c r="M1168" s="13">
        <f t="shared" si="1568"/>
        <v>1.6674097874028012E-2</v>
      </c>
      <c r="N1168" s="13">
        <f t="shared" si="1569"/>
        <v>4.7351132434185886E-2</v>
      </c>
      <c r="O1168" s="13">
        <f t="shared" si="1570"/>
        <v>2.0910936662499338E-2</v>
      </c>
      <c r="P1168" s="13">
        <f t="shared" si="1571"/>
        <v>5.938291466857535E-2</v>
      </c>
      <c r="Q1168" s="13">
        <f t="shared" si="1572"/>
        <v>6.723391453435712E-2</v>
      </c>
      <c r="R1168" s="13">
        <f t="shared" si="1573"/>
        <v>1.3112171807032431E-2</v>
      </c>
      <c r="S1168" s="13">
        <f t="shared" si="1574"/>
        <v>5.2871384424761018E-2</v>
      </c>
      <c r="T1168" s="13">
        <f t="shared" si="1575"/>
        <v>8.4317852697130782E-2</v>
      </c>
      <c r="U1168" s="13">
        <f t="shared" si="1576"/>
        <v>3.7235968531867815E-2</v>
      </c>
      <c r="V1168" s="13">
        <f t="shared" si="1577"/>
        <v>2.0921717647368589E-2</v>
      </c>
      <c r="W1168" s="13">
        <f t="shared" si="1578"/>
        <v>6.3643662868340972E-2</v>
      </c>
      <c r="X1168" s="13">
        <f t="shared" si="1579"/>
        <v>7.9815328737052799E-2</v>
      </c>
      <c r="Y1168" s="13">
        <f t="shared" si="1580"/>
        <v>5.0048083456340126E-2</v>
      </c>
      <c r="Z1168" s="13">
        <f t="shared" si="1581"/>
        <v>5.4813119173650815E-3</v>
      </c>
      <c r="AA1168" s="13">
        <f t="shared" si="1582"/>
        <v>1.5565839211997856E-2</v>
      </c>
      <c r="AB1168" s="13">
        <f t="shared" si="1583"/>
        <v>2.2101948769432896E-2</v>
      </c>
      <c r="AC1168" s="13">
        <f t="shared" si="1584"/>
        <v>4.6568957701637412E-3</v>
      </c>
      <c r="AD1168" s="13">
        <f t="shared" si="1585"/>
        <v>4.5183846404211608E-2</v>
      </c>
      <c r="AE1168" s="13">
        <f t="shared" si="1586"/>
        <v>5.6664927689927272E-2</v>
      </c>
      <c r="AF1168" s="13">
        <f t="shared" si="1587"/>
        <v>3.5531658829795823E-2</v>
      </c>
      <c r="AG1168" s="13">
        <f t="shared" si="1588"/>
        <v>1.4853382632086522E-2</v>
      </c>
      <c r="AH1168" s="13">
        <f t="shared" si="1589"/>
        <v>1.7185242523668708E-3</v>
      </c>
      <c r="AI1168" s="13">
        <f t="shared" si="1590"/>
        <v>4.8802681908167427E-3</v>
      </c>
      <c r="AJ1168" s="13">
        <f t="shared" si="1591"/>
        <v>6.9294970907437812E-3</v>
      </c>
      <c r="AK1168" s="13">
        <f t="shared" si="1592"/>
        <v>6.5594660037990556E-3</v>
      </c>
      <c r="AL1168" s="13">
        <f t="shared" si="1593"/>
        <v>6.6340031401837562E-4</v>
      </c>
      <c r="AM1168" s="13">
        <f t="shared" si="1594"/>
        <v>2.56626332787009E-2</v>
      </c>
      <c r="AN1168" s="13">
        <f t="shared" si="1595"/>
        <v>3.2183432239517432E-2</v>
      </c>
      <c r="AO1168" s="13">
        <f t="shared" si="1596"/>
        <v>2.0180573432720689E-2</v>
      </c>
      <c r="AP1168" s="13">
        <f t="shared" si="1597"/>
        <v>8.4361324183310753E-3</v>
      </c>
      <c r="AQ1168" s="13">
        <f t="shared" si="1598"/>
        <v>2.6449321577834083E-3</v>
      </c>
      <c r="AR1168" s="13">
        <f t="shared" si="1599"/>
        <v>4.3103923301526738E-4</v>
      </c>
      <c r="AS1168" s="13">
        <f t="shared" si="1600"/>
        <v>1.2240659711268255E-3</v>
      </c>
      <c r="AT1168" s="13">
        <f t="shared" si="1601"/>
        <v>1.7380523475662216E-3</v>
      </c>
      <c r="AU1168" s="13">
        <f t="shared" si="1602"/>
        <v>1.6452413699563403E-3</v>
      </c>
      <c r="AV1168" s="13">
        <f t="shared" si="1603"/>
        <v>1.168039833152673E-3</v>
      </c>
      <c r="AW1168" s="13">
        <f t="shared" si="1604"/>
        <v>6.5628478467493967E-5</v>
      </c>
      <c r="AX1168" s="13">
        <f t="shared" si="1605"/>
        <v>1.2146131844434659E-2</v>
      </c>
      <c r="AY1168" s="13">
        <f t="shared" si="1606"/>
        <v>1.5232427901779073E-2</v>
      </c>
      <c r="AZ1168" s="13">
        <f t="shared" si="1607"/>
        <v>9.5514713142691617E-3</v>
      </c>
      <c r="BA1168" s="13">
        <f t="shared" si="1608"/>
        <v>3.992823943566314E-3</v>
      </c>
      <c r="BB1168" s="13">
        <f t="shared" si="1609"/>
        <v>1.2518471646744665E-3</v>
      </c>
      <c r="BC1168" s="13">
        <f t="shared" si="1610"/>
        <v>3.1398756285833682E-4</v>
      </c>
      <c r="BD1168" s="13">
        <f t="shared" si="1611"/>
        <v>9.0094170498564047E-5</v>
      </c>
      <c r="BE1168" s="13">
        <f t="shared" si="1612"/>
        <v>2.5584958365097227E-4</v>
      </c>
      <c r="BF1168" s="13">
        <f t="shared" si="1613"/>
        <v>3.632810485525208E-4</v>
      </c>
      <c r="BG1168" s="13">
        <f t="shared" si="1614"/>
        <v>3.4388205328605769E-4</v>
      </c>
      <c r="BH1168" s="13">
        <f t="shared" si="1615"/>
        <v>2.441392147555252E-4</v>
      </c>
      <c r="BI1168" s="13">
        <f t="shared" si="1616"/>
        <v>1.3866139418881036E-4</v>
      </c>
      <c r="BJ1168" s="14">
        <f t="shared" si="1617"/>
        <v>0.67624018354206439</v>
      </c>
      <c r="BK1168" s="14">
        <f t="shared" si="1618"/>
        <v>0.17040283860069413</v>
      </c>
      <c r="BL1168" s="14">
        <f t="shared" si="1619"/>
        <v>0.13665696674030653</v>
      </c>
      <c r="BM1168" s="14">
        <f t="shared" si="1620"/>
        <v>0.74894933339644043</v>
      </c>
      <c r="BN1168" s="14">
        <f t="shared" si="1621"/>
        <v>0.22466516798067812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1.5759000000000001</v>
      </c>
      <c r="F1185" s="10">
        <f>VLOOKUP(B1185,home!$B$2:$E$405,3,FALSE)</f>
        <v>1.1281000000000001</v>
      </c>
      <c r="G1185" s="10">
        <f>VLOOKUP(C1185,away!$B$2:$E$405,4,FALSE)</f>
        <v>0.98709999999999998</v>
      </c>
      <c r="H1185" s="10">
        <f>VLOOKUP(A1185,away!$A$2:$E$405,3,FALSE)</f>
        <v>1.1709000000000001</v>
      </c>
      <c r="I1185" s="10">
        <f>VLOOKUP(C1185,away!$B$2:$E$405,3,FALSE)</f>
        <v>0.94889999999999997</v>
      </c>
      <c r="J1185" s="10">
        <f>VLOOKUP(B1185,home!$B$2:$E$405,4,FALSE)</f>
        <v>1.4234</v>
      </c>
      <c r="K1185" s="12">
        <f t="shared" si="1566"/>
        <v>1.7548395210090002</v>
      </c>
      <c r="L1185" s="12">
        <f t="shared" si="1567"/>
        <v>1.5814927820339999</v>
      </c>
      <c r="M1185" s="13">
        <f t="shared" si="1568"/>
        <v>3.5567168384258954E-2</v>
      </c>
      <c r="N1185" s="13">
        <f t="shared" si="1569"/>
        <v>6.2414672731079437E-2</v>
      </c>
      <c r="O1185" s="13">
        <f t="shared" si="1570"/>
        <v>5.6249220077093424E-2</v>
      </c>
      <c r="P1185" s="13">
        <f t="shared" si="1571"/>
        <v>9.8708354417216454E-2</v>
      </c>
      <c r="Q1185" s="13">
        <f t="shared" si="1572"/>
        <v>5.4763867199670482E-2</v>
      </c>
      <c r="R1185" s="13">
        <f t="shared" si="1573"/>
        <v>4.4478867773482603E-2</v>
      </c>
      <c r="S1185" s="13">
        <f t="shared" si="1574"/>
        <v>6.8485485873447757E-2</v>
      </c>
      <c r="T1185" s="13">
        <f t="shared" si="1575"/>
        <v>8.6608660692547385E-2</v>
      </c>
      <c r="U1185" s="13">
        <f t="shared" si="1576"/>
        <v>7.8053275018640858E-2</v>
      </c>
      <c r="V1185" s="13">
        <f t="shared" si="1577"/>
        <v>2.1118382545626858E-2</v>
      </c>
      <c r="W1185" s="13">
        <f t="shared" si="1578"/>
        <v>3.20339328284234E-2</v>
      </c>
      <c r="X1185" s="13">
        <f t="shared" si="1579"/>
        <v>5.0661433548313609E-2</v>
      </c>
      <c r="Y1185" s="13">
        <f t="shared" si="1580"/>
        <v>4.0060345742076557E-2</v>
      </c>
      <c r="Z1185" s="13">
        <f t="shared" si="1581"/>
        <v>2.3447669445602479E-2</v>
      </c>
      <c r="AA1185" s="13">
        <f t="shared" si="1582"/>
        <v>4.1146897018698426E-2</v>
      </c>
      <c r="AB1185" s="13">
        <f t="shared" si="1583"/>
        <v>3.6103100527649708E-2</v>
      </c>
      <c r="AC1185" s="13">
        <f t="shared" si="1584"/>
        <v>3.6630706135202602E-3</v>
      </c>
      <c r="AD1185" s="13">
        <f t="shared" si="1585"/>
        <v>1.4053602835166261E-2</v>
      </c>
      <c r="AE1185" s="13">
        <f t="shared" si="1586"/>
        <v>2.2225671445388E-2</v>
      </c>
      <c r="AF1185" s="13">
        <f t="shared" si="1587"/>
        <v>1.7574869483370149E-2</v>
      </c>
      <c r="AG1185" s="13">
        <f t="shared" si="1588"/>
        <v>9.264843077713171E-3</v>
      </c>
      <c r="AH1185" s="13">
        <f t="shared" si="1589"/>
        <v>9.2705799959348651E-3</v>
      </c>
      <c r="AI1185" s="13">
        <f t="shared" si="1590"/>
        <v>1.6268380159541958E-2</v>
      </c>
      <c r="AJ1185" s="13">
        <f t="shared" si="1591"/>
        <v>1.4274198223381468E-2</v>
      </c>
      <c r="AK1185" s="13">
        <f t="shared" si="1592"/>
        <v>8.3496423910354167E-3</v>
      </c>
      <c r="AL1185" s="13">
        <f t="shared" si="1593"/>
        <v>4.0663981846209766E-4</v>
      </c>
      <c r="AM1185" s="13">
        <f t="shared" si="1594"/>
        <v>4.932363533542778E-3</v>
      </c>
      <c r="AN1185" s="13">
        <f t="shared" si="1595"/>
        <v>7.800497326665619E-3</v>
      </c>
      <c r="AO1185" s="13">
        <f t="shared" si="1596"/>
        <v>6.1682151091985949E-3</v>
      </c>
      <c r="AP1185" s="13">
        <f t="shared" si="1597"/>
        <v>3.2516625577435469E-3</v>
      </c>
      <c r="AQ1185" s="13">
        <f t="shared" si="1598"/>
        <v>1.2856202161704079E-3</v>
      </c>
      <c r="AR1185" s="13">
        <f t="shared" si="1599"/>
        <v>2.9322710697679529E-3</v>
      </c>
      <c r="AS1185" s="13">
        <f t="shared" si="1600"/>
        <v>5.1456651595401422E-3</v>
      </c>
      <c r="AT1185" s="13">
        <f t="shared" si="1601"/>
        <v>4.5149082919200625E-3</v>
      </c>
      <c r="AU1185" s="13">
        <f t="shared" si="1602"/>
        <v>2.6409798347975209E-3</v>
      </c>
      <c r="AV1185" s="13">
        <f t="shared" si="1603"/>
        <v>1.1586239470726283E-3</v>
      </c>
      <c r="AW1185" s="13">
        <f t="shared" si="1604"/>
        <v>3.1348157697368041E-5</v>
      </c>
      <c r="AX1185" s="13">
        <f t="shared" si="1605"/>
        <v>1.4425844101074111E-3</v>
      </c>
      <c r="AY1185" s="13">
        <f t="shared" si="1606"/>
        <v>2.2814368320596464E-3</v>
      </c>
      <c r="AZ1185" s="13">
        <f t="shared" si="1607"/>
        <v>1.8040379412844231E-3</v>
      </c>
      <c r="BA1185" s="13">
        <f t="shared" si="1608"/>
        <v>9.5102432755226425E-4</v>
      </c>
      <c r="BB1185" s="13">
        <f t="shared" si="1609"/>
        <v>3.7600952739066088E-4</v>
      </c>
      <c r="BC1185" s="13">
        <f t="shared" si="1610"/>
        <v>1.1893127070886903E-4</v>
      </c>
      <c r="BD1185" s="13">
        <f t="shared" si="1611"/>
        <v>7.7289425530085629E-4</v>
      </c>
      <c r="BE1185" s="13">
        <f t="shared" si="1612"/>
        <v>1.3563053847627626E-3</v>
      </c>
      <c r="BF1185" s="13">
        <f t="shared" si="1613"/>
        <v>1.1900491458695071E-3</v>
      </c>
      <c r="BG1185" s="13">
        <f t="shared" si="1614"/>
        <v>6.9611509103827162E-4</v>
      </c>
      <c r="BH1185" s="13">
        <f t="shared" si="1615"/>
        <v>3.0539256823118447E-4</v>
      </c>
      <c r="BI1185" s="13">
        <f t="shared" si="1616"/>
        <v>1.0718298963090404E-4</v>
      </c>
      <c r="BJ1185" s="14">
        <f t="shared" si="1617"/>
        <v>0.42007428263617275</v>
      </c>
      <c r="BK1185" s="14">
        <f t="shared" si="1618"/>
        <v>0.23023053848459205</v>
      </c>
      <c r="BL1185" s="14">
        <f t="shared" si="1619"/>
        <v>0.32501454892339054</v>
      </c>
      <c r="BM1185" s="14">
        <f t="shared" si="1620"/>
        <v>0.64433480023259382</v>
      </c>
      <c r="BN1185" s="14">
        <f t="shared" si="1621"/>
        <v>0.35218215058280133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1.1974</v>
      </c>
      <c r="F1186" s="10">
        <f>VLOOKUP(B1186,home!$B$2:$E$405,3,FALSE)</f>
        <v>0.66810000000000003</v>
      </c>
      <c r="G1186" s="10">
        <f>VLOOKUP(C1186,away!$B$2:$E$405,4,FALSE)</f>
        <v>0.64959999999999996</v>
      </c>
      <c r="H1186" s="10">
        <f>VLOOKUP(A1186,away!$A$2:$E$405,3,FALSE)</f>
        <v>0.89470000000000005</v>
      </c>
      <c r="I1186" s="10">
        <f>VLOOKUP(C1186,away!$B$2:$E$405,3,FALSE)</f>
        <v>0.99350000000000005</v>
      </c>
      <c r="J1186" s="10">
        <f>VLOOKUP(B1186,home!$B$2:$E$405,4,FALSE)</f>
        <v>1.1176999999999999</v>
      </c>
      <c r="K1186" s="12">
        <f t="shared" si="1566"/>
        <v>0.51966891782399993</v>
      </c>
      <c r="L1186" s="12">
        <f t="shared" si="1567"/>
        <v>0.99350614976499996</v>
      </c>
      <c r="M1186" s="13">
        <f t="shared" si="1568"/>
        <v>0.22020968617345538</v>
      </c>
      <c r="N1186" s="13">
        <f t="shared" si="1569"/>
        <v>0.11443612930812218</v>
      </c>
      <c r="O1186" s="13">
        <f t="shared" si="1570"/>
        <v>0.2187796774511486</v>
      </c>
      <c r="P1186" s="13">
        <f t="shared" si="1571"/>
        <v>0.11369299822292214</v>
      </c>
      <c r="Q1186" s="13">
        <f t="shared" si="1572"/>
        <v>2.9734449738759588E-2</v>
      </c>
      <c r="R1186" s="13">
        <f t="shared" si="1573"/>
        <v>0.10867947749565961</v>
      </c>
      <c r="S1186" s="13">
        <f t="shared" si="1574"/>
        <v>1.4674760758179948E-2</v>
      </c>
      <c r="T1186" s="13">
        <f t="shared" si="1575"/>
        <v>2.9541358675335947E-2</v>
      </c>
      <c r="U1186" s="13">
        <f t="shared" si="1576"/>
        <v>5.6477346459847179E-2</v>
      </c>
      <c r="V1186" s="13">
        <f t="shared" si="1577"/>
        <v>8.4183275888508123E-4</v>
      </c>
      <c r="W1186" s="13">
        <f t="shared" si="1578"/>
        <v>5.1506897726111044E-3</v>
      </c>
      <c r="X1186" s="13">
        <f t="shared" si="1579"/>
        <v>5.1172419646208214E-3</v>
      </c>
      <c r="Y1186" s="13">
        <f t="shared" si="1580"/>
        <v>2.5420056808431583E-3</v>
      </c>
      <c r="Z1186" s="13">
        <f t="shared" si="1581"/>
        <v>3.5991243081728248E-2</v>
      </c>
      <c r="AA1186" s="13">
        <f t="shared" si="1582"/>
        <v>1.8703530343422241E-2</v>
      </c>
      <c r="AB1186" s="13">
        <f t="shared" si="1583"/>
        <v>4.859821686527291E-3</v>
      </c>
      <c r="AC1186" s="13">
        <f t="shared" si="1584"/>
        <v>2.7164589130666593E-5</v>
      </c>
      <c r="AD1186" s="13">
        <f t="shared" si="1585"/>
        <v>6.6916334504498907E-4</v>
      </c>
      <c r="AE1186" s="13">
        <f t="shared" si="1586"/>
        <v>6.648178984995153E-4</v>
      </c>
      <c r="AF1186" s="13">
        <f t="shared" si="1587"/>
        <v>3.3025033531655597E-4</v>
      </c>
      <c r="AG1186" s="13">
        <f t="shared" si="1588"/>
        <v>1.0936857969965057E-4</v>
      </c>
      <c r="AH1186" s="13">
        <f t="shared" si="1589"/>
        <v>8.9393803348460053E-3</v>
      </c>
      <c r="AI1186" s="13">
        <f t="shared" si="1590"/>
        <v>4.6455181046265691E-3</v>
      </c>
      <c r="AJ1186" s="13">
        <f t="shared" si="1591"/>
        <v>1.2070656830815442E-3</v>
      </c>
      <c r="AK1186" s="13">
        <f t="shared" si="1592"/>
        <v>2.0909150575649114E-4</v>
      </c>
      <c r="AL1186" s="13">
        <f t="shared" si="1593"/>
        <v>5.6099686393024362E-7</v>
      </c>
      <c r="AM1186" s="13">
        <f t="shared" si="1594"/>
        <v>6.9548678273403513E-5</v>
      </c>
      <c r="AN1186" s="13">
        <f t="shared" si="1595"/>
        <v>6.9097039572653821E-5</v>
      </c>
      <c r="AO1186" s="13">
        <f t="shared" si="1596"/>
        <v>3.4324166872993571E-5</v>
      </c>
      <c r="AP1186" s="13">
        <f t="shared" si="1597"/>
        <v>1.1367090291293068E-5</v>
      </c>
      <c r="AQ1186" s="13">
        <f t="shared" si="1598"/>
        <v>2.8233185273334215E-6</v>
      </c>
      <c r="AR1186" s="13">
        <f t="shared" si="1599"/>
        <v>1.7762658675515625E-3</v>
      </c>
      <c r="AS1186" s="13">
        <f t="shared" si="1600"/>
        <v>9.230701611582287E-4</v>
      </c>
      <c r="AT1186" s="13">
        <f t="shared" si="1601"/>
        <v>2.3984543586236097E-4</v>
      </c>
      <c r="AU1186" s="13">
        <f t="shared" si="1602"/>
        <v>4.1546739366539576E-5</v>
      </c>
      <c r="AV1186" s="13">
        <f t="shared" si="1603"/>
        <v>5.3976372714313473E-6</v>
      </c>
      <c r="AW1186" s="13">
        <f t="shared" si="1604"/>
        <v>8.0455406645220173E-9</v>
      </c>
      <c r="AX1186" s="13">
        <f t="shared" si="1605"/>
        <v>6.0237143957381852E-6</v>
      </c>
      <c r="AY1186" s="13">
        <f t="shared" si="1606"/>
        <v>5.9845972965938478E-6</v>
      </c>
      <c r="AZ1186" s="13">
        <f t="shared" si="1607"/>
        <v>2.9728671090164904E-6</v>
      </c>
      <c r="BA1186" s="13">
        <f t="shared" si="1608"/>
        <v>9.8452058508066007E-7</v>
      </c>
      <c r="BB1186" s="13">
        <f t="shared" si="1609"/>
        <v>2.445318139619679E-7</v>
      </c>
      <c r="BC1186" s="13">
        <f t="shared" si="1610"/>
        <v>4.8588772196881201E-8</v>
      </c>
      <c r="BD1186" s="13">
        <f t="shared" si="1611"/>
        <v>2.9412184383835661E-4</v>
      </c>
      <c r="BE1186" s="13">
        <f t="shared" si="1612"/>
        <v>1.5284598029587825E-4</v>
      </c>
      <c r="BF1186" s="13">
        <f t="shared" si="1613"/>
        <v>3.9714652587053738E-5</v>
      </c>
      <c r="BG1186" s="13">
        <f t="shared" si="1614"/>
        <v>6.879490177223445E-6</v>
      </c>
      <c r="BH1186" s="13">
        <f t="shared" si="1615"/>
        <v>8.9376430389463612E-7</v>
      </c>
      <c r="BI1186" s="13">
        <f t="shared" si="1616"/>
        <v>9.2892305718929289E-8</v>
      </c>
      <c r="BJ1186" s="14">
        <f t="shared" si="1617"/>
        <v>0.18849889441236373</v>
      </c>
      <c r="BK1186" s="14">
        <f t="shared" si="1618"/>
        <v>0.34945298809673375</v>
      </c>
      <c r="BL1186" s="14">
        <f t="shared" si="1619"/>
        <v>0.42598158352963378</v>
      </c>
      <c r="BM1186" s="14">
        <f t="shared" si="1620"/>
        <v>0.19438631417863608</v>
      </c>
      <c r="BN1186" s="14">
        <f t="shared" si="1621"/>
        <v>0.80553241839006751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1.1974</v>
      </c>
      <c r="F1187" s="10">
        <f>VLOOKUP(B1187,home!$B$2:$E$405,3,FALSE)</f>
        <v>2.2269999999999999</v>
      </c>
      <c r="G1187" s="10">
        <f>VLOOKUP(C1187,away!$B$2:$E$405,4,FALSE)</f>
        <v>2.3197999999999999</v>
      </c>
      <c r="H1187" s="10">
        <f>VLOOKUP(A1187,away!$A$2:$E$405,3,FALSE)</f>
        <v>0.89470000000000005</v>
      </c>
      <c r="I1187" s="10">
        <f>VLOOKUP(C1187,away!$B$2:$E$405,3,FALSE)</f>
        <v>0.37259999999999999</v>
      </c>
      <c r="J1187" s="10">
        <f>VLOOKUP(B1187,home!$B$2:$E$405,4,FALSE)</f>
        <v>0.99350000000000005</v>
      </c>
      <c r="K1187" s="12">
        <f t="shared" si="1566"/>
        <v>6.1860014140399988</v>
      </c>
      <c r="L1187" s="12">
        <f t="shared" si="1567"/>
        <v>0.33119834607000004</v>
      </c>
      <c r="M1187" s="13">
        <f t="shared" si="1568"/>
        <v>1.4778015125286722E-3</v>
      </c>
      <c r="N1187" s="13">
        <f t="shared" si="1569"/>
        <v>9.1416822461728164E-3</v>
      </c>
      <c r="O1187" s="13">
        <f t="shared" si="1570"/>
        <v>4.8944541676924057E-4</v>
      </c>
      <c r="P1187" s="13">
        <f t="shared" si="1571"/>
        <v>3.0277100402299187E-3</v>
      </c>
      <c r="Q1187" s="13">
        <f t="shared" si="1572"/>
        <v>2.8275229650764695E-2</v>
      </c>
      <c r="R1187" s="13">
        <f t="shared" si="1573"/>
        <v>8.1051756262757164E-5</v>
      </c>
      <c r="S1187" s="13">
        <f t="shared" si="1574"/>
        <v>1.5507881149788713E-3</v>
      </c>
      <c r="T1187" s="13">
        <f t="shared" si="1575"/>
        <v>9.3647092950826898E-3</v>
      </c>
      <c r="U1187" s="13">
        <f t="shared" si="1576"/>
        <v>5.0138627885184118E-4</v>
      </c>
      <c r="V1187" s="13">
        <f t="shared" si="1577"/>
        <v>3.5302716803637063E-4</v>
      </c>
      <c r="W1187" s="13">
        <f t="shared" si="1578"/>
        <v>5.8303536867312045E-2</v>
      </c>
      <c r="X1187" s="13">
        <f t="shared" si="1579"/>
        <v>1.9310034980485016E-2</v>
      </c>
      <c r="Y1187" s="13">
        <f t="shared" si="1580"/>
        <v>3.1977258240452411E-3</v>
      </c>
      <c r="Z1187" s="13">
        <f t="shared" si="1581"/>
        <v>8.9480692067646474E-6</v>
      </c>
      <c r="AA1187" s="13">
        <f t="shared" si="1582"/>
        <v>5.5352768765973875E-5</v>
      </c>
      <c r="AB1187" s="13">
        <f t="shared" si="1583"/>
        <v>1.7120615292867173E-4</v>
      </c>
      <c r="AC1187" s="13">
        <f t="shared" si="1584"/>
        <v>4.5204984062301287E-5</v>
      </c>
      <c r="AD1187" s="13">
        <f t="shared" si="1585"/>
        <v>9.0166440376181364E-2</v>
      </c>
      <c r="AE1187" s="13">
        <f t="shared" si="1586"/>
        <v>2.9862975923610532E-2</v>
      </c>
      <c r="AF1187" s="13">
        <f t="shared" si="1587"/>
        <v>4.9452841173140199E-3</v>
      </c>
      <c r="AG1187" s="13">
        <f t="shared" si="1588"/>
        <v>5.459566401668811E-4</v>
      </c>
      <c r="AH1187" s="13">
        <f t="shared" si="1589"/>
        <v>7.4089643045008688E-7</v>
      </c>
      <c r="AI1187" s="13">
        <f t="shared" si="1590"/>
        <v>4.5831863664214255E-6</v>
      </c>
      <c r="AJ1187" s="13">
        <f t="shared" si="1591"/>
        <v>1.4175798671745889E-5</v>
      </c>
      <c r="AK1187" s="13">
        <f t="shared" si="1592"/>
        <v>2.9230503542855476E-5</v>
      </c>
      <c r="AL1187" s="13">
        <f t="shared" si="1593"/>
        <v>3.7046269868723714E-6</v>
      </c>
      <c r="AM1187" s="13">
        <f t="shared" si="1594"/>
        <v>0.11155394553320226</v>
      </c>
      <c r="AN1187" s="13">
        <f t="shared" si="1595"/>
        <v>3.6946482258179453E-2</v>
      </c>
      <c r="AO1187" s="13">
        <f t="shared" si="1596"/>
        <v>6.1183069085068171E-3</v>
      </c>
      <c r="AP1187" s="13">
        <f t="shared" si="1597"/>
        <v>6.7545770961537088E-4</v>
      </c>
      <c r="AQ1187" s="13">
        <f t="shared" si="1598"/>
        <v>5.592761906621029E-5</v>
      </c>
      <c r="AR1187" s="13">
        <f t="shared" si="1599"/>
        <v>4.9076734474847145E-8</v>
      </c>
      <c r="AS1187" s="13">
        <f t="shared" si="1600"/>
        <v>3.0358874885786998E-7</v>
      </c>
      <c r="AT1187" s="13">
        <f t="shared" si="1601"/>
        <v>9.3900021486070889E-7</v>
      </c>
      <c r="AU1187" s="13">
        <f t="shared" si="1602"/>
        <v>1.9362188856374029E-6</v>
      </c>
      <c r="AV1187" s="13">
        <f t="shared" si="1603"/>
        <v>2.9943631911109809E-6</v>
      </c>
      <c r="AW1187" s="13">
        <f t="shared" si="1604"/>
        <v>2.1083376271304526E-7</v>
      </c>
      <c r="AX1187" s="13">
        <f t="shared" si="1605"/>
        <v>0.11501214413502167</v>
      </c>
      <c r="AY1187" s="13">
        <f t="shared" si="1606"/>
        <v>3.8091831915483626E-2</v>
      </c>
      <c r="AZ1187" s="13">
        <f t="shared" si="1607"/>
        <v>6.3079758645923087E-3</v>
      </c>
      <c r="BA1187" s="13">
        <f t="shared" si="1608"/>
        <v>6.9639705780081705E-4</v>
      </c>
      <c r="BB1187" s="13">
        <f t="shared" si="1609"/>
        <v>5.7661388437911192E-5</v>
      </c>
      <c r="BC1187" s="13">
        <f t="shared" si="1610"/>
        <v>3.8194712965472041E-6</v>
      </c>
      <c r="BD1187" s="13">
        <f t="shared" si="1611"/>
        <v>2.7090222147643187E-9</v>
      </c>
      <c r="BE1187" s="13">
        <f t="shared" si="1612"/>
        <v>1.6758015251197846E-8</v>
      </c>
      <c r="BF1187" s="13">
        <f t="shared" si="1613"/>
        <v>5.1832553020206869E-8</v>
      </c>
      <c r="BG1187" s="13">
        <f t="shared" si="1614"/>
        <v>1.0687874875876765E-7</v>
      </c>
      <c r="BH1187" s="13">
        <f t="shared" si="1615"/>
        <v>1.6528802273814061E-7</v>
      </c>
      <c r="BI1187" s="13">
        <f t="shared" si="1616"/>
        <v>2.0449438847640271E-7</v>
      </c>
      <c r="BJ1187" s="14">
        <f t="shared" si="1617"/>
        <v>0.56863352578233817</v>
      </c>
      <c r="BK1187" s="14">
        <f t="shared" si="1618"/>
        <v>4.4550068362306634E-2</v>
      </c>
      <c r="BL1187" s="14">
        <f t="shared" si="1619"/>
        <v>1.3539429671153588E-3</v>
      </c>
      <c r="BM1187" s="14">
        <f t="shared" si="1620"/>
        <v>0.53396194347651782</v>
      </c>
      <c r="BN1187" s="14">
        <f t="shared" si="1621"/>
        <v>4.2492920622728102E-2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1.5145</v>
      </c>
      <c r="F1190" s="10">
        <f>VLOOKUP(B1190,home!$B$2:$E$405,3,FALSE)</f>
        <v>1.0124</v>
      </c>
      <c r="G1190" s="10">
        <f>VLOOKUP(C1190,away!$B$2:$E$405,4,FALSE)</f>
        <v>0.74829999999999997</v>
      </c>
      <c r="H1190" s="10">
        <f>VLOOKUP(A1190,away!$A$2:$E$405,3,FALSE)</f>
        <v>1.1369</v>
      </c>
      <c r="I1190" s="10">
        <f>VLOOKUP(C1190,away!$B$2:$E$405,3,FALSE)</f>
        <v>0.93820000000000003</v>
      </c>
      <c r="J1190" s="10">
        <f>VLOOKUP(B1190,home!$B$2:$E$405,4,FALSE)</f>
        <v>1.2901</v>
      </c>
      <c r="K1190" s="12">
        <f t="shared" si="1566"/>
        <v>1.1473532743399999</v>
      </c>
      <c r="L1190" s="12">
        <f t="shared" si="1567"/>
        <v>1.3760717221580001</v>
      </c>
      <c r="M1190" s="13">
        <f t="shared" si="1568"/>
        <v>8.0184504259643477E-2</v>
      </c>
      <c r="N1190" s="13">
        <f t="shared" si="1569"/>
        <v>9.1999953513631605E-2</v>
      </c>
      <c r="O1190" s="13">
        <f t="shared" si="1570"/>
        <v>0.11033962886695306</v>
      </c>
      <c r="P1190" s="13">
        <f t="shared" si="1571"/>
        <v>0.12659853446995897</v>
      </c>
      <c r="Q1190" s="13">
        <f t="shared" si="1572"/>
        <v>5.2778223951496513E-2</v>
      </c>
      <c r="R1190" s="13">
        <f t="shared" si="1573"/>
        <v>7.591762155861137E-2</v>
      </c>
      <c r="S1190" s="13">
        <f t="shared" si="1574"/>
        <v>4.996972007847101E-2</v>
      </c>
      <c r="T1190" s="13">
        <f t="shared" si="1575"/>
        <v>7.2626621525376397E-2</v>
      </c>
      <c r="U1190" s="13">
        <f t="shared" si="1576"/>
        <v>8.7104331675377719E-2</v>
      </c>
      <c r="V1190" s="13">
        <f t="shared" si="1577"/>
        <v>8.7660236271034624E-3</v>
      </c>
      <c r="W1190" s="13">
        <f t="shared" si="1578"/>
        <v>2.0185089354866442E-2</v>
      </c>
      <c r="X1190" s="13">
        <f t="shared" si="1579"/>
        <v>2.777613067046417E-2</v>
      </c>
      <c r="Y1190" s="13">
        <f t="shared" si="1580"/>
        <v>1.9110973983295646E-2</v>
      </c>
      <c r="Z1190" s="13">
        <f t="shared" si="1581"/>
        <v>3.4822697413432573E-2</v>
      </c>
      <c r="AA1190" s="13">
        <f t="shared" si="1582"/>
        <v>3.9953935898652905E-2</v>
      </c>
      <c r="AB1190" s="13">
        <f t="shared" si="1583"/>
        <v>2.2920639588044946E-2</v>
      </c>
      <c r="AC1190" s="13">
        <f t="shared" si="1584"/>
        <v>8.6500951350184426E-4</v>
      </c>
      <c r="AD1190" s="13">
        <f t="shared" si="1585"/>
        <v>5.7898570910378732E-3</v>
      </c>
      <c r="AE1190" s="13">
        <f t="shared" si="1586"/>
        <v>7.9672586183131937E-3</v>
      </c>
      <c r="AF1190" s="13">
        <f t="shared" si="1587"/>
        <v>5.4817596438902043E-3</v>
      </c>
      <c r="AG1190" s="13">
        <f t="shared" si="1588"/>
        <v>2.5144314778747408E-3</v>
      </c>
      <c r="AH1190" s="13">
        <f t="shared" si="1589"/>
        <v>1.1979632299972265E-2</v>
      </c>
      <c r="AI1190" s="13">
        <f t="shared" si="1590"/>
        <v>1.3744870344762402E-2</v>
      </c>
      <c r="AJ1190" s="13">
        <f t="shared" si="1591"/>
        <v>7.8851109977209535E-3</v>
      </c>
      <c r="AK1190" s="13">
        <f t="shared" si="1592"/>
        <v>3.0156693072564927E-3</v>
      </c>
      <c r="AL1190" s="13">
        <f t="shared" si="1593"/>
        <v>5.4628478518646222E-5</v>
      </c>
      <c r="AM1190" s="13">
        <f t="shared" si="1594"/>
        <v>1.3286022982725945E-3</v>
      </c>
      <c r="AN1190" s="13">
        <f t="shared" si="1595"/>
        <v>1.8282520526470456E-3</v>
      </c>
      <c r="AO1190" s="13">
        <f t="shared" si="1596"/>
        <v>1.2579029753124599E-3</v>
      </c>
      <c r="AP1190" s="13">
        <f t="shared" si="1597"/>
        <v>5.7698823784862996E-4</v>
      </c>
      <c r="AQ1190" s="13">
        <f t="shared" si="1598"/>
        <v>1.9849429953031834E-4</v>
      </c>
      <c r="AR1190" s="13">
        <f t="shared" si="1599"/>
        <v>3.296966649968488E-3</v>
      </c>
      <c r="AS1190" s="13">
        <f t="shared" si="1600"/>
        <v>3.7827854812311256E-3</v>
      </c>
      <c r="AT1190" s="13">
        <f t="shared" si="1601"/>
        <v>2.1700956540081722E-3</v>
      </c>
      <c r="AU1190" s="13">
        <f t="shared" si="1602"/>
        <v>8.2995545141909314E-4</v>
      </c>
      <c r="AV1190" s="13">
        <f t="shared" si="1603"/>
        <v>2.3806302618550738E-4</v>
      </c>
      <c r="AW1190" s="13">
        <f t="shared" si="1604"/>
        <v>2.3958235740322099E-6</v>
      </c>
      <c r="AX1190" s="13">
        <f t="shared" si="1605"/>
        <v>2.5406269953645133E-4</v>
      </c>
      <c r="AY1190" s="13">
        <f t="shared" si="1606"/>
        <v>3.4960849648723501E-4</v>
      </c>
      <c r="AZ1190" s="13">
        <f t="shared" si="1607"/>
        <v>2.4054318292112938E-4</v>
      </c>
      <c r="BA1190" s="13">
        <f t="shared" si="1608"/>
        <v>1.103348906585485E-4</v>
      </c>
      <c r="BB1190" s="13">
        <f t="shared" si="1609"/>
        <v>3.7957180750655839E-5</v>
      </c>
      <c r="BC1190" s="13">
        <f t="shared" si="1610"/>
        <v>1.0446360616763498E-5</v>
      </c>
      <c r="BD1190" s="13">
        <f t="shared" si="1611"/>
        <v>7.5614376265327194E-4</v>
      </c>
      <c r="BE1190" s="13">
        <f t="shared" si="1612"/>
        <v>8.6756402195199939E-4</v>
      </c>
      <c r="BF1190" s="13">
        <f t="shared" si="1613"/>
        <v>4.9770121064310314E-4</v>
      </c>
      <c r="BG1190" s="13">
        <f t="shared" si="1614"/>
        <v>1.9034637122478207E-4</v>
      </c>
      <c r="BH1190" s="13">
        <f t="shared" si="1615"/>
        <v>5.459863307087273E-5</v>
      </c>
      <c r="BI1190" s="13">
        <f t="shared" si="1616"/>
        <v>1.252878408567081E-5</v>
      </c>
      <c r="BJ1190" s="14">
        <f t="shared" si="1617"/>
        <v>0.31242349250482854</v>
      </c>
      <c r="BK1190" s="14">
        <f t="shared" si="1618"/>
        <v>0.26678802892368464</v>
      </c>
      <c r="BL1190" s="14">
        <f t="shared" si="1619"/>
        <v>0.38555818958379423</v>
      </c>
      <c r="BM1190" s="14">
        <f t="shared" si="1620"/>
        <v>0.46142672913253185</v>
      </c>
      <c r="BN1190" s="14">
        <f t="shared" si="1621"/>
        <v>0.53781846662029498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1.5145</v>
      </c>
      <c r="F1191" s="10">
        <f>VLOOKUP(B1191,home!$B$2:$E$405,3,FALSE)</f>
        <v>1.0124</v>
      </c>
      <c r="G1191" s="10">
        <f>VLOOKUP(C1191,away!$B$2:$E$405,4,FALSE)</f>
        <v>0.61629999999999996</v>
      </c>
      <c r="H1191" s="10">
        <f>VLOOKUP(A1191,away!$A$2:$E$405,3,FALSE)</f>
        <v>1.1369</v>
      </c>
      <c r="I1191" s="10">
        <f>VLOOKUP(C1191,away!$B$2:$E$405,3,FALSE)</f>
        <v>1.5832999999999999</v>
      </c>
      <c r="J1191" s="10">
        <f>VLOOKUP(B1191,home!$B$2:$E$405,4,FALSE)</f>
        <v>0.99690000000000001</v>
      </c>
      <c r="K1191" s="12">
        <f t="shared" si="1566"/>
        <v>0.9449603407399999</v>
      </c>
      <c r="L1191" s="12">
        <f t="shared" si="1567"/>
        <v>1.794473603313</v>
      </c>
      <c r="M1191" s="13">
        <f t="shared" si="1568"/>
        <v>6.4606907668773236E-2</v>
      </c>
      <c r="N1191" s="13">
        <f t="shared" si="1569"/>
        <v>6.1050965484841659E-2</v>
      </c>
      <c r="O1191" s="13">
        <f t="shared" si="1570"/>
        <v>0.11593539040329377</v>
      </c>
      <c r="P1191" s="13">
        <f t="shared" si="1571"/>
        <v>0.10955434601932139</v>
      </c>
      <c r="Q1191" s="13">
        <f t="shared" si="1572"/>
        <v>2.8845370573530975E-2</v>
      </c>
      <c r="R1191" s="13">
        <f t="shared" si="1573"/>
        <v>0.10402149888424903</v>
      </c>
      <c r="S1191" s="13">
        <f t="shared" si="1574"/>
        <v>4.6443001084550697E-2</v>
      </c>
      <c r="T1191" s="13">
        <f t="shared" si="1575"/>
        <v>5.1762256071982891E-2</v>
      </c>
      <c r="U1191" s="13">
        <f t="shared" si="1576"/>
        <v>9.8296191029945468E-2</v>
      </c>
      <c r="V1191" s="13">
        <f t="shared" si="1577"/>
        <v>8.7504104000043492E-3</v>
      </c>
      <c r="W1191" s="13">
        <f t="shared" si="1578"/>
        <v>9.085910401978467E-3</v>
      </c>
      <c r="X1191" s="13">
        <f t="shared" si="1579"/>
        <v>1.6304426378417364E-2</v>
      </c>
      <c r="Y1191" s="13">
        <f t="shared" si="1580"/>
        <v>1.4628931376615072E-2</v>
      </c>
      <c r="Z1191" s="13">
        <f t="shared" si="1581"/>
        <v>6.2221277974945831E-2</v>
      </c>
      <c r="AA1191" s="13">
        <f t="shared" si="1582"/>
        <v>5.8796640036483057E-2</v>
      </c>
      <c r="AB1191" s="13">
        <f t="shared" si="1583"/>
        <v>2.7780246501621076E-2</v>
      </c>
      <c r="AC1191" s="13">
        <f t="shared" si="1584"/>
        <v>9.2738292560751558E-4</v>
      </c>
      <c r="AD1191" s="13">
        <f t="shared" si="1585"/>
        <v>2.1464562473466693E-3</v>
      </c>
      <c r="AE1191" s="13">
        <f t="shared" si="1586"/>
        <v>3.8517590765298772E-3</v>
      </c>
      <c r="AF1191" s="13">
        <f t="shared" si="1587"/>
        <v>3.4559399945770625E-3</v>
      </c>
      <c r="AG1191" s="13">
        <f t="shared" si="1588"/>
        <v>2.0671976983007365E-3</v>
      </c>
      <c r="AH1191" s="13">
        <f t="shared" si="1589"/>
        <v>2.7913610222610213E-2</v>
      </c>
      <c r="AI1191" s="13">
        <f t="shared" si="1590"/>
        <v>2.6377254627241289E-2</v>
      </c>
      <c r="AJ1191" s="13">
        <f t="shared" si="1591"/>
        <v>1.2462729760171834E-2</v>
      </c>
      <c r="AK1191" s="13">
        <f t="shared" si="1592"/>
        <v>3.9255951202408386E-3</v>
      </c>
      <c r="AL1191" s="13">
        <f t="shared" si="1593"/>
        <v>6.2902766029473755E-5</v>
      </c>
      <c r="AM1191" s="13">
        <f t="shared" si="1594"/>
        <v>4.0566320537524221E-4</v>
      </c>
      <c r="AN1191" s="13">
        <f t="shared" si="1595"/>
        <v>7.2795191388121225E-4</v>
      </c>
      <c r="AO1191" s="13">
        <f t="shared" si="1596"/>
        <v>6.5314524697050703E-4</v>
      </c>
      <c r="AP1191" s="13">
        <f t="shared" si="1597"/>
        <v>3.906839682726416E-4</v>
      </c>
      <c r="AQ1191" s="13">
        <f t="shared" si="1598"/>
        <v>1.7526801707570724E-4</v>
      </c>
      <c r="AR1191" s="13">
        <f t="shared" si="1599"/>
        <v>1.0018047343528388E-2</v>
      </c>
      <c r="AS1191" s="13">
        <f t="shared" si="1600"/>
        <v>9.4666574312900348E-3</v>
      </c>
      <c r="AT1191" s="13">
        <f t="shared" si="1601"/>
        <v>4.4728079159703418E-3</v>
      </c>
      <c r="AU1191" s="13">
        <f t="shared" si="1602"/>
        <v>1.4088753641133013E-3</v>
      </c>
      <c r="AV1191" s="13">
        <f t="shared" si="1603"/>
        <v>3.3283283603317403E-4</v>
      </c>
      <c r="AW1191" s="13">
        <f t="shared" si="1604"/>
        <v>2.9629061710034861E-6</v>
      </c>
      <c r="AX1191" s="13">
        <f t="shared" si="1605"/>
        <v>6.3889273462844882E-5</v>
      </c>
      <c r="AY1191" s="13">
        <f t="shared" si="1606"/>
        <v>1.1464761476392086E-4</v>
      </c>
      <c r="AZ1191" s="13">
        <f t="shared" si="1607"/>
        <v>1.0286605918832693E-4</v>
      </c>
      <c r="BA1191" s="13">
        <f t="shared" si="1608"/>
        <v>6.1530142630095101E-5</v>
      </c>
      <c r="BB1191" s="13">
        <f t="shared" si="1609"/>
        <v>2.7603554189447394E-5</v>
      </c>
      <c r="BC1191" s="13">
        <f t="shared" si="1610"/>
        <v>9.9067698701166652E-6</v>
      </c>
      <c r="BD1191" s="13">
        <f t="shared" si="1611"/>
        <v>2.9961869191169367E-3</v>
      </c>
      <c r="BE1191" s="13">
        <f t="shared" si="1612"/>
        <v>2.8312778120094706E-3</v>
      </c>
      <c r="BF1191" s="13">
        <f t="shared" si="1613"/>
        <v>1.3377226229830353E-3</v>
      </c>
      <c r="BG1191" s="13">
        <f t="shared" si="1614"/>
        <v>4.2136494187655188E-4</v>
      </c>
      <c r="BH1191" s="13">
        <f t="shared" si="1615"/>
        <v>9.9543289762889158E-5</v>
      </c>
      <c r="BI1191" s="13">
        <f t="shared" si="1616"/>
        <v>1.8812892202544062E-5</v>
      </c>
      <c r="BJ1191" s="14">
        <f t="shared" si="1617"/>
        <v>0.19593236906980088</v>
      </c>
      <c r="BK1191" s="14">
        <f t="shared" si="1618"/>
        <v>0.23045959847905059</v>
      </c>
      <c r="BL1191" s="14">
        <f t="shared" si="1619"/>
        <v>0.50891328595474317</v>
      </c>
      <c r="BM1191" s="14">
        <f t="shared" si="1620"/>
        <v>0.51340036773593711</v>
      </c>
      <c r="BN1191" s="14">
        <f t="shared" si="1621"/>
        <v>0.48401447903401007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1.5145</v>
      </c>
      <c r="F1192" s="10">
        <f>VLOOKUP(B1192,home!$B$2:$E$405,3,FALSE)</f>
        <v>0.44019999999999998</v>
      </c>
      <c r="G1192" s="10">
        <f>VLOOKUP(C1192,away!$B$2:$E$405,4,FALSE)</f>
        <v>0.9244</v>
      </c>
      <c r="H1192" s="10">
        <f>VLOOKUP(A1192,away!$A$2:$E$405,3,FALSE)</f>
        <v>1.1369</v>
      </c>
      <c r="I1192" s="10">
        <f>VLOOKUP(C1192,away!$B$2:$E$405,3,FALSE)</f>
        <v>1.1728000000000001</v>
      </c>
      <c r="J1192" s="10">
        <f>VLOOKUP(B1192,home!$B$2:$E$405,4,FALSE)</f>
        <v>0.52780000000000005</v>
      </c>
      <c r="K1192" s="12">
        <f t="shared" si="1566"/>
        <v>0.61628167276000001</v>
      </c>
      <c r="L1192" s="12">
        <f t="shared" si="1567"/>
        <v>0.70374546569600005</v>
      </c>
      <c r="M1192" s="13">
        <f t="shared" si="1568"/>
        <v>0.26712805242458304</v>
      </c>
      <c r="N1192" s="13">
        <f t="shared" si="1569"/>
        <v>0.16462612298934301</v>
      </c>
      <c r="O1192" s="13">
        <f t="shared" si="1570"/>
        <v>0.18799015565400373</v>
      </c>
      <c r="P1192" s="13">
        <f t="shared" si="1571"/>
        <v>0.11585488758886218</v>
      </c>
      <c r="Q1192" s="13">
        <f t="shared" si="1572"/>
        <v>5.0728031227932902E-2</v>
      </c>
      <c r="R1192" s="13">
        <f t="shared" si="1573"/>
        <v>6.6148609818495172E-2</v>
      </c>
      <c r="S1192" s="13">
        <f t="shared" si="1574"/>
        <v>1.256172354082632E-2</v>
      </c>
      <c r="T1192" s="13">
        <f t="shared" si="1575"/>
        <v>3.5699621960342875E-2</v>
      </c>
      <c r="U1192" s="13">
        <f t="shared" si="1576"/>
        <v>4.0766175909690769E-2</v>
      </c>
      <c r="V1192" s="13">
        <f t="shared" si="1577"/>
        <v>6.053430827714177E-4</v>
      </c>
      <c r="W1192" s="13">
        <f t="shared" si="1578"/>
        <v>1.0420918646990669E-2</v>
      </c>
      <c r="X1192" s="13">
        <f t="shared" si="1579"/>
        <v>7.3336742462065795E-3</v>
      </c>
      <c r="Y1192" s="13">
        <f t="shared" si="1580"/>
        <v>2.5805199988297054E-3</v>
      </c>
      <c r="Z1192" s="13">
        <f t="shared" si="1581"/>
        <v>1.5517261407286634E-2</v>
      </c>
      <c r="AA1192" s="13">
        <f t="shared" si="1582"/>
        <v>9.5630038167367985E-3</v>
      </c>
      <c r="AB1192" s="13">
        <f t="shared" si="1583"/>
        <v>2.9467519943944093E-3</v>
      </c>
      <c r="AC1192" s="13">
        <f t="shared" si="1584"/>
        <v>1.6408786481480141E-5</v>
      </c>
      <c r="AD1192" s="13">
        <f t="shared" si="1585"/>
        <v>1.6055552938658213E-3</v>
      </c>
      <c r="AE1192" s="13">
        <f t="shared" si="1586"/>
        <v>1.1299022579822806E-3</v>
      </c>
      <c r="AF1192" s="13">
        <f t="shared" si="1587"/>
        <v>3.9758179536735096E-4</v>
      </c>
      <c r="AG1192" s="13">
        <f t="shared" si="1588"/>
        <v>9.3265461911016092E-5</v>
      </c>
      <c r="AH1192" s="13">
        <f t="shared" si="1589"/>
        <v>2.730050588849375E-3</v>
      </c>
      <c r="AI1192" s="13">
        <f t="shared" si="1590"/>
        <v>1.6824801436155158E-3</v>
      </c>
      <c r="AJ1192" s="13">
        <f t="shared" si="1591"/>
        <v>5.1844083864642759E-4</v>
      </c>
      <c r="AK1192" s="13">
        <f t="shared" si="1592"/>
        <v>1.065018624227059E-4</v>
      </c>
      <c r="AL1192" s="13">
        <f t="shared" si="1593"/>
        <v>2.8466319370456004E-7</v>
      </c>
      <c r="AM1192" s="13">
        <f t="shared" si="1594"/>
        <v>1.9789486044246036E-4</v>
      </c>
      <c r="AN1192" s="13">
        <f t="shared" si="1595"/>
        <v>1.3926761072092421E-4</v>
      </c>
      <c r="AO1192" s="13">
        <f t="shared" si="1596"/>
        <v>4.900447478158302E-5</v>
      </c>
      <c r="AP1192" s="13">
        <f t="shared" si="1597"/>
        <v>1.1495558975451013E-5</v>
      </c>
      <c r="AQ1192" s="13">
        <f t="shared" si="1598"/>
        <v>2.0224868761536513E-6</v>
      </c>
      <c r="AR1192" s="13">
        <f t="shared" si="1599"/>
        <v>3.842521446046886E-4</v>
      </c>
      <c r="AS1192" s="13">
        <f t="shared" si="1600"/>
        <v>2.368075544385949E-4</v>
      </c>
      <c r="AT1192" s="13">
        <f t="shared" si="1601"/>
        <v>7.2970077885811015E-5</v>
      </c>
      <c r="AU1192" s="13">
        <f t="shared" si="1602"/>
        <v>1.49900405536317E-5</v>
      </c>
      <c r="AV1192" s="13">
        <f t="shared" si="1603"/>
        <v>2.3095218167830951E-6</v>
      </c>
      <c r="AW1192" s="13">
        <f t="shared" si="1604"/>
        <v>3.42944371185668E-9</v>
      </c>
      <c r="AX1192" s="13">
        <f t="shared" si="1605"/>
        <v>2.0326495937347699E-5</v>
      </c>
      <c r="AY1192" s="13">
        <f t="shared" si="1606"/>
        <v>1.430467934939661E-5</v>
      </c>
      <c r="AZ1192" s="13">
        <f t="shared" si="1607"/>
        <v>5.0334266151865349E-6</v>
      </c>
      <c r="BA1192" s="13">
        <f t="shared" si="1608"/>
        <v>1.1807503857836968E-6</v>
      </c>
      <c r="BB1192" s="13">
        <f t="shared" si="1609"/>
        <v>2.0773693252851983E-7</v>
      </c>
      <c r="BC1192" s="13">
        <f t="shared" si="1610"/>
        <v>2.9238784864908352E-8</v>
      </c>
      <c r="BD1192" s="13">
        <f t="shared" si="1611"/>
        <v>4.5069284074918873E-5</v>
      </c>
      <c r="BE1192" s="13">
        <f t="shared" si="1612"/>
        <v>2.7775373779786633E-5</v>
      </c>
      <c r="BF1192" s="13">
        <f t="shared" si="1613"/>
        <v>8.5587269072705756E-6</v>
      </c>
      <c r="BG1192" s="13">
        <f t="shared" si="1614"/>
        <v>1.7581955117029106E-6</v>
      </c>
      <c r="BH1192" s="13">
        <f t="shared" si="1615"/>
        <v>2.7088591774784843E-7</v>
      </c>
      <c r="BI1192" s="13">
        <f t="shared" si="1616"/>
        <v>3.3388405303354369E-8</v>
      </c>
      <c r="BJ1192" s="14">
        <f t="shared" si="1617"/>
        <v>0.27505596119857384</v>
      </c>
      <c r="BK1192" s="14">
        <f t="shared" si="1618"/>
        <v>0.39618100476606749</v>
      </c>
      <c r="BL1192" s="14">
        <f t="shared" si="1619"/>
        <v>0.31324696582075123</v>
      </c>
      <c r="BM1192" s="14">
        <f t="shared" si="1620"/>
        <v>0.14751103223955347</v>
      </c>
      <c r="BN1192" s="14">
        <f t="shared" si="1621"/>
        <v>0.85247585970322004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1.5759000000000001</v>
      </c>
      <c r="F1202" s="10">
        <f>VLOOKUP(B1202,home!$B$2:$E$405,3,FALSE)</f>
        <v>0.91659999999999997</v>
      </c>
      <c r="G1202" s="10">
        <f>VLOOKUP(C1202,away!$B$2:$E$405,4,FALSE)</f>
        <v>1.1105</v>
      </c>
      <c r="H1202" s="10">
        <f>VLOOKUP(A1202,away!$A$2:$E$405,3,FALSE)</f>
        <v>1.1709000000000001</v>
      </c>
      <c r="I1202" s="10">
        <f>VLOOKUP(C1202,away!$B$2:$E$405,3,FALSE)</f>
        <v>0.85399999999999998</v>
      </c>
      <c r="J1202" s="10">
        <f>VLOOKUP(B1202,home!$B$2:$E$405,4,FALSE)</f>
        <v>1.2336</v>
      </c>
      <c r="K1202" s="12">
        <f t="shared" si="1622"/>
        <v>1.6040838683700001</v>
      </c>
      <c r="L1202" s="12">
        <f t="shared" si="1623"/>
        <v>1.2335365929600002</v>
      </c>
      <c r="M1202" s="13">
        <f t="shared" si="1624"/>
        <v>5.8564857636288985E-2</v>
      </c>
      <c r="N1202" s="13">
        <f t="shared" si="1625"/>
        <v>9.3942943387756772E-2</v>
      </c>
      <c r="O1202" s="13">
        <f t="shared" si="1626"/>
        <v>7.2241894955855354E-2</v>
      </c>
      <c r="P1202" s="13">
        <f t="shared" si="1627"/>
        <v>0.11588205831916765</v>
      </c>
      <c r="Q1202" s="13">
        <f t="shared" si="1628"/>
        <v>7.5346180017748413E-2</v>
      </c>
      <c r="R1202" s="13">
        <f t="shared" si="1629"/>
        <v>4.4556510486410031E-2</v>
      </c>
      <c r="S1202" s="13">
        <f t="shared" si="1630"/>
        <v>5.7323845657084309E-2</v>
      </c>
      <c r="T1202" s="13">
        <f t="shared" si="1631"/>
        <v>9.2942270191644208E-2</v>
      </c>
      <c r="U1202" s="13">
        <f t="shared" si="1632"/>
        <v>7.1472379702109082E-2</v>
      </c>
      <c r="V1202" s="13">
        <f t="shared" si="1633"/>
        <v>1.2602941410449528E-2</v>
      </c>
      <c r="W1202" s="13">
        <f t="shared" si="1634"/>
        <v>4.0287197303257416E-2</v>
      </c>
      <c r="X1202" s="13">
        <f t="shared" si="1635"/>
        <v>4.9695732101367456E-2</v>
      </c>
      <c r="Y1202" s="13">
        <f t="shared" si="1636"/>
        <v>3.065075203048687E-2</v>
      </c>
      <c r="Z1202" s="13">
        <f t="shared" si="1637"/>
        <v>1.8320695379864253E-2</v>
      </c>
      <c r="AA1202" s="13">
        <f t="shared" si="1638"/>
        <v>2.9387931916161038E-2</v>
      </c>
      <c r="AB1202" s="13">
        <f t="shared" si="1639"/>
        <v>2.3570353755734897E-2</v>
      </c>
      <c r="AC1202" s="13">
        <f t="shared" si="1640"/>
        <v>1.5585869778220614E-3</v>
      </c>
      <c r="AD1202" s="13">
        <f t="shared" si="1641"/>
        <v>1.6156010823998656E-2</v>
      </c>
      <c r="AE1202" s="13">
        <f t="shared" si="1642"/>
        <v>1.9929030547660185E-2</v>
      </c>
      <c r="AF1202" s="13">
        <f t="shared" si="1643"/>
        <v>1.2291594221378259E-2</v>
      </c>
      <c r="AG1202" s="13">
        <f t="shared" si="1644"/>
        <v>5.0540437526285882E-3</v>
      </c>
      <c r="AH1202" s="13">
        <f t="shared" si="1645"/>
        <v>5.649812039883944E-3</v>
      </c>
      <c r="AI1202" s="13">
        <f t="shared" si="1646"/>
        <v>9.0627723525004387E-3</v>
      </c>
      <c r="AJ1202" s="13">
        <f t="shared" si="1647"/>
        <v>7.2687234666777957E-3</v>
      </c>
      <c r="AK1202" s="13">
        <f t="shared" si="1648"/>
        <v>3.8865473521801043E-3</v>
      </c>
      <c r="AL1202" s="13">
        <f t="shared" si="1649"/>
        <v>1.2335880208649695E-4</v>
      </c>
      <c r="AM1202" s="13">
        <f t="shared" si="1650"/>
        <v>5.1831192679974679E-3</v>
      </c>
      <c r="AN1202" s="13">
        <f t="shared" si="1651"/>
        <v>6.3935672827509261E-3</v>
      </c>
      <c r="AO1202" s="13">
        <f t="shared" si="1652"/>
        <v>3.9433496014125531E-3</v>
      </c>
      <c r="AP1202" s="13">
        <f t="shared" si="1653"/>
        <v>1.6214220107255385E-3</v>
      </c>
      <c r="AQ1202" s="13">
        <f t="shared" si="1654"/>
        <v>5.0002084571518365E-4</v>
      </c>
      <c r="AR1202" s="13">
        <f t="shared" si="1655"/>
        <v>1.393849978908564E-3</v>
      </c>
      <c r="AS1202" s="13">
        <f t="shared" si="1656"/>
        <v>2.2358522660950921E-3</v>
      </c>
      <c r="AT1202" s="13">
        <f t="shared" si="1657"/>
        <v>1.7932472760508235E-3</v>
      </c>
      <c r="AU1202" s="13">
        <f t="shared" si="1658"/>
        <v>9.5883967583718988E-4</v>
      </c>
      <c r="AV1202" s="13">
        <f t="shared" si="1659"/>
        <v>3.8451481409088929E-4</v>
      </c>
      <c r="AW1202" s="13">
        <f t="shared" si="1660"/>
        <v>6.7802662981632364E-6</v>
      </c>
      <c r="AX1202" s="13">
        <f t="shared" si="1661"/>
        <v>1.385693000938744E-3</v>
      </c>
      <c r="AY1202" s="13">
        <f t="shared" si="1662"/>
        <v>1.7093030232664963E-3</v>
      </c>
      <c r="AZ1202" s="13">
        <f t="shared" si="1663"/>
        <v>1.0542439138281911E-3</v>
      </c>
      <c r="BA1202" s="13">
        <f t="shared" si="1664"/>
        <v>4.3348281520414768E-4</v>
      </c>
      <c r="BB1202" s="13">
        <f t="shared" si="1665"/>
        <v>1.3367922874340848E-4</v>
      </c>
      <c r="BC1202" s="13">
        <f t="shared" si="1666"/>
        <v>3.2979644074732882E-5</v>
      </c>
      <c r="BD1202" s="13">
        <f t="shared" si="1667"/>
        <v>2.8656082568003942E-4</v>
      </c>
      <c r="BE1202" s="13">
        <f t="shared" si="1668"/>
        <v>4.5966759778013884E-4</v>
      </c>
      <c r="BF1202" s="13">
        <f t="shared" si="1669"/>
        <v>3.6867268920575525E-4</v>
      </c>
      <c r="BG1202" s="13">
        <f t="shared" si="1670"/>
        <v>1.9712730448784619E-4</v>
      </c>
      <c r="BH1202" s="13">
        <f t="shared" si="1671"/>
        <v>7.9052182286053834E-5</v>
      </c>
      <c r="BI1202" s="13">
        <f t="shared" si="1672"/>
        <v>2.5361266072900708E-5</v>
      </c>
      <c r="BJ1202" s="14">
        <f t="shared" si="1673"/>
        <v>0.45868661501258429</v>
      </c>
      <c r="BK1202" s="14">
        <f t="shared" si="1674"/>
        <v>0.24776495182616556</v>
      </c>
      <c r="BL1202" s="14">
        <f t="shared" si="1675"/>
        <v>0.27527967190400793</v>
      </c>
      <c r="BM1202" s="14">
        <f t="shared" si="1676"/>
        <v>0.53781496656242656</v>
      </c>
      <c r="BN1202" s="14">
        <f t="shared" si="1677"/>
        <v>0.46053444480322719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1.5759000000000001</v>
      </c>
      <c r="F1203" s="10">
        <f>VLOOKUP(B1203,home!$B$2:$E$405,3,FALSE)</f>
        <v>1.1281000000000001</v>
      </c>
      <c r="G1203" s="10">
        <f>VLOOKUP(C1203,away!$B$2:$E$405,4,FALSE)</f>
        <v>1.2057</v>
      </c>
      <c r="H1203" s="10">
        <f>VLOOKUP(A1203,away!$A$2:$E$405,3,FALSE)</f>
        <v>1.1709000000000001</v>
      </c>
      <c r="I1203" s="10">
        <f>VLOOKUP(C1203,away!$B$2:$E$405,3,FALSE)</f>
        <v>0.85399999999999998</v>
      </c>
      <c r="J1203" s="10">
        <f>VLOOKUP(B1203,home!$B$2:$E$405,4,FALSE)</f>
        <v>1.4234</v>
      </c>
      <c r="K1203" s="12">
        <f t="shared" si="1622"/>
        <v>2.1434606529030003</v>
      </c>
      <c r="L1203" s="12">
        <f t="shared" si="1623"/>
        <v>1.4233268372400001</v>
      </c>
      <c r="M1203" s="13">
        <f t="shared" si="1624"/>
        <v>2.8246450080780534E-2</v>
      </c>
      <c r="N1203" s="13">
        <f t="shared" si="1625"/>
        <v>6.0545154332341845E-2</v>
      </c>
      <c r="O1203" s="13">
        <f t="shared" si="1626"/>
        <v>4.0203930456734906E-2</v>
      </c>
      <c r="P1203" s="13">
        <f t="shared" si="1627"/>
        <v>8.6175543026059814E-2</v>
      </c>
      <c r="Q1203" s="13">
        <f t="shared" si="1628"/>
        <v>6.4888078017657211E-2</v>
      </c>
      <c r="R1203" s="13">
        <f t="shared" si="1629"/>
        <v>2.8611666590800708E-2</v>
      </c>
      <c r="S1203" s="13">
        <f t="shared" si="1630"/>
        <v>6.5727057688651336E-2</v>
      </c>
      <c r="T1203" s="13">
        <f t="shared" si="1631"/>
        <v>9.2356942859454408E-2</v>
      </c>
      <c r="U1203" s="13">
        <f t="shared" si="1632"/>
        <v>6.1327981551360634E-2</v>
      </c>
      <c r="V1203" s="13">
        <f t="shared" si="1633"/>
        <v>2.2280341115142394E-2</v>
      </c>
      <c r="W1203" s="13">
        <f t="shared" si="1634"/>
        <v>4.6361680691116097E-2</v>
      </c>
      <c r="X1203" s="13">
        <f t="shared" si="1635"/>
        <v>6.5987824347217061E-2</v>
      </c>
      <c r="Y1203" s="13">
        <f t="shared" si="1636"/>
        <v>4.6961120662236573E-2</v>
      </c>
      <c r="Z1203" s="13">
        <f t="shared" si="1637"/>
        <v>1.3574584305616578E-2</v>
      </c>
      <c r="AA1203" s="13">
        <f t="shared" si="1638"/>
        <v>2.9096587338603725E-2</v>
      </c>
      <c r="AB1203" s="13">
        <f t="shared" si="1639"/>
        <v>3.1183695047026366E-2</v>
      </c>
      <c r="AC1203" s="13">
        <f t="shared" si="1640"/>
        <v>4.2483668056345989E-3</v>
      </c>
      <c r="AD1203" s="13">
        <f t="shared" si="1641"/>
        <v>2.484360959096504E-2</v>
      </c>
      <c r="AE1203" s="13">
        <f t="shared" si="1642"/>
        <v>3.5360576264733608E-2</v>
      </c>
      <c r="AF1203" s="13">
        <f t="shared" si="1643"/>
        <v>2.5164828588933555E-2</v>
      </c>
      <c r="AG1203" s="13">
        <f t="shared" si="1644"/>
        <v>1.1939258628391172E-2</v>
      </c>
      <c r="AH1203" s="13">
        <f t="shared" si="1645"/>
        <v>4.8302675366402488E-3</v>
      </c>
      <c r="AI1203" s="13">
        <f t="shared" si="1646"/>
        <v>1.0353488407783074E-2</v>
      </c>
      <c r="AJ1203" s="13">
        <f t="shared" si="1647"/>
        <v>1.109614751118518E-2</v>
      </c>
      <c r="AK1203" s="13">
        <f t="shared" si="1648"/>
        <v>7.9280518630109927E-3</v>
      </c>
      <c r="AL1203" s="13">
        <f t="shared" si="1649"/>
        <v>5.1844435729437558E-4</v>
      </c>
      <c r="AM1203" s="13">
        <f t="shared" si="1650"/>
        <v>1.0650259926863434E-2</v>
      </c>
      <c r="AN1203" s="13">
        <f t="shared" si="1651"/>
        <v>1.5158800777486447E-2</v>
      </c>
      <c r="AO1203" s="13">
        <f t="shared" si="1652"/>
        <v>1.0787963983485522E-2</v>
      </c>
      <c r="AP1203" s="13">
        <f t="shared" si="1653"/>
        <v>5.1182662189578247E-3</v>
      </c>
      <c r="AQ1203" s="13">
        <f t="shared" si="1654"/>
        <v>1.8212414173953946E-3</v>
      </c>
      <c r="AR1203" s="13">
        <f t="shared" si="1655"/>
        <v>1.3750098831898402E-3</v>
      </c>
      <c r="AS1203" s="13">
        <f t="shared" si="1656"/>
        <v>2.9472795819701727E-3</v>
      </c>
      <c r="AT1203" s="13">
        <f t="shared" si="1657"/>
        <v>3.1586889085287351E-3</v>
      </c>
      <c r="AU1203" s="13">
        <f t="shared" si="1658"/>
        <v>2.2568417967308223E-3</v>
      </c>
      <c r="AV1203" s="13">
        <f t="shared" si="1659"/>
        <v>1.2093628977798575E-3</v>
      </c>
      <c r="AW1203" s="13">
        <f t="shared" si="1660"/>
        <v>4.3935928124369364E-5</v>
      </c>
      <c r="AX1203" s="13">
        <f t="shared" si="1661"/>
        <v>3.8047355160702218E-3</v>
      </c>
      <c r="AY1203" s="13">
        <f t="shared" si="1662"/>
        <v>5.415382168622928E-3</v>
      </c>
      <c r="AZ1203" s="13">
        <f t="shared" si="1663"/>
        <v>3.8539293872559832E-3</v>
      </c>
      <c r="BA1203" s="13">
        <f t="shared" si="1664"/>
        <v>1.828467041903116E-3</v>
      </c>
      <c r="BB1203" s="13">
        <f t="shared" si="1665"/>
        <v>6.5062655293738551E-4</v>
      </c>
      <c r="BC1203" s="13">
        <f t="shared" si="1666"/>
        <v>1.8521084676334621E-4</v>
      </c>
      <c r="BD1203" s="13">
        <f t="shared" si="1667"/>
        <v>3.2618141136905659E-4</v>
      </c>
      <c r="BE1203" s="13">
        <f t="shared" si="1668"/>
        <v>6.9915702097794014E-4</v>
      </c>
      <c r="BF1203" s="13">
        <f t="shared" si="1669"/>
        <v>7.4930778233354631E-4</v>
      </c>
      <c r="BG1203" s="13">
        <f t="shared" si="1670"/>
        <v>5.3537058278198735E-4</v>
      </c>
      <c r="BH1203" s="13">
        <f t="shared" si="1671"/>
        <v>2.8688644472873466E-4</v>
      </c>
      <c r="BI1203" s="13">
        <f t="shared" si="1672"/>
        <v>1.2298596122545483E-4</v>
      </c>
      <c r="BJ1203" s="14">
        <f t="shared" si="1673"/>
        <v>0.53368395782078804</v>
      </c>
      <c r="BK1203" s="14">
        <f t="shared" si="1674"/>
        <v>0.21261158524218596</v>
      </c>
      <c r="BL1203" s="14">
        <f t="shared" si="1675"/>
        <v>0.23829888857476203</v>
      </c>
      <c r="BM1203" s="14">
        <f t="shared" si="1676"/>
        <v>0.6841267471984791</v>
      </c>
      <c r="BN1203" s="14">
        <f t="shared" si="1677"/>
        <v>0.30867082250437505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1.1974</v>
      </c>
      <c r="F1204" s="10">
        <f>VLOOKUP(B1204,home!$B$2:$E$405,3,FALSE)</f>
        <v>0.27839999999999998</v>
      </c>
      <c r="G1204" s="10">
        <f>VLOOKUP(C1204,away!$B$2:$E$405,4,FALSE)</f>
        <v>0.58460000000000001</v>
      </c>
      <c r="H1204" s="10">
        <f>VLOOKUP(A1204,away!$A$2:$E$405,3,FALSE)</f>
        <v>0.89470000000000005</v>
      </c>
      <c r="I1204" s="10">
        <f>VLOOKUP(C1204,away!$B$2:$E$405,3,FALSE)</f>
        <v>1.2295</v>
      </c>
      <c r="J1204" s="10">
        <f>VLOOKUP(B1204,home!$B$2:$E$405,4,FALSE)</f>
        <v>0.86929999999999996</v>
      </c>
      <c r="K1204" s="12">
        <f t="shared" si="1622"/>
        <v>0.19488001113599998</v>
      </c>
      <c r="L1204" s="12">
        <f t="shared" si="1623"/>
        <v>0.95625925194500005</v>
      </c>
      <c r="M1204" s="13">
        <f t="shared" si="1624"/>
        <v>0.3162762422042571</v>
      </c>
      <c r="N1204" s="13">
        <f t="shared" si="1625"/>
        <v>6.163591760281785E-2</v>
      </c>
      <c r="O1204" s="13">
        <f t="shared" si="1626"/>
        <v>0.30244208277821855</v>
      </c>
      <c r="P1204" s="13">
        <f t="shared" si="1627"/>
        <v>5.8939916459814258E-2</v>
      </c>
      <c r="Q1204" s="13">
        <f t="shared" si="1628"/>
        <v>6.005804154407361E-3</v>
      </c>
      <c r="R1204" s="13">
        <f t="shared" si="1629"/>
        <v>0.1446065199170935</v>
      </c>
      <c r="S1204" s="13">
        <f t="shared" si="1630"/>
        <v>2.745949022347342E-3</v>
      </c>
      <c r="T1204" s="13">
        <f t="shared" si="1631"/>
        <v>5.7431057880217564E-3</v>
      </c>
      <c r="U1204" s="13">
        <f t="shared" si="1632"/>
        <v>2.8180920211781386E-2</v>
      </c>
      <c r="V1204" s="13">
        <f t="shared" si="1633"/>
        <v>5.6858173816692922E-5</v>
      </c>
      <c r="W1204" s="13">
        <f t="shared" si="1634"/>
        <v>3.901370601638473E-4</v>
      </c>
      <c r="X1204" s="13">
        <f t="shared" si="1635"/>
        <v>3.7307217330830207E-4</v>
      </c>
      <c r="Y1204" s="13">
        <f t="shared" si="1636"/>
        <v>1.7837685868464615E-4</v>
      </c>
      <c r="Z1204" s="13">
        <f t="shared" si="1637"/>
        <v>4.6093774187429874E-2</v>
      </c>
      <c r="AA1204" s="13">
        <f t="shared" si="1638"/>
        <v>8.9827552269466024E-3</v>
      </c>
      <c r="AB1204" s="13">
        <f t="shared" si="1639"/>
        <v>8.7527971932965809E-4</v>
      </c>
      <c r="AC1204" s="13">
        <f t="shared" si="1640"/>
        <v>6.622407028302017E-7</v>
      </c>
      <c r="AD1204" s="13">
        <f t="shared" si="1641"/>
        <v>1.9007478657324208E-5</v>
      </c>
      <c r="AE1204" s="13">
        <f t="shared" si="1642"/>
        <v>1.8176077322213401E-5</v>
      </c>
      <c r="AF1204" s="13">
        <f t="shared" si="1643"/>
        <v>8.6905210517171314E-6</v>
      </c>
      <c r="AG1204" s="13">
        <f t="shared" si="1644"/>
        <v>2.7701303866424337E-6</v>
      </c>
      <c r="AH1204" s="13">
        <f t="shared" si="1645"/>
        <v>1.1019399505948359E-2</v>
      </c>
      <c r="AI1204" s="13">
        <f t="shared" si="1646"/>
        <v>2.1474606984312485E-3</v>
      </c>
      <c r="AJ1204" s="13">
        <f t="shared" si="1647"/>
        <v>2.0924858241220206E-4</v>
      </c>
      <c r="AK1204" s="13">
        <f t="shared" si="1648"/>
        <v>1.3592788690227388E-5</v>
      </c>
      <c r="AL1204" s="13">
        <f t="shared" si="1649"/>
        <v>4.9364962007981529E-9</v>
      </c>
      <c r="AM1204" s="13">
        <f t="shared" si="1650"/>
        <v>7.4083553048132477E-7</v>
      </c>
      <c r="AN1204" s="13">
        <f t="shared" si="1651"/>
        <v>7.0843083019234889E-7</v>
      </c>
      <c r="AO1204" s="13">
        <f t="shared" si="1652"/>
        <v>3.3872176786725539E-7</v>
      </c>
      <c r="AP1204" s="13">
        <f t="shared" si="1653"/>
        <v>1.079686081194099E-7</v>
      </c>
      <c r="AQ1204" s="13">
        <f t="shared" si="1654"/>
        <v>2.5811495108452435E-8</v>
      </c>
      <c r="AR1204" s="13">
        <f t="shared" si="1655"/>
        <v>2.1074805456882569E-3</v>
      </c>
      <c r="AS1204" s="13">
        <f t="shared" si="1656"/>
        <v>4.1070583221263082E-4</v>
      </c>
      <c r="AT1204" s="13">
        <f t="shared" si="1657"/>
        <v>4.001917857760882E-5</v>
      </c>
      <c r="AU1204" s="13">
        <f t="shared" si="1658"/>
        <v>2.5996459889526609E-6</v>
      </c>
      <c r="AV1204" s="13">
        <f t="shared" si="1659"/>
        <v>1.26654759819188E-7</v>
      </c>
      <c r="AW1204" s="13">
        <f t="shared" si="1660"/>
        <v>2.5554021282457144E-11</v>
      </c>
      <c r="AX1204" s="13">
        <f t="shared" si="1661"/>
        <v>2.4062339405024182E-8</v>
      </c>
      <c r="AY1204" s="13">
        <f t="shared" si="1662"/>
        <v>2.300983467949512E-8</v>
      </c>
      <c r="AZ1204" s="13">
        <f t="shared" si="1663"/>
        <v>1.100168364899606E-8</v>
      </c>
      <c r="BA1204" s="13">
        <f t="shared" si="1664"/>
        <v>3.5068205921081712E-9</v>
      </c>
      <c r="BB1204" s="13">
        <f t="shared" si="1665"/>
        <v>8.3835740902867027E-10</v>
      </c>
      <c r="BC1204" s="13">
        <f t="shared" si="1666"/>
        <v>1.60337405764061E-10</v>
      </c>
      <c r="BD1204" s="13">
        <f t="shared" si="1667"/>
        <v>3.3588296168474873E-4</v>
      </c>
      <c r="BE1204" s="13">
        <f t="shared" si="1668"/>
        <v>6.5456875313516484E-5</v>
      </c>
      <c r="BF1204" s="13">
        <f t="shared" si="1669"/>
        <v>6.3781182950129282E-6</v>
      </c>
      <c r="BG1204" s="13">
        <f t="shared" si="1670"/>
        <v>4.1432258811961507E-7</v>
      </c>
      <c r="BH1204" s="13">
        <f t="shared" si="1671"/>
        <v>2.0185797646661723E-8</v>
      </c>
      <c r="BI1204" s="13">
        <f t="shared" si="1672"/>
        <v>7.867616940340958E-10</v>
      </c>
      <c r="BJ1204" s="14">
        <f t="shared" si="1673"/>
        <v>7.4377042192426579E-2</v>
      </c>
      <c r="BK1204" s="14">
        <f t="shared" si="1674"/>
        <v>0.37801965604726911</v>
      </c>
      <c r="BL1204" s="14">
        <f t="shared" si="1675"/>
        <v>0.50144634453651971</v>
      </c>
      <c r="BM1204" s="14">
        <f t="shared" si="1676"/>
        <v>0.110030310862756</v>
      </c>
      <c r="BN1204" s="14">
        <f t="shared" si="1677"/>
        <v>0.88990648311660858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1.1974</v>
      </c>
      <c r="F1205" s="10">
        <f>VLOOKUP(B1205,home!$B$2:$E$405,3,FALSE)</f>
        <v>0.74229999999999996</v>
      </c>
      <c r="G1205" s="10">
        <f>VLOOKUP(C1205,away!$B$2:$E$405,4,FALSE)</f>
        <v>0.66810000000000003</v>
      </c>
      <c r="H1205" s="10">
        <f>VLOOKUP(A1205,away!$A$2:$E$405,3,FALSE)</f>
        <v>0.89470000000000005</v>
      </c>
      <c r="I1205" s="10">
        <f>VLOOKUP(C1205,away!$B$2:$E$405,3,FALSE)</f>
        <v>1.0059</v>
      </c>
      <c r="J1205" s="10">
        <f>VLOOKUP(B1205,home!$B$2:$E$405,4,FALSE)</f>
        <v>1.1176999999999999</v>
      </c>
      <c r="K1205" s="12">
        <f t="shared" si="1622"/>
        <v>0.59382733636200002</v>
      </c>
      <c r="L1205" s="12">
        <f t="shared" si="1623"/>
        <v>1.0059062265209999</v>
      </c>
      <c r="M1205" s="13">
        <f t="shared" si="1624"/>
        <v>0.20195031788766818</v>
      </c>
      <c r="N1205" s="13">
        <f t="shared" si="1625"/>
        <v>0.11992361934869315</v>
      </c>
      <c r="O1205" s="13">
        <f t="shared" si="1626"/>
        <v>0.20314308221110067</v>
      </c>
      <c r="P1205" s="13">
        <f t="shared" si="1627"/>
        <v>0.1206319154097847</v>
      </c>
      <c r="Q1205" s="13">
        <f t="shared" si="1628"/>
        <v>3.5606961722362426E-2</v>
      </c>
      <c r="R1205" s="13">
        <f t="shared" si="1629"/>
        <v>0.10217144563540678</v>
      </c>
      <c r="S1205" s="13">
        <f t="shared" si="1630"/>
        <v>1.8014404690771289E-2</v>
      </c>
      <c r="T1205" s="13">
        <f t="shared" si="1631"/>
        <v>3.5817264504019265E-2</v>
      </c>
      <c r="U1205" s="13">
        <f t="shared" si="1632"/>
        <v>6.0672197413928493E-2</v>
      </c>
      <c r="V1205" s="13">
        <f t="shared" si="1633"/>
        <v>1.1956252769629277E-3</v>
      </c>
      <c r="W1205" s="13">
        <f t="shared" si="1634"/>
        <v>7.0481290785113894E-3</v>
      </c>
      <c r="X1205" s="13">
        <f t="shared" si="1635"/>
        <v>7.089756925398324E-3</v>
      </c>
      <c r="Y1205" s="13">
        <f t="shared" si="1636"/>
        <v>3.5658153178892774E-3</v>
      </c>
      <c r="Z1205" s="13">
        <f t="shared" si="1637"/>
        <v>3.4258297779102512E-2</v>
      </c>
      <c r="AA1205" s="13">
        <f t="shared" si="1638"/>
        <v>2.0343513718460663E-2</v>
      </c>
      <c r="AB1205" s="13">
        <f t="shared" si="1639"/>
        <v>6.0402672818386498E-3</v>
      </c>
      <c r="AC1205" s="13">
        <f t="shared" si="1640"/>
        <v>4.463677279051696E-5</v>
      </c>
      <c r="AD1205" s="13">
        <f t="shared" si="1641"/>
        <v>1.0463429292569939E-3</v>
      </c>
      <c r="AE1205" s="13">
        <f t="shared" si="1642"/>
        <v>1.0525228676158322E-3</v>
      </c>
      <c r="AF1205" s="13">
        <f t="shared" si="1643"/>
        <v>5.293696530452519E-4</v>
      </c>
      <c r="AG1205" s="13">
        <f t="shared" si="1644"/>
        <v>1.7749874337649345E-4</v>
      </c>
      <c r="AH1205" s="13">
        <f t="shared" si="1645"/>
        <v>8.6151587615024387E-3</v>
      </c>
      <c r="AI1205" s="13">
        <f t="shared" si="1646"/>
        <v>5.1159167796787398E-3</v>
      </c>
      <c r="AJ1205" s="13">
        <f t="shared" si="1647"/>
        <v>1.5189856171631431E-3</v>
      </c>
      <c r="AK1205" s="13">
        <f t="shared" si="1648"/>
        <v>3.00671727670726E-4</v>
      </c>
      <c r="AL1205" s="13">
        <f t="shared" si="1649"/>
        <v>1.0665235798096718E-6</v>
      </c>
      <c r="AM1205" s="13">
        <f t="shared" si="1650"/>
        <v>1.2426940692037873E-4</v>
      </c>
      <c r="AN1205" s="13">
        <f t="shared" si="1651"/>
        <v>1.2500337018728078E-4</v>
      </c>
      <c r="AO1205" s="13">
        <f t="shared" si="1652"/>
        <v>6.2870834203747637E-5</v>
      </c>
      <c r="AP1205" s="13">
        <f t="shared" si="1653"/>
        <v>2.108072119737307E-5</v>
      </c>
      <c r="AQ1205" s="13">
        <f t="shared" si="1654"/>
        <v>5.3013071779976994E-6</v>
      </c>
      <c r="AR1205" s="13">
        <f t="shared" si="1655"/>
        <v>1.7332083681324505E-3</v>
      </c>
      <c r="AS1205" s="13">
        <f t="shared" si="1656"/>
        <v>1.0292265086084217E-3</v>
      </c>
      <c r="AT1205" s="13">
        <f t="shared" si="1657"/>
        <v>3.0559141806005003E-4</v>
      </c>
      <c r="AU1205" s="13">
        <f t="shared" si="1658"/>
        <v>6.0489512600561955E-5</v>
      </c>
      <c r="AV1205" s="13">
        <f t="shared" si="1659"/>
        <v>8.9800815363568344E-6</v>
      </c>
      <c r="AW1205" s="13">
        <f t="shared" si="1660"/>
        <v>1.7696429224090477E-8</v>
      </c>
      <c r="AX1205" s="13">
        <f t="shared" si="1661"/>
        <v>1.2299095150468988E-5</v>
      </c>
      <c r="AY1205" s="13">
        <f t="shared" si="1662"/>
        <v>1.2371736392430989E-5</v>
      </c>
      <c r="AZ1205" s="13">
        <f t="shared" si="1663"/>
        <v>6.2224033350113924E-6</v>
      </c>
      <c r="BA1205" s="13">
        <f t="shared" si="1664"/>
        <v>2.0863847528709983E-6</v>
      </c>
      <c r="BB1205" s="13">
        <f t="shared" si="1665"/>
        <v>5.2467685345785374E-7</v>
      </c>
      <c r="BC1205" s="13">
        <f t="shared" si="1666"/>
        <v>1.055551427609403E-7</v>
      </c>
      <c r="BD1205" s="13">
        <f t="shared" si="1667"/>
        <v>2.9057418156045546E-4</v>
      </c>
      <c r="BE1205" s="13">
        <f t="shared" si="1668"/>
        <v>1.7255089225161343E-4</v>
      </c>
      <c r="BF1205" s="13">
        <f t="shared" si="1669"/>
        <v>5.1232718366331027E-5</v>
      </c>
      <c r="BG1205" s="13">
        <f t="shared" si="1670"/>
        <v>1.0141129560687623E-5</v>
      </c>
      <c r="BH1205" s="13">
        <f t="shared" si="1671"/>
        <v>1.5055199886812672E-6</v>
      </c>
      <c r="BI1205" s="13">
        <f t="shared" si="1672"/>
        <v>1.7880378494366916E-7</v>
      </c>
      <c r="BJ1205" s="14">
        <f t="shared" si="1673"/>
        <v>0.21222941658148217</v>
      </c>
      <c r="BK1205" s="14">
        <f t="shared" si="1674"/>
        <v>0.34185033829794992</v>
      </c>
      <c r="BL1205" s="14">
        <f t="shared" si="1675"/>
        <v>0.41158491828120092</v>
      </c>
      <c r="BM1205" s="14">
        <f t="shared" si="1676"/>
        <v>0.21648327468475634</v>
      </c>
      <c r="BN1205" s="14">
        <f t="shared" si="1677"/>
        <v>0.78342734221501587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1.5145</v>
      </c>
      <c r="F1206" s="10">
        <f>VLOOKUP(B1206,home!$B$2:$E$405,3,FALSE)</f>
        <v>1.1445000000000001</v>
      </c>
      <c r="G1206" s="10">
        <f>VLOOKUP(C1206,away!$B$2:$E$405,4,FALSE)</f>
        <v>0.96840000000000004</v>
      </c>
      <c r="H1206" s="10">
        <f>VLOOKUP(A1206,away!$A$2:$E$405,3,FALSE)</f>
        <v>1.1369</v>
      </c>
      <c r="I1206" s="10">
        <f>VLOOKUP(C1206,away!$B$2:$E$405,3,FALSE)</f>
        <v>1.1141000000000001</v>
      </c>
      <c r="J1206" s="10">
        <f>VLOOKUP(B1206,home!$B$2:$E$405,4,FALSE)</f>
        <v>0.99690000000000001</v>
      </c>
      <c r="K1206" s="12">
        <f t="shared" si="1622"/>
        <v>1.6785715401000003</v>
      </c>
      <c r="L1206" s="12">
        <f t="shared" si="1623"/>
        <v>1.2626937671010001</v>
      </c>
      <c r="M1206" s="13">
        <f t="shared" si="1624"/>
        <v>5.279887965232536E-2</v>
      </c>
      <c r="N1206" s="13">
        <f t="shared" si="1625"/>
        <v>8.8626696733558344E-2</v>
      </c>
      <c r="O1206" s="13">
        <f t="shared" si="1626"/>
        <v>6.6668816246907042E-2</v>
      </c>
      <c r="P1206" s="13">
        <f t="shared" si="1627"/>
        <v>0.11190837756421466</v>
      </c>
      <c r="Q1206" s="13">
        <f t="shared" si="1628"/>
        <v>7.4383125415012366E-2</v>
      </c>
      <c r="R1206" s="13">
        <f t="shared" si="1629"/>
        <v>4.2091149367485717E-2</v>
      </c>
      <c r="S1206" s="13">
        <f t="shared" si="1630"/>
        <v>5.9298062058894818E-2</v>
      </c>
      <c r="T1206" s="13">
        <f t="shared" si="1631"/>
        <v>9.3923108839028088E-2</v>
      </c>
      <c r="U1206" s="13">
        <f t="shared" si="1632"/>
        <v>7.0653005418359643E-2</v>
      </c>
      <c r="V1206" s="13">
        <f t="shared" si="1633"/>
        <v>1.3964837388406752E-2</v>
      </c>
      <c r="W1206" s="13">
        <f t="shared" si="1634"/>
        <v>4.1619132461776266E-2</v>
      </c>
      <c r="X1206" s="13">
        <f t="shared" si="1635"/>
        <v>5.2552219151635784E-2</v>
      </c>
      <c r="Y1206" s="13">
        <f t="shared" si="1636"/>
        <v>3.3178679785048168E-2</v>
      </c>
      <c r="Z1206" s="13">
        <f t="shared" si="1637"/>
        <v>1.7716077318813798E-2</v>
      </c>
      <c r="AA1206" s="13">
        <f t="shared" si="1638"/>
        <v>2.9737703189571963E-2</v>
      </c>
      <c r="AB1206" s="13">
        <f t="shared" si="1639"/>
        <v>2.4958431120978255E-2</v>
      </c>
      <c r="AC1206" s="13">
        <f t="shared" si="1640"/>
        <v>1.8499235984923233E-3</v>
      </c>
      <c r="AD1206" s="13">
        <f t="shared" si="1641"/>
        <v>1.7465172818497431E-2</v>
      </c>
      <c r="AE1206" s="13">
        <f t="shared" si="1642"/>
        <v>2.2053164859258512E-2</v>
      </c>
      <c r="AF1206" s="13">
        <f t="shared" si="1643"/>
        <v>1.3923196906318266E-2</v>
      </c>
      <c r="AG1206" s="13">
        <f t="shared" si="1644"/>
        <v>5.860244650575999E-3</v>
      </c>
      <c r="AH1206" s="13">
        <f t="shared" si="1645"/>
        <v>5.5924951019863962E-3</v>
      </c>
      <c r="AI1206" s="13">
        <f t="shared" si="1646"/>
        <v>9.3874031163430141E-3</v>
      </c>
      <c r="AJ1206" s="13">
        <f t="shared" si="1647"/>
        <v>7.8787138532697195E-3</v>
      </c>
      <c r="AK1206" s="13">
        <f t="shared" si="1648"/>
        <v>4.408328282230054E-3</v>
      </c>
      <c r="AL1206" s="13">
        <f t="shared" si="1649"/>
        <v>1.5683813739097917E-4</v>
      </c>
      <c r="AM1206" s="13">
        <f t="shared" si="1650"/>
        <v>5.8633084072115746E-3</v>
      </c>
      <c r="AN1206" s="13">
        <f t="shared" si="1651"/>
        <v>7.403562980376947E-3</v>
      </c>
      <c r="AO1206" s="13">
        <f t="shared" si="1652"/>
        <v>4.6742164148308382E-3</v>
      </c>
      <c r="AP1206" s="13">
        <f t="shared" si="1653"/>
        <v>1.9673679776960268E-3</v>
      </c>
      <c r="AQ1206" s="13">
        <f t="shared" si="1654"/>
        <v>6.2104582075771827E-4</v>
      </c>
      <c r="AR1206" s="13">
        <f t="shared" si="1655"/>
        <v>1.4123217415642191E-3</v>
      </c>
      <c r="AS1206" s="13">
        <f t="shared" si="1656"/>
        <v>2.370683080854166E-3</v>
      </c>
      <c r="AT1206" s="13">
        <f t="shared" si="1657"/>
        <v>1.9896805750591958E-3</v>
      </c>
      <c r="AU1206" s="13">
        <f t="shared" si="1658"/>
        <v>1.1132737290613897E-3</v>
      </c>
      <c r="AV1206" s="13">
        <f t="shared" si="1659"/>
        <v>4.6717739948586202E-4</v>
      </c>
      <c r="AW1206" s="13">
        <f t="shared" si="1660"/>
        <v>9.2339404059710103E-6</v>
      </c>
      <c r="AX1206" s="13">
        <f t="shared" si="1661"/>
        <v>1.6403304371957375E-3</v>
      </c>
      <c r="AY1206" s="13">
        <f t="shared" si="1662"/>
        <v>2.0712350190331156E-3</v>
      </c>
      <c r="AZ1206" s="13">
        <f t="shared" si="1663"/>
        <v>1.3076677743672186E-3</v>
      </c>
      <c r="BA1206" s="13">
        <f t="shared" si="1664"/>
        <v>5.5039464937744109E-4</v>
      </c>
      <c r="BB1206" s="13">
        <f t="shared" si="1665"/>
        <v>1.7374497330365884E-4</v>
      </c>
      <c r="BC1206" s="13">
        <f t="shared" si="1666"/>
        <v>4.3877338971131946E-5</v>
      </c>
      <c r="BD1206" s="13">
        <f t="shared" si="1667"/>
        <v>2.9722164336906117E-4</v>
      </c>
      <c r="BE1206" s="13">
        <f t="shared" si="1668"/>
        <v>4.9890779166105804E-4</v>
      </c>
      <c r="BF1206" s="13">
        <f t="shared" si="1669"/>
        <v>4.1872621010819627E-4</v>
      </c>
      <c r="BG1206" s="13">
        <f t="shared" si="1670"/>
        <v>2.3428729979385049E-4</v>
      </c>
      <c r="BH1206" s="13">
        <f t="shared" si="1671"/>
        <v>9.8316998410208551E-5</v>
      </c>
      <c r="BI1206" s="13">
        <f t="shared" si="1672"/>
        <v>3.3006423087886586E-5</v>
      </c>
      <c r="BJ1206" s="14">
        <f t="shared" si="1673"/>
        <v>0.46990149341383058</v>
      </c>
      <c r="BK1206" s="14">
        <f t="shared" si="1674"/>
        <v>0.24204815341875802</v>
      </c>
      <c r="BL1206" s="14">
        <f t="shared" si="1675"/>
        <v>0.27030964858958689</v>
      </c>
      <c r="BM1206" s="14">
        <f t="shared" si="1676"/>
        <v>0.56143632668285881</v>
      </c>
      <c r="BN1206" s="14">
        <f t="shared" si="1677"/>
        <v>0.43647704497950346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1.5759000000000001</v>
      </c>
      <c r="F1233" s="10">
        <f>VLOOKUP(B1233,home!$B$2:$E$405,3,FALSE)</f>
        <v>1.0311999999999999</v>
      </c>
      <c r="G1233" s="10">
        <f>VLOOKUP(C1233,away!$B$2:$E$405,4,FALSE)</f>
        <v>0.87250000000000005</v>
      </c>
      <c r="H1233" s="10">
        <f>VLOOKUP(A1233,away!$A$2:$E$405,3,FALSE)</f>
        <v>1.1709000000000001</v>
      </c>
      <c r="I1233" s="10">
        <f>VLOOKUP(C1233,away!$B$2:$E$405,3,FALSE)</f>
        <v>0.64049999999999996</v>
      </c>
      <c r="J1233" s="10">
        <f>VLOOKUP(B1233,home!$B$2:$E$405,4,FALSE)</f>
        <v>0.64049999999999996</v>
      </c>
      <c r="K1233" s="12">
        <f t="shared" si="1622"/>
        <v>1.4178718997999999</v>
      </c>
      <c r="L1233" s="12">
        <f t="shared" si="1623"/>
        <v>0.48035030872500001</v>
      </c>
      <c r="M1233" s="13">
        <f t="shared" si="1624"/>
        <v>0.14983475753793551</v>
      </c>
      <c r="N1233" s="13">
        <f t="shared" si="1625"/>
        <v>0.21244649232638502</v>
      </c>
      <c r="O1233" s="13">
        <f t="shared" si="1626"/>
        <v>7.1973172041082861E-2</v>
      </c>
      <c r="P1233" s="13">
        <f t="shared" si="1627"/>
        <v>0.10204873817652241</v>
      </c>
      <c r="Q1233" s="13">
        <f t="shared" si="1628"/>
        <v>0.15061095584032883</v>
      </c>
      <c r="R1233" s="13">
        <f t="shared" si="1629"/>
        <v>1.7286167704925842E-2</v>
      </c>
      <c r="S1233" s="13">
        <f t="shared" si="1630"/>
        <v>1.7375716313325684E-2</v>
      </c>
      <c r="T1233" s="13">
        <f t="shared" si="1631"/>
        <v>7.2346019135269307E-2</v>
      </c>
      <c r="U1233" s="13">
        <f t="shared" si="1632"/>
        <v>2.4509571444044611E-2</v>
      </c>
      <c r="V1233" s="13">
        <f t="shared" si="1633"/>
        <v>1.3149077274077644E-3</v>
      </c>
      <c r="W1233" s="13">
        <f t="shared" si="1634"/>
        <v>7.1182347362673648E-2</v>
      </c>
      <c r="X1233" s="13">
        <f t="shared" si="1635"/>
        <v>3.4192462531430483E-2</v>
      </c>
      <c r="Y1233" s="13">
        <f t="shared" si="1636"/>
        <v>8.2121799665203117E-3</v>
      </c>
      <c r="Z1233" s="13">
        <f t="shared" si="1637"/>
        <v>2.7678053312444181E-3</v>
      </c>
      <c r="AA1233" s="13">
        <f t="shared" si="1638"/>
        <v>3.9243934032880921E-3</v>
      </c>
      <c r="AB1233" s="13">
        <f t="shared" si="1639"/>
        <v>2.7821435651413373E-3</v>
      </c>
      <c r="AC1233" s="13">
        <f t="shared" si="1640"/>
        <v>5.5971940608701825E-5</v>
      </c>
      <c r="AD1233" s="13">
        <f t="shared" si="1641"/>
        <v>2.5231862521834413E-2</v>
      </c>
      <c r="AE1233" s="13">
        <f t="shared" si="1642"/>
        <v>1.212013295206992E-2</v>
      </c>
      <c r="AF1233" s="13">
        <f t="shared" si="1643"/>
        <v>2.9109548026574152E-3</v>
      </c>
      <c r="AG1233" s="13">
        <f t="shared" si="1644"/>
        <v>4.6609267938033707E-4</v>
      </c>
      <c r="AH1233" s="13">
        <f t="shared" si="1645"/>
        <v>3.3237903633848924E-4</v>
      </c>
      <c r="AI1233" s="13">
        <f t="shared" si="1646"/>
        <v>4.7127089570694701E-4</v>
      </c>
      <c r="AJ1233" s="13">
        <f t="shared" si="1647"/>
        <v>3.3410088010822831E-4</v>
      </c>
      <c r="AK1233" s="13">
        <f t="shared" si="1648"/>
        <v>1.5790408320130191E-4</v>
      </c>
      <c r="AL1233" s="13">
        <f t="shared" si="1649"/>
        <v>1.5248440365282075E-6</v>
      </c>
      <c r="AM1233" s="13">
        <f t="shared" si="1650"/>
        <v>7.1551097698651532E-3</v>
      </c>
      <c r="AN1233" s="13">
        <f t="shared" si="1651"/>
        <v>3.4369591869159908E-3</v>
      </c>
      <c r="AO1233" s="13">
        <f t="shared" si="1652"/>
        <v>8.2547220325516048E-4</v>
      </c>
      <c r="AP1233" s="13">
        <f t="shared" si="1653"/>
        <v>1.3217194255917412E-4</v>
      </c>
      <c r="AQ1233" s="13">
        <f t="shared" si="1654"/>
        <v>1.587220835327056E-5</v>
      </c>
      <c r="AR1233" s="13">
        <f t="shared" si="1655"/>
        <v>3.1931674543782257E-5</v>
      </c>
      <c r="AS1233" s="13">
        <f t="shared" si="1656"/>
        <v>4.5275024049187855E-5</v>
      </c>
      <c r="AT1233" s="13">
        <f t="shared" si="1657"/>
        <v>3.2097092181056341E-5</v>
      </c>
      <c r="AU1233" s="13">
        <f t="shared" si="1658"/>
        <v>1.516985502293669E-5</v>
      </c>
      <c r="AV1233" s="13">
        <f t="shared" si="1659"/>
        <v>5.3772277902654578E-6</v>
      </c>
      <c r="AW1233" s="13">
        <f t="shared" si="1660"/>
        <v>2.8848151790796957E-8</v>
      </c>
      <c r="AX1233" s="13">
        <f t="shared" si="1661"/>
        <v>1.6908381804460388E-3</v>
      </c>
      <c r="AY1233" s="13">
        <f t="shared" si="1662"/>
        <v>8.121946419812722E-4</v>
      </c>
      <c r="AZ1233" s="13">
        <f t="shared" si="1663"/>
        <v>1.9506897351024744E-4</v>
      </c>
      <c r="BA1233" s="13">
        <f t="shared" si="1664"/>
        <v>3.1233813882772074E-5</v>
      </c>
      <c r="BB1233" s="13">
        <f t="shared" si="1665"/>
        <v>3.7507930353121888E-6</v>
      </c>
      <c r="BC1233" s="13">
        <f t="shared" si="1666"/>
        <v>3.6033891849515794E-7</v>
      </c>
      <c r="BD1233" s="13">
        <f t="shared" si="1667"/>
        <v>2.5563982875353393E-6</v>
      </c>
      <c r="BE1233" s="13">
        <f t="shared" si="1668"/>
        <v>3.6246452965931979E-6</v>
      </c>
      <c r="BF1233" s="13">
        <f t="shared" si="1669"/>
        <v>2.5696413563908663E-6</v>
      </c>
      <c r="BG1233" s="13">
        <f t="shared" si="1670"/>
        <v>1.2144740905968554E-6</v>
      </c>
      <c r="BH1233" s="13">
        <f t="shared" si="1671"/>
        <v>4.3049217152311042E-7</v>
      </c>
      <c r="BI1233" s="13">
        <f t="shared" si="1672"/>
        <v>1.2207655061729995E-7</v>
      </c>
      <c r="BJ1233" s="14">
        <f t="shared" si="1673"/>
        <v>0.60401853217127255</v>
      </c>
      <c r="BK1233" s="14">
        <f t="shared" si="1674"/>
        <v>0.27144381118181787</v>
      </c>
      <c r="BL1233" s="14">
        <f t="shared" si="1675"/>
        <v>0.12191147165517821</v>
      </c>
      <c r="BM1233" s="14">
        <f t="shared" si="1676"/>
        <v>0.29512917091850299</v>
      </c>
      <c r="BN1233" s="14">
        <f t="shared" si="1677"/>
        <v>0.70420028362718046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1.5759000000000001</v>
      </c>
      <c r="F1234" s="10">
        <f>VLOOKUP(B1234,home!$B$2:$E$405,3,FALSE)</f>
        <v>0.91659999999999997</v>
      </c>
      <c r="G1234" s="10">
        <f>VLOOKUP(C1234,away!$B$2:$E$405,4,FALSE)</f>
        <v>1.0311999999999999</v>
      </c>
      <c r="H1234" s="10">
        <f>VLOOKUP(A1234,away!$A$2:$E$405,3,FALSE)</f>
        <v>1.1709000000000001</v>
      </c>
      <c r="I1234" s="10">
        <f>VLOOKUP(C1234,away!$B$2:$E$405,3,FALSE)</f>
        <v>1.0676000000000001</v>
      </c>
      <c r="J1234" s="10">
        <f>VLOOKUP(B1234,home!$B$2:$E$405,4,FALSE)</f>
        <v>1.1387</v>
      </c>
      <c r="K1234" s="12">
        <f t="shared" si="1622"/>
        <v>1.4895374021279999</v>
      </c>
      <c r="L1234" s="12">
        <f t="shared" si="1623"/>
        <v>1.4234351689080003</v>
      </c>
      <c r="M1234" s="13">
        <f t="shared" si="1624"/>
        <v>5.4314037332753015E-2</v>
      </c>
      <c r="N1234" s="13">
        <f t="shared" si="1625"/>
        <v>8.0902790067712116E-2</v>
      </c>
      <c r="O1234" s="13">
        <f t="shared" si="1626"/>
        <v>7.7312510904822704E-2</v>
      </c>
      <c r="P1234" s="13">
        <f t="shared" si="1627"/>
        <v>0.11515987664516228</v>
      </c>
      <c r="Q1234" s="13">
        <f t="shared" si="1628"/>
        <v>6.0253865871183448E-2</v>
      </c>
      <c r="R1234" s="13">
        <f t="shared" si="1629"/>
        <v>5.5024673509253975E-2</v>
      </c>
      <c r="S1234" s="13">
        <f t="shared" si="1630"/>
        <v>6.1042217814158577E-2</v>
      </c>
      <c r="T1234" s="13">
        <f t="shared" si="1631"/>
        <v>8.5767471743707996E-2</v>
      </c>
      <c r="U1234" s="13">
        <f t="shared" si="1632"/>
        <v>8.1961309231915538E-2</v>
      </c>
      <c r="V1234" s="13">
        <f t="shared" si="1633"/>
        <v>1.4380596453176235E-2</v>
      </c>
      <c r="W1234" s="13">
        <f t="shared" si="1634"/>
        <v>2.9916795612643845E-2</v>
      </c>
      <c r="X1234" s="13">
        <f t="shared" si="1635"/>
        <v>4.2584619016069809E-2</v>
      </c>
      <c r="Y1234" s="13">
        <f t="shared" si="1636"/>
        <v>3.0308222181011091E-2</v>
      </c>
      <c r="Z1234" s="13">
        <f t="shared" si="1637"/>
        <v>2.6108018476917488E-2</v>
      </c>
      <c r="AA1234" s="13">
        <f t="shared" si="1638"/>
        <v>3.8888870016817491E-2</v>
      </c>
      <c r="AB1234" s="13">
        <f t="shared" si="1639"/>
        <v>2.8963213208271908E-2</v>
      </c>
      <c r="AC1234" s="13">
        <f t="shared" si="1640"/>
        <v>1.9056626460644448E-3</v>
      </c>
      <c r="AD1234" s="13">
        <f t="shared" si="1641"/>
        <v>1.1140546504212966E-2</v>
      </c>
      <c r="AE1234" s="13">
        <f t="shared" si="1642"/>
        <v>1.5857845694951814E-2</v>
      </c>
      <c r="AF1234" s="13">
        <f t="shared" si="1643"/>
        <v>1.1286307632655371E-2</v>
      </c>
      <c r="AG1234" s="13">
        <f t="shared" si="1644"/>
        <v>5.3551090704788149E-3</v>
      </c>
      <c r="AH1234" s="13">
        <f t="shared" si="1645"/>
        <v>9.2907679226360632E-3</v>
      </c>
      <c r="AI1234" s="13">
        <f t="shared" si="1646"/>
        <v>1.3838946315257474E-2</v>
      </c>
      <c r="AJ1234" s="13">
        <f t="shared" si="1647"/>
        <v>1.0306814071308739E-2</v>
      </c>
      <c r="AK1234" s="13">
        <f t="shared" si="1648"/>
        <v>5.1174616853311775E-3</v>
      </c>
      <c r="AL1234" s="13">
        <f t="shared" si="1649"/>
        <v>1.6162000545353423E-4</v>
      </c>
      <c r="AM1234" s="13">
        <f t="shared" si="1650"/>
        <v>3.3188521396343108E-3</v>
      </c>
      <c r="AN1234" s="13">
        <f t="shared" si="1651"/>
        <v>4.7241708559610423E-3</v>
      </c>
      <c r="AO1234" s="13">
        <f t="shared" si="1652"/>
        <v>3.3622754701525801E-3</v>
      </c>
      <c r="AP1234" s="13">
        <f t="shared" si="1653"/>
        <v>1.5953270505906206E-3</v>
      </c>
      <c r="AQ1234" s="13">
        <f t="shared" si="1654"/>
        <v>5.6771115743024065E-4</v>
      </c>
      <c r="AR1234" s="13">
        <f t="shared" si="1655"/>
        <v>2.6449611614484995E-3</v>
      </c>
      <c r="AS1234" s="13">
        <f t="shared" si="1656"/>
        <v>3.939768577153455E-3</v>
      </c>
      <c r="AT1234" s="13">
        <f t="shared" si="1657"/>
        <v>2.9342163256993424E-3</v>
      </c>
      <c r="AU1234" s="13">
        <f t="shared" si="1658"/>
        <v>1.4568749876879212E-3</v>
      </c>
      <c r="AV1234" s="13">
        <f t="shared" si="1659"/>
        <v>5.4251744609648198E-4</v>
      </c>
      <c r="AW1234" s="13">
        <f t="shared" si="1660"/>
        <v>9.5187894559440858E-6</v>
      </c>
      <c r="AX1234" s="13">
        <f t="shared" si="1661"/>
        <v>8.2392573235297512E-4</v>
      </c>
      <c r="AY1234" s="13">
        <f t="shared" si="1662"/>
        <v>1.1728048639995047E-3</v>
      </c>
      <c r="AZ1234" s="13">
        <f t="shared" si="1663"/>
        <v>8.3470584484162985E-4</v>
      </c>
      <c r="BA1234" s="13">
        <f t="shared" si="1664"/>
        <v>3.9604988508021332E-4</v>
      </c>
      <c r="BB1234" s="13">
        <f t="shared" si="1665"/>
        <v>1.4093783376628694E-4</v>
      </c>
      <c r="BC1234" s="13">
        <f t="shared" si="1666"/>
        <v>4.0123173842528469E-5</v>
      </c>
      <c r="BD1234" s="13">
        <f t="shared" si="1667"/>
        <v>6.274884562669236E-4</v>
      </c>
      <c r="BE1234" s="13">
        <f t="shared" si="1668"/>
        <v>9.3466752501314247E-4</v>
      </c>
      <c r="BF1234" s="13">
        <f t="shared" si="1669"/>
        <v>6.9611111853074199E-4</v>
      </c>
      <c r="BG1234" s="13">
        <f t="shared" si="1670"/>
        <v>3.4562784902956583E-4</v>
      </c>
      <c r="BH1234" s="13">
        <f t="shared" si="1671"/>
        <v>1.2870640208664702E-4</v>
      </c>
      <c r="BI1234" s="13">
        <f t="shared" si="1672"/>
        <v>3.8342599960277198E-5</v>
      </c>
      <c r="BJ1234" s="14">
        <f t="shared" si="1673"/>
        <v>0.39035045740227919</v>
      </c>
      <c r="BK1234" s="14">
        <f t="shared" si="1674"/>
        <v>0.2481368157607676</v>
      </c>
      <c r="BL1234" s="14">
        <f t="shared" si="1675"/>
        <v>0.33499384931458803</v>
      </c>
      <c r="BM1234" s="14">
        <f t="shared" si="1676"/>
        <v>0.55545810054912137</v>
      </c>
      <c r="BN1234" s="14">
        <f t="shared" si="1677"/>
        <v>0.44296775433088753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1.5759000000000001</v>
      </c>
      <c r="F1235" s="10">
        <f>VLOOKUP(B1235,home!$B$2:$E$405,3,FALSE)</f>
        <v>1.4805999999999999</v>
      </c>
      <c r="G1235" s="10">
        <f>VLOOKUP(C1235,away!$B$2:$E$405,4,FALSE)</f>
        <v>1.2057</v>
      </c>
      <c r="H1235" s="10">
        <f>VLOOKUP(A1235,away!$A$2:$E$405,3,FALSE)</f>
        <v>1.1709000000000001</v>
      </c>
      <c r="I1235" s="10">
        <f>VLOOKUP(C1235,away!$B$2:$E$405,3,FALSE)</f>
        <v>1.5373000000000001</v>
      </c>
      <c r="J1235" s="10">
        <f>VLOOKUP(B1235,home!$B$2:$E$405,4,FALSE)</f>
        <v>0.1898</v>
      </c>
      <c r="K1235" s="12">
        <f t="shared" si="1622"/>
        <v>2.813232729978</v>
      </c>
      <c r="L1235" s="12">
        <f t="shared" si="1623"/>
        <v>0.34164466338600002</v>
      </c>
      <c r="M1235" s="13">
        <f t="shared" si="1624"/>
        <v>4.2643629064054701E-2</v>
      </c>
      <c r="N1235" s="13">
        <f t="shared" si="1625"/>
        <v>0.11996645300803976</v>
      </c>
      <c r="O1235" s="13">
        <f t="shared" si="1626"/>
        <v>1.4568968297146417E-2</v>
      </c>
      <c r="P1235" s="13">
        <f t="shared" si="1627"/>
        <v>4.0985898455544144E-2</v>
      </c>
      <c r="Q1235" s="13">
        <f t="shared" si="1628"/>
        <v>0.16874677605079264</v>
      </c>
      <c r="R1235" s="13">
        <f t="shared" si="1629"/>
        <v>2.4887051348799465E-3</v>
      </c>
      <c r="S1235" s="13">
        <f t="shared" si="1630"/>
        <v>9.8481526377884859E-3</v>
      </c>
      <c r="T1235" s="13">
        <f t="shared" si="1631"/>
        <v>5.7651435501345792E-2</v>
      </c>
      <c r="U1235" s="13">
        <f t="shared" si="1632"/>
        <v>7.0013067407085775E-3</v>
      </c>
      <c r="V1235" s="13">
        <f t="shared" si="1633"/>
        <v>1.0517016722755945E-3</v>
      </c>
      <c r="W1235" s="13">
        <f t="shared" si="1634"/>
        <v>0.15824131782145254</v>
      </c>
      <c r="X1235" s="13">
        <f t="shared" si="1635"/>
        <v>5.4062301760867203E-2</v>
      </c>
      <c r="Y1235" s="13">
        <f t="shared" si="1636"/>
        <v>9.2350484434819153E-3</v>
      </c>
      <c r="Z1235" s="13">
        <f t="shared" si="1637"/>
        <v>2.834176093576898E-4</v>
      </c>
      <c r="AA1235" s="13">
        <f t="shared" si="1638"/>
        <v>7.9731969489717192E-4</v>
      </c>
      <c r="AB1235" s="13">
        <f t="shared" si="1639"/>
        <v>1.1215229309703989E-3</v>
      </c>
      <c r="AC1235" s="13">
        <f t="shared" si="1640"/>
        <v>6.3176110493354463E-5</v>
      </c>
      <c r="AD1235" s="13">
        <f t="shared" si="1641"/>
        <v>0.1112924136325403</v>
      </c>
      <c r="AE1235" s="13">
        <f t="shared" si="1642"/>
        <v>3.8022459192904715E-2</v>
      </c>
      <c r="AF1235" s="13">
        <f t="shared" si="1643"/>
        <v>6.4950851360339266E-3</v>
      </c>
      <c r="AG1235" s="13">
        <f t="shared" si="1644"/>
        <v>7.3967039165457455E-4</v>
      </c>
      <c r="AH1235" s="13">
        <f t="shared" si="1645"/>
        <v>2.4207028436668192E-5</v>
      </c>
      <c r="AI1235" s="13">
        <f t="shared" si="1646"/>
        <v>6.8100004693543123E-5</v>
      </c>
      <c r="AJ1235" s="13">
        <f t="shared" si="1647"/>
        <v>9.5790581057765491E-5</v>
      </c>
      <c r="AK1235" s="13">
        <f t="shared" si="1648"/>
        <v>8.982706595177218E-5</v>
      </c>
      <c r="AL1235" s="13">
        <f t="shared" si="1649"/>
        <v>2.4288079662333129E-6</v>
      </c>
      <c r="AM1235" s="13">
        <f t="shared" si="1650"/>
        <v>6.261829212586241E-2</v>
      </c>
      <c r="AN1235" s="13">
        <f t="shared" si="1651"/>
        <v>2.1393205335146478E-2</v>
      </c>
      <c r="AO1235" s="13">
        <f t="shared" si="1652"/>
        <v>3.6544372177368489E-3</v>
      </c>
      <c r="AP1235" s="13">
        <f t="shared" si="1653"/>
        <v>4.1617299103965889E-4</v>
      </c>
      <c r="AQ1235" s="13">
        <f t="shared" si="1654"/>
        <v>3.5545820358522256E-5</v>
      </c>
      <c r="AR1235" s="13">
        <f t="shared" si="1655"/>
        <v>1.654040416364167E-6</v>
      </c>
      <c r="AS1235" s="13">
        <f t="shared" si="1656"/>
        <v>4.6532006360221126E-6</v>
      </c>
      <c r="AT1235" s="13">
        <f t="shared" si="1657"/>
        <v>6.5452681642059289E-6</v>
      </c>
      <c r="AU1235" s="13">
        <f t="shared" si="1658"/>
        <v>6.1377875420090461E-6</v>
      </c>
      <c r="AV1235" s="13">
        <f t="shared" si="1659"/>
        <v>4.3167562007077666E-6</v>
      </c>
      <c r="AW1235" s="13">
        <f t="shared" si="1660"/>
        <v>6.484417671194514E-8</v>
      </c>
      <c r="AX1235" s="13">
        <f t="shared" si="1661"/>
        <v>2.9359971483966633E-2</v>
      </c>
      <c r="AY1235" s="13">
        <f t="shared" si="1662"/>
        <v>1.003067757466234E-2</v>
      </c>
      <c r="AZ1235" s="13">
        <f t="shared" si="1663"/>
        <v>1.713463731764507E-3</v>
      </c>
      <c r="BA1235" s="13">
        <f t="shared" si="1664"/>
        <v>1.9513191328760155E-4</v>
      </c>
      <c r="BB1235" s="13">
        <f t="shared" si="1665"/>
        <v>1.6666444207752192E-5</v>
      </c>
      <c r="BC1235" s="13">
        <f t="shared" si="1666"/>
        <v>1.1388003442398094E-6</v>
      </c>
      <c r="BD1235" s="13">
        <f t="shared" si="1667"/>
        <v>9.4182346879262564E-8</v>
      </c>
      <c r="BE1235" s="13">
        <f t="shared" si="1668"/>
        <v>2.6495686082688278E-7</v>
      </c>
      <c r="BF1235" s="13">
        <f t="shared" si="1669"/>
        <v>3.7269265645520634E-7</v>
      </c>
      <c r="BG1235" s="13">
        <f t="shared" si="1670"/>
        <v>3.4949039312074432E-7</v>
      </c>
      <c r="BH1235" s="13">
        <f t="shared" si="1671"/>
        <v>2.4579945318503897E-7</v>
      </c>
      <c r="BI1235" s="13">
        <f t="shared" si="1672"/>
        <v>1.3829821334216933E-7</v>
      </c>
      <c r="BJ1235" s="14">
        <f t="shared" si="1673"/>
        <v>0.8538876643774902</v>
      </c>
      <c r="BK1235" s="14">
        <f t="shared" si="1674"/>
        <v>0.10462566432278486</v>
      </c>
      <c r="BL1235" s="14">
        <f t="shared" si="1675"/>
        <v>2.6280519951625378E-2</v>
      </c>
      <c r="BM1235" s="14">
        <f t="shared" si="1676"/>
        <v>0.58564622352031492</v>
      </c>
      <c r="BN1235" s="14">
        <f t="shared" si="1677"/>
        <v>0.3894004300104576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1.5759000000000001</v>
      </c>
      <c r="F1236" s="10">
        <f>VLOOKUP(B1236,home!$B$2:$E$405,3,FALSE)</f>
        <v>0.95179999999999998</v>
      </c>
      <c r="G1236" s="10">
        <f>VLOOKUP(C1236,away!$B$2:$E$405,4,FALSE)</f>
        <v>1.6215999999999999</v>
      </c>
      <c r="H1236" s="10">
        <f>VLOOKUP(A1236,away!$A$2:$E$405,3,FALSE)</f>
        <v>1.1709000000000001</v>
      </c>
      <c r="I1236" s="10">
        <f>VLOOKUP(C1236,away!$B$2:$E$405,3,FALSE)</f>
        <v>1.1387</v>
      </c>
      <c r="J1236" s="10">
        <f>VLOOKUP(B1236,home!$B$2:$E$405,4,FALSE)</f>
        <v>1.0248999999999999</v>
      </c>
      <c r="K1236" s="12">
        <f t="shared" si="1622"/>
        <v>2.432305330992</v>
      </c>
      <c r="L1236" s="12">
        <f t="shared" si="1623"/>
        <v>1.3665030953670001</v>
      </c>
      <c r="M1236" s="13">
        <f t="shared" si="1624"/>
        <v>2.2397444166093069E-2</v>
      </c>
      <c r="N1236" s="13">
        <f t="shared" si="1625"/>
        <v>5.4477422845783836E-2</v>
      </c>
      <c r="O1236" s="13">
        <f t="shared" si="1626"/>
        <v>3.0606176781275737E-2</v>
      </c>
      <c r="P1236" s="13">
        <f t="shared" si="1627"/>
        <v>7.4443566946380546E-2</v>
      </c>
      <c r="Q1236" s="13">
        <f t="shared" si="1628"/>
        <v>6.6252863003252713E-2</v>
      </c>
      <c r="R1236" s="13">
        <f t="shared" si="1629"/>
        <v>2.0911717654481455E-2</v>
      </c>
      <c r="S1236" s="13">
        <f t="shared" si="1630"/>
        <v>6.1858002844024318E-2</v>
      </c>
      <c r="T1236" s="13">
        <f t="shared" si="1631"/>
        <v>9.0534742370870641E-2</v>
      </c>
      <c r="U1236" s="13">
        <f t="shared" si="1632"/>
        <v>5.0863682331194759E-2</v>
      </c>
      <c r="V1236" s="13">
        <f t="shared" si="1633"/>
        <v>2.2844523100937916E-2</v>
      </c>
      <c r="W1236" s="13">
        <f t="shared" si="1634"/>
        <v>5.3715730625431404E-2</v>
      </c>
      <c r="X1236" s="13">
        <f t="shared" si="1635"/>
        <v>7.3402712169551979E-2</v>
      </c>
      <c r="Y1236" s="13">
        <f t="shared" si="1636"/>
        <v>5.0152516694012883E-2</v>
      </c>
      <c r="Z1236" s="13">
        <f t="shared" si="1637"/>
        <v>9.5253089680965505E-3</v>
      </c>
      <c r="AA1236" s="13">
        <f t="shared" si="1638"/>
        <v>2.3168459782447144E-2</v>
      </c>
      <c r="AB1236" s="13">
        <f t="shared" si="1639"/>
        <v>2.8176384119859975E-2</v>
      </c>
      <c r="AC1236" s="13">
        <f t="shared" si="1640"/>
        <v>4.7455966744783407E-3</v>
      </c>
      <c r="AD1236" s="13">
        <f t="shared" si="1641"/>
        <v>3.2663264489591767E-2</v>
      </c>
      <c r="AE1236" s="13">
        <f t="shared" si="1642"/>
        <v>4.4634452029818174E-2</v>
      </c>
      <c r="AF1236" s="13">
        <f t="shared" si="1643"/>
        <v>3.049655842937821E-2</v>
      </c>
      <c r="AG1236" s="13">
        <f t="shared" si="1644"/>
        <v>1.38912138305953E-2</v>
      </c>
      <c r="AH1236" s="13">
        <f t="shared" si="1645"/>
        <v>3.2540910473077456E-3</v>
      </c>
      <c r="AI1236" s="13">
        <f t="shared" si="1646"/>
        <v>7.9149430018999704E-3</v>
      </c>
      <c r="AJ1236" s="13">
        <f t="shared" si="1647"/>
        <v>9.6257790290095631E-3</v>
      </c>
      <c r="AK1236" s="13">
        <f t="shared" si="1648"/>
        <v>7.8042778824036511E-3</v>
      </c>
      <c r="AL1236" s="13">
        <f t="shared" si="1649"/>
        <v>6.3092760248398174E-4</v>
      </c>
      <c r="AM1236" s="13">
        <f t="shared" si="1650"/>
        <v>1.5889406469127138E-2</v>
      </c>
      <c r="AN1236" s="13">
        <f t="shared" si="1651"/>
        <v>2.1712923123606669E-2</v>
      </c>
      <c r="AO1236" s="13">
        <f t="shared" si="1652"/>
        <v>1.4835388328937115E-2</v>
      </c>
      <c r="AP1236" s="13">
        <f t="shared" si="1653"/>
        <v>6.7575346908213454E-3</v>
      </c>
      <c r="AQ1236" s="13">
        <f t="shared" si="1654"/>
        <v>2.3085480180143132E-3</v>
      </c>
      <c r="AR1236" s="13">
        <f t="shared" si="1655"/>
        <v>8.8934509775041447E-4</v>
      </c>
      <c r="AS1236" s="13">
        <f t="shared" si="1656"/>
        <v>2.1631588223499343E-3</v>
      </c>
      <c r="AT1236" s="13">
        <f t="shared" si="1657"/>
        <v>2.6307313676920616E-3</v>
      </c>
      <c r="AU1236" s="13">
        <f t="shared" si="1658"/>
        <v>2.1329139766817586E-3</v>
      </c>
      <c r="AV1236" s="13">
        <f t="shared" si="1659"/>
        <v>1.2969745090075974E-3</v>
      </c>
      <c r="AW1236" s="13">
        <f t="shared" si="1660"/>
        <v>5.8251315623250288E-5</v>
      </c>
      <c r="AX1236" s="13">
        <f t="shared" si="1661"/>
        <v>6.4413146768594548E-3</v>
      </c>
      <c r="AY1236" s="13">
        <f t="shared" si="1662"/>
        <v>8.8020764441613334E-3</v>
      </c>
      <c r="AZ1236" s="13">
        <f t="shared" si="1663"/>
        <v>6.0140323533017107E-3</v>
      </c>
      <c r="BA1236" s="13">
        <f t="shared" si="1664"/>
        <v>2.7393979421413569E-3</v>
      </c>
      <c r="BB1236" s="13">
        <f t="shared" si="1665"/>
        <v>9.3584894184453875E-4</v>
      </c>
      <c r="BC1236" s="13">
        <f t="shared" si="1666"/>
        <v>2.5576809516529846E-4</v>
      </c>
      <c r="BD1236" s="13">
        <f t="shared" si="1667"/>
        <v>2.025488048209014E-4</v>
      </c>
      <c r="BE1236" s="13">
        <f t="shared" si="1668"/>
        <v>4.9266053775193653E-4</v>
      </c>
      <c r="BF1236" s="13">
        <f t="shared" si="1669"/>
        <v>5.9915042617171056E-4</v>
      </c>
      <c r="BG1236" s="13">
        <f t="shared" si="1670"/>
        <v>4.8577225854786003E-4</v>
      </c>
      <c r="BH1236" s="13">
        <f t="shared" si="1671"/>
        <v>2.9538661352849609E-4</v>
      </c>
      <c r="BI1236" s="13">
        <f t="shared" si="1672"/>
        <v>1.4369408695780682E-4</v>
      </c>
      <c r="BJ1236" s="14">
        <f t="shared" si="1673"/>
        <v>0.59691371557226713</v>
      </c>
      <c r="BK1236" s="14">
        <f t="shared" si="1674"/>
        <v>0.19572213777855954</v>
      </c>
      <c r="BL1236" s="14">
        <f t="shared" si="1675"/>
        <v>0.19365784813114045</v>
      </c>
      <c r="BM1236" s="14">
        <f t="shared" si="1676"/>
        <v>0.71798599392425833</v>
      </c>
      <c r="BN1236" s="14">
        <f t="shared" si="1677"/>
        <v>0.26908919139726739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1.1974</v>
      </c>
      <c r="F1237" s="10">
        <f>VLOOKUP(B1237,home!$B$2:$E$405,3,FALSE)</f>
        <v>0.91869999999999996</v>
      </c>
      <c r="G1237" s="10">
        <f>VLOOKUP(C1237,away!$B$2:$E$405,4,FALSE)</f>
        <v>0.55679999999999996</v>
      </c>
      <c r="H1237" s="10">
        <f>VLOOKUP(A1237,away!$A$2:$E$405,3,FALSE)</f>
        <v>0.89470000000000005</v>
      </c>
      <c r="I1237" s="10">
        <f>VLOOKUP(C1237,away!$B$2:$E$405,3,FALSE)</f>
        <v>1.1176999999999999</v>
      </c>
      <c r="J1237" s="10">
        <f>VLOOKUP(B1237,home!$B$2:$E$405,4,FALSE)</f>
        <v>1.5648</v>
      </c>
      <c r="K1237" s="12">
        <f t="shared" si="1622"/>
        <v>0.61250860838400001</v>
      </c>
      <c r="L1237" s="12">
        <f t="shared" si="1623"/>
        <v>1.5648096861119998</v>
      </c>
      <c r="M1237" s="13">
        <f t="shared" si="1624"/>
        <v>0.11334508157053232</v>
      </c>
      <c r="N1237" s="13">
        <f t="shared" si="1625"/>
        <v>6.942483817993772E-2</v>
      </c>
      <c r="O1237" s="13">
        <f t="shared" si="1626"/>
        <v>0.17736348151472364</v>
      </c>
      <c r="P1237" s="13">
        <f t="shared" si="1627"/>
        <v>0.1086366592407247</v>
      </c>
      <c r="Q1237" s="13">
        <f t="shared" si="1628"/>
        <v>2.1261655510439018E-2</v>
      </c>
      <c r="R1237" s="13">
        <f t="shared" si="1629"/>
        <v>0.13877004691839312</v>
      </c>
      <c r="S1237" s="13">
        <f t="shared" si="1630"/>
        <v>2.6030956896090023E-2</v>
      </c>
      <c r="T1237" s="13">
        <f t="shared" si="1631"/>
        <v>3.3270444485511544E-2</v>
      </c>
      <c r="U1237" s="13">
        <f t="shared" si="1632"/>
        <v>8.4997848323367362E-2</v>
      </c>
      <c r="V1237" s="13">
        <f t="shared" si="1633"/>
        <v>2.7721794902261184E-3</v>
      </c>
      <c r="W1237" s="13">
        <f t="shared" si="1634"/>
        <v>4.3409823428796693E-3</v>
      </c>
      <c r="X1237" s="13">
        <f t="shared" si="1635"/>
        <v>6.7928112173792684E-3</v>
      </c>
      <c r="Y1237" s="13">
        <f t="shared" si="1636"/>
        <v>5.3147283944426629E-3</v>
      </c>
      <c r="Z1237" s="13">
        <f t="shared" si="1637"/>
        <v>7.2382904520039412E-2</v>
      </c>
      <c r="AA1237" s="13">
        <f t="shared" si="1638"/>
        <v>4.4335152118361282E-2</v>
      </c>
      <c r="AB1237" s="13">
        <f t="shared" si="1639"/>
        <v>1.3577831163255208E-2</v>
      </c>
      <c r="AC1237" s="13">
        <f t="shared" si="1640"/>
        <v>1.6606384373988852E-4</v>
      </c>
      <c r="AD1237" s="13">
        <f t="shared" si="1641"/>
        <v>6.6472226346418544E-4</v>
      </c>
      <c r="AE1237" s="13">
        <f t="shared" si="1642"/>
        <v>1.04016383644305E-3</v>
      </c>
      <c r="AF1237" s="13">
        <f t="shared" si="1643"/>
        <v>8.1382922320475141E-4</v>
      </c>
      <c r="AG1237" s="13">
        <f t="shared" si="1644"/>
        <v>4.2449595043726653E-4</v>
      </c>
      <c r="AH1237" s="13">
        <f t="shared" si="1645"/>
        <v>2.831636752546943E-2</v>
      </c>
      <c r="AI1237" s="13">
        <f t="shared" si="1646"/>
        <v>1.734401886751517E-2</v>
      </c>
      <c r="AJ1237" s="13">
        <f t="shared" si="1647"/>
        <v>5.3116804301637779E-3</v>
      </c>
      <c r="AK1237" s="13">
        <f t="shared" si="1648"/>
        <v>1.0844833294867142E-3</v>
      </c>
      <c r="AL1237" s="13">
        <f t="shared" si="1649"/>
        <v>6.3666181027357303E-6</v>
      </c>
      <c r="AM1237" s="13">
        <f t="shared" si="1650"/>
        <v>8.142962171126222E-5</v>
      </c>
      <c r="AN1237" s="13">
        <f t="shared" si="1651"/>
        <v>1.2742186079021909E-4</v>
      </c>
      <c r="AO1237" s="13">
        <f t="shared" si="1652"/>
        <v>9.9695480993474854E-5</v>
      </c>
      <c r="AP1237" s="13">
        <f t="shared" si="1653"/>
        <v>5.2001484773394745E-5</v>
      </c>
      <c r="AQ1237" s="13">
        <f t="shared" si="1654"/>
        <v>2.0343106766403442E-5</v>
      </c>
      <c r="AR1237" s="13">
        <f t="shared" si="1655"/>
        <v>8.8619452358723646E-3</v>
      </c>
      <c r="AS1237" s="13">
        <f t="shared" si="1656"/>
        <v>5.4280177439994005E-3</v>
      </c>
      <c r="AT1237" s="13">
        <f t="shared" si="1657"/>
        <v>1.6623537973303657E-3</v>
      </c>
      <c r="AU1237" s="13">
        <f t="shared" si="1658"/>
        <v>3.3940200368156014E-4</v>
      </c>
      <c r="AV1237" s="13">
        <f t="shared" si="1659"/>
        <v>5.1971662239433404E-5</v>
      </c>
      <c r="AW1237" s="13">
        <f t="shared" si="1660"/>
        <v>1.695040274254894E-7</v>
      </c>
      <c r="AX1237" s="13">
        <f t="shared" si="1661"/>
        <v>8.3127240459334565E-6</v>
      </c>
      <c r="AY1237" s="13">
        <f t="shared" si="1662"/>
        <v>1.3007831105052803E-5</v>
      </c>
      <c r="AZ1237" s="13">
        <f t="shared" si="1663"/>
        <v>1.0177390054247794E-5</v>
      </c>
      <c r="BA1237" s="13">
        <f t="shared" si="1664"/>
        <v>5.3085595120756265E-6</v>
      </c>
      <c r="BB1237" s="13">
        <f t="shared" si="1665"/>
        <v>2.0767213359494832E-6</v>
      </c>
      <c r="BC1237" s="13">
        <f t="shared" si="1666"/>
        <v>6.4993473236984032E-7</v>
      </c>
      <c r="BD1237" s="13">
        <f t="shared" si="1667"/>
        <v>2.3112096238145272E-3</v>
      </c>
      <c r="BE1237" s="13">
        <f t="shared" si="1668"/>
        <v>1.4156357903663444E-3</v>
      </c>
      <c r="BF1237" s="13">
        <f t="shared" si="1669"/>
        <v>4.3354455396793669E-4</v>
      </c>
      <c r="BG1237" s="13">
        <f t="shared" si="1670"/>
        <v>8.8516590474454302E-5</v>
      </c>
      <c r="BH1237" s="13">
        <f t="shared" si="1671"/>
        <v>1.3554293412601108E-5</v>
      </c>
      <c r="BI1237" s="13">
        <f t="shared" si="1672"/>
        <v>1.6604242791561455E-6</v>
      </c>
      <c r="BJ1237" s="14">
        <f t="shared" si="1673"/>
        <v>0.14376909611995947</v>
      </c>
      <c r="BK1237" s="14">
        <f t="shared" si="1674"/>
        <v>0.25097031549052079</v>
      </c>
      <c r="BL1237" s="14">
        <f t="shared" si="1675"/>
        <v>0.53170872191017382</v>
      </c>
      <c r="BM1237" s="14">
        <f t="shared" si="1676"/>
        <v>0.37001643677886564</v>
      </c>
      <c r="BN1237" s="14">
        <f t="shared" si="1677"/>
        <v>0.62880176293475043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1.1974</v>
      </c>
      <c r="F1238" s="10">
        <f>VLOOKUP(B1238,home!$B$2:$E$405,3,FALSE)</f>
        <v>1.0022</v>
      </c>
      <c r="G1238" s="10">
        <f>VLOOKUP(C1238,away!$B$2:$E$405,4,FALSE)</f>
        <v>1.0206999999999999</v>
      </c>
      <c r="H1238" s="10">
        <f>VLOOKUP(A1238,away!$A$2:$E$405,3,FALSE)</f>
        <v>0.89470000000000005</v>
      </c>
      <c r="I1238" s="10">
        <f>VLOOKUP(C1238,away!$B$2:$E$405,3,FALSE)</f>
        <v>1.8628</v>
      </c>
      <c r="J1238" s="10">
        <f>VLOOKUP(B1238,home!$B$2:$E$405,4,FALSE)</f>
        <v>1.1176999999999999</v>
      </c>
      <c r="K1238" s="12">
        <f t="shared" si="1622"/>
        <v>1.2248749895959998</v>
      </c>
      <c r="L1238" s="12">
        <f t="shared" si="1623"/>
        <v>1.8628115307319999</v>
      </c>
      <c r="M1238" s="13">
        <f t="shared" si="1624"/>
        <v>4.5607344112641057E-2</v>
      </c>
      <c r="N1238" s="13">
        <f t="shared" si="1625"/>
        <v>5.5863295145472391E-2</v>
      </c>
      <c r="O1238" s="13">
        <f t="shared" si="1626"/>
        <v>8.4957886499089946E-2</v>
      </c>
      <c r="P1238" s="13">
        <f t="shared" si="1627"/>
        <v>0.10406279034167092</v>
      </c>
      <c r="Q1238" s="13">
        <f t="shared" si="1628"/>
        <v>3.421277653005439E-2</v>
      </c>
      <c r="R1238" s="13">
        <f t="shared" si="1629"/>
        <v>7.9130265298562624E-2</v>
      </c>
      <c r="S1238" s="13">
        <f t="shared" si="1630"/>
        <v>5.9360309969754707E-2</v>
      </c>
      <c r="T1238" s="13">
        <f t="shared" si="1631"/>
        <v>6.3731954618542447E-2</v>
      </c>
      <c r="U1238" s="13">
        <f t="shared" si="1632"/>
        <v>9.6924682884305599E-2</v>
      </c>
      <c r="V1238" s="13">
        <f t="shared" si="1633"/>
        <v>1.5049231924243345E-2</v>
      </c>
      <c r="W1238" s="13">
        <f t="shared" si="1634"/>
        <v>1.3968791432100214E-2</v>
      </c>
      <c r="X1238" s="13">
        <f t="shared" si="1635"/>
        <v>2.6021225750106645E-2</v>
      </c>
      <c r="Y1238" s="13">
        <f t="shared" si="1636"/>
        <v>2.4236319685539548E-2</v>
      </c>
      <c r="Z1238" s="13">
        <f t="shared" si="1637"/>
        <v>4.9134923542681577E-2</v>
      </c>
      <c r="AA1238" s="13">
        <f t="shared" si="1638"/>
        <v>6.0184138963142335E-2</v>
      </c>
      <c r="AB1238" s="13">
        <f t="shared" si="1639"/>
        <v>3.6859023293161597E-2</v>
      </c>
      <c r="AC1238" s="13">
        <f t="shared" si="1640"/>
        <v>2.1461251156555069E-3</v>
      </c>
      <c r="AD1238" s="13">
        <f t="shared" si="1641"/>
        <v>4.2775058150156106E-3</v>
      </c>
      <c r="AE1238" s="13">
        <f t="shared" si="1642"/>
        <v>7.9681871549842596E-3</v>
      </c>
      <c r="AF1238" s="13">
        <f t="shared" si="1643"/>
        <v>7.4216154556676446E-3</v>
      </c>
      <c r="AG1238" s="13">
        <f t="shared" si="1644"/>
        <v>4.6083569491588384E-3</v>
      </c>
      <c r="AH1238" s="13">
        <f t="shared" si="1645"/>
        <v>2.2882275534235618E-2</v>
      </c>
      <c r="AI1238" s="13">
        <f t="shared" si="1646"/>
        <v>2.8027927006929649E-2</v>
      </c>
      <c r="AJ1238" s="13">
        <f t="shared" si="1647"/>
        <v>1.7165353400505203E-2</v>
      </c>
      <c r="AK1238" s="13">
        <f t="shared" si="1648"/>
        <v>7.0084706892851586E-3</v>
      </c>
      <c r="AL1238" s="13">
        <f t="shared" si="1649"/>
        <v>1.9587351318319982E-4</v>
      </c>
      <c r="AM1238" s="13">
        <f t="shared" si="1650"/>
        <v>1.0478819781328151E-3</v>
      </c>
      <c r="AN1238" s="13">
        <f t="shared" si="1651"/>
        <v>1.9520066317120651E-3</v>
      </c>
      <c r="AO1238" s="13">
        <f t="shared" si="1652"/>
        <v>1.8181102308092835E-3</v>
      </c>
      <c r="AP1238" s="13">
        <f t="shared" si="1653"/>
        <v>1.1289322340311172E-3</v>
      </c>
      <c r="AQ1238" s="13">
        <f t="shared" si="1654"/>
        <v>5.2574699574205067E-4</v>
      </c>
      <c r="AR1238" s="13">
        <f t="shared" si="1655"/>
        <v>8.525073342912165E-3</v>
      </c>
      <c r="AS1238" s="13">
        <f t="shared" si="1656"/>
        <v>1.0442149122204671E-2</v>
      </c>
      <c r="AT1238" s="13">
        <f t="shared" si="1657"/>
        <v>6.3951636487101643E-3</v>
      </c>
      <c r="AU1238" s="13">
        <f t="shared" si="1658"/>
        <v>2.611092002559527E-3</v>
      </c>
      <c r="AV1238" s="13">
        <f t="shared" si="1659"/>
        <v>7.9956532236732469E-4</v>
      </c>
      <c r="AW1238" s="13">
        <f t="shared" si="1660"/>
        <v>1.2414633318172722E-5</v>
      </c>
      <c r="AX1238" s="13">
        <f t="shared" si="1661"/>
        <v>2.1392073784387778E-4</v>
      </c>
      <c r="AY1238" s="13">
        <f t="shared" si="1662"/>
        <v>3.9849401711827283E-4</v>
      </c>
      <c r="AZ1238" s="13">
        <f t="shared" si="1663"/>
        <v>3.711596250078168E-4</v>
      </c>
      <c r="BA1238" s="13">
        <f t="shared" si="1664"/>
        <v>2.3046680973557546E-4</v>
      </c>
      <c r="BB1238" s="13">
        <f t="shared" si="1665"/>
        <v>1.07329057656612E-4</v>
      </c>
      <c r="BC1238" s="13">
        <f t="shared" si="1666"/>
        <v>3.9986761237067278E-5</v>
      </c>
      <c r="BD1238" s="13">
        <f t="shared" si="1667"/>
        <v>2.646767487252131E-3</v>
      </c>
      <c r="BE1238" s="13">
        <f t="shared" si="1668"/>
        <v>3.2419592984109838E-3</v>
      </c>
      <c r="BF1238" s="13">
        <f t="shared" si="1669"/>
        <v>1.9854974309559048E-3</v>
      </c>
      <c r="BG1238" s="13">
        <f t="shared" si="1670"/>
        <v>8.1066204836166631E-4</v>
      </c>
      <c r="BH1238" s="13">
        <f t="shared" si="1671"/>
        <v>2.4823991701321697E-4</v>
      </c>
      <c r="BI1238" s="13">
        <f t="shared" si="1672"/>
        <v>6.0812573153775207E-5</v>
      </c>
      <c r="BJ1238" s="14">
        <f t="shared" si="1673"/>
        <v>0.25014406361566854</v>
      </c>
      <c r="BK1238" s="14">
        <f t="shared" si="1674"/>
        <v>0.22682016899426705</v>
      </c>
      <c r="BL1238" s="14">
        <f t="shared" si="1675"/>
        <v>0.47090700576311917</v>
      </c>
      <c r="BM1238" s="14">
        <f t="shared" si="1676"/>
        <v>0.59278572460444467</v>
      </c>
      <c r="BN1238" s="14">
        <f t="shared" si="1677"/>
        <v>0.40383435792749134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1.5145</v>
      </c>
      <c r="F1243" s="10">
        <f>VLOOKUP(B1243,home!$B$2:$E$405,3,FALSE)</f>
        <v>0.6603</v>
      </c>
      <c r="G1243" s="10">
        <f>VLOOKUP(C1243,away!$B$2:$E$405,4,FALSE)</f>
        <v>1.2765</v>
      </c>
      <c r="H1243" s="10">
        <f>VLOOKUP(A1243,away!$A$2:$E$405,3,FALSE)</f>
        <v>1.1369</v>
      </c>
      <c r="I1243" s="10">
        <f>VLOOKUP(C1243,away!$B$2:$E$405,3,FALSE)</f>
        <v>0.64500000000000002</v>
      </c>
      <c r="J1243" s="10">
        <f>VLOOKUP(B1243,home!$B$2:$E$405,4,FALSE)</f>
        <v>0.99690000000000001</v>
      </c>
      <c r="K1243" s="12">
        <f t="shared" si="1622"/>
        <v>1.2765310827749998</v>
      </c>
      <c r="L1243" s="12">
        <f t="shared" si="1623"/>
        <v>0.73102726844999999</v>
      </c>
      <c r="M1243" s="13">
        <f t="shared" si="1624"/>
        <v>0.13431622767414142</v>
      </c>
      <c r="N1243" s="13">
        <f t="shared" si="1625"/>
        <v>0.17145883954712512</v>
      </c>
      <c r="O1243" s="13">
        <f t="shared" si="1626"/>
        <v>9.8188825025135873E-2</v>
      </c>
      <c r="P1243" s="13">
        <f t="shared" si="1627"/>
        <v>0.12534108712574168</v>
      </c>
      <c r="Q1243" s="13">
        <f t="shared" si="1628"/>
        <v>0.10943626904921833</v>
      </c>
      <c r="R1243" s="13">
        <f t="shared" si="1629"/>
        <v>3.588935427522004E-2</v>
      </c>
      <c r="S1243" s="13">
        <f t="shared" si="1630"/>
        <v>2.9241418542473224E-2</v>
      </c>
      <c r="T1243" s="13">
        <f t="shared" si="1631"/>
        <v>8.0000896832409338E-2</v>
      </c>
      <c r="U1243" s="13">
        <f t="shared" si="1632"/>
        <v>4.5813876273042203E-2</v>
      </c>
      <c r="V1243" s="13">
        <f t="shared" si="1633"/>
        <v>3.0319420674290096E-3</v>
      </c>
      <c r="W1243" s="13">
        <f t="shared" si="1634"/>
        <v>4.6566266341418298E-2</v>
      </c>
      <c r="X1243" s="13">
        <f t="shared" si="1635"/>
        <v>3.4041210485482185E-2</v>
      </c>
      <c r="Y1243" s="13">
        <f t="shared" si="1636"/>
        <v>1.2442526557966769E-2</v>
      </c>
      <c r="Z1243" s="13">
        <f t="shared" si="1637"/>
        <v>8.7453655407494797E-3</v>
      </c>
      <c r="AA1243" s="13">
        <f t="shared" si="1638"/>
        <v>1.1163730942996105E-2</v>
      </c>
      <c r="AB1243" s="13">
        <f t="shared" si="1639"/>
        <v>7.1254247742357953E-3</v>
      </c>
      <c r="AC1243" s="13">
        <f t="shared" si="1640"/>
        <v>1.7683404744463718E-4</v>
      </c>
      <c r="AD1243" s="13">
        <f t="shared" si="1641"/>
        <v>1.4860821598399934E-2</v>
      </c>
      <c r="AE1243" s="13">
        <f t="shared" si="1642"/>
        <v>1.0863665820001065E-2</v>
      </c>
      <c r="AF1243" s="13">
        <f t="shared" si="1643"/>
        <v>3.9708179748745029E-3</v>
      </c>
      <c r="AG1243" s="13">
        <f t="shared" si="1644"/>
        <v>9.6759207256155646E-4</v>
      </c>
      <c r="AH1243" s="13">
        <f t="shared" si="1645"/>
        <v>1.5982751707127119E-3</v>
      </c>
      <c r="AI1243" s="13">
        <f t="shared" si="1646"/>
        <v>2.0402479342422957E-3</v>
      </c>
      <c r="AJ1243" s="13">
        <f t="shared" si="1647"/>
        <v>1.3022199523138875E-3</v>
      </c>
      <c r="AK1243" s="13">
        <f t="shared" si="1648"/>
        <v>5.5410808191281853E-4</v>
      </c>
      <c r="AL1243" s="13">
        <f t="shared" si="1649"/>
        <v>6.6007129983811929E-6</v>
      </c>
      <c r="AM1243" s="13">
        <f t="shared" si="1650"/>
        <v>3.7940601371863154E-3</v>
      </c>
      <c r="AN1243" s="13">
        <f t="shared" si="1651"/>
        <v>2.7735614184223436E-3</v>
      </c>
      <c r="AO1243" s="13">
        <f t="shared" si="1652"/>
        <v>1.0137745137937966E-3</v>
      </c>
      <c r="AP1243" s="13">
        <f t="shared" si="1653"/>
        <v>2.4703227121430205E-4</v>
      </c>
      <c r="AQ1243" s="13">
        <f t="shared" si="1654"/>
        <v>4.5146831611197688E-5</v>
      </c>
      <c r="AR1243" s="13">
        <f t="shared" si="1655"/>
        <v>2.3367654645551429E-4</v>
      </c>
      <c r="AS1243" s="13">
        <f t="shared" si="1656"/>
        <v>2.9829537486598018E-4</v>
      </c>
      <c r="AT1243" s="13">
        <f t="shared" si="1657"/>
        <v>1.9039165893222214E-4</v>
      </c>
      <c r="AU1243" s="13">
        <f t="shared" si="1658"/>
        <v>8.1013623509359342E-5</v>
      </c>
      <c r="AV1243" s="13">
        <f t="shared" si="1659"/>
        <v>2.5854102134482167E-5</v>
      </c>
      <c r="AW1243" s="13">
        <f t="shared" si="1660"/>
        <v>1.7110130435146704E-7</v>
      </c>
      <c r="AX1243" s="13">
        <f t="shared" si="1661"/>
        <v>8.0720594917265093E-4</v>
      </c>
      <c r="AY1243" s="13">
        <f t="shared" si="1662"/>
        <v>5.9008956010027239E-4</v>
      </c>
      <c r="AZ1243" s="13">
        <f t="shared" si="1663"/>
        <v>2.156857796304821E-4</v>
      </c>
      <c r="BA1243" s="13">
        <f t="shared" si="1664"/>
        <v>5.2557395442260004E-5</v>
      </c>
      <c r="BB1243" s="13">
        <f t="shared" si="1665"/>
        <v>9.6052223067504502E-6</v>
      </c>
      <c r="BC1243" s="13">
        <f t="shared" si="1666"/>
        <v>1.4043358851517581E-6</v>
      </c>
      <c r="BD1243" s="13">
        <f t="shared" si="1667"/>
        <v>2.8470654576034011E-5</v>
      </c>
      <c r="BE1243" s="13">
        <f t="shared" si="1668"/>
        <v>3.6343675513257697E-5</v>
      </c>
      <c r="BF1243" s="13">
        <f t="shared" si="1669"/>
        <v>2.3196915727481056E-5</v>
      </c>
      <c r="BG1243" s="13">
        <f t="shared" si="1670"/>
        <v>9.8705279835472724E-6</v>
      </c>
      <c r="BH1243" s="13">
        <f t="shared" si="1671"/>
        <v>3.1500089435996344E-6</v>
      </c>
      <c r="BI1243" s="13">
        <f t="shared" si="1672"/>
        <v>8.0421686550483507E-7</v>
      </c>
      <c r="BJ1243" s="14">
        <f t="shared" si="1673"/>
        <v>0.49415902969422271</v>
      </c>
      <c r="BK1243" s="14">
        <f t="shared" si="1674"/>
        <v>0.29270419973032857</v>
      </c>
      <c r="BL1243" s="14">
        <f t="shared" si="1675"/>
        <v>0.20460712973531869</v>
      </c>
      <c r="BM1243" s="14">
        <f t="shared" si="1676"/>
        <v>0.32499520354524103</v>
      </c>
      <c r="BN1243" s="14">
        <f t="shared" si="1677"/>
        <v>0.67463060269658248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1.5145</v>
      </c>
      <c r="F1244" s="10">
        <f>VLOOKUP(B1244,home!$B$2:$E$405,3,FALSE)</f>
        <v>0.44019999999999998</v>
      </c>
      <c r="G1244" s="10">
        <f>VLOOKUP(C1244,away!$B$2:$E$405,4,FALSE)</f>
        <v>1.4965999999999999</v>
      </c>
      <c r="H1244" s="10">
        <f>VLOOKUP(A1244,away!$A$2:$E$405,3,FALSE)</f>
        <v>1.1369</v>
      </c>
      <c r="I1244" s="10">
        <f>VLOOKUP(C1244,away!$B$2:$E$405,3,FALSE)</f>
        <v>1.0555000000000001</v>
      </c>
      <c r="J1244" s="10">
        <f>VLOOKUP(B1244,home!$B$2:$E$405,4,FALSE)</f>
        <v>0.52780000000000005</v>
      </c>
      <c r="K1244" s="12">
        <f t="shared" si="1622"/>
        <v>0.99775762813999991</v>
      </c>
      <c r="L1244" s="12">
        <f t="shared" si="1623"/>
        <v>0.63335891801000022</v>
      </c>
      <c r="M1244" s="13">
        <f t="shared" si="1624"/>
        <v>0.19571093180008559</v>
      </c>
      <c r="N1244" s="13">
        <f t="shared" si="1625"/>
        <v>0.19527207511392267</v>
      </c>
      <c r="O1244" s="13">
        <f t="shared" si="1626"/>
        <v>0.12395526400763116</v>
      </c>
      <c r="P1244" s="13">
        <f t="shared" si="1627"/>
        <v>0.12367731021172154</v>
      </c>
      <c r="Q1244" s="13">
        <f t="shared" si="1628"/>
        <v>9.7417101253821678E-2</v>
      </c>
      <c r="R1244" s="13">
        <f t="shared" si="1629"/>
        <v>3.9254085946758589E-2</v>
      </c>
      <c r="S1244" s="13">
        <f t="shared" si="1630"/>
        <v>1.9539119404979134E-2</v>
      </c>
      <c r="T1244" s="13">
        <f t="shared" si="1631"/>
        <v>6.1699989845791142E-2</v>
      </c>
      <c r="U1244" s="13">
        <f t="shared" si="1632"/>
        <v>3.9166063689041547E-2</v>
      </c>
      <c r="V1244" s="13">
        <f t="shared" si="1633"/>
        <v>1.3719472839564795E-3</v>
      </c>
      <c r="W1244" s="13">
        <f t="shared" si="1634"/>
        <v>3.2399551962429114E-2</v>
      </c>
      <c r="X1244" s="13">
        <f t="shared" si="1635"/>
        <v>2.0520545174932882E-2</v>
      </c>
      <c r="Y1244" s="13">
        <f t="shared" si="1636"/>
        <v>6.4984351444854092E-3</v>
      </c>
      <c r="Z1244" s="13">
        <f t="shared" si="1637"/>
        <v>8.2873084675701911E-3</v>
      </c>
      <c r="AA1244" s="13">
        <f t="shared" si="1638"/>
        <v>8.2687252402673713E-3</v>
      </c>
      <c r="AB1244" s="13">
        <f t="shared" si="1639"/>
        <v>4.1250918417352614E-3</v>
      </c>
      <c r="AC1244" s="13">
        <f t="shared" si="1640"/>
        <v>5.4186660739695365E-5</v>
      </c>
      <c r="AD1244" s="13">
        <f t="shared" si="1641"/>
        <v>8.0817250297079857E-3</v>
      </c>
      <c r="AE1244" s="13">
        <f t="shared" si="1642"/>
        <v>5.1186326204701871E-3</v>
      </c>
      <c r="AF1244" s="13">
        <f t="shared" si="1643"/>
        <v>1.6209658090958446E-3</v>
      </c>
      <c r="AG1244" s="13">
        <f t="shared" si="1644"/>
        <v>3.4221771699338293E-4</v>
      </c>
      <c r="AH1244" s="13">
        <f t="shared" si="1645"/>
        <v>1.3122101810588423E-3</v>
      </c>
      <c r="AI1244" s="13">
        <f t="shared" si="1646"/>
        <v>1.3092677178744301E-3</v>
      </c>
      <c r="AJ1244" s="13">
        <f t="shared" si="1647"/>
        <v>6.5316592639333101E-4</v>
      </c>
      <c r="AK1244" s="13">
        <f t="shared" si="1648"/>
        <v>2.1723376183335858E-4</v>
      </c>
      <c r="AL1244" s="13">
        <f t="shared" si="1649"/>
        <v>1.3697059000232487E-6</v>
      </c>
      <c r="AM1244" s="13">
        <f t="shared" si="1650"/>
        <v>1.6127205593842227E-3</v>
      </c>
      <c r="AN1244" s="13">
        <f t="shared" si="1651"/>
        <v>1.0214309485440736E-3</v>
      </c>
      <c r="AO1244" s="13">
        <f t="shared" si="1652"/>
        <v>3.2346620019590132E-4</v>
      </c>
      <c r="AP1244" s="13">
        <f t="shared" si="1653"/>
        <v>6.8290067522960732E-5</v>
      </c>
      <c r="AQ1244" s="13">
        <f t="shared" si="1654"/>
        <v>1.0813030819293064E-5</v>
      </c>
      <c r="AR1244" s="13">
        <f t="shared" si="1655"/>
        <v>1.66220004095427E-4</v>
      </c>
      <c r="AS1244" s="13">
        <f t="shared" si="1656"/>
        <v>1.6584727703567432E-4</v>
      </c>
      <c r="AT1244" s="13">
        <f t="shared" si="1657"/>
        <v>8.2737692884295936E-5</v>
      </c>
      <c r="AU1244" s="13">
        <f t="shared" si="1658"/>
        <v>2.7517388070003623E-5</v>
      </c>
      <c r="AV1244" s="13">
        <f t="shared" si="1659"/>
        <v>6.8639209633336848E-6</v>
      </c>
      <c r="AW1244" s="13">
        <f t="shared" si="1660"/>
        <v>2.4043615405681913E-8</v>
      </c>
      <c r="AX1244" s="13">
        <f t="shared" si="1661"/>
        <v>2.681840400306359E-4</v>
      </c>
      <c r="AY1244" s="13">
        <f t="shared" si="1662"/>
        <v>1.6985675342135414E-4</v>
      </c>
      <c r="AZ1244" s="13">
        <f t="shared" si="1663"/>
        <v>5.3790144781820117E-5</v>
      </c>
      <c r="BA1244" s="13">
        <f t="shared" si="1664"/>
        <v>1.135615596620495E-5</v>
      </c>
      <c r="BB1244" s="13">
        <f t="shared" si="1665"/>
        <v>1.7981306638770937E-6</v>
      </c>
      <c r="BC1244" s="13">
        <f t="shared" si="1666"/>
        <v>2.2777241834275997E-7</v>
      </c>
      <c r="BD1244" s="13">
        <f t="shared" si="1667"/>
        <v>1.7546153657582898E-5</v>
      </c>
      <c r="BE1244" s="13">
        <f t="shared" si="1668"/>
        <v>1.7506808656369895E-5</v>
      </c>
      <c r="BF1244" s="13">
        <f t="shared" si="1669"/>
        <v>8.7337759406402228E-6</v>
      </c>
      <c r="BG1244" s="13">
        <f t="shared" si="1670"/>
        <v>2.9047305224131283E-6</v>
      </c>
      <c r="BH1244" s="13">
        <f t="shared" si="1671"/>
        <v>7.2455425910719636E-7</v>
      </c>
      <c r="BI1244" s="13">
        <f t="shared" si="1672"/>
        <v>1.4458590780510627E-7</v>
      </c>
      <c r="BJ1244" s="14">
        <f t="shared" si="1673"/>
        <v>0.43251317347539886</v>
      </c>
      <c r="BK1244" s="14">
        <f t="shared" si="1674"/>
        <v>0.34052472182080384</v>
      </c>
      <c r="BL1244" s="14">
        <f t="shared" si="1675"/>
        <v>0.21875785520458652</v>
      </c>
      <c r="BM1244" s="14">
        <f t="shared" si="1676"/>
        <v>0.22462645792461233</v>
      </c>
      <c r="BN1244" s="14">
        <f t="shared" si="1677"/>
        <v>0.77528676833394117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1.7738</v>
      </c>
      <c r="F1245" s="10">
        <f>VLOOKUP(B1245,home!$B$2:$E$405,3,FALSE)</f>
        <v>1.0649</v>
      </c>
      <c r="G1245" s="10">
        <f>VLOOKUP(C1245,away!$B$2:$E$405,4,FALSE)</f>
        <v>1.4094</v>
      </c>
      <c r="H1245" s="10">
        <f>VLOOKUP(A1245,away!$A$2:$E$405,3,FALSE)</f>
        <v>1.5357000000000001</v>
      </c>
      <c r="I1245" s="10">
        <f>VLOOKUP(C1245,away!$B$2:$E$405,3,FALSE)</f>
        <v>0.73260000000000003</v>
      </c>
      <c r="J1245" s="10">
        <f>VLOOKUP(B1245,home!$B$2:$E$405,4,FALSE)</f>
        <v>0.94059999999999999</v>
      </c>
      <c r="K1245" s="12">
        <f t="shared" si="1622"/>
        <v>2.6622433124280001</v>
      </c>
      <c r="L1245" s="12">
        <f t="shared" si="1623"/>
        <v>1.058225623092</v>
      </c>
      <c r="M1245" s="13">
        <f t="shared" si="1624"/>
        <v>2.4222606341492377E-2</v>
      </c>
      <c r="N1245" s="13">
        <f t="shared" si="1625"/>
        <v>6.4486471742214141E-2</v>
      </c>
      <c r="O1245" s="13">
        <f t="shared" si="1626"/>
        <v>2.5632982688637996E-2</v>
      </c>
      <c r="P1245" s="13">
        <f t="shared" si="1627"/>
        <v>6.8241236740409203E-2</v>
      </c>
      <c r="Q1245" s="13">
        <f t="shared" si="1628"/>
        <v>8.5839339068893419E-2</v>
      </c>
      <c r="R1245" s="13">
        <f t="shared" si="1629"/>
        <v>1.3562739538695197E-2</v>
      </c>
      <c r="S1245" s="13">
        <f t="shared" si="1630"/>
        <v>4.8063225796263168E-2</v>
      </c>
      <c r="T1245" s="13">
        <f t="shared" si="1631"/>
        <v>9.0837388071985187E-2</v>
      </c>
      <c r="U1245" s="13">
        <f t="shared" si="1632"/>
        <v>3.6107312635094105E-2</v>
      </c>
      <c r="V1245" s="13">
        <f t="shared" si="1633"/>
        <v>1.5045146595843899E-2</v>
      </c>
      <c r="W1245" s="13">
        <f t="shared" si="1634"/>
        <v>7.6175068793133682E-2</v>
      </c>
      <c r="X1245" s="13">
        <f t="shared" si="1635"/>
        <v>8.0610409637689839E-2</v>
      </c>
      <c r="Y1245" s="13">
        <f t="shared" si="1636"/>
        <v>4.2652000483272848E-2</v>
      </c>
      <c r="Z1245" s="13">
        <f t="shared" si="1637"/>
        <v>4.7841461663900766E-3</v>
      </c>
      <c r="AA1245" s="13">
        <f t="shared" si="1638"/>
        <v>1.2736561137150033E-2</v>
      </c>
      <c r="AB1245" s="13">
        <f t="shared" si="1639"/>
        <v>1.6953912355354026E-2</v>
      </c>
      <c r="AC1245" s="13">
        <f t="shared" si="1640"/>
        <v>2.6491250470909518E-3</v>
      </c>
      <c r="AD1245" s="13">
        <f t="shared" si="1641"/>
        <v>5.0699141867065749E-2</v>
      </c>
      <c r="AE1245" s="13">
        <f t="shared" si="1642"/>
        <v>5.3651130992505354E-2</v>
      </c>
      <c r="AF1245" s="13">
        <f t="shared" si="1643"/>
        <v>2.8387500762067242E-2</v>
      </c>
      <c r="AG1245" s="13">
        <f t="shared" si="1644"/>
        <v>1.0013460227321077E-2</v>
      </c>
      <c r="AH1245" s="13">
        <f t="shared" si="1645"/>
        <v>1.2656765144728355E-3</v>
      </c>
      <c r="AI1245" s="13">
        <f t="shared" si="1646"/>
        <v>3.3695388363524864E-3</v>
      </c>
      <c r="AJ1245" s="13">
        <f t="shared" si="1647"/>
        <v>4.485266116522918E-3</v>
      </c>
      <c r="AK1245" s="13">
        <f t="shared" si="1648"/>
        <v>3.9802899077243485E-3</v>
      </c>
      <c r="AL1245" s="13">
        <f t="shared" si="1649"/>
        <v>2.9853033475396573E-4</v>
      </c>
      <c r="AM1245" s="13">
        <f t="shared" si="1650"/>
        <v>2.6994690276286832E-2</v>
      </c>
      <c r="AN1245" s="13">
        <f t="shared" si="1651"/>
        <v>2.8566472937799185E-2</v>
      </c>
      <c r="AO1245" s="13">
        <f t="shared" si="1652"/>
        <v>1.5114886812071649E-2</v>
      </c>
      <c r="AP1245" s="13">
        <f t="shared" si="1653"/>
        <v>5.3316535048898578E-3</v>
      </c>
      <c r="AQ1245" s="13">
        <f t="shared" si="1654"/>
        <v>1.4105230880806789E-3</v>
      </c>
      <c r="AR1245" s="13">
        <f t="shared" si="1655"/>
        <v>2.6787426363218545E-4</v>
      </c>
      <c r="AS1245" s="13">
        <f t="shared" si="1656"/>
        <v>7.1314646692636065E-4</v>
      </c>
      <c r="AT1245" s="13">
        <f t="shared" si="1657"/>
        <v>9.4928470617818006E-4</v>
      </c>
      <c r="AU1245" s="13">
        <f t="shared" si="1658"/>
        <v>8.4240895353767959E-4</v>
      </c>
      <c r="AV1245" s="13">
        <f t="shared" si="1659"/>
        <v>5.6067440072128931E-4</v>
      </c>
      <c r="AW1245" s="13">
        <f t="shared" si="1660"/>
        <v>2.3362105722567691E-5</v>
      </c>
      <c r="AX1245" s="13">
        <f t="shared" si="1661"/>
        <v>1.197773894318498E-2</v>
      </c>
      <c r="AY1245" s="13">
        <f t="shared" si="1662"/>
        <v>1.2675150256385237E-2</v>
      </c>
      <c r="AZ1245" s="13">
        <f t="shared" si="1663"/>
        <v>6.7065843889239961E-3</v>
      </c>
      <c r="BA1245" s="13">
        <f t="shared" si="1664"/>
        <v>2.3656931479293917E-3</v>
      </c>
      <c r="BB1245" s="13">
        <f t="shared" si="1665"/>
        <v>6.2585927637801388E-4</v>
      </c>
      <c r="BC1245" s="13">
        <f t="shared" si="1666"/>
        <v>1.3246006454260641E-4</v>
      </c>
      <c r="BD1245" s="13">
        <f t="shared" si="1667"/>
        <v>4.7245234923746661E-5</v>
      </c>
      <c r="BE1245" s="13">
        <f t="shared" si="1668"/>
        <v>1.2577831071983433E-4</v>
      </c>
      <c r="BF1245" s="13">
        <f t="shared" si="1669"/>
        <v>1.6742623328118504E-4</v>
      </c>
      <c r="BG1245" s="13">
        <f t="shared" si="1670"/>
        <v>1.4857645662594838E-4</v>
      </c>
      <c r="BH1245" s="13">
        <f t="shared" si="1671"/>
        <v>9.8886669509169975E-5</v>
      </c>
      <c r="BI1245" s="13">
        <f t="shared" si="1672"/>
        <v>5.2652074917813093E-5</v>
      </c>
      <c r="BJ1245" s="14">
        <f t="shared" si="1673"/>
        <v>0.69525362434262095</v>
      </c>
      <c r="BK1245" s="14">
        <f t="shared" si="1674"/>
        <v>0.1711950211122388</v>
      </c>
      <c r="BL1245" s="14">
        <f t="shared" si="1675"/>
        <v>0.12206823350097734</v>
      </c>
      <c r="BM1245" s="14">
        <f t="shared" si="1676"/>
        <v>0.6986638608512219</v>
      </c>
      <c r="BN1245" s="14">
        <f t="shared" si="1677"/>
        <v>0.2819853761203423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1.7738</v>
      </c>
      <c r="F1246" s="10">
        <f>VLOOKUP(B1246,home!$B$2:$E$405,3,FALSE)</f>
        <v>0.91610000000000003</v>
      </c>
      <c r="G1246" s="10">
        <f>VLOOKUP(C1246,away!$B$2:$E$405,4,FALSE)</f>
        <v>0.98660000000000003</v>
      </c>
      <c r="H1246" s="10">
        <f>VLOOKUP(A1246,away!$A$2:$E$405,3,FALSE)</f>
        <v>1.5357000000000001</v>
      </c>
      <c r="I1246" s="10">
        <f>VLOOKUP(C1246,away!$B$2:$E$405,3,FALSE)</f>
        <v>0.6512</v>
      </c>
      <c r="J1246" s="10">
        <f>VLOOKUP(B1246,home!$B$2:$E$405,4,FALSE)</f>
        <v>0.56979999999999997</v>
      </c>
      <c r="K1246" s="12">
        <f t="shared" si="1622"/>
        <v>1.6032034723880002</v>
      </c>
      <c r="L1246" s="12">
        <f t="shared" si="1623"/>
        <v>0.56982725923200006</v>
      </c>
      <c r="M1246" s="13">
        <f t="shared" si="1624"/>
        <v>0.11383209904740024</v>
      </c>
      <c r="N1246" s="13">
        <f t="shared" si="1625"/>
        <v>0.18249601646200683</v>
      </c>
      <c r="O1246" s="13">
        <f t="shared" si="1626"/>
        <v>6.486463301280565E-2</v>
      </c>
      <c r="P1246" s="13">
        <f t="shared" si="1627"/>
        <v>0.10399120488130331</v>
      </c>
      <c r="Q1246" s="13">
        <f t="shared" si="1628"/>
        <v>0.14628912364443353</v>
      </c>
      <c r="R1246" s="13">
        <f t="shared" si="1629"/>
        <v>1.8480818025388271E-2</v>
      </c>
      <c r="S1246" s="13">
        <f t="shared" si="1630"/>
        <v>2.3750266364152107E-2</v>
      </c>
      <c r="T1246" s="13">
        <f t="shared" si="1631"/>
        <v>8.3359530381758737E-2</v>
      </c>
      <c r="U1246" s="13">
        <f t="shared" si="1632"/>
        <v>2.9628511630873218E-2</v>
      </c>
      <c r="V1246" s="13">
        <f t="shared" si="1633"/>
        <v>2.4107814502711128E-3</v>
      </c>
      <c r="W1246" s="13">
        <f t="shared" si="1634"/>
        <v>7.8177076999784448E-2</v>
      </c>
      <c r="X1246" s="13">
        <f t="shared" si="1635"/>
        <v>4.4547429521556201E-2</v>
      </c>
      <c r="Y1246" s="13">
        <f t="shared" si="1636"/>
        <v>1.2692169835049527E-2</v>
      </c>
      <c r="Z1246" s="13">
        <f t="shared" si="1637"/>
        <v>3.510291294590781E-3</v>
      </c>
      <c r="AA1246" s="13">
        <f t="shared" si="1638"/>
        <v>5.6277111925813082E-3</v>
      </c>
      <c r="AB1246" s="13">
        <f t="shared" si="1639"/>
        <v>4.511183062771585E-3</v>
      </c>
      <c r="AC1246" s="13">
        <f t="shared" si="1640"/>
        <v>1.3764794257131946E-4</v>
      </c>
      <c r="AD1246" s="13">
        <f t="shared" si="1641"/>
        <v>3.1333440326799619E-2</v>
      </c>
      <c r="AE1246" s="13">
        <f t="shared" si="1642"/>
        <v>1.7854648423729649E-2</v>
      </c>
      <c r="AF1246" s="13">
        <f t="shared" si="1643"/>
        <v>5.0870326879224074E-3</v>
      </c>
      <c r="AG1246" s="13">
        <f t="shared" si="1644"/>
        <v>9.662432980608066E-4</v>
      </c>
      <c r="AH1246" s="13">
        <f t="shared" si="1645"/>
        <v>5.0006491687565346E-4</v>
      </c>
      <c r="AI1246" s="13">
        <f t="shared" si="1646"/>
        <v>8.0170581115446423E-4</v>
      </c>
      <c r="AJ1246" s="13">
        <f t="shared" si="1647"/>
        <v>6.426487701382378E-4</v>
      </c>
      <c r="AK1246" s="13">
        <f t="shared" si="1648"/>
        <v>3.4343224660383356E-4</v>
      </c>
      <c r="AL1246" s="13">
        <f t="shared" si="1649"/>
        <v>5.0299258354055193E-6</v>
      </c>
      <c r="AM1246" s="13">
        <f t="shared" si="1650"/>
        <v>1.004677606675747E-2</v>
      </c>
      <c r="AN1246" s="13">
        <f t="shared" si="1651"/>
        <v>5.7249268702380621E-3</v>
      </c>
      <c r="AO1246" s="13">
        <f t="shared" si="1652"/>
        <v>1.6311096938856932E-3</v>
      </c>
      <c r="AP1246" s="13">
        <f t="shared" si="1653"/>
        <v>3.0981692212454375E-4</v>
      </c>
      <c r="AQ1246" s="13">
        <f t="shared" si="1654"/>
        <v>4.4135531899480688E-5</v>
      </c>
      <c r="AR1246" s="13">
        <f t="shared" si="1655"/>
        <v>5.6990124204266326E-5</v>
      </c>
      <c r="AS1246" s="13">
        <f t="shared" si="1656"/>
        <v>9.1366765016103179E-5</v>
      </c>
      <c r="AT1246" s="13">
        <f t="shared" si="1657"/>
        <v>7.3239757467337559E-5</v>
      </c>
      <c r="AU1246" s="13">
        <f t="shared" si="1658"/>
        <v>3.9139411162830182E-5</v>
      </c>
      <c r="AV1246" s="13">
        <f t="shared" si="1659"/>
        <v>1.5687109970867747E-5</v>
      </c>
      <c r="AW1246" s="13">
        <f t="shared" si="1660"/>
        <v>1.2764122004266987E-7</v>
      </c>
      <c r="AX1246" s="13">
        <f t="shared" si="1661"/>
        <v>2.6845043794217027E-3</v>
      </c>
      <c r="AY1246" s="13">
        <f t="shared" si="1662"/>
        <v>1.5297037729221699E-3</v>
      </c>
      <c r="AZ1246" s="13">
        <f t="shared" si="1663"/>
        <v>4.3583345418054484E-4</v>
      </c>
      <c r="BA1246" s="13">
        <f t="shared" si="1664"/>
        <v>8.2783260892438455E-5</v>
      </c>
      <c r="BB1246" s="13">
        <f t="shared" si="1665"/>
        <v>1.1793039666156453E-5</v>
      </c>
      <c r="BC1246" s="13">
        <f t="shared" si="1666"/>
        <v>1.3439990941960391E-6</v>
      </c>
      <c r="BD1246" s="13">
        <f t="shared" si="1667"/>
        <v>5.4124210464347222E-6</v>
      </c>
      <c r="BE1246" s="13">
        <f t="shared" si="1668"/>
        <v>8.67721221567004E-6</v>
      </c>
      <c r="BF1246" s="13">
        <f t="shared" si="1669"/>
        <v>6.955668377404892E-6</v>
      </c>
      <c r="BG1246" s="13">
        <f t="shared" si="1670"/>
        <v>3.7171172318116438E-6</v>
      </c>
      <c r="BH1246" s="13">
        <f t="shared" si="1671"/>
        <v>1.4898238133284241E-6</v>
      </c>
      <c r="BI1246" s="13">
        <f t="shared" si="1672"/>
        <v>4.7769814215489239E-7</v>
      </c>
      <c r="BJ1246" s="14">
        <f t="shared" si="1673"/>
        <v>0.62530543857218424</v>
      </c>
      <c r="BK1246" s="14">
        <f t="shared" si="1674"/>
        <v>0.24565673338445565</v>
      </c>
      <c r="BL1246" s="14">
        <f t="shared" si="1675"/>
        <v>0.12570386177784043</v>
      </c>
      <c r="BM1246" s="14">
        <f t="shared" si="1676"/>
        <v>0.36869285382403105</v>
      </c>
      <c r="BN1246" s="14">
        <f t="shared" si="1677"/>
        <v>0.62995389507333777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1.5759000000000001</v>
      </c>
      <c r="F1281" s="10">
        <f>VLOOKUP(B1281,home!$B$2:$E$405,3,FALSE)</f>
        <v>1.3597999999999999</v>
      </c>
      <c r="G1281" s="10">
        <f>VLOOKUP(C1281,away!$B$2:$E$405,4,FALSE)</f>
        <v>0.87250000000000005</v>
      </c>
      <c r="H1281" s="10">
        <f>VLOOKUP(A1281,away!$A$2:$E$405,3,FALSE)</f>
        <v>1.1709000000000001</v>
      </c>
      <c r="I1281" s="10">
        <f>VLOOKUP(C1281,away!$B$2:$E$405,3,FALSE)</f>
        <v>0.74729999999999996</v>
      </c>
      <c r="J1281" s="10">
        <f>VLOOKUP(B1281,home!$B$2:$E$405,4,FALSE)</f>
        <v>0.73199999999999998</v>
      </c>
      <c r="K1281" s="12">
        <f t="shared" si="1678"/>
        <v>1.8696879454500002</v>
      </c>
      <c r="L1281" s="12">
        <f t="shared" si="1679"/>
        <v>0.64050993324000005</v>
      </c>
      <c r="M1281" s="13">
        <f t="shared" si="1680"/>
        <v>8.1252159579135744E-2</v>
      </c>
      <c r="N1281" s="13">
        <f t="shared" si="1681"/>
        <v>0.15191618330688986</v>
      </c>
      <c r="O1281" s="13">
        <f t="shared" si="1682"/>
        <v>5.204281530763806E-2</v>
      </c>
      <c r="P1281" s="13">
        <f t="shared" si="1683"/>
        <v>9.7303824427971627E-2</v>
      </c>
      <c r="Q1281" s="13">
        <f t="shared" si="1684"/>
        <v>0.14201792832383228</v>
      </c>
      <c r="R1281" s="13">
        <f t="shared" si="1685"/>
        <v>1.6666970079158454E-2</v>
      </c>
      <c r="S1281" s="13">
        <f t="shared" si="1686"/>
        <v>2.9131638769207463E-2</v>
      </c>
      <c r="T1281" s="13">
        <f t="shared" si="1687"/>
        <v>9.0963893789580932E-2</v>
      </c>
      <c r="U1281" s="13">
        <f t="shared" si="1688"/>
        <v>3.1162033044178392E-2</v>
      </c>
      <c r="V1281" s="13">
        <f t="shared" si="1689"/>
        <v>3.8763002030833128E-3</v>
      </c>
      <c r="W1281" s="13">
        <f t="shared" si="1690"/>
        <v>8.8509736208283785E-2</v>
      </c>
      <c r="X1281" s="13">
        <f t="shared" si="1691"/>
        <v>5.6691365229857862E-2</v>
      </c>
      <c r="Y1281" s="13">
        <f t="shared" si="1692"/>
        <v>1.8155691279330356E-2</v>
      </c>
      <c r="Z1281" s="13">
        <f t="shared" si="1693"/>
        <v>3.5584532975716197E-3</v>
      </c>
      <c r="AA1281" s="13">
        <f t="shared" si="1694"/>
        <v>6.6531972349164591E-3</v>
      </c>
      <c r="AB1281" s="13">
        <f t="shared" si="1695"/>
        <v>6.2197013344122897E-3</v>
      </c>
      <c r="AC1281" s="13">
        <f t="shared" si="1696"/>
        <v>2.9012985342836875E-4</v>
      </c>
      <c r="AD1281" s="13">
        <f t="shared" si="1697"/>
        <v>4.1371396710896888E-2</v>
      </c>
      <c r="AE1281" s="13">
        <f t="shared" si="1698"/>
        <v>2.6498790545342123E-2</v>
      </c>
      <c r="AF1281" s="13">
        <f t="shared" si="1699"/>
        <v>8.4863692815689128E-3</v>
      </c>
      <c r="AG1281" s="13">
        <f t="shared" si="1700"/>
        <v>1.8118679406625639E-3</v>
      </c>
      <c r="AH1281" s="13">
        <f t="shared" si="1701"/>
        <v>5.6980617101631392E-4</v>
      </c>
      <c r="AI1281" s="13">
        <f t="shared" si="1702"/>
        <v>1.0653597291922234E-3</v>
      </c>
      <c r="AJ1281" s="13">
        <f t="shared" si="1703"/>
        <v>9.9594512161928868E-4</v>
      </c>
      <c r="AK1281" s="13">
        <f t="shared" si="1704"/>
        <v>6.2070219607377277E-4</v>
      </c>
      <c r="AL1281" s="13">
        <f t="shared" si="1705"/>
        <v>1.389784319113968E-5</v>
      </c>
      <c r="AM1281" s="13">
        <f t="shared" si="1706"/>
        <v>1.5470320343358747E-2</v>
      </c>
      <c r="AN1281" s="13">
        <f t="shared" si="1707"/>
        <v>9.9088938503261257E-3</v>
      </c>
      <c r="AO1281" s="13">
        <f t="shared" si="1708"/>
        <v>3.1733724692773165E-3</v>
      </c>
      <c r="AP1281" s="13">
        <f t="shared" si="1709"/>
        <v>6.7752552948082269E-4</v>
      </c>
      <c r="AQ1281" s="13">
        <f t="shared" si="1710"/>
        <v>1.0849045791403934E-4</v>
      </c>
      <c r="AR1281" s="13">
        <f t="shared" si="1711"/>
        <v>7.299330251147988E-5</v>
      </c>
      <c r="AS1281" s="13">
        <f t="shared" si="1712"/>
        <v>1.3647469780429916E-4</v>
      </c>
      <c r="AT1281" s="13">
        <f t="shared" si="1713"/>
        <v>1.275825486718149E-4</v>
      </c>
      <c r="AU1281" s="13">
        <f t="shared" si="1714"/>
        <v>7.9513184433826754E-5</v>
      </c>
      <c r="AV1281" s="13">
        <f t="shared" si="1715"/>
        <v>3.7166210610067109E-5</v>
      </c>
      <c r="AW1281" s="13">
        <f t="shared" si="1716"/>
        <v>4.6231704308700277E-7</v>
      </c>
      <c r="AX1281" s="13">
        <f t="shared" si="1717"/>
        <v>4.8207785763712922E-3</v>
      </c>
      <c r="AY1281" s="13">
        <f t="shared" si="1718"/>
        <v>3.0877565641163987E-3</v>
      </c>
      <c r="AZ1281" s="13">
        <f t="shared" si="1719"/>
        <v>9.8886937537178321E-4</v>
      </c>
      <c r="BA1281" s="13">
        <f t="shared" si="1720"/>
        <v>2.1112688586748712E-4</v>
      </c>
      <c r="BB1281" s="13">
        <f t="shared" si="1721"/>
        <v>3.3807216893038316E-5</v>
      </c>
      <c r="BC1281" s="13">
        <f t="shared" si="1722"/>
        <v>4.3307716470380363E-6</v>
      </c>
      <c r="BD1281" s="13">
        <f t="shared" si="1723"/>
        <v>7.7921558864325136E-6</v>
      </c>
      <c r="BE1281" s="13">
        <f t="shared" si="1724"/>
        <v>1.4568899929930132E-5</v>
      </c>
      <c r="BF1281" s="13">
        <f t="shared" si="1725"/>
        <v>1.3619648288728863E-5</v>
      </c>
      <c r="BG1281" s="13">
        <f t="shared" si="1726"/>
        <v>8.4881640755683588E-6</v>
      </c>
      <c r="BH1281" s="13">
        <f t="shared" si="1727"/>
        <v>3.9675545127729753E-6</v>
      </c>
      <c r="BI1281" s="13">
        <f t="shared" si="1728"/>
        <v>1.4836177690894768E-6</v>
      </c>
      <c r="BJ1281" s="14">
        <f t="shared" si="1729"/>
        <v>0.66490849465686963</v>
      </c>
      <c r="BK1281" s="14">
        <f t="shared" si="1730"/>
        <v>0.21495570724013402</v>
      </c>
      <c r="BL1281" s="14">
        <f t="shared" si="1731"/>
        <v>0.11650018020269927</v>
      </c>
      <c r="BM1281" s="14">
        <f t="shared" si="1732"/>
        <v>0.45563566012557527</v>
      </c>
      <c r="BN1281" s="14">
        <f t="shared" si="1733"/>
        <v>0.54119988102462602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1.5759000000000001</v>
      </c>
      <c r="F1282" s="10">
        <f>VLOOKUP(B1282,home!$B$2:$E$405,3,FALSE)</f>
        <v>1.8244</v>
      </c>
      <c r="G1282" s="10">
        <f>VLOOKUP(C1282,away!$B$2:$E$405,4,FALSE)</f>
        <v>1.1986000000000001</v>
      </c>
      <c r="H1282" s="10">
        <f>VLOOKUP(A1282,away!$A$2:$E$405,3,FALSE)</f>
        <v>1.1709000000000001</v>
      </c>
      <c r="I1282" s="10">
        <f>VLOOKUP(C1282,away!$B$2:$E$405,3,FALSE)</f>
        <v>0.85399999999999998</v>
      </c>
      <c r="J1282" s="10">
        <f>VLOOKUP(B1282,home!$B$2:$E$405,4,FALSE)</f>
        <v>0.64049999999999996</v>
      </c>
      <c r="K1282" s="12">
        <f t="shared" si="1678"/>
        <v>3.4460612512560003</v>
      </c>
      <c r="L1282" s="12">
        <f t="shared" si="1679"/>
        <v>0.64046707830000005</v>
      </c>
      <c r="M1282" s="13">
        <f t="shared" si="1680"/>
        <v>1.6797447652587207E-2</v>
      </c>
      <c r="N1282" s="13">
        <f t="shared" si="1681"/>
        <v>5.7885033475581833E-2</v>
      </c>
      <c r="O1282" s="13">
        <f t="shared" si="1682"/>
        <v>1.0758212220949723E-2</v>
      </c>
      <c r="P1282" s="13">
        <f t="shared" si="1683"/>
        <v>3.7073458267403596E-2</v>
      </c>
      <c r="Q1282" s="13">
        <f t="shared" si="1684"/>
        <v>9.9737685443929511E-2</v>
      </c>
      <c r="R1282" s="13">
        <f t="shared" si="1685"/>
        <v>3.445140374441511E-3</v>
      </c>
      <c r="S1282" s="13">
        <f t="shared" si="1686"/>
        <v>2.0456103455890502E-2</v>
      </c>
      <c r="T1282" s="13">
        <f t="shared" si="1687"/>
        <v>6.3878703992677976E-2</v>
      </c>
      <c r="U1282" s="13">
        <f t="shared" si="1688"/>
        <v>1.1872164749500478E-2</v>
      </c>
      <c r="V1282" s="13">
        <f t="shared" si="1689"/>
        <v>5.0164929383637556E-3</v>
      </c>
      <c r="W1282" s="13">
        <f t="shared" si="1690"/>
        <v>0.1145673910327617</v>
      </c>
      <c r="X1282" s="13">
        <f t="shared" si="1691"/>
        <v>7.3376642203206513E-2</v>
      </c>
      <c r="Y1282" s="13">
        <f t="shared" si="1692"/>
        <v>2.3497661823676071E-2</v>
      </c>
      <c r="Z1282" s="13">
        <f t="shared" si="1693"/>
        <v>7.3549966331730768E-4</v>
      </c>
      <c r="AA1282" s="13">
        <f t="shared" si="1694"/>
        <v>2.5345768900696081E-3</v>
      </c>
      <c r="AB1282" s="13">
        <f t="shared" si="1695"/>
        <v>4.3671536045989086E-3</v>
      </c>
      <c r="AC1282" s="13">
        <f t="shared" si="1696"/>
        <v>6.9199033033788147E-4</v>
      </c>
      <c r="AD1282" s="13">
        <f t="shared" si="1697"/>
        <v>9.8701561723873565E-2</v>
      </c>
      <c r="AE1282" s="13">
        <f t="shared" si="1698"/>
        <v>6.321510086093643E-2</v>
      </c>
      <c r="AF1282" s="13">
        <f t="shared" si="1699"/>
        <v>2.0243595476421881E-2</v>
      </c>
      <c r="AG1282" s="13">
        <f t="shared" si="1700"/>
        <v>4.3217854830236739E-3</v>
      </c>
      <c r="AH1282" s="13">
        <f t="shared" si="1701"/>
        <v>1.177658301138674E-4</v>
      </c>
      <c r="AI1282" s="13">
        <f t="shared" si="1702"/>
        <v>4.0582826387739547E-4</v>
      </c>
      <c r="AJ1282" s="13">
        <f t="shared" si="1703"/>
        <v>6.9925452740619387E-4</v>
      </c>
      <c r="AK1282" s="13">
        <f t="shared" si="1704"/>
        <v>8.0322464388660393E-4</v>
      </c>
      <c r="AL1282" s="13">
        <f t="shared" si="1705"/>
        <v>6.109136379246733E-5</v>
      </c>
      <c r="AM1282" s="13">
        <f t="shared" si="1706"/>
        <v>6.8026325459018627E-2</v>
      </c>
      <c r="AN1282" s="13">
        <f t="shared" si="1707"/>
        <v>4.3568621914222568E-2</v>
      </c>
      <c r="AO1282" s="13">
        <f t="shared" si="1708"/>
        <v>1.3952133991479739E-2</v>
      </c>
      <c r="AP1282" s="13">
        <f t="shared" si="1709"/>
        <v>2.9786274978577157E-3</v>
      </c>
      <c r="AQ1282" s="13">
        <f t="shared" si="1710"/>
        <v>4.7692821272424252E-4</v>
      </c>
      <c r="AR1282" s="13">
        <f t="shared" si="1711"/>
        <v>1.5085027427320569E-5</v>
      </c>
      <c r="AS1282" s="13">
        <f t="shared" si="1712"/>
        <v>5.1983928491423402E-5</v>
      </c>
      <c r="AT1282" s="13">
        <f t="shared" si="1713"/>
        <v>8.9569900831178501E-5</v>
      </c>
      <c r="AU1282" s="13">
        <f t="shared" si="1714"/>
        <v>1.0288778817772229E-4</v>
      </c>
      <c r="AV1282" s="13">
        <f t="shared" si="1715"/>
        <v>8.8639405016670988E-5</v>
      </c>
      <c r="AW1282" s="13">
        <f t="shared" si="1716"/>
        <v>3.7453906571301894E-6</v>
      </c>
      <c r="AX1282" s="13">
        <f t="shared" si="1717"/>
        <v>3.9070480704942276E-2</v>
      </c>
      <c r="AY1282" s="13">
        <f t="shared" si="1718"/>
        <v>2.5023356624870905E-2</v>
      </c>
      <c r="AZ1282" s="13">
        <f t="shared" si="1719"/>
        <v>8.0133180533950073E-3</v>
      </c>
      <c r="BA1282" s="13">
        <f t="shared" si="1720"/>
        <v>1.7107554670488484E-3</v>
      </c>
      <c r="BB1282" s="13">
        <f t="shared" si="1721"/>
        <v>2.7392063891663187E-4</v>
      </c>
      <c r="BC1282" s="13">
        <f t="shared" si="1722"/>
        <v>3.5087430258600915E-5</v>
      </c>
      <c r="BD1282" s="13">
        <f t="shared" si="1723"/>
        <v>1.6102439070752282E-6</v>
      </c>
      <c r="BE1282" s="13">
        <f t="shared" si="1724"/>
        <v>5.5489991332430111E-6</v>
      </c>
      <c r="BF1282" s="13">
        <f t="shared" si="1725"/>
        <v>9.5610954481609365E-6</v>
      </c>
      <c r="BG1282" s="13">
        <f t="shared" si="1726"/>
        <v>1.098270684782251E-5</v>
      </c>
      <c r="BH1282" s="13">
        <f t="shared" si="1727"/>
        <v>9.4617701255462707E-6</v>
      </c>
      <c r="BI1282" s="13">
        <f t="shared" si="1728"/>
        <v>6.5211678795873246E-6</v>
      </c>
      <c r="BJ1282" s="14">
        <f t="shared" si="1729"/>
        <v>0.82255471751082421</v>
      </c>
      <c r="BK1282" s="14">
        <f t="shared" si="1730"/>
        <v>0.10511994063324631</v>
      </c>
      <c r="BL1282" s="14">
        <f t="shared" si="1731"/>
        <v>3.5395173138130037E-2</v>
      </c>
      <c r="BM1282" s="14">
        <f t="shared" si="1732"/>
        <v>0.71308874227641073</v>
      </c>
      <c r="BN1282" s="14">
        <f t="shared" si="1733"/>
        <v>0.22569697743489339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1.5759000000000001</v>
      </c>
      <c r="F1283" s="10">
        <f>VLOOKUP(B1283,home!$B$2:$E$405,3,FALSE)</f>
        <v>1.1986000000000001</v>
      </c>
      <c r="G1283" s="10">
        <f>VLOOKUP(C1283,away!$B$2:$E$405,4,FALSE)</f>
        <v>1.1986000000000001</v>
      </c>
      <c r="H1283" s="10">
        <f>VLOOKUP(A1283,away!$A$2:$E$405,3,FALSE)</f>
        <v>1.1709000000000001</v>
      </c>
      <c r="I1283" s="10">
        <f>VLOOKUP(C1283,away!$B$2:$E$405,3,FALSE)</f>
        <v>0.6643</v>
      </c>
      <c r="J1283" s="10">
        <f>VLOOKUP(B1283,home!$B$2:$E$405,4,FALSE)</f>
        <v>0.75919999999999999</v>
      </c>
      <c r="K1283" s="12">
        <f t="shared" si="1678"/>
        <v>2.2640040647640003</v>
      </c>
      <c r="L1283" s="12">
        <f t="shared" si="1679"/>
        <v>0.59052767810399998</v>
      </c>
      <c r="M1283" s="13">
        <f t="shared" si="1680"/>
        <v>5.758277835558414E-2</v>
      </c>
      <c r="N1283" s="13">
        <f t="shared" si="1681"/>
        <v>0.13036764425744699</v>
      </c>
      <c r="O1283" s="13">
        <f t="shared" si="1682"/>
        <v>3.4004224401100368E-2</v>
      </c>
      <c r="P1283" s="13">
        <f t="shared" si="1683"/>
        <v>7.698570226323842E-2</v>
      </c>
      <c r="Q1283" s="13">
        <f t="shared" si="1684"/>
        <v>0.14757643825628361</v>
      </c>
      <c r="R1283" s="13">
        <f t="shared" si="1685"/>
        <v>1.0040217840654588E-2</v>
      </c>
      <c r="S1283" s="13">
        <f t="shared" si="1686"/>
        <v>2.573164460893558E-2</v>
      </c>
      <c r="T1283" s="13">
        <f t="shared" si="1687"/>
        <v>8.7147971426341467E-2</v>
      </c>
      <c r="U1283" s="13">
        <f t="shared" si="1688"/>
        <v>2.2731094002358017E-2</v>
      </c>
      <c r="V1283" s="13">
        <f t="shared" si="1689"/>
        <v>3.8224560019473881E-3</v>
      </c>
      <c r="W1283" s="13">
        <f t="shared" si="1690"/>
        <v>0.11137121869187318</v>
      </c>
      <c r="X1283" s="13">
        <f t="shared" si="1691"/>
        <v>6.5767787181724671E-2</v>
      </c>
      <c r="Y1283" s="13">
        <f t="shared" si="1692"/>
        <v>1.9418849329230936E-2</v>
      </c>
      <c r="Z1283" s="13">
        <f t="shared" si="1693"/>
        <v>1.9763421763667036E-3</v>
      </c>
      <c r="AA1283" s="13">
        <f t="shared" si="1694"/>
        <v>4.4744467206587471E-3</v>
      </c>
      <c r="AB1283" s="13">
        <f t="shared" si="1695"/>
        <v>5.0650827815706791E-3</v>
      </c>
      <c r="AC1283" s="13">
        <f t="shared" si="1696"/>
        <v>3.1940372200244926E-4</v>
      </c>
      <c r="AD1283" s="13">
        <f t="shared" si="1697"/>
        <v>6.3036222954030344E-2</v>
      </c>
      <c r="AE1283" s="13">
        <f t="shared" si="1698"/>
        <v>3.7224634377489595E-2</v>
      </c>
      <c r="AF1283" s="13">
        <f t="shared" si="1699"/>
        <v>1.0991088453604633E-2</v>
      </c>
      <c r="AG1283" s="13">
        <f t="shared" si="1700"/>
        <v>2.1635139814476095E-3</v>
      </c>
      <c r="AH1283" s="13">
        <f t="shared" si="1701"/>
        <v>2.9177118913720885E-4</v>
      </c>
      <c r="AI1283" s="13">
        <f t="shared" si="1702"/>
        <v>6.6057115818766662E-4</v>
      </c>
      <c r="AJ1283" s="13">
        <f t="shared" si="1703"/>
        <v>7.4776789360137062E-4</v>
      </c>
      <c r="AK1283" s="13">
        <f t="shared" si="1704"/>
        <v>5.6431651687117242E-4</v>
      </c>
      <c r="AL1283" s="13">
        <f t="shared" si="1705"/>
        <v>1.7081162490636334E-5</v>
      </c>
      <c r="AM1283" s="13">
        <f t="shared" si="1706"/>
        <v>2.8542852999058892E-2</v>
      </c>
      <c r="AN1283" s="13">
        <f t="shared" si="1707"/>
        <v>1.6855344707998036E-2</v>
      </c>
      <c r="AO1283" s="13">
        <f t="shared" si="1708"/>
        <v>4.9767737870283118E-3</v>
      </c>
      <c r="AP1283" s="13">
        <f t="shared" si="1709"/>
        <v>9.7964088963422668E-4</v>
      </c>
      <c r="AQ1283" s="13">
        <f t="shared" si="1710"/>
        <v>1.4462626498285916E-4</v>
      </c>
      <c r="AR1283" s="13">
        <f t="shared" si="1711"/>
        <v>3.4459792571767795E-5</v>
      </c>
      <c r="AS1283" s="13">
        <f t="shared" si="1712"/>
        <v>7.8017110453406575E-5</v>
      </c>
      <c r="AT1283" s="13">
        <f t="shared" si="1713"/>
        <v>8.8315527593827266E-5</v>
      </c>
      <c r="AU1283" s="13">
        <f t="shared" si="1714"/>
        <v>6.6648904484734034E-5</v>
      </c>
      <c r="AV1283" s="13">
        <f t="shared" si="1715"/>
        <v>3.7723347666376378E-5</v>
      </c>
      <c r="AW1283" s="13">
        <f t="shared" si="1716"/>
        <v>6.3435502350186101E-7</v>
      </c>
      <c r="AX1283" s="13">
        <f t="shared" si="1717"/>
        <v>1.0770189201638448E-2</v>
      </c>
      <c r="AY1283" s="13">
        <f t="shared" si="1718"/>
        <v>6.3600948219843254E-3</v>
      </c>
      <c r="AZ1283" s="13">
        <f t="shared" si="1719"/>
        <v>1.877906013873838E-3</v>
      </c>
      <c r="BA1283" s="13">
        <f t="shared" si="1720"/>
        <v>3.6965182602348526E-4</v>
      </c>
      <c r="BB1283" s="13">
        <f t="shared" si="1721"/>
        <v>5.4572408632138115E-5</v>
      </c>
      <c r="BC1283" s="13">
        <f t="shared" si="1722"/>
        <v>6.4453035516158419E-6</v>
      </c>
      <c r="BD1283" s="13">
        <f t="shared" si="1723"/>
        <v>3.3915768825585819E-6</v>
      </c>
      <c r="BE1283" s="13">
        <f t="shared" si="1724"/>
        <v>7.6785438480722452E-6</v>
      </c>
      <c r="BF1283" s="13">
        <f t="shared" si="1725"/>
        <v>8.6921272417520884E-6</v>
      </c>
      <c r="BG1283" s="13">
        <f t="shared" si="1726"/>
        <v>6.5596704689242079E-6</v>
      </c>
      <c r="BH1283" s="13">
        <f t="shared" si="1727"/>
        <v>3.7127801512891965E-6</v>
      </c>
      <c r="BI1283" s="13">
        <f t="shared" si="1728"/>
        <v>1.681149870818768E-6</v>
      </c>
      <c r="BJ1283" s="14">
        <f t="shared" si="1729"/>
        <v>0.74600346713387911</v>
      </c>
      <c r="BK1283" s="14">
        <f t="shared" si="1730"/>
        <v>0.17081916093618296</v>
      </c>
      <c r="BL1283" s="14">
        <f t="shared" si="1731"/>
        <v>7.8916373035373341E-2</v>
      </c>
      <c r="BM1283" s="14">
        <f t="shared" si="1732"/>
        <v>0.53479887744053323</v>
      </c>
      <c r="BN1283" s="14">
        <f t="shared" si="1733"/>
        <v>0.4565570053743081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1.1974</v>
      </c>
      <c r="F1284" s="10">
        <f>VLOOKUP(B1284,home!$B$2:$E$405,3,FALSE)</f>
        <v>1.0857000000000001</v>
      </c>
      <c r="G1284" s="10">
        <f>VLOOKUP(C1284,away!$B$2:$E$405,4,FALSE)</f>
        <v>0.75160000000000005</v>
      </c>
      <c r="H1284" s="10">
        <f>VLOOKUP(A1284,away!$A$2:$E$405,3,FALSE)</f>
        <v>0.89470000000000005</v>
      </c>
      <c r="I1284" s="10">
        <f>VLOOKUP(C1284,away!$B$2:$E$405,3,FALSE)</f>
        <v>0.55879999999999996</v>
      </c>
      <c r="J1284" s="10">
        <f>VLOOKUP(B1284,home!$B$2:$E$405,4,FALSE)</f>
        <v>0.78239999999999998</v>
      </c>
      <c r="K1284" s="12">
        <f t="shared" si="1678"/>
        <v>0.97709291248800023</v>
      </c>
      <c r="L1284" s="12">
        <f t="shared" si="1679"/>
        <v>0.39116742086399997</v>
      </c>
      <c r="M1284" s="13">
        <f t="shared" si="1680"/>
        <v>0.25454940569817391</v>
      </c>
      <c r="N1284" s="13">
        <f t="shared" si="1681"/>
        <v>0.24871842018571827</v>
      </c>
      <c r="O1284" s="13">
        <f t="shared" si="1682"/>
        <v>9.957143450941866E-2</v>
      </c>
      <c r="P1284" s="13">
        <f t="shared" si="1683"/>
        <v>9.7290542945416031E-2</v>
      </c>
      <c r="Q1284" s="13">
        <f t="shared" si="1684"/>
        <v>0.12151050278433885</v>
      </c>
      <c r="R1284" s="13">
        <f t="shared" si="1685"/>
        <v>1.9474550614388991E-2</v>
      </c>
      <c r="S1284" s="13">
        <f t="shared" si="1686"/>
        <v>9.2962795578447402E-3</v>
      </c>
      <c r="T1284" s="13">
        <f t="shared" si="1687"/>
        <v>4.7530949982037711E-2</v>
      </c>
      <c r="U1284" s="13">
        <f t="shared" si="1688"/>
        <v>1.9028445379208309E-2</v>
      </c>
      <c r="V1284" s="13">
        <f t="shared" si="1689"/>
        <v>3.9478914737130357E-4</v>
      </c>
      <c r="W1284" s="13">
        <f t="shared" si="1690"/>
        <v>3.9575683687810302E-2</v>
      </c>
      <c r="X1284" s="13">
        <f t="shared" si="1691"/>
        <v>1.5480718117090231E-2</v>
      </c>
      <c r="Y1284" s="13">
        <f t="shared" si="1692"/>
        <v>3.0277762894923921E-3</v>
      </c>
      <c r="Z1284" s="13">
        <f t="shared" si="1693"/>
        <v>2.5392699121053225E-3</v>
      </c>
      <c r="AA1284" s="13">
        <f t="shared" si="1694"/>
        <v>2.4811026340121377E-3</v>
      </c>
      <c r="AB1284" s="13">
        <f t="shared" si="1695"/>
        <v>1.2121338994242842E-3</v>
      </c>
      <c r="AC1284" s="13">
        <f t="shared" si="1696"/>
        <v>9.4306963689828053E-6</v>
      </c>
      <c r="AD1284" s="13">
        <f t="shared" si="1697"/>
        <v>9.6672800095566006E-3</v>
      </c>
      <c r="AE1284" s="13">
        <f t="shared" si="1698"/>
        <v>3.7815249881083604E-3</v>
      </c>
      <c r="AF1284" s="13">
        <f t="shared" si="1699"/>
        <v>7.3960468826555776E-4</v>
      </c>
      <c r="AG1284" s="13">
        <f t="shared" si="1700"/>
        <v>9.6436419455920325E-5</v>
      </c>
      <c r="AH1284" s="13">
        <f t="shared" si="1701"/>
        <v>2.4831991559894876E-4</v>
      </c>
      <c r="AI1284" s="13">
        <f t="shared" si="1702"/>
        <v>2.4263162956135117E-4</v>
      </c>
      <c r="AJ1284" s="13">
        <f t="shared" si="1703"/>
        <v>1.1853682279490512E-4</v>
      </c>
      <c r="AK1284" s="13">
        <f t="shared" si="1704"/>
        <v>3.8607163140582604E-5</v>
      </c>
      <c r="AL1284" s="13">
        <f t="shared" si="1705"/>
        <v>1.4417909443947032E-7</v>
      </c>
      <c r="AM1284" s="13">
        <f t="shared" si="1706"/>
        <v>1.8891661560749371E-3</v>
      </c>
      <c r="AN1284" s="13">
        <f t="shared" si="1707"/>
        <v>7.3898025285539003E-4</v>
      </c>
      <c r="AO1284" s="13">
        <f t="shared" si="1708"/>
        <v>1.4453249978943472E-4</v>
      </c>
      <c r="AP1284" s="13">
        <f t="shared" si="1709"/>
        <v>1.8845468391219934E-5</v>
      </c>
      <c r="AQ1284" s="13">
        <f t="shared" si="1710"/>
        <v>1.8429333163918844E-6</v>
      </c>
      <c r="AR1284" s="13">
        <f t="shared" si="1711"/>
        <v>1.9426932186801393E-5</v>
      </c>
      <c r="AS1284" s="13">
        <f t="shared" si="1712"/>
        <v>1.8981917751108646E-5</v>
      </c>
      <c r="AT1284" s="13">
        <f t="shared" si="1713"/>
        <v>9.2735486500192093E-6</v>
      </c>
      <c r="AU1284" s="13">
        <f t="shared" si="1714"/>
        <v>3.0203728865154776E-6</v>
      </c>
      <c r="AV1284" s="13">
        <f t="shared" si="1715"/>
        <v>7.3779623512129888E-7</v>
      </c>
      <c r="AW1284" s="13">
        <f t="shared" si="1716"/>
        <v>1.5307290784540896E-9</v>
      </c>
      <c r="AX1284" s="13">
        <f t="shared" si="1717"/>
        <v>3.0764847693550324E-4</v>
      </c>
      <c r="AY1284" s="13">
        <f t="shared" si="1718"/>
        <v>1.2034206125559857E-4</v>
      </c>
      <c r="AZ1284" s="13">
        <f t="shared" si="1719"/>
        <v>2.3536946861404996E-5</v>
      </c>
      <c r="BA1284" s="13">
        <f t="shared" si="1720"/>
        <v>3.0689622662629371E-6</v>
      </c>
      <c r="BB1284" s="13">
        <f t="shared" si="1721"/>
        <v>3.0011951360575238E-7</v>
      </c>
      <c r="BC1284" s="13">
        <f t="shared" si="1722"/>
        <v>2.3479395217624071E-8</v>
      </c>
      <c r="BD1284" s="13">
        <f t="shared" si="1723"/>
        <v>1.2665304931351539E-6</v>
      </c>
      <c r="BE1284" s="13">
        <f t="shared" si="1724"/>
        <v>1.2375179682922905E-6</v>
      </c>
      <c r="BF1284" s="13">
        <f t="shared" si="1725"/>
        <v>6.0458501794747344E-7</v>
      </c>
      <c r="BG1284" s="13">
        <f t="shared" si="1726"/>
        <v>1.969119120109689E-7</v>
      </c>
      <c r="BH1284" s="13">
        <f t="shared" si="1727"/>
        <v>4.8100308402594601E-8</v>
      </c>
      <c r="BI1284" s="13">
        <f t="shared" si="1728"/>
        <v>9.3996940857324429E-9</v>
      </c>
      <c r="BJ1284" s="14">
        <f t="shared" si="1729"/>
        <v>0.49337718450852913</v>
      </c>
      <c r="BK1284" s="14">
        <f t="shared" si="1730"/>
        <v>0.36166093428552498</v>
      </c>
      <c r="BL1284" s="14">
        <f t="shared" si="1731"/>
        <v>0.14247056618065157</v>
      </c>
      <c r="BM1284" s="14">
        <f t="shared" si="1732"/>
        <v>0.15881275761882985</v>
      </c>
      <c r="BN1284" s="14">
        <f t="shared" si="1733"/>
        <v>0.84111485673745467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1.1974</v>
      </c>
      <c r="F1285" s="10">
        <f>VLOOKUP(B1285,home!$B$2:$E$405,3,FALSE)</f>
        <v>1.5033000000000001</v>
      </c>
      <c r="G1285" s="10">
        <f>VLOOKUP(C1285,away!$B$2:$E$405,4,FALSE)</f>
        <v>1.1134999999999999</v>
      </c>
      <c r="H1285" s="10">
        <f>VLOOKUP(A1285,away!$A$2:$E$405,3,FALSE)</f>
        <v>0.89470000000000005</v>
      </c>
      <c r="I1285" s="10">
        <f>VLOOKUP(C1285,away!$B$2:$E$405,3,FALSE)</f>
        <v>0.86929999999999996</v>
      </c>
      <c r="J1285" s="10">
        <f>VLOOKUP(B1285,home!$B$2:$E$405,4,FALSE)</f>
        <v>0.4471</v>
      </c>
      <c r="K1285" s="12">
        <f t="shared" si="1678"/>
        <v>2.00435725617</v>
      </c>
      <c r="L1285" s="12">
        <f t="shared" si="1679"/>
        <v>0.34773770764099998</v>
      </c>
      <c r="M1285" s="13">
        <f t="shared" si="1680"/>
        <v>9.516957640754152E-2</v>
      </c>
      <c r="N1285" s="13">
        <f t="shared" si="1681"/>
        <v>0.19075383103908111</v>
      </c>
      <c r="O1285" s="13">
        <f t="shared" si="1682"/>
        <v>3.3094050337123482E-2</v>
      </c>
      <c r="P1285" s="13">
        <f t="shared" si="1683"/>
        <v>6.6332299929268687E-2</v>
      </c>
      <c r="Q1285" s="13">
        <f t="shared" si="1684"/>
        <v>0.19116941269270427</v>
      </c>
      <c r="R1285" s="13">
        <f t="shared" si="1685"/>
        <v>5.7540246003935898E-3</v>
      </c>
      <c r="S1285" s="13">
        <f t="shared" si="1686"/>
        <v>1.1558247341210694E-2</v>
      </c>
      <c r="T1285" s="13">
        <f t="shared" si="1687"/>
        <v>6.6476813340837257E-2</v>
      </c>
      <c r="U1285" s="13">
        <f t="shared" si="1688"/>
        <v>1.1533120959979576E-2</v>
      </c>
      <c r="V1285" s="13">
        <f t="shared" si="1689"/>
        <v>8.9510996900324727E-4</v>
      </c>
      <c r="W1285" s="13">
        <f t="shared" si="1690"/>
        <v>0.12772393316279301</v>
      </c>
      <c r="X1285" s="13">
        <f t="shared" si="1691"/>
        <v>4.4414427728921929E-2</v>
      </c>
      <c r="Y1285" s="13">
        <f t="shared" si="1692"/>
        <v>7.7222856423210867E-3</v>
      </c>
      <c r="Z1285" s="13">
        <f t="shared" si="1693"/>
        <v>6.6696377475026266E-4</v>
      </c>
      <c r="AA1285" s="13">
        <f t="shared" si="1694"/>
        <v>1.3368336815232224E-3</v>
      </c>
      <c r="AB1285" s="13">
        <f t="shared" si="1695"/>
        <v>1.3397461449267632E-3</v>
      </c>
      <c r="AC1285" s="13">
        <f t="shared" si="1696"/>
        <v>3.8992702010766211E-5</v>
      </c>
      <c r="AD1285" s="13">
        <f t="shared" si="1697"/>
        <v>6.4001098055354089E-2</v>
      </c>
      <c r="AE1285" s="13">
        <f t="shared" si="1698"/>
        <v>2.225559512427569E-2</v>
      </c>
      <c r="AF1285" s="13">
        <f t="shared" si="1699"/>
        <v>3.8695548153509216E-3</v>
      </c>
      <c r="AG1285" s="13">
        <f t="shared" si="1700"/>
        <v>4.4853004036044084E-4</v>
      </c>
      <c r="AH1285" s="13">
        <f t="shared" si="1701"/>
        <v>5.7982113527811129E-5</v>
      </c>
      <c r="AI1285" s="13">
        <f t="shared" si="1702"/>
        <v>1.1621686997754096E-4</v>
      </c>
      <c r="AJ1285" s="13">
        <f t="shared" si="1703"/>
        <v>1.1647006331442487E-4</v>
      </c>
      <c r="AK1285" s="13">
        <f t="shared" si="1704"/>
        <v>7.7815872176948921E-5</v>
      </c>
      <c r="AL1285" s="13">
        <f t="shared" si="1705"/>
        <v>1.0871018669894089E-6</v>
      </c>
      <c r="AM1285" s="13">
        <f t="shared" si="1706"/>
        <v>2.5656213058019309E-2</v>
      </c>
      <c r="AN1285" s="13">
        <f t="shared" si="1707"/>
        <v>8.9216327155447247E-3</v>
      </c>
      <c r="AO1285" s="13">
        <f t="shared" si="1708"/>
        <v>1.5511940544592356E-3</v>
      </c>
      <c r="AP1285" s="13">
        <f t="shared" si="1709"/>
        <v>1.7980288820133435E-4</v>
      </c>
      <c r="AQ1285" s="13">
        <f t="shared" si="1710"/>
        <v>1.5631061042590748E-5</v>
      </c>
      <c r="AR1285" s="13">
        <f t="shared" si="1711"/>
        <v>4.0325134484682504E-6</v>
      </c>
      <c r="AS1285" s="13">
        <f t="shared" si="1712"/>
        <v>8.0825975910404473E-6</v>
      </c>
      <c r="AT1285" s="13">
        <f t="shared" si="1713"/>
        <v>8.1002065651520449E-6</v>
      </c>
      <c r="AU1285" s="13">
        <f t="shared" si="1714"/>
        <v>5.4119026017794569E-6</v>
      </c>
      <c r="AV1285" s="13">
        <f t="shared" si="1715"/>
        <v>2.71184656239049E-6</v>
      </c>
      <c r="AW1285" s="13">
        <f t="shared" si="1716"/>
        <v>2.1047216107644202E-8</v>
      </c>
      <c r="AX1285" s="13">
        <f t="shared" si="1717"/>
        <v>8.5707028014474166E-3</v>
      </c>
      <c r="AY1285" s="13">
        <f t="shared" si="1718"/>
        <v>2.9803565450476212E-3</v>
      </c>
      <c r="AZ1285" s="13">
        <f t="shared" si="1719"/>
        <v>5.1819117646385512E-4</v>
      </c>
      <c r="BA1285" s="13">
        <f t="shared" si="1720"/>
        <v>6.006487060777796E-5</v>
      </c>
      <c r="BB1285" s="13">
        <f t="shared" si="1721"/>
        <v>5.2217051037254946E-6</v>
      </c>
      <c r="BC1285" s="13">
        <f t="shared" si="1722"/>
        <v>3.6315675254936265E-7</v>
      </c>
      <c r="BD1285" s="13">
        <f t="shared" si="1723"/>
        <v>2.3370949710030884E-7</v>
      </c>
      <c r="BE1285" s="13">
        <f t="shared" si="1724"/>
        <v>4.6843732634884561E-7</v>
      </c>
      <c r="BF1285" s="13">
        <f t="shared" si="1725"/>
        <v>4.694578770640917E-7</v>
      </c>
      <c r="BG1285" s="13">
        <f t="shared" si="1726"/>
        <v>3.1365376745319191E-7</v>
      </c>
      <c r="BH1285" s="13">
        <f t="shared" si="1727"/>
        <v>1.5716855117996582E-7</v>
      </c>
      <c r="BI1285" s="13">
        <f t="shared" si="1728"/>
        <v>6.3004385199858052E-8</v>
      </c>
      <c r="BJ1285" s="14">
        <f t="shared" si="1729"/>
        <v>0.76729485567469002</v>
      </c>
      <c r="BK1285" s="14">
        <f t="shared" si="1730"/>
        <v>0.17697566999594952</v>
      </c>
      <c r="BL1285" s="14">
        <f t="shared" si="1731"/>
        <v>5.3456305141116545E-2</v>
      </c>
      <c r="BM1285" s="14">
        <f t="shared" si="1732"/>
        <v>0.4131402640825621</v>
      </c>
      <c r="BN1285" s="14">
        <f t="shared" si="1733"/>
        <v>0.58227319500611263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1.1974</v>
      </c>
      <c r="F1286" s="10">
        <f>VLOOKUP(B1286,home!$B$2:$E$405,3,FALSE)</f>
        <v>0.64959999999999996</v>
      </c>
      <c r="G1286" s="10">
        <f>VLOOKUP(C1286,away!$B$2:$E$405,4,FALSE)</f>
        <v>0.66810000000000003</v>
      </c>
      <c r="H1286" s="10">
        <f>VLOOKUP(A1286,away!$A$2:$E$405,3,FALSE)</f>
        <v>0.89470000000000005</v>
      </c>
      <c r="I1286" s="10">
        <f>VLOOKUP(C1286,away!$B$2:$E$405,3,FALSE)</f>
        <v>1.2295</v>
      </c>
      <c r="J1286" s="10">
        <f>VLOOKUP(B1286,home!$B$2:$E$405,4,FALSE)</f>
        <v>1.8628</v>
      </c>
      <c r="K1286" s="12">
        <f t="shared" si="1678"/>
        <v>0.51966891782399993</v>
      </c>
      <c r="L1286" s="12">
        <f t="shared" si="1679"/>
        <v>2.0491426832200004</v>
      </c>
      <c r="M1286" s="13">
        <f t="shared" si="1680"/>
        <v>7.6626554252877885E-2</v>
      </c>
      <c r="N1286" s="13">
        <f t="shared" si="1681"/>
        <v>3.982043852517507E-2</v>
      </c>
      <c r="O1286" s="13">
        <f t="shared" si="1682"/>
        <v>0.15701874298764512</v>
      </c>
      <c r="P1286" s="13">
        <f t="shared" si="1683"/>
        <v>8.1597760246474305E-2</v>
      </c>
      <c r="Q1286" s="13">
        <f t="shared" si="1684"/>
        <v>1.0346722097827422E-2</v>
      </c>
      <c r="R1286" s="13">
        <f t="shared" si="1685"/>
        <v>0.16087690416076741</v>
      </c>
      <c r="S1286" s="13">
        <f t="shared" si="1686"/>
        <v>2.172286925257063E-2</v>
      </c>
      <c r="T1286" s="13">
        <f t="shared" si="1687"/>
        <v>2.1201909882073752E-2</v>
      </c>
      <c r="U1286" s="13">
        <f t="shared" si="1688"/>
        <v>8.3602726688101342E-2</v>
      </c>
      <c r="V1286" s="13">
        <f t="shared" si="1689"/>
        <v>2.570239657662214E-3</v>
      </c>
      <c r="W1286" s="13">
        <f t="shared" si="1690"/>
        <v>1.7922899585345476E-3</v>
      </c>
      <c r="X1286" s="13">
        <f t="shared" si="1691"/>
        <v>3.6726578547397457E-3</v>
      </c>
      <c r="Y1286" s="13">
        <f t="shared" si="1692"/>
        <v>3.7628999855052079E-3</v>
      </c>
      <c r="Z1286" s="13">
        <f t="shared" si="1693"/>
        <v>0.10988657702004059</v>
      </c>
      <c r="AA1286" s="13">
        <f t="shared" si="1694"/>
        <v>5.7104638563388106E-2</v>
      </c>
      <c r="AB1286" s="13">
        <f t="shared" si="1695"/>
        <v>1.4837752862483275E-2</v>
      </c>
      <c r="AC1286" s="13">
        <f t="shared" si="1696"/>
        <v>1.7106161940756389E-4</v>
      </c>
      <c r="AD1286" s="13">
        <f t="shared" si="1697"/>
        <v>2.3284934579461745E-4</v>
      </c>
      <c r="AE1286" s="13">
        <f t="shared" si="1698"/>
        <v>4.771415332276041E-4</v>
      </c>
      <c r="AF1286" s="13">
        <f t="shared" si="1699"/>
        <v>4.8886554083685892E-4</v>
      </c>
      <c r="AG1286" s="13">
        <f t="shared" si="1700"/>
        <v>3.3391841536141258E-4</v>
      </c>
      <c r="AH1286" s="13">
        <f t="shared" si="1701"/>
        <v>5.6293318821176795E-2</v>
      </c>
      <c r="AI1286" s="13">
        <f t="shared" si="1702"/>
        <v>2.9253888072522351E-2</v>
      </c>
      <c r="AJ1286" s="13">
        <f t="shared" si="1703"/>
        <v>7.601168178396055E-3</v>
      </c>
      <c r="AK1286" s="13">
        <f t="shared" si="1704"/>
        <v>1.3166969471551009E-3</v>
      </c>
      <c r="AL1286" s="13">
        <f t="shared" si="1705"/>
        <v>7.2863748834264267E-6</v>
      </c>
      <c r="AM1286" s="13">
        <f t="shared" si="1706"/>
        <v>2.4200913509023057E-5</v>
      </c>
      <c r="AN1286" s="13">
        <f t="shared" si="1707"/>
        <v>4.9591124844254658E-5</v>
      </c>
      <c r="AO1286" s="13">
        <f t="shared" si="1708"/>
        <v>5.0809645313627019E-5</v>
      </c>
      <c r="AP1286" s="13">
        <f t="shared" si="1709"/>
        <v>3.4705404310474064E-5</v>
      </c>
      <c r="AQ1286" s="13">
        <f t="shared" si="1710"/>
        <v>1.7779081327749945E-5</v>
      </c>
      <c r="AR1286" s="13">
        <f t="shared" si="1711"/>
        <v>2.3070608475317035E-2</v>
      </c>
      <c r="AS1286" s="13">
        <f t="shared" si="1712"/>
        <v>1.1989078139909204E-2</v>
      </c>
      <c r="AT1286" s="13">
        <f t="shared" si="1713"/>
        <v>3.1151756313369952E-3</v>
      </c>
      <c r="AU1286" s="13">
        <f t="shared" si="1714"/>
        <v>5.396199830561974E-4</v>
      </c>
      <c r="AV1286" s="13">
        <f t="shared" si="1715"/>
        <v>7.0105933157754797E-5</v>
      </c>
      <c r="AW1286" s="13">
        <f t="shared" si="1716"/>
        <v>2.1553011101146637E-7</v>
      </c>
      <c r="AX1286" s="13">
        <f t="shared" si="1717"/>
        <v>2.0960770889310371E-6</v>
      </c>
      <c r="AY1286" s="13">
        <f t="shared" si="1718"/>
        <v>4.2951610302481123E-6</v>
      </c>
      <c r="AZ1286" s="13">
        <f t="shared" si="1719"/>
        <v>4.4006988991923006E-6</v>
      </c>
      <c r="BA1286" s="13">
        <f t="shared" si="1720"/>
        <v>3.0058866501114043E-6</v>
      </c>
      <c r="BB1286" s="13">
        <f t="shared" si="1721"/>
        <v>1.5398726589161153E-6</v>
      </c>
      <c r="BC1286" s="13">
        <f t="shared" si="1722"/>
        <v>6.3108375842169698E-7</v>
      </c>
      <c r="BD1286" s="13">
        <f t="shared" si="1723"/>
        <v>7.8791614257715369E-3</v>
      </c>
      <c r="BE1286" s="13">
        <f t="shared" si="1724"/>
        <v>4.0945552914912978E-3</v>
      </c>
      <c r="BF1286" s="13">
        <f t="shared" si="1725"/>
        <v>1.0639065586499077E-3</v>
      </c>
      <c r="BG1286" s="13">
        <f t="shared" si="1726"/>
        <v>1.842930566664845E-4</v>
      </c>
      <c r="BH1286" s="13">
        <f t="shared" si="1727"/>
        <v>2.3942843330087267E-5</v>
      </c>
      <c r="BI1286" s="13">
        <f t="shared" si="1728"/>
        <v>2.4884702965952069E-6</v>
      </c>
      <c r="BJ1286" s="14">
        <f t="shared" si="1729"/>
        <v>8.2322748088467151E-2</v>
      </c>
      <c r="BK1286" s="14">
        <f t="shared" si="1730"/>
        <v>0.18270006656490628</v>
      </c>
      <c r="BL1286" s="14">
        <f t="shared" si="1731"/>
        <v>0.61993877309061862</v>
      </c>
      <c r="BM1286" s="14">
        <f t="shared" si="1732"/>
        <v>0.46855696286234627</v>
      </c>
      <c r="BN1286" s="14">
        <f t="shared" si="1733"/>
        <v>0.52628712227076724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1.1974</v>
      </c>
      <c r="F1287" s="10">
        <f>VLOOKUP(B1287,home!$B$2:$E$405,3,FALSE)</f>
        <v>0.50109999999999999</v>
      </c>
      <c r="G1287" s="10">
        <f>VLOOKUP(C1287,away!$B$2:$E$405,4,FALSE)</f>
        <v>1.1692</v>
      </c>
      <c r="H1287" s="10">
        <f>VLOOKUP(A1287,away!$A$2:$E$405,3,FALSE)</f>
        <v>0.89470000000000005</v>
      </c>
      <c r="I1287" s="10">
        <f>VLOOKUP(C1287,away!$B$2:$E$405,3,FALSE)</f>
        <v>1.2295</v>
      </c>
      <c r="J1287" s="10">
        <f>VLOOKUP(B1287,home!$B$2:$E$405,4,FALSE)</f>
        <v>1.2295</v>
      </c>
      <c r="K1287" s="12">
        <f t="shared" si="1678"/>
        <v>0.70154004008799997</v>
      </c>
      <c r="L1287" s="12">
        <f t="shared" si="1679"/>
        <v>1.3524913726750001</v>
      </c>
      <c r="M1287" s="13">
        <f t="shared" si="1680"/>
        <v>0.12821696476849417</v>
      </c>
      <c r="N1287" s="13">
        <f t="shared" si="1681"/>
        <v>8.9949334603651079E-2</v>
      </c>
      <c r="O1287" s="13">
        <f t="shared" si="1682"/>
        <v>0.17341233867996278</v>
      </c>
      <c r="P1287" s="13">
        <f t="shared" si="1683"/>
        <v>0.12165569902929491</v>
      </c>
      <c r="Q1287" s="13">
        <f t="shared" si="1684"/>
        <v>3.1551529901867145E-2</v>
      </c>
      <c r="R1287" s="13">
        <f t="shared" si="1685"/>
        <v>0.11726934599002246</v>
      </c>
      <c r="S1287" s="13">
        <f t="shared" si="1686"/>
        <v>2.8857548478528474E-2</v>
      </c>
      <c r="T1287" s="13">
        <f t="shared" si="1687"/>
        <v>4.2673171986972604E-2</v>
      </c>
      <c r="U1287" s="13">
        <f t="shared" si="1688"/>
        <v>8.2269141686933889E-2</v>
      </c>
      <c r="V1287" s="13">
        <f t="shared" si="1689"/>
        <v>3.0423129859661153E-3</v>
      </c>
      <c r="W1287" s="13">
        <f t="shared" si="1690"/>
        <v>7.378220517397868E-3</v>
      </c>
      <c r="X1287" s="13">
        <f t="shared" si="1691"/>
        <v>9.9789795954742903E-3</v>
      </c>
      <c r="Y1287" s="13">
        <f t="shared" si="1692"/>
        <v>6.7482419054894216E-3</v>
      </c>
      <c r="Z1287" s="13">
        <f t="shared" si="1693"/>
        <v>5.2868592910248327E-2</v>
      </c>
      <c r="AA1287" s="13">
        <f t="shared" si="1694"/>
        <v>3.7089434789651765E-2</v>
      </c>
      <c r="AB1287" s="13">
        <f t="shared" si="1695"/>
        <v>1.3009861784586779E-2</v>
      </c>
      <c r="AC1287" s="13">
        <f t="shared" si="1696"/>
        <v>1.804142657924992E-4</v>
      </c>
      <c r="AD1287" s="13">
        <f t="shared" si="1697"/>
        <v>1.2940292793883511E-3</v>
      </c>
      <c r="AE1287" s="13">
        <f t="shared" si="1698"/>
        <v>1.7501634363615919E-3</v>
      </c>
      <c r="AF1287" s="13">
        <f t="shared" si="1699"/>
        <v>1.1835404742251427E-3</v>
      </c>
      <c r="AG1287" s="13">
        <f t="shared" si="1700"/>
        <v>5.3357609353372787E-4</v>
      </c>
      <c r="AH1287" s="13">
        <f t="shared" si="1701"/>
        <v>1.7876078949144406E-2</v>
      </c>
      <c r="AI1287" s="13">
        <f t="shared" si="1702"/>
        <v>1.254078514259902E-2</v>
      </c>
      <c r="AJ1287" s="13">
        <f t="shared" si="1703"/>
        <v>4.398931455836955E-3</v>
      </c>
      <c r="AK1287" s="13">
        <f t="shared" si="1704"/>
        <v>1.0286755166240738E-3</v>
      </c>
      <c r="AL1287" s="13">
        <f t="shared" si="1705"/>
        <v>6.8472759933049684E-6</v>
      </c>
      <c r="AM1287" s="13">
        <f t="shared" si="1706"/>
        <v>1.8156267050742998E-4</v>
      </c>
      <c r="AN1287" s="13">
        <f t="shared" si="1707"/>
        <v>2.4556194546113271E-4</v>
      </c>
      <c r="AO1287" s="13">
        <f t="shared" si="1708"/>
        <v>1.6606020634673548E-4</v>
      </c>
      <c r="AP1287" s="13">
        <f t="shared" si="1709"/>
        <v>7.4864998809530005E-5</v>
      </c>
      <c r="AQ1287" s="13">
        <f t="shared" si="1710"/>
        <v>2.5313566251303401E-5</v>
      </c>
      <c r="AR1287" s="13">
        <f t="shared" si="1711"/>
        <v>4.8354485111949909E-3</v>
      </c>
      <c r="AS1287" s="13">
        <f t="shared" si="1712"/>
        <v>3.3922607423871936E-3</v>
      </c>
      <c r="AT1287" s="13">
        <f t="shared" si="1713"/>
        <v>1.1899033686016301E-3</v>
      </c>
      <c r="AU1287" s="13">
        <f t="shared" si="1714"/>
        <v>2.7825495230321119E-4</v>
      </c>
      <c r="AV1287" s="13">
        <f t="shared" si="1715"/>
        <v>4.880174759836983E-5</v>
      </c>
      <c r="AW1287" s="13">
        <f t="shared" si="1716"/>
        <v>1.8046887011578165E-7</v>
      </c>
      <c r="AX1287" s="13">
        <f t="shared" si="1717"/>
        <v>2.1228913857711114E-5</v>
      </c>
      <c r="AY1287" s="13">
        <f t="shared" si="1718"/>
        <v>2.8711922843815027E-5</v>
      </c>
      <c r="AZ1287" s="13">
        <f t="shared" si="1719"/>
        <v>1.9416313969585047E-5</v>
      </c>
      <c r="BA1287" s="13">
        <f t="shared" si="1720"/>
        <v>8.7534657110042851E-6</v>
      </c>
      <c r="BB1287" s="13">
        <f t="shared" si="1721"/>
        <v>2.9597467137849367E-6</v>
      </c>
      <c r="BC1287" s="13">
        <f t="shared" si="1722"/>
        <v>8.0060637913946065E-7</v>
      </c>
      <c r="BD1287" s="13">
        <f t="shared" si="1723"/>
        <v>1.0899837324008991E-3</v>
      </c>
      <c r="BE1287" s="13">
        <f t="shared" si="1724"/>
        <v>7.6466723132379455E-4</v>
      </c>
      <c r="BF1287" s="13">
        <f t="shared" si="1725"/>
        <v>2.6822234005843739E-4</v>
      </c>
      <c r="BG1287" s="13">
        <f t="shared" si="1726"/>
        <v>6.2722903732364429E-5</v>
      </c>
      <c r="BH1287" s="13">
        <f t="shared" si="1727"/>
        <v>1.1000657099709676E-5</v>
      </c>
      <c r="BI1287" s="13">
        <f t="shared" si="1728"/>
        <v>1.5434802845449342E-6</v>
      </c>
      <c r="BJ1287" s="14">
        <f t="shared" si="1729"/>
        <v>0.19381602215121238</v>
      </c>
      <c r="BK1287" s="14">
        <f t="shared" si="1730"/>
        <v>0.28198849872691334</v>
      </c>
      <c r="BL1287" s="14">
        <f t="shared" si="1731"/>
        <v>0.47083740366234722</v>
      </c>
      <c r="BM1287" s="14">
        <f t="shared" si="1732"/>
        <v>0.33742677302345503</v>
      </c>
      <c r="BN1287" s="14">
        <f t="shared" si="1733"/>
        <v>0.66205521297329262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1.5145</v>
      </c>
      <c r="F1292" s="10">
        <f>VLOOKUP(B1292,home!$B$2:$E$405,3,FALSE)</f>
        <v>1.2765</v>
      </c>
      <c r="G1292" s="10">
        <f>VLOOKUP(C1292,away!$B$2:$E$405,4,FALSE)</f>
        <v>0.5282</v>
      </c>
      <c r="H1292" s="10">
        <f>VLOOKUP(A1292,away!$A$2:$E$405,3,FALSE)</f>
        <v>1.1369</v>
      </c>
      <c r="I1292" s="10">
        <f>VLOOKUP(C1292,away!$B$2:$E$405,3,FALSE)</f>
        <v>0.93820000000000003</v>
      </c>
      <c r="J1292" s="10">
        <f>VLOOKUP(B1292,home!$B$2:$E$405,4,FALSE)</f>
        <v>0.46910000000000002</v>
      </c>
      <c r="K1292" s="12">
        <f t="shared" si="1678"/>
        <v>1.02114753585</v>
      </c>
      <c r="L1292" s="12">
        <f t="shared" si="1679"/>
        <v>0.5003606269780001</v>
      </c>
      <c r="M1292" s="13">
        <f t="shared" si="1680"/>
        <v>0.21838228242539462</v>
      </c>
      <c r="N1292" s="13">
        <f t="shared" si="1681"/>
        <v>0.22300052957199049</v>
      </c>
      <c r="O1292" s="13">
        <f t="shared" si="1682"/>
        <v>0.10926989575525715</v>
      </c>
      <c r="P1292" s="13">
        <f t="shared" si="1683"/>
        <v>0.11158068479306721</v>
      </c>
      <c r="Q1292" s="13">
        <f t="shared" si="1684"/>
        <v>0.11385822063284157</v>
      </c>
      <c r="R1292" s="13">
        <f t="shared" si="1685"/>
        <v>2.7337176774960587E-2</v>
      </c>
      <c r="S1292" s="13">
        <f t="shared" si="1686"/>
        <v>1.4252815155853089E-2</v>
      </c>
      <c r="T1292" s="13">
        <f t="shared" si="1687"/>
        <v>5.6970170662448069E-2</v>
      </c>
      <c r="U1292" s="13">
        <f t="shared" si="1688"/>
        <v>2.7915290700846852E-2</v>
      </c>
      <c r="V1292" s="13">
        <f t="shared" si="1689"/>
        <v>8.0915135384330668E-4</v>
      </c>
      <c r="W1292" s="13">
        <f t="shared" si="1690"/>
        <v>3.8755347145163932E-2</v>
      </c>
      <c r="X1292" s="13">
        <f t="shared" si="1691"/>
        <v>1.9391649796304269E-2</v>
      </c>
      <c r="Y1292" s="13">
        <f t="shared" si="1692"/>
        <v>4.8514090251083062E-3</v>
      </c>
      <c r="Z1292" s="13">
        <f t="shared" si="1693"/>
        <v>4.5594823036425669E-3</v>
      </c>
      <c r="AA1292" s="13">
        <f t="shared" si="1694"/>
        <v>4.6559041191162887E-3</v>
      </c>
      <c r="AB1292" s="13">
        <f t="shared" si="1695"/>
        <v>2.3771825091947313E-3</v>
      </c>
      <c r="AC1292" s="13">
        <f t="shared" si="1696"/>
        <v>2.5839339265628626E-5</v>
      </c>
      <c r="AD1292" s="13">
        <f t="shared" si="1697"/>
        <v>9.8937318095738674E-3</v>
      </c>
      <c r="AE1292" s="13">
        <f t="shared" si="1698"/>
        <v>4.9504338513905637E-3</v>
      </c>
      <c r="AF1292" s="13">
        <f t="shared" si="1699"/>
        <v>1.2385010928474491E-3</v>
      </c>
      <c r="AG1292" s="13">
        <f t="shared" si="1700"/>
        <v>2.0656572777669595E-4</v>
      </c>
      <c r="AH1292" s="13">
        <f t="shared" si="1701"/>
        <v>5.703463560364229E-4</v>
      </c>
      <c r="AI1292" s="13">
        <f t="shared" si="1702"/>
        <v>5.8240777604762E-4</v>
      </c>
      <c r="AJ1292" s="13">
        <f t="shared" si="1703"/>
        <v>2.9736213268545287E-4</v>
      </c>
      <c r="AK1292" s="13">
        <f t="shared" si="1704"/>
        <v>1.0121686968228366E-4</v>
      </c>
      <c r="AL1292" s="13">
        <f t="shared" si="1705"/>
        <v>5.2809616931157498E-7</v>
      </c>
      <c r="AM1292" s="13">
        <f t="shared" si="1706"/>
        <v>2.0205919715414237E-3</v>
      </c>
      <c r="AN1292" s="13">
        <f t="shared" si="1707"/>
        <v>1.0110246657471802E-3</v>
      </c>
      <c r="AO1292" s="13">
        <f t="shared" si="1708"/>
        <v>2.52938467821741E-4</v>
      </c>
      <c r="AP1292" s="13">
        <f t="shared" si="1709"/>
        <v>4.2186816782047005E-5</v>
      </c>
      <c r="AQ1292" s="13">
        <f t="shared" si="1710"/>
        <v>5.2771555238177652E-6</v>
      </c>
      <c r="AR1292" s="13">
        <f t="shared" si="1711"/>
        <v>5.7075772060200471E-5</v>
      </c>
      <c r="AS1292" s="13">
        <f t="shared" si="1712"/>
        <v>5.8282783996009994E-5</v>
      </c>
      <c r="AT1292" s="13">
        <f t="shared" si="1713"/>
        <v>2.9757660630001705E-5</v>
      </c>
      <c r="AU1292" s="13">
        <f t="shared" si="1714"/>
        <v>1.0128987274995601E-5</v>
      </c>
      <c r="AV1292" s="13">
        <f t="shared" si="1715"/>
        <v>2.5857975991294404E-6</v>
      </c>
      <c r="AW1292" s="13">
        <f t="shared" si="1716"/>
        <v>7.4951812271003263E-9</v>
      </c>
      <c r="AX1292" s="13">
        <f t="shared" si="1717"/>
        <v>3.4388708544963621E-4</v>
      </c>
      <c r="AY1292" s="13">
        <f t="shared" si="1718"/>
        <v>1.7206755768521708E-4</v>
      </c>
      <c r="AZ1292" s="13">
        <f t="shared" si="1719"/>
        <v>4.3047915522974201E-5</v>
      </c>
      <c r="BA1292" s="13">
        <f t="shared" si="1720"/>
        <v>7.1798273337237848E-6</v>
      </c>
      <c r="BB1292" s="13">
        <f t="shared" si="1721"/>
        <v>8.9812572657395404E-7</v>
      </c>
      <c r="BC1292" s="13">
        <f t="shared" si="1722"/>
        <v>8.9877350330723158E-8</v>
      </c>
      <c r="BD1292" s="13">
        <f t="shared" si="1723"/>
        <v>4.7597448488825494E-6</v>
      </c>
      <c r="BE1292" s="13">
        <f t="shared" si="1724"/>
        <v>4.8604017237111465E-6</v>
      </c>
      <c r="BF1292" s="13">
        <f t="shared" si="1725"/>
        <v>2.4815936217043644E-6</v>
      </c>
      <c r="BG1292" s="13">
        <f t="shared" si="1726"/>
        <v>8.4469107059482967E-7</v>
      </c>
      <c r="BH1292" s="13">
        <f t="shared" si="1727"/>
        <v>2.1563855132310212E-7</v>
      </c>
      <c r="BI1292" s="13">
        <f t="shared" si="1728"/>
        <v>4.4039755063569909E-8</v>
      </c>
      <c r="BJ1292" s="14">
        <f t="shared" si="1729"/>
        <v>0.47701574878192993</v>
      </c>
      <c r="BK1292" s="14">
        <f t="shared" si="1730"/>
        <v>0.3452233687212784</v>
      </c>
      <c r="BL1292" s="14">
        <f t="shared" si="1731"/>
        <v>0.17327782010495899</v>
      </c>
      <c r="BM1292" s="14">
        <f t="shared" si="1732"/>
        <v>0.19647556989579418</v>
      </c>
      <c r="BN1292" s="14">
        <f t="shared" si="1733"/>
        <v>0.80342878995351175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1.5145</v>
      </c>
      <c r="F1293" s="10">
        <f>VLOOKUP(B1293,home!$B$2:$E$405,3,FALSE)</f>
        <v>0.7923</v>
      </c>
      <c r="G1293" s="10">
        <f>VLOOKUP(C1293,away!$B$2:$E$405,4,FALSE)</f>
        <v>0.9244</v>
      </c>
      <c r="H1293" s="10">
        <f>VLOOKUP(A1293,away!$A$2:$E$405,3,FALSE)</f>
        <v>1.1369</v>
      </c>
      <c r="I1293" s="10">
        <f>VLOOKUP(C1293,away!$B$2:$E$405,3,FALSE)</f>
        <v>1.1728000000000001</v>
      </c>
      <c r="J1293" s="10">
        <f>VLOOKUP(B1293,home!$B$2:$E$405,4,FALSE)</f>
        <v>0.87960000000000005</v>
      </c>
      <c r="K1293" s="12">
        <f t="shared" si="1678"/>
        <v>1.1092230107400001</v>
      </c>
      <c r="L1293" s="12">
        <f t="shared" si="1679"/>
        <v>1.1728202190720001</v>
      </c>
      <c r="M1293" s="13">
        <f t="shared" si="1680"/>
        <v>0.10207542993718152</v>
      </c>
      <c r="N1293" s="13">
        <f t="shared" si="1681"/>
        <v>0.11322441571750042</v>
      </c>
      <c r="O1293" s="13">
        <f t="shared" si="1682"/>
        <v>0.11971612810079381</v>
      </c>
      <c r="P1293" s="13">
        <f t="shared" si="1683"/>
        <v>0.13279188404609804</v>
      </c>
      <c r="Q1293" s="13">
        <f t="shared" si="1684"/>
        <v>6.2795563645721614E-2</v>
      </c>
      <c r="R1293" s="13">
        <f t="shared" si="1685"/>
        <v>7.0202747792812326E-2</v>
      </c>
      <c r="S1293" s="13">
        <f t="shared" si="1686"/>
        <v>4.3187877041919738E-2</v>
      </c>
      <c r="T1293" s="13">
        <f t="shared" si="1687"/>
        <v>7.3647906711724928E-2</v>
      </c>
      <c r="U1293" s="13">
        <f t="shared" si="1688"/>
        <v>7.7870503268964178E-2</v>
      </c>
      <c r="V1293" s="13">
        <f t="shared" si="1689"/>
        <v>6.2426597053191514E-3</v>
      </c>
      <c r="W1293" s="13">
        <f t="shared" si="1690"/>
        <v>2.3218094722740865E-2</v>
      </c>
      <c r="X1293" s="13">
        <f t="shared" si="1691"/>
        <v>2.7230650939159388E-2</v>
      </c>
      <c r="Y1293" s="13">
        <f t="shared" si="1692"/>
        <v>1.5968328999969042E-2</v>
      </c>
      <c r="Z1293" s="13">
        <f t="shared" si="1693"/>
        <v>2.7445067348607494E-2</v>
      </c>
      <c r="AA1293" s="13">
        <f t="shared" si="1694"/>
        <v>3.0442700234384473E-2</v>
      </c>
      <c r="AB1293" s="13">
        <f t="shared" si="1695"/>
        <v>1.688387180451963E-2</v>
      </c>
      <c r="AC1293" s="13">
        <f t="shared" si="1696"/>
        <v>5.0757473189076425E-4</v>
      </c>
      <c r="AD1293" s="13">
        <f t="shared" si="1697"/>
        <v>6.4385112330012833E-3</v>
      </c>
      <c r="AE1293" s="13">
        <f t="shared" si="1698"/>
        <v>7.5512161547860975E-3</v>
      </c>
      <c r="AF1293" s="13">
        <f t="shared" si="1699"/>
        <v>4.4281094924581293E-3</v>
      </c>
      <c r="AG1293" s="13">
        <f t="shared" si="1700"/>
        <v>1.7311254483398481E-3</v>
      </c>
      <c r="AH1293" s="13">
        <f t="shared" si="1701"/>
        <v>8.0470324750599176E-3</v>
      </c>
      <c r="AI1293" s="13">
        <f t="shared" si="1702"/>
        <v>8.9259535895085153E-3</v>
      </c>
      <c r="AJ1293" s="13">
        <f t="shared" si="1703"/>
        <v>4.9504365571400736E-3</v>
      </c>
      <c r="AK1293" s="13">
        <f t="shared" si="1704"/>
        <v>1.8303793807960904E-3</v>
      </c>
      <c r="AL1293" s="13">
        <f t="shared" si="1705"/>
        <v>2.6412548047438049E-5</v>
      </c>
      <c r="AM1293" s="13">
        <f t="shared" si="1706"/>
        <v>1.428348962910599E-3</v>
      </c>
      <c r="AN1293" s="13">
        <f t="shared" si="1707"/>
        <v>1.6751965435920725E-3</v>
      </c>
      <c r="AO1293" s="13">
        <f t="shared" si="1708"/>
        <v>9.8235218862215601E-4</v>
      </c>
      <c r="AP1293" s="13">
        <f t="shared" si="1709"/>
        <v>3.8404083635523175E-4</v>
      </c>
      <c r="AQ1293" s="13">
        <f t="shared" si="1710"/>
        <v>1.1260271445668437E-4</v>
      </c>
      <c r="AR1293" s="13">
        <f t="shared" si="1711"/>
        <v>1.8875444780558515E-3</v>
      </c>
      <c r="AS1293" s="13">
        <f t="shared" si="1712"/>
        <v>2.0937077688547735E-3</v>
      </c>
      <c r="AT1293" s="13">
        <f t="shared" si="1713"/>
        <v>1.1611944174894102E-3</v>
      </c>
      <c r="AU1293" s="13">
        <f t="shared" si="1714"/>
        <v>4.2934118927402795E-4</v>
      </c>
      <c r="AV1293" s="13">
        <f t="shared" si="1715"/>
        <v>1.1905878165030738E-4</v>
      </c>
      <c r="AW1293" s="13">
        <f t="shared" si="1716"/>
        <v>9.5446083892074827E-7</v>
      </c>
      <c r="AX1293" s="13">
        <f t="shared" si="1717"/>
        <v>2.6405958950450833E-4</v>
      </c>
      <c r="AY1293" s="13">
        <f t="shared" si="1718"/>
        <v>3.0969442561073985E-4</v>
      </c>
      <c r="AZ1293" s="13">
        <f t="shared" si="1719"/>
        <v>1.8160794204508259E-4</v>
      </c>
      <c r="BA1293" s="13">
        <f t="shared" si="1720"/>
        <v>7.0997822124842919E-5</v>
      </c>
      <c r="BB1293" s="13">
        <f t="shared" si="1721"/>
        <v>2.0816920324523312E-5</v>
      </c>
      <c r="BC1293" s="13">
        <f t="shared" si="1722"/>
        <v>4.8829010110823535E-6</v>
      </c>
      <c r="BD1293" s="13">
        <f t="shared" si="1723"/>
        <v>3.689583880436009E-4</v>
      </c>
      <c r="BE1293" s="13">
        <f t="shared" si="1724"/>
        <v>4.092571340235002E-4</v>
      </c>
      <c r="BF1293" s="13">
        <f t="shared" si="1725"/>
        <v>2.2697871518418536E-4</v>
      </c>
      <c r="BG1293" s="13">
        <f t="shared" si="1726"/>
        <v>8.3923337943499657E-5</v>
      </c>
      <c r="BH1293" s="13">
        <f t="shared" si="1727"/>
        <v>2.3272424396259797E-5</v>
      </c>
      <c r="BI1293" s="13">
        <f t="shared" si="1728"/>
        <v>5.1628617312076649E-6</v>
      </c>
      <c r="BJ1293" s="14">
        <f t="shared" si="1729"/>
        <v>0.34166852391195907</v>
      </c>
      <c r="BK1293" s="14">
        <f t="shared" si="1730"/>
        <v>0.28514153243606744</v>
      </c>
      <c r="BL1293" s="14">
        <f t="shared" si="1731"/>
        <v>0.34567815270062557</v>
      </c>
      <c r="BM1293" s="14">
        <f t="shared" si="1732"/>
        <v>0.39881836719237995</v>
      </c>
      <c r="BN1293" s="14">
        <f t="shared" si="1733"/>
        <v>0.60080616924010777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1.5145</v>
      </c>
      <c r="F1294" s="10">
        <f>VLOOKUP(B1294,home!$B$2:$E$405,3,FALSE)</f>
        <v>0.57220000000000004</v>
      </c>
      <c r="G1294" s="10">
        <f>VLOOKUP(C1294,away!$B$2:$E$405,4,FALSE)</f>
        <v>1.1005</v>
      </c>
      <c r="H1294" s="10">
        <f>VLOOKUP(A1294,away!$A$2:$E$405,3,FALSE)</f>
        <v>1.1369</v>
      </c>
      <c r="I1294" s="10">
        <f>VLOOKUP(C1294,away!$B$2:$E$405,3,FALSE)</f>
        <v>0.99690000000000001</v>
      </c>
      <c r="J1294" s="10">
        <f>VLOOKUP(B1294,home!$B$2:$E$405,4,FALSE)</f>
        <v>1.4073</v>
      </c>
      <c r="K1294" s="12">
        <f t="shared" si="1678"/>
        <v>0.95368988845000002</v>
      </c>
      <c r="L1294" s="12">
        <f t="shared" si="1679"/>
        <v>1.5949994959530001</v>
      </c>
      <c r="M1294" s="13">
        <f t="shared" si="1680"/>
        <v>7.8184068140716517E-2</v>
      </c>
      <c r="N1294" s="13">
        <f t="shared" si="1681"/>
        <v>7.4563355223687136E-2</v>
      </c>
      <c r="O1294" s="13">
        <f t="shared" si="1682"/>
        <v>0.12470354927599786</v>
      </c>
      <c r="P1294" s="13">
        <f t="shared" si="1683"/>
        <v>0.1189285139983455</v>
      </c>
      <c r="Q1294" s="13">
        <f t="shared" si="1684"/>
        <v>3.5555158962867955E-2</v>
      </c>
      <c r="R1294" s="13">
        <f t="shared" si="1685"/>
        <v>9.9451049119383336E-2</v>
      </c>
      <c r="S1294" s="13">
        <f t="shared" si="1686"/>
        <v>4.5226578055513014E-2</v>
      </c>
      <c r="T1294" s="13">
        <f t="shared" si="1687"/>
        <v>5.6710460624303183E-2</v>
      </c>
      <c r="U1294" s="13">
        <f t="shared" si="1688"/>
        <v>9.4845459940900184E-2</v>
      </c>
      <c r="V1294" s="13">
        <f t="shared" si="1689"/>
        <v>7.6439695441839327E-3</v>
      </c>
      <c r="W1294" s="13">
        <f t="shared" si="1690"/>
        <v>1.1302865195039853E-2</v>
      </c>
      <c r="X1294" s="13">
        <f t="shared" si="1691"/>
        <v>1.8028064288913275E-2</v>
      </c>
      <c r="Y1294" s="13">
        <f t="shared" si="1692"/>
        <v>1.4377376726912477E-2</v>
      </c>
      <c r="Z1294" s="13">
        <f t="shared" si="1693"/>
        <v>5.2874791072471172E-2</v>
      </c>
      <c r="AA1294" s="13">
        <f t="shared" si="1694"/>
        <v>5.0426153599722093E-2</v>
      </c>
      <c r="AB1294" s="13">
        <f t="shared" si="1695"/>
        <v>2.4045456400740763E-2</v>
      </c>
      <c r="AC1294" s="13">
        <f t="shared" si="1696"/>
        <v>7.2671929889077792E-4</v>
      </c>
      <c r="AD1294" s="13">
        <f t="shared" si="1697"/>
        <v>2.6948570617557357E-3</v>
      </c>
      <c r="AE1294" s="13">
        <f t="shared" si="1698"/>
        <v>4.2982956551657816E-3</v>
      </c>
      <c r="AF1294" s="13">
        <f t="shared" si="1699"/>
        <v>3.4278897017231955E-3</v>
      </c>
      <c r="AG1294" s="13">
        <f t="shared" si="1700"/>
        <v>1.8224941154769926E-3</v>
      </c>
      <c r="AH1294" s="13">
        <f t="shared" si="1701"/>
        <v>2.1083816277302925E-2</v>
      </c>
      <c r="AI1294" s="13">
        <f t="shared" si="1702"/>
        <v>2.0107422393601325E-2</v>
      </c>
      <c r="AJ1294" s="13">
        <f t="shared" si="1703"/>
        <v>9.5881227097853391E-3</v>
      </c>
      <c r="AK1294" s="13">
        <f t="shared" si="1704"/>
        <v>3.0480318925133641E-3</v>
      </c>
      <c r="AL1294" s="13">
        <f t="shared" si="1705"/>
        <v>4.4217523271081908E-5</v>
      </c>
      <c r="AM1294" s="13">
        <f t="shared" si="1706"/>
        <v>5.1401158612290464E-4</v>
      </c>
      <c r="AN1294" s="13">
        <f t="shared" si="1707"/>
        <v>8.1984822078003496E-4</v>
      </c>
      <c r="AO1294" s="13">
        <f t="shared" si="1708"/>
        <v>6.5382874945105988E-4</v>
      </c>
      <c r="AP1294" s="13">
        <f t="shared" si="1709"/>
        <v>3.47618841938007E-4</v>
      </c>
      <c r="AQ1294" s="13">
        <f t="shared" si="1710"/>
        <v>1.3861296941872168E-4</v>
      </c>
      <c r="AR1294" s="13">
        <f t="shared" si="1711"/>
        <v>6.72573526701276E-3</v>
      </c>
      <c r="AS1294" s="13">
        <f t="shared" si="1712"/>
        <v>6.4142657165416304E-3</v>
      </c>
      <c r="AT1294" s="13">
        <f t="shared" si="1713"/>
        <v>3.0586101778486232E-3</v>
      </c>
      <c r="AU1294" s="13">
        <f t="shared" si="1714"/>
        <v>9.7232186644149619E-4</v>
      </c>
      <c r="AV1294" s="13">
        <f t="shared" si="1715"/>
        <v>2.3182338308602152E-4</v>
      </c>
      <c r="AW1294" s="13">
        <f t="shared" si="1716"/>
        <v>1.8683560404930606E-6</v>
      </c>
      <c r="AX1294" s="13">
        <f t="shared" si="1717"/>
        <v>8.1701275371926714E-5</v>
      </c>
      <c r="AY1294" s="13">
        <f t="shared" si="1718"/>
        <v>1.3031349303694039E-4</v>
      </c>
      <c r="AZ1294" s="13">
        <f t="shared" si="1719"/>
        <v>1.0392497785489735E-4</v>
      </c>
      <c r="BA1294" s="13">
        <f t="shared" si="1720"/>
        <v>5.5253429098496001E-5</v>
      </c>
      <c r="BB1294" s="13">
        <f t="shared" si="1721"/>
        <v>2.2032297890443986E-5</v>
      </c>
      <c r="BC1294" s="13">
        <f t="shared" si="1722"/>
        <v>7.0283008059888953E-6</v>
      </c>
      <c r="BD1294" s="13">
        <f t="shared" si="1723"/>
        <v>1.7879240601331131E-3</v>
      </c>
      <c r="BE1294" s="13">
        <f t="shared" si="1724"/>
        <v>1.7051250974654199E-3</v>
      </c>
      <c r="BF1294" s="13">
        <f t="shared" si="1725"/>
        <v>8.1308028199754585E-4</v>
      </c>
      <c r="BG1294" s="13">
        <f t="shared" si="1726"/>
        <v>2.5847548114637804E-4</v>
      </c>
      <c r="BH1294" s="13">
        <f t="shared" si="1727"/>
        <v>6.1626363195387322E-5</v>
      </c>
      <c r="BI1294" s="13">
        <f t="shared" si="1728"/>
        <v>1.1754487888277628E-5</v>
      </c>
      <c r="BJ1294" s="14">
        <f t="shared" si="1729"/>
        <v>0.22565499169761499</v>
      </c>
      <c r="BK1294" s="14">
        <f t="shared" si="1730"/>
        <v>0.25088438005395775</v>
      </c>
      <c r="BL1294" s="14">
        <f t="shared" si="1731"/>
        <v>0.46933980379270379</v>
      </c>
      <c r="BM1294" s="14">
        <f t="shared" si="1732"/>
        <v>0.46723982675875297</v>
      </c>
      <c r="BN1294" s="14">
        <f t="shared" si="1733"/>
        <v>0.53138569472099828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1.5145</v>
      </c>
      <c r="F1295" s="10">
        <f>VLOOKUP(B1295,home!$B$2:$E$405,3,FALSE)</f>
        <v>1.3646</v>
      </c>
      <c r="G1295" s="10">
        <f>VLOOKUP(C1295,away!$B$2:$E$405,4,FALSE)</f>
        <v>1.0565</v>
      </c>
      <c r="H1295" s="10">
        <f>VLOOKUP(A1295,away!$A$2:$E$405,3,FALSE)</f>
        <v>1.1369</v>
      </c>
      <c r="I1295" s="10">
        <f>VLOOKUP(C1295,away!$B$2:$E$405,3,FALSE)</f>
        <v>0.99690000000000001</v>
      </c>
      <c r="J1295" s="10">
        <f>VLOOKUP(B1295,home!$B$2:$E$405,4,FALSE)</f>
        <v>0.93820000000000003</v>
      </c>
      <c r="K1295" s="12">
        <f t="shared" si="1678"/>
        <v>2.1834544985500002</v>
      </c>
      <c r="L1295" s="12">
        <f t="shared" si="1679"/>
        <v>1.063332997302</v>
      </c>
      <c r="M1295" s="13">
        <f t="shared" si="1680"/>
        <v>3.8898970428098291E-2</v>
      </c>
      <c r="N1295" s="13">
        <f t="shared" si="1681"/>
        <v>8.4934131970194657E-2</v>
      </c>
      <c r="O1295" s="13">
        <f t="shared" si="1682"/>
        <v>4.1362558817271619E-2</v>
      </c>
      <c r="P1295" s="13">
        <f t="shared" si="1683"/>
        <v>9.0313265121110695E-2</v>
      </c>
      <c r="Q1295" s="13">
        <f t="shared" si="1684"/>
        <v>9.2724906265380477E-2</v>
      </c>
      <c r="R1295" s="13">
        <f t="shared" si="1685"/>
        <v>2.1991086821624848E-2</v>
      </c>
      <c r="S1295" s="13">
        <f t="shared" si="1686"/>
        <v>5.2420962348557899E-2</v>
      </c>
      <c r="T1295" s="13">
        <f t="shared" si="1687"/>
        <v>9.8597452503714017E-2</v>
      </c>
      <c r="U1295" s="13">
        <f t="shared" si="1688"/>
        <v>4.8016537448680403E-2</v>
      </c>
      <c r="V1295" s="13">
        <f t="shared" si="1689"/>
        <v>1.3523089338544231E-2</v>
      </c>
      <c r="W1295" s="13">
        <f t="shared" si="1690"/>
        <v>6.7486871237590687E-2</v>
      </c>
      <c r="X1295" s="13">
        <f t="shared" si="1691"/>
        <v>7.176101707160143E-2</v>
      </c>
      <c r="Y1295" s="13">
        <f t="shared" si="1692"/>
        <v>3.815292868609297E-2</v>
      </c>
      <c r="Z1295" s="13">
        <f t="shared" si="1693"/>
        <v>7.7946160879889545E-3</v>
      </c>
      <c r="AA1295" s="13">
        <f t="shared" si="1694"/>
        <v>1.7019189561789688E-2</v>
      </c>
      <c r="AB1295" s="13">
        <f t="shared" si="1695"/>
        <v>1.8580313005182453E-2</v>
      </c>
      <c r="AC1295" s="13">
        <f t="shared" si="1696"/>
        <v>1.9623179277744557E-3</v>
      </c>
      <c r="AD1295" s="13">
        <f t="shared" si="1697"/>
        <v>3.6838628149195508E-2</v>
      </c>
      <c r="AE1295" s="13">
        <f t="shared" si="1698"/>
        <v>3.9171728886377884E-2</v>
      </c>
      <c r="AF1295" s="13">
        <f t="shared" si="1699"/>
        <v>2.0826295943126762E-2</v>
      </c>
      <c r="AG1295" s="13">
        <f t="shared" si="1700"/>
        <v>7.3817625626344877E-3</v>
      </c>
      <c r="AH1295" s="13">
        <f t="shared" si="1701"/>
        <v>2.0720681219149211E-3</v>
      </c>
      <c r="AI1295" s="13">
        <f t="shared" si="1702"/>
        <v>4.524266462097185E-3</v>
      </c>
      <c r="AJ1295" s="13">
        <f t="shared" si="1703"/>
        <v>4.9392649796524976E-3</v>
      </c>
      <c r="AK1295" s="13">
        <f t="shared" si="1704"/>
        <v>3.5948867797842396E-3</v>
      </c>
      <c r="AL1295" s="13">
        <f t="shared" si="1705"/>
        <v>1.822396195195825E-4</v>
      </c>
      <c r="AM1295" s="13">
        <f t="shared" si="1706"/>
        <v>1.6087093670554328E-2</v>
      </c>
      <c r="AN1295" s="13">
        <f t="shared" si="1707"/>
        <v>1.7105937530588564E-2</v>
      </c>
      <c r="AO1295" s="13">
        <f t="shared" si="1708"/>
        <v>9.0946539130307546E-3</v>
      </c>
      <c r="AP1295" s="13">
        <f t="shared" si="1709"/>
        <v>3.2235485349224515E-3</v>
      </c>
      <c r="AQ1295" s="13">
        <f t="shared" si="1710"/>
        <v>8.5692638139689046E-4</v>
      </c>
      <c r="AR1295" s="13">
        <f t="shared" si="1711"/>
        <v>4.4065968133794395E-4</v>
      </c>
      <c r="AS1295" s="13">
        <f t="shared" si="1712"/>
        <v>9.6216036354694341E-4</v>
      </c>
      <c r="AT1295" s="13">
        <f t="shared" si="1713"/>
        <v>1.0504166870565388E-3</v>
      </c>
      <c r="AU1295" s="13">
        <f t="shared" si="1714"/>
        <v>7.6451234690186234E-4</v>
      </c>
      <c r="AV1295" s="13">
        <f t="shared" si="1715"/>
        <v>4.1731948075997245E-4</v>
      </c>
      <c r="AW1295" s="13">
        <f t="shared" si="1716"/>
        <v>1.1753135317313657E-5</v>
      </c>
      <c r="AX1295" s="13">
        <f t="shared" si="1717"/>
        <v>5.8542395072611764E-3</v>
      </c>
      <c r="AY1295" s="13">
        <f t="shared" si="1718"/>
        <v>6.2250060421798099E-3</v>
      </c>
      <c r="AZ1295" s="13">
        <f t="shared" si="1719"/>
        <v>3.3096271665270585E-3</v>
      </c>
      <c r="BA1295" s="13">
        <f t="shared" si="1720"/>
        <v>1.1730785916451141E-3</v>
      </c>
      <c r="BB1295" s="13">
        <f t="shared" si="1721"/>
        <v>3.1184329373120208E-4</v>
      </c>
      <c r="BC1295" s="13">
        <f t="shared" si="1722"/>
        <v>6.6318652842345434E-5</v>
      </c>
      <c r="BD1295" s="13">
        <f t="shared" si="1723"/>
        <v>7.8094663291203322E-5</v>
      </c>
      <c r="BE1295" s="13">
        <f t="shared" si="1724"/>
        <v>1.7051614387592547E-4</v>
      </c>
      <c r="BF1295" s="13">
        <f t="shared" si="1725"/>
        <v>1.8615712071064431E-4</v>
      </c>
      <c r="BG1295" s="13">
        <f t="shared" si="1726"/>
        <v>1.3548853421759056E-4</v>
      </c>
      <c r="BH1295" s="13">
        <f t="shared" si="1727"/>
        <v>7.3958262384835944E-5</v>
      </c>
      <c r="BI1295" s="13">
        <f t="shared" si="1728"/>
        <v>3.2296900141822276E-5</v>
      </c>
      <c r="BJ1295" s="14">
        <f t="shared" si="1729"/>
        <v>0.62118399656058854</v>
      </c>
      <c r="BK1295" s="14">
        <f t="shared" si="1730"/>
        <v>0.20352585082578498</v>
      </c>
      <c r="BL1295" s="14">
        <f t="shared" si="1731"/>
        <v>0.16641175218222315</v>
      </c>
      <c r="BM1295" s="14">
        <f t="shared" si="1732"/>
        <v>0.62247804332604273</v>
      </c>
      <c r="BN1295" s="14">
        <f t="shared" si="1733"/>
        <v>0.37022491942368063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1.5145</v>
      </c>
      <c r="F1296" s="10">
        <f>VLOOKUP(B1296,home!$B$2:$E$405,3,FALSE)</f>
        <v>1.2324999999999999</v>
      </c>
      <c r="G1296" s="10">
        <f>VLOOKUP(C1296,away!$B$2:$E$405,4,FALSE)</f>
        <v>0.96840000000000004</v>
      </c>
      <c r="H1296" s="10">
        <f>VLOOKUP(A1296,away!$A$2:$E$405,3,FALSE)</f>
        <v>1.1369</v>
      </c>
      <c r="I1296" s="10">
        <f>VLOOKUP(C1296,away!$B$2:$E$405,3,FALSE)</f>
        <v>1.1141000000000001</v>
      </c>
      <c r="J1296" s="10">
        <f>VLOOKUP(B1296,home!$B$2:$E$405,4,FALSE)</f>
        <v>0.99690000000000001</v>
      </c>
      <c r="K1296" s="12">
        <f t="shared" si="1678"/>
        <v>1.8076360185</v>
      </c>
      <c r="L1296" s="12">
        <f t="shared" si="1679"/>
        <v>1.2626937671010001</v>
      </c>
      <c r="M1296" s="13">
        <f t="shared" si="1680"/>
        <v>4.640584835304859E-2</v>
      </c>
      <c r="N1296" s="13">
        <f t="shared" si="1681"/>
        <v>8.3884882952019527E-2</v>
      </c>
      <c r="O1296" s="13">
        <f t="shared" si="1682"/>
        <v>5.8596375472428651E-2</v>
      </c>
      <c r="P1296" s="13">
        <f t="shared" si="1683"/>
        <v>0.10592091885751197</v>
      </c>
      <c r="Q1296" s="13">
        <f t="shared" si="1684"/>
        <v>7.581666791586357E-2</v>
      </c>
      <c r="R1296" s="13">
        <f t="shared" si="1685"/>
        <v>3.69946390418728E-2</v>
      </c>
      <c r="S1296" s="13">
        <f t="shared" si="1686"/>
        <v>6.0440878950565546E-2</v>
      </c>
      <c r="T1296" s="13">
        <f t="shared" si="1687"/>
        <v>9.573323401972729E-2</v>
      </c>
      <c r="U1296" s="13">
        <f t="shared" si="1688"/>
        <v>6.6872842023495596E-2</v>
      </c>
      <c r="V1296" s="13">
        <f t="shared" si="1689"/>
        <v>1.5328416238244791E-2</v>
      </c>
      <c r="W1296" s="13">
        <f t="shared" si="1690"/>
        <v>4.5682979909122783E-2</v>
      </c>
      <c r="X1296" s="13">
        <f t="shared" si="1691"/>
        <v>5.7683613993849539E-2</v>
      </c>
      <c r="Y1296" s="13">
        <f t="shared" si="1692"/>
        <v>3.6418369926946928E-2</v>
      </c>
      <c r="Z1296" s="13">
        <f t="shared" si="1693"/>
        <v>1.5570966711441361E-2</v>
      </c>
      <c r="AA1296" s="13">
        <f t="shared" si="1694"/>
        <v>2.8146640270465897E-2</v>
      </c>
      <c r="AB1296" s="13">
        <f t="shared" si="1695"/>
        <v>2.5439440376328375E-2</v>
      </c>
      <c r="AC1296" s="13">
        <f t="shared" si="1696"/>
        <v>2.186685501675883E-3</v>
      </c>
      <c r="AD1296" s="13">
        <f t="shared" si="1697"/>
        <v>2.0644549979035545E-2</v>
      </c>
      <c r="AE1296" s="13">
        <f t="shared" si="1698"/>
        <v>2.6067744583133257E-2</v>
      </c>
      <c r="AF1296" s="13">
        <f t="shared" si="1699"/>
        <v>1.6457789303751615E-2</v>
      </c>
      <c r="AG1296" s="13">
        <f t="shared" si="1700"/>
        <v>6.9270493247028889E-3</v>
      </c>
      <c r="AH1296" s="13">
        <f t="shared" si="1701"/>
        <v>4.915340653568542E-3</v>
      </c>
      <c r="AI1296" s="13">
        <f t="shared" si="1702"/>
        <v>8.8851468085878252E-3</v>
      </c>
      <c r="AJ1296" s="13">
        <f t="shared" si="1703"/>
        <v>8.0305557004318427E-3</v>
      </c>
      <c r="AK1296" s="13">
        <f t="shared" si="1704"/>
        <v>4.8387739108903651E-3</v>
      </c>
      <c r="AL1296" s="13">
        <f t="shared" si="1705"/>
        <v>1.9964357580778353E-4</v>
      </c>
      <c r="AM1296" s="13">
        <f t="shared" si="1706"/>
        <v>7.463566425565611E-3</v>
      </c>
      <c r="AN1296" s="13">
        <f t="shared" si="1707"/>
        <v>9.424198805905986E-3</v>
      </c>
      <c r="AO1296" s="13">
        <f t="shared" si="1708"/>
        <v>5.9499385460690894E-3</v>
      </c>
      <c r="AP1296" s="13">
        <f t="shared" si="1709"/>
        <v>2.504316772251808E-3</v>
      </c>
      <c r="AQ1296" s="13">
        <f t="shared" si="1710"/>
        <v>7.9054629479221336E-4</v>
      </c>
      <c r="AR1296" s="13">
        <f t="shared" si="1711"/>
        <v>1.241314001287831E-3</v>
      </c>
      <c r="AS1296" s="13">
        <f t="shared" si="1712"/>
        <v>2.2438438989962383E-3</v>
      </c>
      <c r="AT1296" s="13">
        <f t="shared" si="1713"/>
        <v>2.0280265258585391E-3</v>
      </c>
      <c r="AU1296" s="13">
        <f t="shared" si="1714"/>
        <v>1.221977931538439E-3</v>
      </c>
      <c r="AV1296" s="13">
        <f t="shared" si="1715"/>
        <v>5.5222283071525223E-4</v>
      </c>
      <c r="AW1296" s="13">
        <f t="shared" si="1716"/>
        <v>1.2657905884261829E-5</v>
      </c>
      <c r="AX1296" s="13">
        <f t="shared" si="1717"/>
        <v>2.2485685828866164E-3</v>
      </c>
      <c r="AY1296" s="13">
        <f t="shared" si="1718"/>
        <v>2.839253534510059E-3</v>
      </c>
      <c r="AZ1296" s="13">
        <f t="shared" si="1719"/>
        <v>1.7925538706226683E-3</v>
      </c>
      <c r="BA1296" s="13">
        <f t="shared" si="1720"/>
        <v>7.5448219987600497E-4</v>
      </c>
      <c r="BB1296" s="13">
        <f t="shared" si="1721"/>
        <v>2.3816999279302066E-4</v>
      </c>
      <c r="BC1296" s="13">
        <f t="shared" si="1722"/>
        <v>6.0147153082047471E-5</v>
      </c>
      <c r="BD1296" s="13">
        <f t="shared" si="1723"/>
        <v>2.6123324207355758E-4</v>
      </c>
      <c r="BE1296" s="13">
        <f t="shared" si="1724"/>
        <v>4.7221461760169222E-4</v>
      </c>
      <c r="BF1296" s="13">
        <f t="shared" si="1725"/>
        <v>4.2679607561951164E-4</v>
      </c>
      <c r="BG1296" s="13">
        <f t="shared" si="1726"/>
        <v>2.5716398628142635E-4</v>
      </c>
      <c r="BH1296" s="13">
        <f t="shared" si="1727"/>
        <v>1.1621472106583651E-4</v>
      </c>
      <c r="BI1296" s="13">
        <f t="shared" si="1728"/>
        <v>4.2014783135707339E-5</v>
      </c>
      <c r="BJ1296" s="14">
        <f t="shared" si="1729"/>
        <v>0.49938262408650808</v>
      </c>
      <c r="BK1296" s="14">
        <f t="shared" si="1730"/>
        <v>0.23332164501136463</v>
      </c>
      <c r="BL1296" s="14">
        <f t="shared" si="1731"/>
        <v>0.25158277687224395</v>
      </c>
      <c r="BM1296" s="14">
        <f t="shared" si="1732"/>
        <v>0.58941208446018689</v>
      </c>
      <c r="BN1296" s="14">
        <f t="shared" si="1733"/>
        <v>0.40761933259274508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1.7738</v>
      </c>
      <c r="F1297" s="10">
        <f>VLOOKUP(B1297,home!$B$2:$E$405,3,FALSE)</f>
        <v>1.5503</v>
      </c>
      <c r="G1297" s="10">
        <f>VLOOKUP(C1297,away!$B$2:$E$405,4,FALSE)</f>
        <v>1.5034000000000001</v>
      </c>
      <c r="H1297" s="10">
        <f>VLOOKUP(A1297,away!$A$2:$E$405,3,FALSE)</f>
        <v>1.5357000000000001</v>
      </c>
      <c r="I1297" s="10">
        <f>VLOOKUP(C1297,away!$B$2:$E$405,3,FALSE)</f>
        <v>0.86819999999999997</v>
      </c>
      <c r="J1297" s="10">
        <f>VLOOKUP(B1297,home!$B$2:$E$405,4,FALSE)</f>
        <v>0.73260000000000003</v>
      </c>
      <c r="K1297" s="12">
        <f t="shared" si="1678"/>
        <v>4.1342329452760005</v>
      </c>
      <c r="L1297" s="12">
        <f t="shared" si="1679"/>
        <v>0.97677172652400002</v>
      </c>
      <c r="M1297" s="13">
        <f t="shared" si="1680"/>
        <v>6.030021686590544E-3</v>
      </c>
      <c r="N1297" s="13">
        <f t="shared" si="1681"/>
        <v>2.492951431743138E-2</v>
      </c>
      <c r="O1297" s="13">
        <f t="shared" si="1682"/>
        <v>5.8899546937882076E-3</v>
      </c>
      <c r="P1297" s="13">
        <f t="shared" si="1683"/>
        <v>2.4350444741242226E-2</v>
      </c>
      <c r="Q1297" s="13">
        <f t="shared" si="1684"/>
        <v>5.1532209700427281E-2</v>
      </c>
      <c r="R1297" s="13">
        <f t="shared" si="1685"/>
        <v>2.8765706076998225E-3</v>
      </c>
      <c r="S1297" s="13">
        <f t="shared" si="1686"/>
        <v>2.4583002761618167E-2</v>
      </c>
      <c r="T1297" s="13">
        <f t="shared" si="1687"/>
        <v>5.0335205440683171E-2</v>
      </c>
      <c r="U1297" s="13">
        <f t="shared" si="1688"/>
        <v>1.1892412975765211E-2</v>
      </c>
      <c r="V1297" s="13">
        <f t="shared" si="1689"/>
        <v>1.1030125252778671E-2</v>
      </c>
      <c r="W1297" s="13">
        <f t="shared" si="1690"/>
        <v>7.1015386362125996E-2</v>
      </c>
      <c r="X1297" s="13">
        <f t="shared" si="1691"/>
        <v>6.9365821546702733E-2</v>
      </c>
      <c r="Y1297" s="13">
        <f t="shared" si="1692"/>
        <v>3.3877286636964252E-2</v>
      </c>
      <c r="Z1297" s="13">
        <f t="shared" si="1693"/>
        <v>9.3658427965038278E-4</v>
      </c>
      <c r="AA1297" s="13">
        <f t="shared" si="1694"/>
        <v>3.8720575849582029E-3</v>
      </c>
      <c r="AB1297" s="13">
        <f t="shared" si="1695"/>
        <v>8.0039940168700145E-3</v>
      </c>
      <c r="AC1297" s="13">
        <f t="shared" si="1696"/>
        <v>2.7838670138414438E-3</v>
      </c>
      <c r="AD1297" s="13">
        <f t="shared" si="1697"/>
        <v>7.3398537479951315E-2</v>
      </c>
      <c r="AE1297" s="13">
        <f t="shared" si="1698"/>
        <v>7.1693616178628572E-2</v>
      </c>
      <c r="AF1297" s="13">
        <f t="shared" si="1699"/>
        <v>3.5014148627774001E-2</v>
      </c>
      <c r="AG1297" s="13">
        <f t="shared" si="1700"/>
        <v>1.1400276802639589E-2</v>
      </c>
      <c r="AH1297" s="13">
        <f t="shared" si="1701"/>
        <v>2.2870726096733526E-4</v>
      </c>
      <c r="AI1297" s="13">
        <f t="shared" si="1702"/>
        <v>9.4552909311499333E-4</v>
      </c>
      <c r="AJ1297" s="13">
        <f t="shared" si="1703"/>
        <v>1.9545187637364722E-3</v>
      </c>
      <c r="AK1297" s="13">
        <f t="shared" si="1704"/>
        <v>2.6934786217331481E-3</v>
      </c>
      <c r="AL1297" s="13">
        <f t="shared" si="1705"/>
        <v>4.4967267721945171E-4</v>
      </c>
      <c r="AM1297" s="13">
        <f t="shared" si="1706"/>
        <v>6.0689330356938E-2</v>
      </c>
      <c r="AN1297" s="13">
        <f t="shared" si="1707"/>
        <v>5.9279621994331733E-2</v>
      </c>
      <c r="AO1297" s="13">
        <f t="shared" si="1708"/>
        <v>2.8951329361546742E-2</v>
      </c>
      <c r="AP1297" s="13">
        <f t="shared" si="1709"/>
        <v>9.4262799885476648E-3</v>
      </c>
      <c r="AQ1297" s="13">
        <f t="shared" si="1710"/>
        <v>2.301830944778083E-3</v>
      </c>
      <c r="AR1297" s="13">
        <f t="shared" si="1711"/>
        <v>4.4678957232727831E-5</v>
      </c>
      <c r="AS1297" s="13">
        <f t="shared" si="1712"/>
        <v>1.8471321695212085E-4</v>
      </c>
      <c r="AT1297" s="13">
        <f t="shared" si="1713"/>
        <v>3.8182373347568573E-4</v>
      </c>
      <c r="AU1297" s="13">
        <f t="shared" si="1714"/>
        <v>5.2618275274115439E-4</v>
      </c>
      <c r="AV1297" s="13">
        <f t="shared" si="1715"/>
        <v>5.43840517904624E-4</v>
      </c>
      <c r="AW1297" s="13">
        <f t="shared" si="1716"/>
        <v>5.044080660710523E-5</v>
      </c>
      <c r="AX1297" s="13">
        <f t="shared" si="1717"/>
        <v>4.1817304831398658E-2</v>
      </c>
      <c r="AY1297" s="13">
        <f t="shared" si="1718"/>
        <v>4.0845961038745673E-2</v>
      </c>
      <c r="AZ1297" s="13">
        <f t="shared" si="1719"/>
        <v>1.9948589942673824E-2</v>
      </c>
      <c r="BA1297" s="13">
        <f t="shared" si="1720"/>
        <v>6.4950728800082722E-3</v>
      </c>
      <c r="BB1297" s="13">
        <f t="shared" si="1721"/>
        <v>1.586050887726222E-3</v>
      </c>
      <c r="BC1297" s="13">
        <f t="shared" si="1722"/>
        <v>3.0984193279185303E-4</v>
      </c>
      <c r="BD1297" s="13">
        <f t="shared" si="1723"/>
        <v>7.2735236992505841E-6</v>
      </c>
      <c r="BE1297" s="13">
        <f t="shared" si="1724"/>
        <v>3.0070441305687534E-5</v>
      </c>
      <c r="BF1297" s="13">
        <f t="shared" si="1725"/>
        <v>6.2159104562480838E-5</v>
      </c>
      <c r="BG1297" s="13">
        <f t="shared" si="1726"/>
        <v>8.5660072643688025E-5</v>
      </c>
      <c r="BH1297" s="13">
        <f t="shared" si="1727"/>
        <v>8.8534673604567622E-5</v>
      </c>
      <c r="BI1297" s="13">
        <f t="shared" si="1728"/>
        <v>7.3204592883052182E-5</v>
      </c>
      <c r="BJ1297" s="14">
        <f t="shared" si="1729"/>
        <v>0.7642132172528151</v>
      </c>
      <c r="BK1297" s="14">
        <f t="shared" si="1730"/>
        <v>0.11007309517203617</v>
      </c>
      <c r="BL1297" s="14">
        <f t="shared" si="1731"/>
        <v>4.0385365205638464E-2</v>
      </c>
      <c r="BM1297" s="14">
        <f t="shared" si="1732"/>
        <v>0.75920402593082204</v>
      </c>
      <c r="BN1297" s="14">
        <f t="shared" si="1733"/>
        <v>0.11560871574717946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1.7738</v>
      </c>
      <c r="F1298" s="10">
        <f>VLOOKUP(B1298,home!$B$2:$E$405,3,FALSE)</f>
        <v>1.3389</v>
      </c>
      <c r="G1298" s="10">
        <f>VLOOKUP(C1298,away!$B$2:$E$405,4,FALSE)</f>
        <v>1.1274999999999999</v>
      </c>
      <c r="H1298" s="10">
        <f>VLOOKUP(A1298,away!$A$2:$E$405,3,FALSE)</f>
        <v>1.5357000000000001</v>
      </c>
      <c r="I1298" s="10">
        <f>VLOOKUP(C1298,away!$B$2:$E$405,3,FALSE)</f>
        <v>0.6512</v>
      </c>
      <c r="J1298" s="10">
        <f>VLOOKUP(B1298,home!$B$2:$E$405,4,FALSE)</f>
        <v>0.56979999999999997</v>
      </c>
      <c r="K1298" s="12">
        <f t="shared" si="1678"/>
        <v>2.67774577455</v>
      </c>
      <c r="L1298" s="12">
        <f t="shared" si="1679"/>
        <v>0.56982725923200006</v>
      </c>
      <c r="M1298" s="13">
        <f t="shared" si="1680"/>
        <v>3.8868425809937823E-2</v>
      </c>
      <c r="N1298" s="13">
        <f t="shared" si="1681"/>
        <v>0.10407976297597117</v>
      </c>
      <c r="O1298" s="13">
        <f t="shared" si="1682"/>
        <v>2.21482885499392E-2</v>
      </c>
      <c r="P1298" s="13">
        <f t="shared" si="1683"/>
        <v>5.9307486078113848E-2</v>
      </c>
      <c r="Q1298" s="13">
        <f t="shared" si="1684"/>
        <v>0.13934957276253621</v>
      </c>
      <c r="R1298" s="13">
        <f t="shared" si="1685"/>
        <v>6.3103492805456707E-3</v>
      </c>
      <c r="S1298" s="13">
        <f t="shared" si="1686"/>
        <v>2.262361950356084E-2</v>
      </c>
      <c r="T1298" s="13">
        <f t="shared" si="1687"/>
        <v>7.940518512242617E-2</v>
      </c>
      <c r="U1298" s="13">
        <f t="shared" si="1688"/>
        <v>1.6897511121915804E-2</v>
      </c>
      <c r="V1298" s="13">
        <f t="shared" si="1689"/>
        <v>3.8355896871866122E-3</v>
      </c>
      <c r="W1298" s="13">
        <f t="shared" si="1690"/>
        <v>0.12438090988340966</v>
      </c>
      <c r="X1298" s="13">
        <f t="shared" si="1691"/>
        <v>7.087563297964572E-2</v>
      </c>
      <c r="Y1298" s="13">
        <f t="shared" si="1692"/>
        <v>2.0193433843562331E-2</v>
      </c>
      <c r="Z1298" s="13">
        <f t="shared" si="1693"/>
        <v>1.1986030117766544E-3</v>
      </c>
      <c r="AA1298" s="13">
        <f t="shared" si="1694"/>
        <v>3.2095541501478402E-3</v>
      </c>
      <c r="AB1298" s="13">
        <f t="shared" si="1695"/>
        <v>4.2971850318738987E-3</v>
      </c>
      <c r="AC1298" s="13">
        <f t="shared" si="1696"/>
        <v>3.6578401561482765E-4</v>
      </c>
      <c r="AD1298" s="13">
        <f t="shared" si="1697"/>
        <v>8.3265113968746154E-2</v>
      </c>
      <c r="AE1298" s="13">
        <f t="shared" si="1698"/>
        <v>4.7446731682450741E-2</v>
      </c>
      <c r="AF1298" s="13">
        <f t="shared" si="1699"/>
        <v>1.3518220537063502E-2</v>
      </c>
      <c r="AG1298" s="13">
        <f t="shared" si="1700"/>
        <v>2.5676835194428775E-3</v>
      </c>
      <c r="AH1298" s="13">
        <f t="shared" si="1701"/>
        <v>1.707491672769779E-4</v>
      </c>
      <c r="AI1298" s="13">
        <f t="shared" si="1702"/>
        <v>4.5722286118385873E-4</v>
      </c>
      <c r="AJ1298" s="13">
        <f t="shared" si="1703"/>
        <v>6.1216329228136956E-4</v>
      </c>
      <c r="AK1298" s="13">
        <f t="shared" si="1704"/>
        <v>5.4640588974701784E-4</v>
      </c>
      <c r="AL1298" s="13">
        <f t="shared" si="1705"/>
        <v>2.2325298708780069E-5</v>
      </c>
      <c r="AM1298" s="13">
        <f t="shared" si="1706"/>
        <v>4.4592561419446834E-2</v>
      </c>
      <c r="AN1298" s="13">
        <f t="shared" si="1707"/>
        <v>2.5410057055778014E-2</v>
      </c>
      <c r="AO1298" s="13">
        <f t="shared" si="1708"/>
        <v>7.2396715845113643E-3</v>
      </c>
      <c r="AP1298" s="13">
        <f t="shared" si="1709"/>
        <v>1.3751207389139674E-3</v>
      </c>
      <c r="AQ1298" s="13">
        <f t="shared" si="1710"/>
        <v>1.9589532044210717E-4</v>
      </c>
      <c r="AR1298" s="13">
        <f t="shared" si="1711"/>
        <v>1.945950600111733E-5</v>
      </c>
      <c r="AS1298" s="13">
        <f t="shared" si="1712"/>
        <v>5.2107609969322299E-5</v>
      </c>
      <c r="AT1298" s="13">
        <f t="shared" si="1713"/>
        <v>6.9765466208626141E-5</v>
      </c>
      <c r="AU1298" s="13">
        <f t="shared" si="1714"/>
        <v>6.2271394116553141E-5</v>
      </c>
      <c r="AV1298" s="13">
        <f t="shared" si="1715"/>
        <v>4.1686740617734479E-5</v>
      </c>
      <c r="AW1298" s="13">
        <f t="shared" si="1716"/>
        <v>9.4625315676476514E-7</v>
      </c>
      <c r="AX1298" s="13">
        <f t="shared" si="1717"/>
        <v>1.9901257152880852E-2</v>
      </c>
      <c r="AY1298" s="13">
        <f t="shared" si="1718"/>
        <v>1.1340278818697333E-2</v>
      </c>
      <c r="AZ1298" s="13">
        <f t="shared" si="1719"/>
        <v>3.2309999990925019E-3</v>
      </c>
      <c r="BA1298" s="13">
        <f t="shared" si="1720"/>
        <v>6.1370395802049166E-4</v>
      </c>
      <c r="BB1298" s="13">
        <f t="shared" si="1721"/>
        <v>8.742631109466179E-5</v>
      </c>
      <c r="BC1298" s="13">
        <f t="shared" si="1722"/>
        <v>9.9635790471670685E-6</v>
      </c>
      <c r="BD1298" s="13">
        <f t="shared" si="1723"/>
        <v>1.8480928284375569E-6</v>
      </c>
      <c r="BE1298" s="13">
        <f t="shared" si="1724"/>
        <v>4.9487227623248261E-6</v>
      </c>
      <c r="BF1298" s="13">
        <f t="shared" si="1725"/>
        <v>6.6257107331173554E-6</v>
      </c>
      <c r="BG1298" s="13">
        <f t="shared" si="1726"/>
        <v>5.9139896396651926E-6</v>
      </c>
      <c r="BH1298" s="13">
        <f t="shared" si="1727"/>
        <v>3.959040192086487E-6</v>
      </c>
      <c r="BI1298" s="13">
        <f t="shared" si="1728"/>
        <v>2.1202606291266421E-6</v>
      </c>
      <c r="BJ1298" s="14">
        <f t="shared" si="1729"/>
        <v>0.79907918321317983</v>
      </c>
      <c r="BK1298" s="14">
        <f t="shared" si="1730"/>
        <v>0.13636350921182006</v>
      </c>
      <c r="BL1298" s="14">
        <f t="shared" si="1731"/>
        <v>5.4920135878609742E-2</v>
      </c>
      <c r="BM1298" s="14">
        <f t="shared" si="1732"/>
        <v>0.61015821329280173</v>
      </c>
      <c r="BN1298" s="14">
        <f t="shared" si="1733"/>
        <v>0.37006388545704388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1.7738</v>
      </c>
      <c r="F1299" s="10">
        <f>VLOOKUP(B1299,home!$B$2:$E$405,3,FALSE)</f>
        <v>1.0649</v>
      </c>
      <c r="G1299" s="10">
        <f>VLOOKUP(C1299,away!$B$2:$E$405,4,FALSE)</f>
        <v>0.7752</v>
      </c>
      <c r="H1299" s="10">
        <f>VLOOKUP(A1299,away!$A$2:$E$405,3,FALSE)</f>
        <v>1.5357000000000001</v>
      </c>
      <c r="I1299" s="10">
        <f>VLOOKUP(C1299,away!$B$2:$E$405,3,FALSE)</f>
        <v>1.5465</v>
      </c>
      <c r="J1299" s="10">
        <f>VLOOKUP(B1299,home!$B$2:$E$405,4,FALSE)</f>
        <v>1.3747</v>
      </c>
      <c r="K1299" s="12">
        <f t="shared" si="1678"/>
        <v>1.4642904894240001</v>
      </c>
      <c r="L1299" s="12">
        <f t="shared" si="1679"/>
        <v>3.2648575807349998</v>
      </c>
      <c r="M1299" s="13">
        <f t="shared" si="1680"/>
        <v>8.8339937777637129E-3</v>
      </c>
      <c r="N1299" s="13">
        <f t="shared" si="1681"/>
        <v>1.29355330724102E-2</v>
      </c>
      <c r="O1299" s="13">
        <f t="shared" si="1682"/>
        <v>2.8841731553497677E-2</v>
      </c>
      <c r="P1299" s="13">
        <f t="shared" si="1683"/>
        <v>4.2232673212306747E-2</v>
      </c>
      <c r="Q1299" s="13">
        <f t="shared" si="1684"/>
        <v>9.4706890267799368E-3</v>
      </c>
      <c r="R1299" s="13">
        <f t="shared" si="1685"/>
        <v>4.7082072951980379E-2</v>
      </c>
      <c r="S1299" s="13">
        <f t="shared" si="1686"/>
        <v>5.0475434201318919E-2</v>
      </c>
      <c r="T1299" s="13">
        <f t="shared" si="1687"/>
        <v>3.0920450863866255E-2</v>
      </c>
      <c r="U1299" s="13">
        <f t="shared" si="1688"/>
        <v>6.8941831645951829E-2</v>
      </c>
      <c r="V1299" s="13">
        <f t="shared" si="1689"/>
        <v>2.6811989275631862E-2</v>
      </c>
      <c r="W1299" s="13">
        <f t="shared" si="1690"/>
        <v>4.6226132900687019E-3</v>
      </c>
      <c r="X1299" s="13">
        <f t="shared" si="1691"/>
        <v>1.5092174042887161E-2</v>
      </c>
      <c r="Y1299" s="13">
        <f t="shared" si="1692"/>
        <v>2.4636899416846075E-2</v>
      </c>
      <c r="Z1299" s="13">
        <f t="shared" si="1693"/>
        <v>5.1238754264663802E-2</v>
      </c>
      <c r="AA1299" s="13">
        <f t="shared" si="1694"/>
        <v>7.5028420559680634E-2</v>
      </c>
      <c r="AB1299" s="13">
        <f t="shared" si="1695"/>
        <v>5.4931701331022244E-2</v>
      </c>
      <c r="AC1299" s="13">
        <f t="shared" si="1696"/>
        <v>8.0112546610846148E-3</v>
      </c>
      <c r="AD1299" s="13">
        <f t="shared" si="1697"/>
        <v>1.6922121692331453E-3</v>
      </c>
      <c r="AE1299" s="13">
        <f t="shared" si="1698"/>
        <v>5.5248317289328533E-3</v>
      </c>
      <c r="AF1299" s="13">
        <f t="shared" si="1699"/>
        <v>9.018894376245843E-3</v>
      </c>
      <c r="AG1299" s="13">
        <f t="shared" si="1700"/>
        <v>9.8151352247114968E-3</v>
      </c>
      <c r="AH1299" s="13">
        <f t="shared" si="1701"/>
        <v>4.1821808822101354E-2</v>
      </c>
      <c r="AI1299" s="13">
        <f t="shared" si="1702"/>
        <v>6.1239276908711768E-2</v>
      </c>
      <c r="AJ1299" s="13">
        <f t="shared" si="1703"/>
        <v>4.4836045378314718E-2</v>
      </c>
      <c r="AK1299" s="13">
        <f t="shared" si="1704"/>
        <v>2.1884331610283053E-2</v>
      </c>
      <c r="AL1299" s="13">
        <f t="shared" si="1705"/>
        <v>1.5319761758211439E-3</v>
      </c>
      <c r="AM1299" s="13">
        <f t="shared" si="1706"/>
        <v>4.9557803709913018E-4</v>
      </c>
      <c r="AN1299" s="13">
        <f t="shared" si="1707"/>
        <v>1.6179917112688666E-3</v>
      </c>
      <c r="AO1299" s="13">
        <f t="shared" si="1708"/>
        <v>2.6412562520512772E-3</v>
      </c>
      <c r="AP1299" s="13">
        <f t="shared" si="1709"/>
        <v>2.874441832391108E-3</v>
      </c>
      <c r="AQ1299" s="13">
        <f t="shared" si="1710"/>
        <v>2.3461608017159787E-3</v>
      </c>
      <c r="AR1299" s="13">
        <f t="shared" si="1711"/>
        <v>2.7308449914577509E-2</v>
      </c>
      <c r="AS1299" s="13">
        <f t="shared" si="1712"/>
        <v>3.9987503490827497E-2</v>
      </c>
      <c r="AT1299" s="13">
        <f t="shared" si="1713"/>
        <v>2.927666052871386E-2</v>
      </c>
      <c r="AU1299" s="13">
        <f t="shared" si="1714"/>
        <v>1.4289845191430246E-2</v>
      </c>
      <c r="AV1299" s="13">
        <f t="shared" si="1715"/>
        <v>5.2311211022881433E-3</v>
      </c>
      <c r="AW1299" s="13">
        <f t="shared" si="1716"/>
        <v>2.0344217660819421E-4</v>
      </c>
      <c r="AX1299" s="13">
        <f t="shared" si="1717"/>
        <v>1.2094503441527861E-4</v>
      </c>
      <c r="AY1299" s="13">
        <f t="shared" si="1718"/>
        <v>3.9486831246297784E-4</v>
      </c>
      <c r="AZ1299" s="13">
        <f t="shared" si="1719"/>
        <v>6.4459440166839501E-4</v>
      </c>
      <c r="BA1299" s="13">
        <f t="shared" si="1720"/>
        <v>7.0150297292880014E-4</v>
      </c>
      <c r="BB1299" s="13">
        <f t="shared" si="1721"/>
        <v>5.7257682476868324E-4</v>
      </c>
      <c r="BC1299" s="13">
        <f t="shared" si="1722"/>
        <v>3.7387635737984234E-4</v>
      </c>
      <c r="BD1299" s="13">
        <f t="shared" si="1723"/>
        <v>1.4859699953621727E-2</v>
      </c>
      <c r="BE1299" s="13">
        <f t="shared" si="1724"/>
        <v>2.1758917317782553E-2</v>
      </c>
      <c r="BF1299" s="13">
        <f t="shared" si="1725"/>
        <v>1.5930687844296087E-2</v>
      </c>
      <c r="BG1299" s="13">
        <f t="shared" si="1726"/>
        <v>7.7757182334617647E-3</v>
      </c>
      <c r="BH1299" s="13">
        <f t="shared" si="1727"/>
        <v>2.8464775644247097E-3</v>
      </c>
      <c r="BI1299" s="13">
        <f t="shared" si="1728"/>
        <v>8.3361400518917883E-4</v>
      </c>
      <c r="BJ1299" s="14">
        <f t="shared" si="1729"/>
        <v>0.13651322575013203</v>
      </c>
      <c r="BK1299" s="14">
        <f t="shared" si="1730"/>
        <v>0.13829218961638998</v>
      </c>
      <c r="BL1299" s="14">
        <f t="shared" si="1731"/>
        <v>0.62470591590815694</v>
      </c>
      <c r="BM1299" s="14">
        <f t="shared" si="1732"/>
        <v>0.80116196580874932</v>
      </c>
      <c r="BN1299" s="14">
        <f t="shared" si="1733"/>
        <v>0.14939669359473867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1.1974</v>
      </c>
      <c r="F1377" s="10">
        <f>VLOOKUP(B1377,home!$B$2:$E$405,3,FALSE)</f>
        <v>0.66810000000000003</v>
      </c>
      <c r="G1377" s="10">
        <f>VLOOKUP(C1377,away!$B$2:$E$405,4,FALSE)</f>
        <v>2.3197999999999999</v>
      </c>
      <c r="H1377" s="10">
        <f>VLOOKUP(A1377,away!$A$2:$E$405,3,FALSE)</f>
        <v>0.89470000000000005</v>
      </c>
      <c r="I1377" s="10">
        <f>VLOOKUP(C1377,away!$B$2:$E$405,3,FALSE)</f>
        <v>0.37259999999999999</v>
      </c>
      <c r="J1377" s="10">
        <f>VLOOKUP(B1377,home!$B$2:$E$405,4,FALSE)</f>
        <v>1.1176999999999999</v>
      </c>
      <c r="K1377" s="12">
        <f t="shared" si="1902"/>
        <v>1.8558004242119999</v>
      </c>
      <c r="L1377" s="12">
        <f t="shared" si="1903"/>
        <v>0.37260230639399999</v>
      </c>
      <c r="M1377" s="13">
        <f t="shared" si="1904"/>
        <v>0.10770031924629882</v>
      </c>
      <c r="N1377" s="13">
        <f t="shared" si="1905"/>
        <v>0.19987029814504914</v>
      </c>
      <c r="O1377" s="13">
        <f t="shared" si="1906"/>
        <v>4.012938735054105E-2</v>
      </c>
      <c r="P1377" s="13">
        <f t="shared" si="1907"/>
        <v>7.4472134068501727E-2</v>
      </c>
      <c r="Q1377" s="13">
        <f t="shared" si="1908"/>
        <v>0.18545969204248056</v>
      </c>
      <c r="R1377" s="13">
        <f t="shared" si="1909"/>
        <v>7.476151140494899E-3</v>
      </c>
      <c r="S1377" s="13">
        <f t="shared" si="1910"/>
        <v>1.2873914375391907E-2</v>
      </c>
      <c r="T1377" s="13">
        <f t="shared" si="1911"/>
        <v>6.9102708998149229E-2</v>
      </c>
      <c r="U1377" s="13">
        <f t="shared" si="1912"/>
        <v>1.3874244458003459E-2</v>
      </c>
      <c r="V1377" s="13">
        <f t="shared" si="1913"/>
        <v>9.8911073498517154E-4</v>
      </c>
      <c r="W1377" s="13">
        <f t="shared" si="1914"/>
        <v>0.11472539172222078</v>
      </c>
      <c r="X1377" s="13">
        <f t="shared" si="1915"/>
        <v>4.2746945557654584E-2</v>
      </c>
      <c r="Y1377" s="13">
        <f t="shared" si="1916"/>
        <v>7.9638052530404228E-3</v>
      </c>
      <c r="Z1377" s="13">
        <f t="shared" si="1917"/>
        <v>9.2854371929951122E-4</v>
      </c>
      <c r="AA1377" s="13">
        <f t="shared" si="1918"/>
        <v>1.7231918281754208E-3</v>
      </c>
      <c r="AB1377" s="13">
        <f t="shared" si="1919"/>
        <v>1.598950062863299E-3</v>
      </c>
      <c r="AC1377" s="13">
        <f t="shared" si="1920"/>
        <v>4.2746616131166527E-5</v>
      </c>
      <c r="AD1377" s="13">
        <f t="shared" si="1921"/>
        <v>5.3226857656496269E-2</v>
      </c>
      <c r="AE1377" s="13">
        <f t="shared" si="1922"/>
        <v>1.983244992491565E-2</v>
      </c>
      <c r="AF1377" s="13">
        <f t="shared" si="1923"/>
        <v>3.69480829173354E-3</v>
      </c>
      <c r="AG1377" s="13">
        <f t="shared" si="1924"/>
        <v>4.5889803039453081E-4</v>
      </c>
      <c r="AH1377" s="13">
        <f t="shared" si="1925"/>
        <v>8.6494382849665194E-5</v>
      </c>
      <c r="AI1377" s="13">
        <f t="shared" si="1926"/>
        <v>1.6051631238436377E-4</v>
      </c>
      <c r="AJ1377" s="13">
        <f t="shared" si="1927"/>
        <v>1.4894312030792412E-4</v>
      </c>
      <c r="AK1377" s="13">
        <f t="shared" si="1928"/>
        <v>9.213623528363486E-5</v>
      </c>
      <c r="AL1377" s="13">
        <f t="shared" si="1929"/>
        <v>1.1823295417406712E-6</v>
      </c>
      <c r="AM1377" s="13">
        <f t="shared" si="1930"/>
        <v>1.97556850036795E-2</v>
      </c>
      <c r="AN1377" s="13">
        <f t="shared" si="1931"/>
        <v>7.3610137967643407E-3</v>
      </c>
      <c r="AO1377" s="13">
        <f t="shared" si="1932"/>
        <v>1.3713653590362238E-3</v>
      </c>
      <c r="AP1377" s="13">
        <f t="shared" si="1933"/>
        <v>1.7032463189524432E-4</v>
      </c>
      <c r="AQ1377" s="13">
        <f t="shared" si="1934"/>
        <v>1.5865837669969269E-5</v>
      </c>
      <c r="AR1377" s="13">
        <f t="shared" si="1935"/>
        <v>6.4456013079821774E-6</v>
      </c>
      <c r="AS1377" s="13">
        <f t="shared" si="1936"/>
        <v>1.1961749641654744E-5</v>
      </c>
      <c r="AT1377" s="13">
        <f t="shared" si="1937"/>
        <v>1.1099310029650308E-5</v>
      </c>
      <c r="AU1377" s="13">
        <f t="shared" si="1938"/>
        <v>6.866034753828517E-6</v>
      </c>
      <c r="AV1377" s="13">
        <f t="shared" si="1939"/>
        <v>3.1854975522023221E-6</v>
      </c>
      <c r="AW1377" s="13">
        <f t="shared" si="1940"/>
        <v>2.2709775906642127E-8</v>
      </c>
      <c r="AX1377" s="13">
        <f t="shared" si="1941"/>
        <v>6.1104347684045089E-3</v>
      </c>
      <c r="AY1377" s="13">
        <f t="shared" si="1942"/>
        <v>2.2767620877776075E-3</v>
      </c>
      <c r="AZ1377" s="13">
        <f t="shared" si="1943"/>
        <v>4.2416340250817742E-4</v>
      </c>
      <c r="BA1377" s="13">
        <f t="shared" si="1944"/>
        <v>5.2681420687491169E-5</v>
      </c>
      <c r="BB1377" s="13">
        <f t="shared" si="1945"/>
        <v>4.907304713067949E-6</v>
      </c>
      <c r="BC1377" s="13">
        <f t="shared" si="1946"/>
        <v>3.6569461085345275E-7</v>
      </c>
      <c r="BD1377" s="13">
        <f t="shared" si="1947"/>
        <v>4.0027431890839028E-7</v>
      </c>
      <c r="BE1377" s="13">
        <f t="shared" si="1948"/>
        <v>7.4282925083135989E-7</v>
      </c>
      <c r="BF1377" s="13">
        <f t="shared" si="1949"/>
        <v>6.8927141940495998E-7</v>
      </c>
      <c r="BG1377" s="13">
        <f t="shared" si="1950"/>
        <v>4.2638339750964408E-7</v>
      </c>
      <c r="BH1377" s="13">
        <f t="shared" si="1951"/>
        <v>1.9782062249383769E-7</v>
      </c>
      <c r="BI1377" s="13">
        <f t="shared" si="1952"/>
        <v>7.3423119028389173E-8</v>
      </c>
      <c r="BJ1377" s="14">
        <f t="shared" si="1953"/>
        <v>0.7346254249298817</v>
      </c>
      <c r="BK1377" s="14">
        <f t="shared" si="1954"/>
        <v>0.19835616945862811</v>
      </c>
      <c r="BL1377" s="14">
        <f t="shared" si="1955"/>
        <v>6.533210308631722E-2</v>
      </c>
      <c r="BM1377" s="14">
        <f t="shared" si="1956"/>
        <v>0.38185751982275862</v>
      </c>
      <c r="BN1377" s="14">
        <f t="shared" si="1957"/>
        <v>0.61510798199336625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1.5759000000000001</v>
      </c>
      <c r="F1404" s="10">
        <f>VLOOKUP(B1404,home!$B$2:$E$405,3,FALSE)</f>
        <v>0.56410000000000005</v>
      </c>
      <c r="G1404" s="10">
        <f>VLOOKUP(C1404,away!$B$2:$E$405,4,FALSE)</f>
        <v>0.63460000000000005</v>
      </c>
      <c r="H1404" s="10">
        <f>VLOOKUP(A1404,away!$A$2:$E$405,3,FALSE)</f>
        <v>1.1709000000000001</v>
      </c>
      <c r="I1404" s="10">
        <f>VLOOKUP(C1404,away!$B$2:$E$405,3,FALSE)</f>
        <v>0.74729999999999996</v>
      </c>
      <c r="J1404" s="10">
        <f>VLOOKUP(B1404,home!$B$2:$E$405,4,FALSE)</f>
        <v>1.7081</v>
      </c>
      <c r="K1404" s="12">
        <f t="shared" si="1902"/>
        <v>0.5641373095740001</v>
      </c>
      <c r="L1404" s="12">
        <f t="shared" si="1903"/>
        <v>1.4946106789169999</v>
      </c>
      <c r="M1404" s="13">
        <f t="shared" si="1904"/>
        <v>0.12761364366783973</v>
      </c>
      <c r="N1404" s="13">
        <f t="shared" si="1905"/>
        <v>7.1991617603710228E-2</v>
      </c>
      <c r="O1404" s="13">
        <f t="shared" si="1906"/>
        <v>0.19073271460146204</v>
      </c>
      <c r="P1404" s="13">
        <f t="shared" si="1907"/>
        <v>0.10759944046301438</v>
      </c>
      <c r="Q1404" s="13">
        <f t="shared" si="1908"/>
        <v>2.0306578733418658E-2</v>
      </c>
      <c r="R1404" s="13">
        <f t="shared" si="1909"/>
        <v>0.1425355760310868</v>
      </c>
      <c r="S1404" s="13">
        <f t="shared" si="1910"/>
        <v>2.2681037965832124E-2</v>
      </c>
      <c r="T1404" s="13">
        <f t="shared" si="1911"/>
        <v>3.0350429427236369E-2</v>
      </c>
      <c r="U1404" s="13">
        <f t="shared" si="1912"/>
        <v>8.0409636380757626E-2</v>
      </c>
      <c r="V1404" s="13">
        <f t="shared" si="1913"/>
        <v>2.1248746730109444E-3</v>
      </c>
      <c r="W1404" s="13">
        <f t="shared" si="1914"/>
        <v>3.8185662311078041E-3</v>
      </c>
      <c r="X1404" s="13">
        <f t="shared" si="1915"/>
        <v>5.7072698671655642E-3</v>
      </c>
      <c r="Y1404" s="13">
        <f t="shared" si="1916"/>
        <v>4.2650732454634303E-3</v>
      </c>
      <c r="Z1404" s="13">
        <f t="shared" si="1917"/>
        <v>7.1011731353882807E-2</v>
      </c>
      <c r="AA1404" s="13">
        <f t="shared" si="1918"/>
        <v>4.0060367074171106E-2</v>
      </c>
      <c r="AB1404" s="13">
        <f t="shared" si="1919"/>
        <v>1.1299773850884874E-2</v>
      </c>
      <c r="AC1404" s="13">
        <f t="shared" si="1920"/>
        <v>1.1197633306411658E-4</v>
      </c>
      <c r="AD1404" s="13">
        <f t="shared" si="1921"/>
        <v>5.385489200118213E-4</v>
      </c>
      <c r="AE1404" s="13">
        <f t="shared" si="1922"/>
        <v>8.0492096696888516E-4</v>
      </c>
      <c r="AF1404" s="13">
        <f t="shared" si="1923"/>
        <v>6.0152173645794686E-4</v>
      </c>
      <c r="AG1404" s="13">
        <f t="shared" si="1924"/>
        <v>2.9968027030358169E-4</v>
      </c>
      <c r="AH1404" s="13">
        <f t="shared" si="1925"/>
        <v>2.6533723002474599E-2</v>
      </c>
      <c r="AI1404" s="13">
        <f t="shared" si="1926"/>
        <v>1.4968663107597778E-2</v>
      </c>
      <c r="AJ1404" s="13">
        <f t="shared" si="1927"/>
        <v>4.2221906667199013E-3</v>
      </c>
      <c r="AK1404" s="13">
        <f t="shared" si="1928"/>
        <v>7.9396509441060649E-4</v>
      </c>
      <c r="AL1404" s="13">
        <f t="shared" si="1929"/>
        <v>3.7765838938538121E-6</v>
      </c>
      <c r="AM1404" s="13">
        <f t="shared" si="1930"/>
        <v>6.076310776189047E-5</v>
      </c>
      <c r="AN1404" s="13">
        <f t="shared" si="1931"/>
        <v>9.081718974510592E-5</v>
      </c>
      <c r="AO1404" s="13">
        <f t="shared" si="1932"/>
        <v>6.7868170811133394E-5</v>
      </c>
      <c r="AP1404" s="13">
        <f t="shared" si="1933"/>
        <v>3.3812164284294353E-5</v>
      </c>
      <c r="AQ1404" s="13">
        <f t="shared" si="1934"/>
        <v>1.2634005454150581E-5</v>
      </c>
      <c r="AR1404" s="13">
        <f t="shared" si="1935"/>
        <v>7.9315171501848272E-3</v>
      </c>
      <c r="AS1404" s="13">
        <f t="shared" si="1936"/>
        <v>4.4744647459453082E-3</v>
      </c>
      <c r="AT1404" s="13">
        <f t="shared" si="1937"/>
        <v>1.2621062517806491E-3</v>
      </c>
      <c r="AU1404" s="13">
        <f t="shared" si="1938"/>
        <v>2.3733374175868708E-4</v>
      </c>
      <c r="AV1404" s="13">
        <f t="shared" si="1939"/>
        <v>3.3472204636719043E-5</v>
      </c>
      <c r="AW1404" s="13">
        <f t="shared" si="1940"/>
        <v>8.8452383425308216E-8</v>
      </c>
      <c r="AX1404" s="13">
        <f t="shared" si="1941"/>
        <v>5.7131226890246546E-6</v>
      </c>
      <c r="AY1404" s="13">
        <f t="shared" si="1942"/>
        <v>8.5388941809792541E-6</v>
      </c>
      <c r="AZ1404" s="13">
        <f t="shared" si="1943"/>
        <v>6.3811612145169121E-6</v>
      </c>
      <c r="BA1404" s="13">
        <f t="shared" si="1944"/>
        <v>3.1791172317026516E-6</v>
      </c>
      <c r="BB1404" s="13">
        <f t="shared" si="1945"/>
        <v>1.1878856410079585E-6</v>
      </c>
      <c r="BC1404" s="13">
        <f t="shared" si="1946"/>
        <v>3.5508531287653174E-7</v>
      </c>
      <c r="BD1404" s="13">
        <f t="shared" si="1947"/>
        <v>1.9757550387799324E-3</v>
      </c>
      <c r="BE1404" s="13">
        <f t="shared" si="1948"/>
        <v>1.114597131954585E-3</v>
      </c>
      <c r="BF1404" s="13">
        <f t="shared" si="1949"/>
        <v>3.143929136398782E-4</v>
      </c>
      <c r="BG1404" s="13">
        <f t="shared" si="1950"/>
        <v>5.9120257483310636E-5</v>
      </c>
      <c r="BH1404" s="13">
        <f t="shared" si="1951"/>
        <v>8.3379857494892474E-6</v>
      </c>
      <c r="BI1404" s="13">
        <f t="shared" si="1952"/>
        <v>9.4075376959664373E-7</v>
      </c>
      <c r="BJ1404" s="14">
        <f t="shared" si="1953"/>
        <v>0.138975456906171</v>
      </c>
      <c r="BK1404" s="14">
        <f t="shared" si="1954"/>
        <v>0.26014328858083607</v>
      </c>
      <c r="BL1404" s="14">
        <f t="shared" si="1955"/>
        <v>0.52896864798524823</v>
      </c>
      <c r="BM1404" s="14">
        <f t="shared" si="1956"/>
        <v>0.33831110328380881</v>
      </c>
      <c r="BN1404" s="14">
        <f t="shared" si="1957"/>
        <v>0.66077957110053187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1.5759000000000001</v>
      </c>
      <c r="F1405" s="10">
        <f>VLOOKUP(B1405,home!$B$2:$E$405,3,FALSE)</f>
        <v>0.98709999999999998</v>
      </c>
      <c r="G1405" s="10">
        <f>VLOOKUP(C1405,away!$B$2:$E$405,4,FALSE)</f>
        <v>0.98709999999999998</v>
      </c>
      <c r="H1405" s="10">
        <f>VLOOKUP(A1405,away!$A$2:$E$405,3,FALSE)</f>
        <v>1.1709000000000001</v>
      </c>
      <c r="I1405" s="10">
        <f>VLOOKUP(C1405,away!$B$2:$E$405,3,FALSE)</f>
        <v>1.5183</v>
      </c>
      <c r="J1405" s="10">
        <f>VLOOKUP(B1405,home!$B$2:$E$405,4,FALSE)</f>
        <v>1.7081</v>
      </c>
      <c r="K1405" s="12">
        <f t="shared" si="1902"/>
        <v>1.535504025519</v>
      </c>
      <c r="L1405" s="12">
        <f t="shared" si="1903"/>
        <v>3.0366216965069999</v>
      </c>
      <c r="M1405" s="13">
        <f t="shared" si="1904"/>
        <v>1.0335964960150044E-2</v>
      </c>
      <c r="N1405" s="13">
        <f t="shared" si="1905"/>
        <v>1.5870915803933724E-2</v>
      </c>
      <c r="O1405" s="13">
        <f t="shared" si="1906"/>
        <v>3.1386415452327732E-2</v>
      </c>
      <c r="P1405" s="13">
        <f t="shared" si="1907"/>
        <v>4.8193967273660987E-2</v>
      </c>
      <c r="Q1405" s="13">
        <f t="shared" si="1908"/>
        <v>1.2184927552806675E-2</v>
      </c>
      <c r="R1405" s="13">
        <f t="shared" si="1909"/>
        <v>4.7654335069060492E-2</v>
      </c>
      <c r="S1405" s="13">
        <f t="shared" si="1910"/>
        <v>5.6179043043625719E-2</v>
      </c>
      <c r="T1405" s="13">
        <f t="shared" si="1911"/>
        <v>3.7001015377218692E-2</v>
      </c>
      <c r="U1405" s="13">
        <f t="shared" si="1912"/>
        <v>7.3173423331973644E-2</v>
      </c>
      <c r="V1405" s="13">
        <f t="shared" si="1913"/>
        <v>2.9105393667738785E-2</v>
      </c>
      <c r="W1405" s="13">
        <f t="shared" si="1914"/>
        <v>6.2366684359973432E-3</v>
      </c>
      <c r="X1405" s="13">
        <f t="shared" si="1915"/>
        <v>1.8938402686669912E-2</v>
      </c>
      <c r="Y1405" s="13">
        <f t="shared" si="1916"/>
        <v>2.8754382247764158E-2</v>
      </c>
      <c r="Z1405" s="13">
        <f t="shared" si="1917"/>
        <v>4.8236062601107826E-2</v>
      </c>
      <c r="AA1405" s="13">
        <f t="shared" si="1918"/>
        <v>7.4066668299187552E-2</v>
      </c>
      <c r="AB1405" s="13">
        <f t="shared" si="1919"/>
        <v>5.6864833665091499E-2</v>
      </c>
      <c r="AC1405" s="13">
        <f t="shared" si="1920"/>
        <v>8.481939006893046E-3</v>
      </c>
      <c r="AD1405" s="13">
        <f t="shared" si="1921"/>
        <v>2.3941073723253016E-3</v>
      </c>
      <c r="AE1405" s="13">
        <f t="shared" si="1922"/>
        <v>7.2699983905703727E-3</v>
      </c>
      <c r="AF1405" s="13">
        <f t="shared" si="1923"/>
        <v>1.1038117423188484E-2</v>
      </c>
      <c r="AG1405" s="13">
        <f t="shared" si="1924"/>
        <v>1.1172862285282029E-2</v>
      </c>
      <c r="AH1405" s="13">
        <f t="shared" si="1925"/>
        <v>3.6618668562148467E-2</v>
      </c>
      <c r="AI1405" s="13">
        <f t="shared" si="1926"/>
        <v>5.6228112986325032E-2</v>
      </c>
      <c r="AJ1405" s="13">
        <f t="shared" si="1927"/>
        <v>4.3169246918919622E-2</v>
      </c>
      <c r="AK1405" s="13">
        <f t="shared" si="1928"/>
        <v>2.2095517474208258E-2</v>
      </c>
      <c r="AL1405" s="13">
        <f t="shared" si="1929"/>
        <v>1.5819646931522016E-3</v>
      </c>
      <c r="AM1405" s="13">
        <f t="shared" si="1930"/>
        <v>7.3523230154604274E-4</v>
      </c>
      <c r="AN1405" s="13">
        <f t="shared" si="1931"/>
        <v>2.2326223588474909E-3</v>
      </c>
      <c r="AO1405" s="13">
        <f t="shared" si="1932"/>
        <v>3.3898147474914642E-3</v>
      </c>
      <c r="AP1405" s="13">
        <f t="shared" si="1933"/>
        <v>3.4311950031239921E-3</v>
      </c>
      <c r="AQ1405" s="13">
        <f t="shared" si="1934"/>
        <v>2.6048102978581795E-3</v>
      </c>
      <c r="AR1405" s="13">
        <f t="shared" si="1935"/>
        <v>2.2239408690603764E-2</v>
      </c>
      <c r="AS1405" s="13">
        <f t="shared" si="1936"/>
        <v>3.4148701569584314E-2</v>
      </c>
      <c r="AT1405" s="13">
        <f t="shared" si="1937"/>
        <v>2.6217734363171857E-2</v>
      </c>
      <c r="AU1405" s="13">
        <f t="shared" si="1938"/>
        <v>1.3419145551546068E-2</v>
      </c>
      <c r="AV1405" s="13">
        <f t="shared" si="1939"/>
        <v>5.1512880033560918E-3</v>
      </c>
      <c r="AW1405" s="13">
        <f t="shared" si="1940"/>
        <v>2.0489715856722245E-4</v>
      </c>
      <c r="AX1405" s="13">
        <f t="shared" si="1941"/>
        <v>1.8815869311925783E-4</v>
      </c>
      <c r="AY1405" s="13">
        <f t="shared" si="1942"/>
        <v>5.7136676991234071E-4</v>
      </c>
      <c r="AZ1405" s="13">
        <f t="shared" si="1943"/>
        <v>8.6751236508946861E-4</v>
      </c>
      <c r="BA1405" s="13">
        <f t="shared" si="1944"/>
        <v>8.7810228993959389E-4</v>
      </c>
      <c r="BB1405" s="13">
        <f t="shared" si="1945"/>
        <v>6.6661611634576275E-4</v>
      </c>
      <c r="BC1405" s="13">
        <f t="shared" si="1946"/>
        <v>4.048521924273555E-4</v>
      </c>
      <c r="BD1405" s="13">
        <f t="shared" si="1947"/>
        <v>1.125544515789562E-2</v>
      </c>
      <c r="BE1405" s="13">
        <f t="shared" si="1948"/>
        <v>1.7282781348957062E-2</v>
      </c>
      <c r="BF1405" s="13">
        <f t="shared" si="1949"/>
        <v>1.3268890166744131E-2</v>
      </c>
      <c r="BG1405" s="13">
        <f t="shared" si="1950"/>
        <v>6.7914780884016967E-3</v>
      </c>
      <c r="BH1405" s="13">
        <f t="shared" si="1951"/>
        <v>2.607085485991222E-3</v>
      </c>
      <c r="BI1405" s="13">
        <f t="shared" si="1952"/>
        <v>8.0063805172233562E-4</v>
      </c>
      <c r="BJ1405" s="14">
        <f t="shared" si="1953"/>
        <v>0.16683168071145765</v>
      </c>
      <c r="BK1405" s="14">
        <f t="shared" si="1954"/>
        <v>0.15444963941513312</v>
      </c>
      <c r="BL1405" s="14">
        <f t="shared" si="1955"/>
        <v>0.59443981823721659</v>
      </c>
      <c r="BM1405" s="14">
        <f t="shared" si="1956"/>
        <v>0.79796420524163036</v>
      </c>
      <c r="BN1405" s="14">
        <f t="shared" si="1957"/>
        <v>0.16562652611193965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1.5759000000000001</v>
      </c>
      <c r="F1406" s="10">
        <f>VLOOKUP(B1406,home!$B$2:$E$405,3,FALSE)</f>
        <v>0.95179999999999998</v>
      </c>
      <c r="G1406" s="10">
        <f>VLOOKUP(C1406,away!$B$2:$E$405,4,FALSE)</f>
        <v>1.2057</v>
      </c>
      <c r="H1406" s="10">
        <f>VLOOKUP(A1406,away!$A$2:$E$405,3,FALSE)</f>
        <v>1.1709000000000001</v>
      </c>
      <c r="I1406" s="10">
        <f>VLOOKUP(C1406,away!$B$2:$E$405,3,FALSE)</f>
        <v>0.85399999999999998</v>
      </c>
      <c r="J1406" s="10">
        <f>VLOOKUP(B1406,home!$B$2:$E$405,4,FALSE)</f>
        <v>1.0248999999999999</v>
      </c>
      <c r="K1406" s="12">
        <f t="shared" si="1902"/>
        <v>1.808479611234</v>
      </c>
      <c r="L1406" s="12">
        <f t="shared" si="1903"/>
        <v>1.0248473201399999</v>
      </c>
      <c r="M1406" s="13">
        <f t="shared" si="1904"/>
        <v>5.8816848184294779E-2</v>
      </c>
      <c r="N1406" s="13">
        <f t="shared" si="1905"/>
        <v>0.10636907073834263</v>
      </c>
      <c r="O1406" s="13">
        <f t="shared" si="1906"/>
        <v>6.027828924075572E-2</v>
      </c>
      <c r="P1406" s="13">
        <f t="shared" si="1907"/>
        <v>0.10901205709197252</v>
      </c>
      <c r="Q1406" s="13">
        <f t="shared" si="1908"/>
        <v>9.6183147848099879E-2</v>
      </c>
      <c r="R1406" s="13">
        <f t="shared" si="1909"/>
        <v>3.0888021595506139E-2</v>
      </c>
      <c r="S1406" s="13">
        <f t="shared" si="1910"/>
        <v>5.0511158614737844E-2</v>
      </c>
      <c r="T1406" s="13">
        <f t="shared" si="1911"/>
        <v>9.8573041314754556E-2</v>
      </c>
      <c r="U1406" s="13">
        <f t="shared" si="1912"/>
        <v>5.5860357286828345E-2</v>
      </c>
      <c r="V1406" s="13">
        <f t="shared" si="1913"/>
        <v>1.0402018160658364E-2</v>
      </c>
      <c r="W1406" s="13">
        <f t="shared" si="1914"/>
        <v>5.7981753942531342E-2</v>
      </c>
      <c r="X1406" s="13">
        <f t="shared" si="1915"/>
        <v>5.9422445145020111E-2</v>
      </c>
      <c r="Y1406" s="13">
        <f t="shared" si="1916"/>
        <v>3.044946683152E-2</v>
      </c>
      <c r="Z1406" s="13">
        <f t="shared" si="1917"/>
        <v>1.0551835385526972E-2</v>
      </c>
      <c r="AA1406" s="13">
        <f t="shared" si="1918"/>
        <v>1.9082779155822984E-2</v>
      </c>
      <c r="AB1406" s="13">
        <f t="shared" si="1919"/>
        <v>1.7255408514493517E-2</v>
      </c>
      <c r="AC1406" s="13">
        <f t="shared" si="1920"/>
        <v>1.2049538446538709E-3</v>
      </c>
      <c r="AD1406" s="13">
        <f t="shared" si="1921"/>
        <v>2.6214704957163642E-2</v>
      </c>
      <c r="AE1406" s="13">
        <f t="shared" si="1922"/>
        <v>2.6866070123609923E-2</v>
      </c>
      <c r="AF1406" s="13">
        <f t="shared" si="1923"/>
        <v>1.3766809984437472E-2</v>
      </c>
      <c r="AG1406" s="13">
        <f t="shared" si="1924"/>
        <v>4.7029594398091124E-3</v>
      </c>
      <c r="AH1406" s="13">
        <f t="shared" si="1925"/>
        <v>2.7035050543539347E-3</v>
      </c>
      <c r="AI1406" s="13">
        <f t="shared" si="1926"/>
        <v>4.8892337696671579E-3</v>
      </c>
      <c r="AJ1406" s="13">
        <f t="shared" si="1927"/>
        <v>4.4210397934999037E-3</v>
      </c>
      <c r="AK1406" s="13">
        <f t="shared" si="1928"/>
        <v>2.6651201089995832E-3</v>
      </c>
      <c r="AL1406" s="13">
        <f t="shared" si="1929"/>
        <v>8.9331204484142173E-5</v>
      </c>
      <c r="AM1406" s="13">
        <f t="shared" si="1930"/>
        <v>9.4817518859090615E-3</v>
      </c>
      <c r="AN1406" s="13">
        <f t="shared" si="1931"/>
        <v>9.7173480105062909E-3</v>
      </c>
      <c r="AO1406" s="13">
        <f t="shared" si="1932"/>
        <v>4.979399033717565E-3</v>
      </c>
      <c r="AP1406" s="13">
        <f t="shared" si="1933"/>
        <v>1.7010412518710506E-3</v>
      </c>
      <c r="AQ1406" s="13">
        <f t="shared" si="1934"/>
        <v>4.3582689210690918E-4</v>
      </c>
      <c r="AR1406" s="13">
        <f t="shared" si="1935"/>
        <v>5.5413598198791512E-4</v>
      </c>
      <c r="AS1406" s="13">
        <f t="shared" si="1936"/>
        <v>1.0021436252762757E-3</v>
      </c>
      <c r="AT1406" s="13">
        <f t="shared" si="1937"/>
        <v>9.0617815692013541E-4</v>
      </c>
      <c r="AU1406" s="13">
        <f t="shared" si="1938"/>
        <v>5.4626824031188967E-4</v>
      </c>
      <c r="AV1406" s="13">
        <f t="shared" si="1939"/>
        <v>2.4697874371718199E-4</v>
      </c>
      <c r="AW1406" s="13">
        <f t="shared" si="1940"/>
        <v>4.5991065976380528E-6</v>
      </c>
      <c r="AX1406" s="13">
        <f t="shared" si="1941"/>
        <v>2.8579258274076765E-3</v>
      </c>
      <c r="AY1406" s="13">
        <f t="shared" si="1942"/>
        <v>2.9289376253776489E-3</v>
      </c>
      <c r="AZ1406" s="13">
        <f t="shared" si="1943"/>
        <v>1.500856938112749E-3</v>
      </c>
      <c r="BA1406" s="13">
        <f t="shared" si="1944"/>
        <v>5.127164036461255E-4</v>
      </c>
      <c r="BB1406" s="13">
        <f t="shared" si="1945"/>
        <v>1.3136400806713756E-4</v>
      </c>
      <c r="BC1406" s="13">
        <f t="shared" si="1946"/>
        <v>2.6925610326091058E-5</v>
      </c>
      <c r="BD1406" s="13">
        <f t="shared" si="1947"/>
        <v>9.4650796022243642E-5</v>
      </c>
      <c r="BE1406" s="13">
        <f t="shared" si="1948"/>
        <v>1.7117403479329583E-4</v>
      </c>
      <c r="BF1406" s="13">
        <f t="shared" si="1949"/>
        <v>1.5478237594816744E-4</v>
      </c>
      <c r="BG1406" s="13">
        <f t="shared" si="1950"/>
        <v>9.3306923693538897E-5</v>
      </c>
      <c r="BH1406" s="13">
        <f t="shared" si="1951"/>
        <v>4.2185917271682943E-5</v>
      </c>
      <c r="BI1406" s="13">
        <f t="shared" si="1952"/>
        <v>1.5258474253408568E-5</v>
      </c>
      <c r="BJ1406" s="14">
        <f t="shared" si="1953"/>
        <v>0.55480356381233698</v>
      </c>
      <c r="BK1406" s="14">
        <f t="shared" si="1954"/>
        <v>0.23296530472617921</v>
      </c>
      <c r="BL1406" s="14">
        <f t="shared" si="1955"/>
        <v>0.201870817790123</v>
      </c>
      <c r="BM1406" s="14">
        <f t="shared" si="1956"/>
        <v>0.53571974849641446</v>
      </c>
      <c r="BN1406" s="14">
        <f t="shared" si="1957"/>
        <v>0.46154743469897169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1.5759000000000001</v>
      </c>
      <c r="F1407" s="10">
        <f>VLOOKUP(B1407,home!$B$2:$E$405,3,FALSE)</f>
        <v>0.95179999999999998</v>
      </c>
      <c r="G1407" s="10">
        <f>VLOOKUP(C1407,away!$B$2:$E$405,4,FALSE)</f>
        <v>0.88839999999999997</v>
      </c>
      <c r="H1407" s="10">
        <f>VLOOKUP(A1407,away!$A$2:$E$405,3,FALSE)</f>
        <v>1.1709000000000001</v>
      </c>
      <c r="I1407" s="10">
        <f>VLOOKUP(C1407,away!$B$2:$E$405,3,FALSE)</f>
        <v>1.2810999999999999</v>
      </c>
      <c r="J1407" s="10">
        <f>VLOOKUP(B1407,home!$B$2:$E$405,4,FALSE)</f>
        <v>0.96079999999999999</v>
      </c>
      <c r="K1407" s="12">
        <f t="shared" si="1902"/>
        <v>1.332548135208</v>
      </c>
      <c r="L1407" s="12">
        <f t="shared" si="1903"/>
        <v>1.4412384223919998</v>
      </c>
      <c r="M1407" s="13">
        <f t="shared" si="1904"/>
        <v>6.2425180109887374E-2</v>
      </c>
      <c r="N1407" s="13">
        <f t="shared" si="1905"/>
        <v>8.3184557345453949E-2</v>
      </c>
      <c r="O1407" s="13">
        <f t="shared" si="1906"/>
        <v>8.9969568099110525E-2</v>
      </c>
      <c r="P1407" s="13">
        <f t="shared" si="1907"/>
        <v>0.11988878019593889</v>
      </c>
      <c r="Q1407" s="13">
        <f t="shared" si="1908"/>
        <v>5.5423713384393808E-2</v>
      </c>
      <c r="R1407" s="13">
        <f t="shared" si="1909"/>
        <v>6.4833799195225833E-2</v>
      </c>
      <c r="S1407" s="13">
        <f t="shared" si="1910"/>
        <v>5.7562187211829922E-2</v>
      </c>
      <c r="T1407" s="13">
        <f t="shared" si="1911"/>
        <v>7.9878785241230099E-2</v>
      </c>
      <c r="U1407" s="13">
        <f t="shared" si="1912"/>
        <v>8.6394158216048109E-2</v>
      </c>
      <c r="V1407" s="13">
        <f t="shared" si="1913"/>
        <v>1.2283256350666665E-2</v>
      </c>
      <c r="W1407" s="13">
        <f t="shared" si="1914"/>
        <v>2.4618255305558875E-2</v>
      </c>
      <c r="X1407" s="13">
        <f t="shared" si="1915"/>
        <v>3.5480775438627155E-2</v>
      </c>
      <c r="Y1407" s="13">
        <f t="shared" si="1916"/>
        <v>2.5568128409205911E-2</v>
      </c>
      <c r="Z1407" s="13">
        <f t="shared" si="1917"/>
        <v>3.1146987489935662E-2</v>
      </c>
      <c r="AA1407" s="13">
        <f t="shared" si="1918"/>
        <v>4.150486009706067E-2</v>
      </c>
      <c r="AB1407" s="13">
        <f t="shared" si="1919"/>
        <v>2.7653611962203568E-2</v>
      </c>
      <c r="AC1407" s="13">
        <f t="shared" si="1920"/>
        <v>1.4743896394483547E-3</v>
      </c>
      <c r="AD1407" s="13">
        <f t="shared" si="1921"/>
        <v>8.2012525498742338E-3</v>
      </c>
      <c r="AE1407" s="13">
        <f t="shared" si="1922"/>
        <v>1.1819960286619106E-2</v>
      </c>
      <c r="AF1407" s="13">
        <f t="shared" si="1923"/>
        <v>8.5176904581115067E-3</v>
      </c>
      <c r="AG1407" s="13">
        <f t="shared" si="1924"/>
        <v>4.0920075860906725E-3</v>
      </c>
      <c r="AH1407" s="13">
        <f t="shared" si="1925"/>
        <v>1.1222558778064561E-2</v>
      </c>
      <c r="AI1407" s="13">
        <f t="shared" si="1926"/>
        <v>1.4954599771972102E-2</v>
      </c>
      <c r="AJ1407" s="13">
        <f t="shared" si="1927"/>
        <v>9.9638620194617052E-3</v>
      </c>
      <c r="AK1407" s="13">
        <f t="shared" si="1928"/>
        <v>4.4257752511678364E-3</v>
      </c>
      <c r="AL1407" s="13">
        <f t="shared" si="1929"/>
        <v>1.1326376638134595E-4</v>
      </c>
      <c r="AM1407" s="13">
        <f t="shared" si="1930"/>
        <v>2.1857127583409532E-3</v>
      </c>
      <c r="AN1407" s="13">
        <f t="shared" si="1931"/>
        <v>3.1501332076333821E-3</v>
      </c>
      <c r="AO1407" s="13">
        <f t="shared" si="1932"/>
        <v>2.2700465072470932E-3</v>
      </c>
      <c r="AP1407" s="13">
        <f t="shared" si="1933"/>
        <v>1.0905594156204233E-3</v>
      </c>
      <c r="AQ1407" s="13">
        <f t="shared" si="1934"/>
        <v>3.9293903292338019E-4</v>
      </c>
      <c r="AR1407" s="13">
        <f t="shared" si="1935"/>
        <v>3.2348765816998474E-3</v>
      </c>
      <c r="AS1407" s="13">
        <f t="shared" si="1936"/>
        <v>4.3106287565721603E-3</v>
      </c>
      <c r="AT1407" s="13">
        <f t="shared" si="1937"/>
        <v>2.8720601555721069E-3</v>
      </c>
      <c r="AU1407" s="13">
        <f t="shared" si="1938"/>
        <v>1.2757194681709361E-3</v>
      </c>
      <c r="AV1407" s="13">
        <f t="shared" si="1939"/>
        <v>4.2498939958993066E-4</v>
      </c>
      <c r="AW1407" s="13">
        <f t="shared" si="1940"/>
        <v>6.0423688930732977E-6</v>
      </c>
      <c r="AX1407" s="13">
        <f t="shared" si="1941"/>
        <v>4.8542791003792758E-4</v>
      </c>
      <c r="AY1407" s="13">
        <f t="shared" si="1942"/>
        <v>6.9961735524810842E-4</v>
      </c>
      <c r="AZ1407" s="13">
        <f t="shared" si="1943"/>
        <v>5.0415770667792362E-4</v>
      </c>
      <c r="BA1407" s="13">
        <f t="shared" si="1944"/>
        <v>2.4220381926975306E-4</v>
      </c>
      <c r="BB1407" s="13">
        <f t="shared" si="1945"/>
        <v>8.7268362595414027E-5</v>
      </c>
      <c r="BC1407" s="13">
        <f t="shared" si="1946"/>
        <v>2.515490344634947E-5</v>
      </c>
      <c r="BD1407" s="13">
        <f t="shared" si="1947"/>
        <v>7.7703807020698549E-4</v>
      </c>
      <c r="BE1407" s="13">
        <f t="shared" si="1948"/>
        <v>1.0354406314399415E-3</v>
      </c>
      <c r="BF1407" s="13">
        <f t="shared" si="1949"/>
        <v>6.8988724127194408E-4</v>
      </c>
      <c r="BG1407" s="13">
        <f t="shared" si="1950"/>
        <v>3.0643598562024013E-4</v>
      </c>
      <c r="BH1407" s="13">
        <f t="shared" si="1951"/>
        <v>1.0208517529971914E-4</v>
      </c>
      <c r="BI1407" s="13">
        <f t="shared" si="1952"/>
        <v>2.7206681995604508E-5</v>
      </c>
      <c r="BJ1407" s="14">
        <f t="shared" si="1953"/>
        <v>0.34791834698420604</v>
      </c>
      <c r="BK1407" s="14">
        <f t="shared" si="1954"/>
        <v>0.25444667462940063</v>
      </c>
      <c r="BL1407" s="14">
        <f t="shared" si="1955"/>
        <v>0.36597916153775434</v>
      </c>
      <c r="BM1407" s="14">
        <f t="shared" si="1956"/>
        <v>0.52307199732493115</v>
      </c>
      <c r="BN1407" s="14">
        <f t="shared" si="1957"/>
        <v>0.47572559833001038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1.1974</v>
      </c>
      <c r="F1408" s="10">
        <f>VLOOKUP(B1408,home!$B$2:$E$405,3,FALSE)</f>
        <v>1.0022</v>
      </c>
      <c r="G1408" s="10">
        <f>VLOOKUP(C1408,away!$B$2:$E$405,4,FALSE)</f>
        <v>1.1134999999999999</v>
      </c>
      <c r="H1408" s="10">
        <f>VLOOKUP(A1408,away!$A$2:$E$405,3,FALSE)</f>
        <v>0.89470000000000005</v>
      </c>
      <c r="I1408" s="10">
        <f>VLOOKUP(C1408,away!$B$2:$E$405,3,FALSE)</f>
        <v>1.2419</v>
      </c>
      <c r="J1408" s="10">
        <f>VLOOKUP(B1408,home!$B$2:$E$405,4,FALSE)</f>
        <v>1.1176999999999999</v>
      </c>
      <c r="K1408" s="12">
        <f t="shared" si="1902"/>
        <v>1.3362381707799997</v>
      </c>
      <c r="L1408" s="12">
        <f t="shared" si="1903"/>
        <v>1.241907687361</v>
      </c>
      <c r="M1408" s="13">
        <f t="shared" si="1904"/>
        <v>7.5914630105594016E-2</v>
      </c>
      <c r="N1408" s="13">
        <f t="shared" si="1905"/>
        <v>0.10144002646773924</v>
      </c>
      <c r="O1408" s="13">
        <f t="shared" si="1906"/>
        <v>9.427896271130401E-2</v>
      </c>
      <c r="P1408" s="13">
        <f t="shared" si="1907"/>
        <v>0.12597914867638868</v>
      </c>
      <c r="Q1408" s="13">
        <f t="shared" si="1908"/>
        <v>6.7774017705563336E-2</v>
      </c>
      <c r="R1408" s="13">
        <f t="shared" si="1909"/>
        <v>5.8542884273794768E-2</v>
      </c>
      <c r="S1408" s="13">
        <f t="shared" si="1910"/>
        <v>5.2265109765904531E-2</v>
      </c>
      <c r="T1408" s="13">
        <f t="shared" si="1911"/>
        <v>8.4169073591879626E-2</v>
      </c>
      <c r="U1408" s="13">
        <f t="shared" si="1912"/>
        <v>7.8227236594200736E-2</v>
      </c>
      <c r="V1408" s="13">
        <f t="shared" si="1913"/>
        <v>9.6370152522762282E-3</v>
      </c>
      <c r="W1408" s="13">
        <f t="shared" si="1914"/>
        <v>3.0187409815097752E-2</v>
      </c>
      <c r="X1408" s="13">
        <f t="shared" si="1915"/>
        <v>3.7489976310886797E-2</v>
      </c>
      <c r="Y1408" s="13">
        <f t="shared" si="1916"/>
        <v>2.3279544889736055E-2</v>
      </c>
      <c r="Z1408" s="13">
        <f t="shared" si="1917"/>
        <v>2.4234952673303702E-2</v>
      </c>
      <c r="AA1408" s="13">
        <f t="shared" si="1918"/>
        <v>3.2383668829115204E-2</v>
      </c>
      <c r="AB1408" s="13">
        <f t="shared" si="1919"/>
        <v>2.1636147199681103E-2</v>
      </c>
      <c r="AC1408" s="13">
        <f t="shared" si="1920"/>
        <v>9.9952981359984795E-4</v>
      </c>
      <c r="AD1408" s="13">
        <f t="shared" si="1921"/>
        <v>1.0084392317978108E-2</v>
      </c>
      <c r="AE1408" s="13">
        <f t="shared" si="1922"/>
        <v>1.2523884342061226E-2</v>
      </c>
      <c r="AF1408" s="13">
        <f t="shared" si="1923"/>
        <v>7.7767541200129495E-3</v>
      </c>
      <c r="AG1408" s="13">
        <f t="shared" si="1924"/>
        <v>3.2193369081201365E-3</v>
      </c>
      <c r="AH1408" s="13">
        <f t="shared" si="1925"/>
        <v>7.5243935069514737E-3</v>
      </c>
      <c r="AI1408" s="13">
        <f t="shared" si="1926"/>
        <v>1.0054381815957743E-2</v>
      </c>
      <c r="AJ1408" s="13">
        <f t="shared" si="1927"/>
        <v>6.7175243830395349E-3</v>
      </c>
      <c r="AK1408" s="13">
        <f t="shared" si="1928"/>
        <v>2.9920708312542645E-3</v>
      </c>
      <c r="AL1408" s="13">
        <f t="shared" si="1929"/>
        <v>6.6348167576567988E-5</v>
      </c>
      <c r="AM1408" s="13">
        <f t="shared" si="1930"/>
        <v>2.6950299888805905E-3</v>
      </c>
      <c r="AN1408" s="13">
        <f t="shared" si="1931"/>
        <v>3.3469784608592353E-3</v>
      </c>
      <c r="AO1408" s="13">
        <f t="shared" si="1932"/>
        <v>2.0783191399863865E-3</v>
      </c>
      <c r="AP1408" s="13">
        <f t="shared" si="1933"/>
        <v>8.6036017224619843E-4</v>
      </c>
      <c r="AQ1408" s="13">
        <f t="shared" si="1934"/>
        <v>2.6712197795294702E-4</v>
      </c>
      <c r="AR1408" s="13">
        <f t="shared" si="1935"/>
        <v>1.8689204278024426E-3</v>
      </c>
      <c r="AS1408" s="13">
        <f t="shared" si="1936"/>
        <v>2.4973228137801103E-3</v>
      </c>
      <c r="AT1408" s="13">
        <f t="shared" si="1937"/>
        <v>1.6685090342663488E-3</v>
      </c>
      <c r="AU1408" s="13">
        <f t="shared" si="1938"/>
        <v>7.4317515329265645E-4</v>
      </c>
      <c r="AV1408" s="13">
        <f t="shared" si="1939"/>
        <v>2.4826475185123128E-4</v>
      </c>
      <c r="AW1408" s="13">
        <f t="shared" si="1940"/>
        <v>3.0584375779551199E-6</v>
      </c>
      <c r="AX1408" s="13">
        <f t="shared" si="1941"/>
        <v>6.0020032375650734E-4</v>
      </c>
      <c r="AY1408" s="13">
        <f t="shared" si="1942"/>
        <v>7.4539339602976758E-4</v>
      </c>
      <c r="AZ1408" s="13">
        <f t="shared" si="1943"/>
        <v>4.6285489431874537E-4</v>
      </c>
      <c r="BA1408" s="13">
        <f t="shared" si="1944"/>
        <v>1.9160768379570436E-4</v>
      </c>
      <c r="BB1408" s="13">
        <f t="shared" si="1945"/>
        <v>5.9489763865830248E-5</v>
      </c>
      <c r="BC1408" s="13">
        <f t="shared" si="1946"/>
        <v>1.4776159012853021E-5</v>
      </c>
      <c r="BD1408" s="13">
        <f t="shared" si="1947"/>
        <v>3.8683777439231097E-4</v>
      </c>
      <c r="BE1408" s="13">
        <f t="shared" si="1948"/>
        <v>5.1690740004258775E-4</v>
      </c>
      <c r="BF1408" s="13">
        <f t="shared" si="1949"/>
        <v>3.4535569934777662E-4</v>
      </c>
      <c r="BG1408" s="13">
        <f t="shared" si="1950"/>
        <v>1.5382582265497351E-4</v>
      </c>
      <c r="BH1408" s="13">
        <f t="shared" si="1951"/>
        <v>5.1386983970802609E-5</v>
      </c>
      <c r="BI1408" s="13">
        <f t="shared" si="1952"/>
        <v>1.3733049892609293E-5</v>
      </c>
      <c r="BJ1408" s="14">
        <f t="shared" si="1953"/>
        <v>0.38926654842978003</v>
      </c>
      <c r="BK1408" s="14">
        <f t="shared" si="1954"/>
        <v>0.26560717517736959</v>
      </c>
      <c r="BL1408" s="14">
        <f t="shared" si="1955"/>
        <v>0.32085150905659265</v>
      </c>
      <c r="BM1408" s="14">
        <f t="shared" si="1956"/>
        <v>0.47528818043821019</v>
      </c>
      <c r="BN1408" s="14">
        <f t="shared" si="1957"/>
        <v>0.52392966994038404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1.1974</v>
      </c>
      <c r="F1409" s="10">
        <f>VLOOKUP(B1409,home!$B$2:$E$405,3,FALSE)</f>
        <v>2.4125999999999999</v>
      </c>
      <c r="G1409" s="10">
        <f>VLOOKUP(C1409,away!$B$2:$E$405,4,FALSE)</f>
        <v>1.5868</v>
      </c>
      <c r="H1409" s="10">
        <f>VLOOKUP(A1409,away!$A$2:$E$405,3,FALSE)</f>
        <v>0.89470000000000005</v>
      </c>
      <c r="I1409" s="10">
        <f>VLOOKUP(C1409,away!$B$2:$E$405,3,FALSE)</f>
        <v>0.89419999999999999</v>
      </c>
      <c r="J1409" s="10">
        <f>VLOOKUP(B1409,home!$B$2:$E$405,4,FALSE)</f>
        <v>0.99350000000000005</v>
      </c>
      <c r="K1409" s="12">
        <f t="shared" si="1902"/>
        <v>4.5840228004319998</v>
      </c>
      <c r="L1409" s="12">
        <f t="shared" si="1903"/>
        <v>0.79484047519000012</v>
      </c>
      <c r="M1409" s="13">
        <f t="shared" si="1904"/>
        <v>4.6130627316192203E-3</v>
      </c>
      <c r="N1409" s="13">
        <f t="shared" si="1905"/>
        <v>2.1146384741565633E-2</v>
      </c>
      <c r="O1409" s="13">
        <f t="shared" si="1906"/>
        <v>3.6666489736815011E-3</v>
      </c>
      <c r="P1409" s="13">
        <f t="shared" si="1907"/>
        <v>1.6808002496536592E-2</v>
      </c>
      <c r="Q1409" s="13">
        <f t="shared" si="1908"/>
        <v>4.8467754901022113E-2</v>
      </c>
      <c r="R1409" s="13">
        <f t="shared" si="1909"/>
        <v>1.4572005062979652E-3</v>
      </c>
      <c r="S1409" s="13">
        <f t="shared" si="1910"/>
        <v>1.5310270223900553E-2</v>
      </c>
      <c r="T1409" s="13">
        <f t="shared" si="1911"/>
        <v>3.8524133336920868E-2</v>
      </c>
      <c r="U1409" s="13">
        <f t="shared" si="1912"/>
        <v>6.679840345670927E-3</v>
      </c>
      <c r="V1409" s="13">
        <f t="shared" si="1913"/>
        <v>6.1982214689343907E-3</v>
      </c>
      <c r="W1409" s="13">
        <f t="shared" si="1914"/>
        <v>7.4059097850678393E-2</v>
      </c>
      <c r="X1409" s="13">
        <f t="shared" si="1915"/>
        <v>5.886516852777593E-2</v>
      </c>
      <c r="Y1409" s="13">
        <f t="shared" si="1916"/>
        <v>2.3394209262378427E-2</v>
      </c>
      <c r="Z1409" s="13">
        <f t="shared" si="1917"/>
        <v>3.8608064762432783E-4</v>
      </c>
      <c r="AA1409" s="13">
        <f t="shared" si="1918"/>
        <v>1.7698024915154716E-3</v>
      </c>
      <c r="AB1409" s="13">
        <f t="shared" si="1919"/>
        <v>4.0564074866841424E-3</v>
      </c>
      <c r="AC1409" s="13">
        <f t="shared" si="1920"/>
        <v>1.4114771463254094E-3</v>
      </c>
      <c r="AD1409" s="13">
        <f t="shared" si="1921"/>
        <v>8.4872148281733548E-2</v>
      </c>
      <c r="AE1409" s="13">
        <f t="shared" si="1922"/>
        <v>6.7459818670649249E-2</v>
      </c>
      <c r="AF1409" s="13">
        <f t="shared" si="1923"/>
        <v>2.6809897164205045E-2</v>
      </c>
      <c r="AG1409" s="13">
        <f t="shared" si="1924"/>
        <v>7.1031971339305918E-3</v>
      </c>
      <c r="AH1409" s="13">
        <f t="shared" si="1925"/>
        <v>7.6718131354845925E-5</v>
      </c>
      <c r="AI1409" s="13">
        <f t="shared" si="1926"/>
        <v>3.5167766333715083E-4</v>
      </c>
      <c r="AJ1409" s="13">
        <f t="shared" si="1927"/>
        <v>8.0604921357007426E-4</v>
      </c>
      <c r="AK1409" s="13">
        <f t="shared" si="1928"/>
        <v>1.2316493244251677E-3</v>
      </c>
      <c r="AL1409" s="13">
        <f t="shared" si="1929"/>
        <v>2.0571245421511516E-4</v>
      </c>
      <c r="AM1409" s="13">
        <f t="shared" si="1930"/>
        <v>7.7811172569022424E-2</v>
      </c>
      <c r="AN1409" s="13">
        <f t="shared" si="1931"/>
        <v>6.1847469379852887E-2</v>
      </c>
      <c r="AO1409" s="13">
        <f t="shared" si="1932"/>
        <v>2.4579435975590622E-2</v>
      </c>
      <c r="AP1409" s="13">
        <f t="shared" si="1933"/>
        <v>6.5122435235802122E-3</v>
      </c>
      <c r="AQ1409" s="13">
        <f t="shared" si="1934"/>
        <v>1.2940486842088739E-3</v>
      </c>
      <c r="AR1409" s="13">
        <f t="shared" si="1935"/>
        <v>1.2195735196354917E-5</v>
      </c>
      <c r="AS1409" s="13">
        <f t="shared" si="1936"/>
        <v>5.5905528208121977E-5</v>
      </c>
      <c r="AT1409" s="13">
        <f t="shared" si="1937"/>
        <v>1.2813610798811278E-4</v>
      </c>
      <c r="AU1409" s="13">
        <f t="shared" si="1938"/>
        <v>1.9579294685870863E-4</v>
      </c>
      <c r="AV1409" s="13">
        <f t="shared" si="1939"/>
        <v>2.2437983314102278E-4</v>
      </c>
      <c r="AW1409" s="13">
        <f t="shared" si="1940"/>
        <v>2.0820196696346545E-5</v>
      </c>
      <c r="AX1409" s="13">
        <f t="shared" si="1941"/>
        <v>5.9448031530791277E-2</v>
      </c>
      <c r="AY1409" s="13">
        <f t="shared" si="1942"/>
        <v>4.7251701631044252E-2</v>
      </c>
      <c r="AZ1409" s="13">
        <f t="shared" si="1943"/>
        <v>1.8778782488977658E-2</v>
      </c>
      <c r="BA1409" s="13">
        <f t="shared" si="1944"/>
        <v>4.9753787990095511E-3</v>
      </c>
      <c r="BB1409" s="13">
        <f t="shared" si="1945"/>
        <v>9.8865811221375078E-4</v>
      </c>
      <c r="BC1409" s="13">
        <f t="shared" si="1946"/>
        <v>1.5716509674248524E-4</v>
      </c>
      <c r="BD1409" s="13">
        <f t="shared" si="1947"/>
        <v>1.6156106597936913E-6</v>
      </c>
      <c r="BE1409" s="13">
        <f t="shared" si="1948"/>
        <v>7.4059961011152685E-6</v>
      </c>
      <c r="BF1409" s="13">
        <f t="shared" si="1949"/>
        <v>1.6974627493711448E-5</v>
      </c>
      <c r="BG1409" s="13">
        <f t="shared" si="1950"/>
        <v>2.5937359820004391E-5</v>
      </c>
      <c r="BH1409" s="13">
        <f t="shared" si="1951"/>
        <v>2.9724362199477234E-5</v>
      </c>
      <c r="BI1409" s="13">
        <f t="shared" si="1952"/>
        <v>2.7251430810140539E-5</v>
      </c>
      <c r="BJ1409" s="14">
        <f t="shared" si="1953"/>
        <v>0.75434589766189386</v>
      </c>
      <c r="BK1409" s="14">
        <f t="shared" si="1954"/>
        <v>9.179844815257554E-2</v>
      </c>
      <c r="BL1409" s="14">
        <f t="shared" si="1955"/>
        <v>2.0821313675013813E-2</v>
      </c>
      <c r="BM1409" s="14">
        <f t="shared" si="1956"/>
        <v>0.72396180435203683</v>
      </c>
      <c r="BN1409" s="14">
        <f t="shared" si="1957"/>
        <v>9.6159054350723028E-2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1.5145</v>
      </c>
      <c r="F1414" s="10">
        <f>VLOOKUP(B1414,home!$B$2:$E$405,3,FALSE)</f>
        <v>1.0124</v>
      </c>
      <c r="G1414" s="10">
        <f>VLOOKUP(C1414,away!$B$2:$E$405,4,FALSE)</f>
        <v>0.7016</v>
      </c>
      <c r="H1414" s="10">
        <f>VLOOKUP(A1414,away!$A$2:$E$405,3,FALSE)</f>
        <v>1.1369</v>
      </c>
      <c r="I1414" s="10">
        <f>VLOOKUP(C1414,away!$B$2:$E$405,3,FALSE)</f>
        <v>0.65969999999999995</v>
      </c>
      <c r="J1414" s="10">
        <f>VLOOKUP(B1414,home!$B$2:$E$405,4,FALSE)</f>
        <v>1.2901</v>
      </c>
      <c r="K1414" s="12">
        <f t="shared" si="1902"/>
        <v>1.0757491076799999</v>
      </c>
      <c r="L1414" s="12">
        <f t="shared" si="1903"/>
        <v>0.96759168099299986</v>
      </c>
      <c r="M1414" s="13">
        <f t="shared" si="1904"/>
        <v>0.12959503724329036</v>
      </c>
      <c r="N1414" s="13">
        <f t="shared" si="1905"/>
        <v>0.13941174567422596</v>
      </c>
      <c r="O1414" s="13">
        <f t="shared" si="1906"/>
        <v>0.12539507993458573</v>
      </c>
      <c r="P1414" s="13">
        <f t="shared" si="1907"/>
        <v>0.13489364534709286</v>
      </c>
      <c r="Q1414" s="13">
        <f t="shared" si="1908"/>
        <v>7.4986030504579804E-2</v>
      </c>
      <c r="R1414" s="13">
        <f t="shared" si="1909"/>
        <v>6.0665618091078691E-2</v>
      </c>
      <c r="S1414" s="13">
        <f t="shared" si="1910"/>
        <v>3.5102222936336545E-2</v>
      </c>
      <c r="T1414" s="13">
        <f t="shared" si="1911"/>
        <v>7.2555859306918741E-2</v>
      </c>
      <c r="U1414" s="13">
        <f t="shared" si="1912"/>
        <v>6.5260984528333565E-2</v>
      </c>
      <c r="V1414" s="13">
        <f t="shared" si="1913"/>
        <v>4.0597120524158261E-3</v>
      </c>
      <c r="W1414" s="13">
        <f t="shared" si="1914"/>
        <v>2.6888718467922335E-2</v>
      </c>
      <c r="X1414" s="13">
        <f t="shared" si="1915"/>
        <v>2.6017300302124489E-2</v>
      </c>
      <c r="Y1414" s="13">
        <f t="shared" si="1916"/>
        <v>1.2587061667116159E-2</v>
      </c>
      <c r="Z1414" s="13">
        <f t="shared" si="1917"/>
        <v>1.9566515795742062E-2</v>
      </c>
      <c r="AA1414" s="13">
        <f t="shared" si="1918"/>
        <v>2.1048661907676146E-2</v>
      </c>
      <c r="AB1414" s="13">
        <f t="shared" si="1919"/>
        <v>1.1321539632520307E-2</v>
      </c>
      <c r="AC1414" s="13">
        <f t="shared" si="1920"/>
        <v>2.641060613985102E-4</v>
      </c>
      <c r="AD1414" s="13">
        <f t="shared" si="1921"/>
        <v>7.2313787246315441E-3</v>
      </c>
      <c r="AE1414" s="13">
        <f t="shared" si="1922"/>
        <v>6.9970218960632505E-3</v>
      </c>
      <c r="AF1414" s="13">
        <f t="shared" si="1923"/>
        <v>3.3851300891783336E-3</v>
      </c>
      <c r="AG1414" s="13">
        <f t="shared" si="1924"/>
        <v>1.0918079044560161E-3</v>
      </c>
      <c r="AH1414" s="13">
        <f t="shared" si="1925"/>
        <v>4.7330994774945345E-3</v>
      </c>
      <c r="AI1414" s="13">
        <f t="shared" si="1926"/>
        <v>5.0916275394754197E-3</v>
      </c>
      <c r="AJ1414" s="13">
        <f t="shared" si="1927"/>
        <v>2.7386568911147977E-3</v>
      </c>
      <c r="AK1414" s="13">
        <f t="shared" si="1928"/>
        <v>9.8203590228614231E-4</v>
      </c>
      <c r="AL1414" s="13">
        <f t="shared" si="1929"/>
        <v>1.0996170883743529E-5</v>
      </c>
      <c r="AM1414" s="13">
        <f t="shared" si="1930"/>
        <v>1.5558298420637045E-3</v>
      </c>
      <c r="AN1414" s="13">
        <f t="shared" si="1931"/>
        <v>1.5054080122214931E-3</v>
      </c>
      <c r="AO1414" s="13">
        <f t="shared" si="1932"/>
        <v>7.2831013456286251E-4</v>
      </c>
      <c r="AP1414" s="13">
        <f t="shared" si="1933"/>
        <v>2.3490227579530605E-4</v>
      </c>
      <c r="AQ1414" s="13">
        <f t="shared" si="1934"/>
        <v>5.6822371976465342E-5</v>
      </c>
      <c r="AR1414" s="13">
        <f t="shared" si="1935"/>
        <v>9.1594153594720554E-4</v>
      </c>
      <c r="AS1414" s="13">
        <f t="shared" si="1936"/>
        <v>9.8532328998225498E-4</v>
      </c>
      <c r="AT1414" s="13">
        <f t="shared" si="1937"/>
        <v>5.2998032498736622E-4</v>
      </c>
      <c r="AU1414" s="13">
        <f t="shared" si="1938"/>
        <v>1.9004195389770522E-4</v>
      </c>
      <c r="AV1414" s="13">
        <f t="shared" si="1939"/>
        <v>5.1109365581805003E-5</v>
      </c>
      <c r="AW1414" s="13">
        <f t="shared" si="1940"/>
        <v>3.1793775246172872E-7</v>
      </c>
      <c r="AX1414" s="13">
        <f t="shared" si="1941"/>
        <v>2.789470940503241E-4</v>
      </c>
      <c r="AY1414" s="13">
        <f t="shared" si="1942"/>
        <v>2.6990688764026553E-4</v>
      </c>
      <c r="AZ1414" s="13">
        <f t="shared" si="1943"/>
        <v>1.3057982956171663E-4</v>
      </c>
      <c r="BA1414" s="13">
        <f t="shared" si="1944"/>
        <v>4.2115985596466941E-5</v>
      </c>
      <c r="BB1414" s="13">
        <f t="shared" si="1945"/>
        <v>1.01877693249906E-5</v>
      </c>
      <c r="BC1414" s="13">
        <f t="shared" si="1946"/>
        <v>1.9715201693473156E-6</v>
      </c>
      <c r="BD1414" s="13">
        <f t="shared" si="1947"/>
        <v>1.4770956840974442E-4</v>
      </c>
      <c r="BE1414" s="13">
        <f t="shared" si="1948"/>
        <v>1.5889843641258045E-4</v>
      </c>
      <c r="BF1414" s="13">
        <f t="shared" si="1949"/>
        <v>8.5467425591290305E-5</v>
      </c>
      <c r="BG1414" s="13">
        <f t="shared" si="1950"/>
        <v>3.0647168938512451E-5</v>
      </c>
      <c r="BH1414" s="13">
        <f t="shared" si="1951"/>
        <v>8.2421661596307425E-6</v>
      </c>
      <c r="BI1414" s="13">
        <f t="shared" si="1952"/>
        <v>1.773300578314613E-6</v>
      </c>
      <c r="BJ1414" s="14">
        <f t="shared" si="1953"/>
        <v>0.37596703626017958</v>
      </c>
      <c r="BK1414" s="14">
        <f t="shared" si="1954"/>
        <v>0.30419562669905809</v>
      </c>
      <c r="BL1414" s="14">
        <f t="shared" si="1955"/>
        <v>0.30034243844105174</v>
      </c>
      <c r="BM1414" s="14">
        <f t="shared" si="1956"/>
        <v>0.33485487145129017</v>
      </c>
      <c r="BN1414" s="14">
        <f t="shared" si="1957"/>
        <v>0.6649471567948535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1.5145</v>
      </c>
      <c r="F1415" s="10">
        <f>VLOOKUP(B1415,home!$B$2:$E$405,3,FALSE)</f>
        <v>0.7923</v>
      </c>
      <c r="G1415" s="10">
        <f>VLOOKUP(C1415,away!$B$2:$E$405,4,FALSE)</f>
        <v>0.70430000000000004</v>
      </c>
      <c r="H1415" s="10">
        <f>VLOOKUP(A1415,away!$A$2:$E$405,3,FALSE)</f>
        <v>1.1369</v>
      </c>
      <c r="I1415" s="10">
        <f>VLOOKUP(C1415,away!$B$2:$E$405,3,FALSE)</f>
        <v>1.0555000000000001</v>
      </c>
      <c r="J1415" s="10">
        <f>VLOOKUP(B1415,home!$B$2:$E$405,4,FALSE)</f>
        <v>1.3487</v>
      </c>
      <c r="K1415" s="12">
        <f t="shared" si="1902"/>
        <v>0.84511657990500011</v>
      </c>
      <c r="L1415" s="12">
        <f t="shared" si="1903"/>
        <v>1.6184372351650003</v>
      </c>
      <c r="M1415" s="13">
        <f t="shared" si="1904"/>
        <v>8.5131869817230907E-2</v>
      </c>
      <c r="N1415" s="13">
        <f t="shared" si="1905"/>
        <v>7.1946354660855902E-2</v>
      </c>
      <c r="O1415" s="13">
        <f t="shared" si="1906"/>
        <v>0.1377805880114259</v>
      </c>
      <c r="P1415" s="13">
        <f t="shared" si="1907"/>
        <v>0.11644065931751613</v>
      </c>
      <c r="Q1415" s="13">
        <f t="shared" si="1908"/>
        <v>3.0401528593807344E-2</v>
      </c>
      <c r="R1415" s="13">
        <f t="shared" si="1909"/>
        <v>0.1114946169603101</v>
      </c>
      <c r="S1415" s="13">
        <f t="shared" si="1910"/>
        <v>3.9815956032113367E-2</v>
      </c>
      <c r="T1415" s="13">
        <f t="shared" si="1911"/>
        <v>4.9202965882151242E-2</v>
      </c>
      <c r="U1415" s="13">
        <f t="shared" si="1912"/>
        <v>9.4225949363315298E-2</v>
      </c>
      <c r="V1415" s="13">
        <f t="shared" si="1913"/>
        <v>6.0509995736809201E-3</v>
      </c>
      <c r="W1415" s="13">
        <f t="shared" si="1914"/>
        <v>8.5642786230275113E-3</v>
      </c>
      <c r="X1415" s="13">
        <f t="shared" si="1915"/>
        <v>1.3860747415835359E-2</v>
      </c>
      <c r="Y1415" s="13">
        <f t="shared" si="1916"/>
        <v>1.1216374862502505E-2</v>
      </c>
      <c r="Z1415" s="13">
        <f t="shared" si="1917"/>
        <v>6.0149013203008334E-2</v>
      </c>
      <c r="AA1415" s="13">
        <f t="shared" si="1918"/>
        <v>5.0832928322787102E-2</v>
      </c>
      <c r="AB1415" s="13">
        <f t="shared" si="1919"/>
        <v>2.1479875265354921E-2</v>
      </c>
      <c r="AC1415" s="13">
        <f t="shared" si="1920"/>
        <v>5.1727277737033048E-4</v>
      </c>
      <c r="AD1415" s="13">
        <f t="shared" si="1921"/>
        <v>1.8094534648116281E-3</v>
      </c>
      <c r="AE1415" s="13">
        <f t="shared" si="1922"/>
        <v>2.928486862749461E-3</v>
      </c>
      <c r="AF1415" s="13">
        <f t="shared" si="1923"/>
        <v>2.3697860906826324E-3</v>
      </c>
      <c r="AG1415" s="13">
        <f t="shared" si="1924"/>
        <v>1.2784500161789581E-3</v>
      </c>
      <c r="AH1415" s="13">
        <f t="shared" si="1925"/>
        <v>2.4336850656544968E-2</v>
      </c>
      <c r="AI1415" s="13">
        <f t="shared" si="1926"/>
        <v>2.0567475992518042E-2</v>
      </c>
      <c r="AJ1415" s="13">
        <f t="shared" si="1927"/>
        <v>8.690957484037521E-3</v>
      </c>
      <c r="AK1415" s="13">
        <f t="shared" si="1928"/>
        <v>2.4482907550031851E-3</v>
      </c>
      <c r="AL1415" s="13">
        <f t="shared" si="1929"/>
        <v>2.8300369003201669E-5</v>
      </c>
      <c r="AM1415" s="13">
        <f t="shared" si="1930"/>
        <v>3.0583982473577124E-4</v>
      </c>
      <c r="AN1415" s="13">
        <f t="shared" si="1931"/>
        <v>4.9498256034870975E-4</v>
      </c>
      <c r="AO1415" s="13">
        <f t="shared" si="1932"/>
        <v>4.0054910321282949E-4</v>
      </c>
      <c r="AP1415" s="13">
        <f t="shared" si="1933"/>
        <v>2.1608786105053066E-4</v>
      </c>
      <c r="AQ1415" s="13">
        <f t="shared" si="1934"/>
        <v>8.7431160097834875E-5</v>
      </c>
      <c r="AR1415" s="13">
        <f t="shared" si="1935"/>
        <v>7.8775330578404312E-3</v>
      </c>
      <c r="AS1415" s="13">
        <f t="shared" si="1936"/>
        <v>6.6574337959306824E-3</v>
      </c>
      <c r="AT1415" s="13">
        <f t="shared" si="1937"/>
        <v>2.8131538402804499E-3</v>
      </c>
      <c r="AU1415" s="13">
        <f t="shared" si="1938"/>
        <v>7.9248098408147703E-4</v>
      </c>
      <c r="AV1415" s="13">
        <f t="shared" si="1939"/>
        <v>1.6743470472667165E-4</v>
      </c>
      <c r="AW1415" s="13">
        <f t="shared" si="1940"/>
        <v>1.0752317527881833E-6</v>
      </c>
      <c r="AX1415" s="13">
        <f t="shared" si="1941"/>
        <v>4.3078384446573253E-5</v>
      </c>
      <c r="AY1415" s="13">
        <f t="shared" si="1942"/>
        <v>6.9719661419086955E-5</v>
      </c>
      <c r="AZ1415" s="13">
        <f t="shared" si="1943"/>
        <v>5.6418448031873538E-5</v>
      </c>
      <c r="BA1415" s="13">
        <f t="shared" si="1944"/>
        <v>3.0436572348335218E-5</v>
      </c>
      <c r="BB1415" s="13">
        <f t="shared" si="1945"/>
        <v>1.2314920499834782E-5</v>
      </c>
      <c r="BC1415" s="13">
        <f t="shared" si="1946"/>
        <v>3.9861851770058767E-6</v>
      </c>
      <c r="BD1415" s="13">
        <f t="shared" si="1947"/>
        <v>2.1248821370086933E-3</v>
      </c>
      <c r="BE1415" s="13">
        <f t="shared" si="1948"/>
        <v>1.7957731243300149E-3</v>
      </c>
      <c r="BF1415" s="13">
        <f t="shared" si="1949"/>
        <v>7.5881882055954921E-4</v>
      </c>
      <c r="BG1415" s="13">
        <f t="shared" si="1950"/>
        <v>2.1376345546627744E-4</v>
      </c>
      <c r="BH1415" s="13">
        <f t="shared" si="1951"/>
        <v>4.5163760098083786E-5</v>
      </c>
      <c r="BI1415" s="13">
        <f t="shared" si="1952"/>
        <v>7.6337284939484992E-6</v>
      </c>
      <c r="BJ1415" s="14">
        <f t="shared" si="1953"/>
        <v>0.19529927115397092</v>
      </c>
      <c r="BK1415" s="14">
        <f t="shared" si="1954"/>
        <v>0.24805477754833391</v>
      </c>
      <c r="BL1415" s="14">
        <f t="shared" si="1955"/>
        <v>0.49511160422011341</v>
      </c>
      <c r="BM1415" s="14">
        <f t="shared" si="1956"/>
        <v>0.44535040433461409</v>
      </c>
      <c r="BN1415" s="14">
        <f t="shared" si="1957"/>
        <v>0.55319561736114631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1.5145</v>
      </c>
      <c r="F1416" s="10">
        <f>VLOOKUP(B1416,home!$B$2:$E$405,3,FALSE)</f>
        <v>0.9244</v>
      </c>
      <c r="G1416" s="10">
        <f>VLOOKUP(C1416,away!$B$2:$E$405,4,FALSE)</f>
        <v>0.74829999999999997</v>
      </c>
      <c r="H1416" s="10">
        <f>VLOOKUP(A1416,away!$A$2:$E$405,3,FALSE)</f>
        <v>1.1369</v>
      </c>
      <c r="I1416" s="10">
        <f>VLOOKUP(C1416,away!$B$2:$E$405,3,FALSE)</f>
        <v>0.93820000000000003</v>
      </c>
      <c r="J1416" s="10">
        <f>VLOOKUP(B1416,home!$B$2:$E$405,4,FALSE)</f>
        <v>1.1141000000000001</v>
      </c>
      <c r="K1416" s="12">
        <f t="shared" si="1902"/>
        <v>1.0476228435399999</v>
      </c>
      <c r="L1416" s="12">
        <f t="shared" si="1903"/>
        <v>1.1883431560780002</v>
      </c>
      <c r="M1416" s="13">
        <f t="shared" si="1904"/>
        <v>0.10688882540061144</v>
      </c>
      <c r="N1416" s="13">
        <f t="shared" si="1905"/>
        <v>0.11197917520883911</v>
      </c>
      <c r="O1416" s="13">
        <f t="shared" si="1906"/>
        <v>0.12702060412603292</v>
      </c>
      <c r="P1416" s="13">
        <f t="shared" si="1907"/>
        <v>0.13306968648268322</v>
      </c>
      <c r="Q1416" s="13">
        <f t="shared" si="1908"/>
        <v>5.8655970974773937E-2</v>
      </c>
      <c r="R1416" s="13">
        <f t="shared" si="1909"/>
        <v>7.5472032797032115E-2</v>
      </c>
      <c r="S1416" s="13">
        <f t="shared" si="1910"/>
        <v>4.1415792048965484E-2</v>
      </c>
      <c r="T1416" s="13">
        <f t="shared" si="1911"/>
        <v>6.9703421670982438E-2</v>
      </c>
      <c r="U1416" s="13">
        <f t="shared" si="1912"/>
        <v>7.9066225606570922E-2</v>
      </c>
      <c r="V1416" s="13">
        <f t="shared" si="1913"/>
        <v>5.7288874603353551E-3</v>
      </c>
      <c r="W1416" s="13">
        <f t="shared" si="1914"/>
        <v>2.0483111701064125E-2</v>
      </c>
      <c r="X1416" s="13">
        <f t="shared" si="1915"/>
        <v>2.434096560514076E-2</v>
      </c>
      <c r="Y1416" s="13">
        <f t="shared" si="1916"/>
        <v>1.4462709944599514E-2</v>
      </c>
      <c r="Z1416" s="13">
        <f t="shared" si="1917"/>
        <v>2.989555788321583E-2</v>
      </c>
      <c r="AA1416" s="13">
        <f t="shared" si="1918"/>
        <v>3.1319269358829227E-2</v>
      </c>
      <c r="AB1416" s="13">
        <f t="shared" si="1919"/>
        <v>1.6405391011645929E-2</v>
      </c>
      <c r="AC1416" s="13">
        <f t="shared" si="1920"/>
        <v>4.4575593811151603E-4</v>
      </c>
      <c r="AD1416" s="13">
        <f t="shared" si="1921"/>
        <v>5.3646439312040614E-3</v>
      </c>
      <c r="AE1416" s="13">
        <f t="shared" si="1922"/>
        <v>6.3750379004417239E-3</v>
      </c>
      <c r="AF1416" s="13">
        <f t="shared" si="1923"/>
        <v>3.7878663293638942E-3</v>
      </c>
      <c r="AG1416" s="13">
        <f t="shared" si="1924"/>
        <v>1.5004283428792934E-3</v>
      </c>
      <c r="AH1416" s="13">
        <f t="shared" si="1925"/>
        <v>8.8815454019133128E-3</v>
      </c>
      <c r="AI1416" s="13">
        <f t="shared" si="1926"/>
        <v>9.3045098489820365E-3</v>
      </c>
      <c r="AJ1416" s="13">
        <f t="shared" si="1927"/>
        <v>4.8738085328682472E-3</v>
      </c>
      <c r="AK1416" s="13">
        <f t="shared" si="1928"/>
        <v>1.7019710513576495E-3</v>
      </c>
      <c r="AL1416" s="13">
        <f t="shared" si="1929"/>
        <v>2.2197494531343005E-5</v>
      </c>
      <c r="AM1416" s="13">
        <f t="shared" si="1930"/>
        <v>1.1240247059575207E-3</v>
      </c>
      <c r="AN1416" s="13">
        <f t="shared" si="1931"/>
        <v>1.3357270665872063E-3</v>
      </c>
      <c r="AO1416" s="13">
        <f t="shared" si="1932"/>
        <v>7.9365105898352524E-4</v>
      </c>
      <c r="AP1416" s="13">
        <f t="shared" si="1933"/>
        <v>3.1437660141904315E-4</v>
      </c>
      <c r="AQ1416" s="13">
        <f t="shared" si="1934"/>
        <v>9.3396820681845356E-5</v>
      </c>
      <c r="AR1416" s="13">
        <f t="shared" si="1935"/>
        <v>2.1108647387519412E-3</v>
      </c>
      <c r="AS1416" s="13">
        <f t="shared" si="1936"/>
        <v>2.2113901199396274E-3</v>
      </c>
      <c r="AT1416" s="13">
        <f t="shared" si="1937"/>
        <v>1.1583514028137068E-3</v>
      </c>
      <c r="AU1416" s="13">
        <f t="shared" si="1938"/>
        <v>4.0450513014474783E-4</v>
      </c>
      <c r="AV1416" s="13">
        <f t="shared" si="1939"/>
        <v>1.0594220366718962E-4</v>
      </c>
      <c r="AW1416" s="13">
        <f t="shared" si="1940"/>
        <v>7.6762354273658019E-7</v>
      </c>
      <c r="AX1416" s="13">
        <f t="shared" si="1941"/>
        <v>1.9625899311073828E-4</v>
      </c>
      <c r="AY1416" s="13">
        <f t="shared" si="1942"/>
        <v>2.3322303128190522E-4</v>
      </c>
      <c r="AZ1416" s="13">
        <f t="shared" si="1943"/>
        <v>1.3857449653180876E-4</v>
      </c>
      <c r="BA1416" s="13">
        <f t="shared" si="1944"/>
        <v>5.4891351520176499E-5</v>
      </c>
      <c r="BB1416" s="13">
        <f t="shared" si="1945"/>
        <v>1.6307440476718378E-5</v>
      </c>
      <c r="BC1416" s="13">
        <f t="shared" si="1946"/>
        <v>3.8757670567315249E-6</v>
      </c>
      <c r="BD1416" s="13">
        <f t="shared" si="1947"/>
        <v>4.1807194428370749E-4</v>
      </c>
      <c r="BE1416" s="13">
        <f t="shared" si="1948"/>
        <v>4.3798171907479406E-4</v>
      </c>
      <c r="BF1416" s="13">
        <f t="shared" si="1949"/>
        <v>2.2941982697783655E-4</v>
      </c>
      <c r="BG1416" s="13">
        <f t="shared" si="1950"/>
        <v>8.0115150500991973E-5</v>
      </c>
      <c r="BH1416" s="13">
        <f t="shared" si="1951"/>
        <v>2.0982615444621064E-5</v>
      </c>
      <c r="BI1416" s="13">
        <f t="shared" si="1952"/>
        <v>4.3963734514000489E-6</v>
      </c>
      <c r="BJ1416" s="14">
        <f t="shared" si="1953"/>
        <v>0.3209576389428962</v>
      </c>
      <c r="BK1416" s="14">
        <f t="shared" si="1954"/>
        <v>0.2878043678565203</v>
      </c>
      <c r="BL1416" s="14">
        <f t="shared" si="1955"/>
        <v>0.3612273789602829</v>
      </c>
      <c r="BM1416" s="14">
        <f t="shared" si="1956"/>
        <v>0.3865661932452033</v>
      </c>
      <c r="BN1416" s="14">
        <f t="shared" si="1957"/>
        <v>0.61308629498997269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1.7738</v>
      </c>
      <c r="F1417" s="10">
        <f>VLOOKUP(B1417,home!$B$2:$E$405,3,FALSE)</f>
        <v>1.2685</v>
      </c>
      <c r="G1417" s="10">
        <f>VLOOKUP(C1417,away!$B$2:$E$405,4,FALSE)</f>
        <v>1.1274999999999999</v>
      </c>
      <c r="H1417" s="10">
        <f>VLOOKUP(A1417,away!$A$2:$E$405,3,FALSE)</f>
        <v>1.5357000000000001</v>
      </c>
      <c r="I1417" s="10">
        <f>VLOOKUP(C1417,away!$B$2:$E$405,3,FALSE)</f>
        <v>0.6512</v>
      </c>
      <c r="J1417" s="10">
        <f>VLOOKUP(B1417,home!$B$2:$E$405,4,FALSE)</f>
        <v>0.81399999999999995</v>
      </c>
      <c r="K1417" s="12">
        <f t="shared" si="1902"/>
        <v>2.53694862575</v>
      </c>
      <c r="L1417" s="12">
        <f t="shared" si="1903"/>
        <v>0.81403894176000002</v>
      </c>
      <c r="M1417" s="13">
        <f t="shared" si="1904"/>
        <v>3.5049723035697693E-2</v>
      </c>
      <c r="N1417" s="13">
        <f t="shared" si="1905"/>
        <v>8.8919346688331374E-2</v>
      </c>
      <c r="O1417" s="13">
        <f t="shared" si="1906"/>
        <v>2.8531839448960442E-2</v>
      </c>
      <c r="P1417" s="13">
        <f t="shared" si="1907"/>
        <v>7.2383810880159827E-2</v>
      </c>
      <c r="Q1417" s="13">
        <f t="shared" si="1908"/>
        <v>0.11279190719177506</v>
      </c>
      <c r="R1417" s="13">
        <f t="shared" si="1909"/>
        <v>1.161301419574899E-2</v>
      </c>
      <c r="S1417" s="13">
        <f t="shared" si="1910"/>
        <v>3.7371308699062099E-2</v>
      </c>
      <c r="T1417" s="13">
        <f t="shared" si="1911"/>
        <v>9.1817004769484706E-2</v>
      </c>
      <c r="U1417" s="13">
        <f t="shared" si="1912"/>
        <v>2.946162040472064E-2</v>
      </c>
      <c r="V1417" s="13">
        <f t="shared" si="1913"/>
        <v>8.5753657215046439E-3</v>
      </c>
      <c r="W1417" s="13">
        <f t="shared" si="1914"/>
        <v>9.5382424648631753E-2</v>
      </c>
      <c r="X1417" s="13">
        <f t="shared" si="1915"/>
        <v>7.7645008023475126E-2</v>
      </c>
      <c r="Y1417" s="13">
        <f t="shared" si="1916"/>
        <v>3.1603030082188205E-2</v>
      </c>
      <c r="Z1417" s="13">
        <f t="shared" si="1917"/>
        <v>3.151148595517122E-3</v>
      </c>
      <c r="AA1417" s="13">
        <f t="shared" si="1918"/>
        <v>7.9943020989312052E-3</v>
      </c>
      <c r="AB1417" s="13">
        <f t="shared" si="1919"/>
        <v>1.0140566861856933E-2</v>
      </c>
      <c r="AC1417" s="13">
        <f t="shared" si="1920"/>
        <v>1.1068519178835674E-3</v>
      </c>
      <c r="AD1417" s="13">
        <f t="shared" si="1921"/>
        <v>6.0495077783262317E-2</v>
      </c>
      <c r="AE1417" s="13">
        <f t="shared" si="1922"/>
        <v>4.9245349100375736E-2</v>
      </c>
      <c r="AF1417" s="13">
        <f t="shared" si="1923"/>
        <v>2.0043815934135817E-2</v>
      </c>
      <c r="AG1417" s="13">
        <f t="shared" si="1924"/>
        <v>5.438815570618716E-3</v>
      </c>
      <c r="AH1417" s="13">
        <f t="shared" si="1925"/>
        <v>6.4128941700581699E-4</v>
      </c>
      <c r="AI1417" s="13">
        <f t="shared" si="1926"/>
        <v>1.6269183051809259E-3</v>
      </c>
      <c r="AJ1417" s="13">
        <f t="shared" si="1927"/>
        <v>2.063704079268135E-3</v>
      </c>
      <c r="AK1417" s="13">
        <f t="shared" si="1928"/>
        <v>1.7451704092846544E-3</v>
      </c>
      <c r="AL1417" s="13">
        <f t="shared" si="1929"/>
        <v>9.1433715256268442E-5</v>
      </c>
      <c r="AM1417" s="13">
        <f t="shared" si="1930"/>
        <v>3.0694580889377335E-2</v>
      </c>
      <c r="AN1417" s="13">
        <f t="shared" si="1931"/>
        <v>2.4986584144955446E-2</v>
      </c>
      <c r="AO1417" s="13">
        <f t="shared" si="1932"/>
        <v>1.0170026257778363E-2</v>
      </c>
      <c r="AP1417" s="13">
        <f t="shared" si="1933"/>
        <v>2.7595991375177708E-3</v>
      </c>
      <c r="AQ1417" s="13">
        <f t="shared" si="1934"/>
        <v>5.6160529039669363E-4</v>
      </c>
      <c r="AR1417" s="13">
        <f t="shared" si="1935"/>
        <v>1.0440691167626057E-4</v>
      </c>
      <c r="AS1417" s="13">
        <f t="shared" si="1936"/>
        <v>2.6487497109589089E-4</v>
      </c>
      <c r="AT1417" s="13">
        <f t="shared" si="1937"/>
        <v>3.3598709695864575E-4</v>
      </c>
      <c r="AU1417" s="13">
        <f t="shared" si="1938"/>
        <v>2.8412733463298941E-4</v>
      </c>
      <c r="AV1417" s="13">
        <f t="shared" si="1939"/>
        <v>1.8020411278379321E-4</v>
      </c>
      <c r="AW1417" s="13">
        <f t="shared" si="1940"/>
        <v>5.245183905066845E-6</v>
      </c>
      <c r="AX1417" s="13">
        <f t="shared" si="1941"/>
        <v>1.2978429134213012E-2</v>
      </c>
      <c r="AY1417" s="13">
        <f t="shared" si="1942"/>
        <v>1.0564946718121913E-2</v>
      </c>
      <c r="AZ1417" s="13">
        <f t="shared" si="1943"/>
        <v>4.3001390230853736E-3</v>
      </c>
      <c r="BA1417" s="13">
        <f t="shared" si="1944"/>
        <v>1.1668268732577662E-3</v>
      </c>
      <c r="BB1417" s="13">
        <f t="shared" si="1945"/>
        <v>2.3746062828097032E-4</v>
      </c>
      <c r="BC1417" s="13">
        <f t="shared" si="1946"/>
        <v>3.8660439711101181E-5</v>
      </c>
      <c r="BD1417" s="13">
        <f t="shared" si="1947"/>
        <v>1.416521531556215E-5</v>
      </c>
      <c r="BE1417" s="13">
        <f t="shared" si="1948"/>
        <v>3.5936423528268245E-5</v>
      </c>
      <c r="BF1417" s="13">
        <f t="shared" si="1949"/>
        <v>4.5584430142205054E-5</v>
      </c>
      <c r="BG1417" s="13">
        <f t="shared" si="1950"/>
        <v>3.8548452468287993E-5</v>
      </c>
      <c r="BH1417" s="13">
        <f t="shared" si="1951"/>
        <v>2.4448860878553106E-5</v>
      </c>
      <c r="BI1417" s="13">
        <f t="shared" si="1952"/>
        <v>1.2405100801399648E-5</v>
      </c>
      <c r="BJ1417" s="14">
        <f t="shared" si="1953"/>
        <v>0.73184063832897472</v>
      </c>
      <c r="BK1417" s="14">
        <f t="shared" si="1954"/>
        <v>0.16514344068768602</v>
      </c>
      <c r="BL1417" s="14">
        <f t="shared" si="1955"/>
        <v>9.5159114131239619E-2</v>
      </c>
      <c r="BM1417" s="14">
        <f t="shared" si="1956"/>
        <v>0.63544499876852734</v>
      </c>
      <c r="BN1417" s="14">
        <f t="shared" si="1957"/>
        <v>0.34928964144067343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1.7738</v>
      </c>
      <c r="F1418" s="10">
        <f>VLOOKUP(B1418,home!$B$2:$E$405,3,FALSE)</f>
        <v>1.5503</v>
      </c>
      <c r="G1418" s="10">
        <f>VLOOKUP(C1418,away!$B$2:$E$405,4,FALSE)</f>
        <v>0.75170000000000003</v>
      </c>
      <c r="H1418" s="10">
        <f>VLOOKUP(A1418,away!$A$2:$E$405,3,FALSE)</f>
        <v>1.5357000000000001</v>
      </c>
      <c r="I1418" s="10">
        <f>VLOOKUP(C1418,away!$B$2:$E$405,3,FALSE)</f>
        <v>0.86819999999999997</v>
      </c>
      <c r="J1418" s="10">
        <f>VLOOKUP(B1418,home!$B$2:$E$405,4,FALSE)</f>
        <v>0.73260000000000003</v>
      </c>
      <c r="K1418" s="12">
        <f t="shared" si="1902"/>
        <v>2.0671164726380002</v>
      </c>
      <c r="L1418" s="12">
        <f t="shared" si="1903"/>
        <v>0.97677172652400002</v>
      </c>
      <c r="M1418" s="13">
        <f t="shared" si="1904"/>
        <v>4.7649259034915584E-2</v>
      </c>
      <c r="N1418" s="13">
        <f t="shared" si="1905"/>
        <v>9.8496568260069056E-2</v>
      </c>
      <c r="O1418" s="13">
        <f t="shared" si="1906"/>
        <v>4.6542449015123798E-2</v>
      </c>
      <c r="P1418" s="13">
        <f t="shared" si="1907"/>
        <v>9.6208663036076669E-2</v>
      </c>
      <c r="Q1418" s="13">
        <f t="shared" si="1908"/>
        <v>0.10180193937435102</v>
      </c>
      <c r="R1418" s="13">
        <f t="shared" si="1909"/>
        <v>2.2730674140578853E-2</v>
      </c>
      <c r="S1418" s="13">
        <f t="shared" si="1910"/>
        <v>4.8563750154051823E-2</v>
      </c>
      <c r="T1418" s="13">
        <f t="shared" si="1911"/>
        <v>9.9437256086176415E-2</v>
      </c>
      <c r="U1418" s="13">
        <f t="shared" si="1912"/>
        <v>4.6986950950157168E-2</v>
      </c>
      <c r="V1418" s="13">
        <f t="shared" si="1913"/>
        <v>1.0895012544606267E-2</v>
      </c>
      <c r="W1418" s="13">
        <f t="shared" si="1914"/>
        <v>7.0145488609071993E-2</v>
      </c>
      <c r="X1418" s="13">
        <f t="shared" si="1915"/>
        <v>6.8516130016552823E-2</v>
      </c>
      <c r="Y1418" s="13">
        <f t="shared" si="1916"/>
        <v>3.3462309305505575E-2</v>
      </c>
      <c r="Z1418" s="13">
        <f t="shared" si="1917"/>
        <v>7.4008932751158845E-3</v>
      </c>
      <c r="AA1418" s="13">
        <f t="shared" si="1918"/>
        <v>1.5298508401227845E-2</v>
      </c>
      <c r="AB1418" s="13">
        <f t="shared" si="1919"/>
        <v>1.5811899361484461E-2</v>
      </c>
      <c r="AC1418" s="13">
        <f t="shared" si="1920"/>
        <v>1.3748831197849462E-3</v>
      </c>
      <c r="AD1418" s="13">
        <f t="shared" si="1921"/>
        <v>3.6249723746263472E-2</v>
      </c>
      <c r="AE1418" s="13">
        <f t="shared" si="1922"/>
        <v>3.5407705249655815E-2</v>
      </c>
      <c r="AF1418" s="13">
        <f t="shared" si="1923"/>
        <v>1.7292622694479599E-2</v>
      </c>
      <c r="AG1418" s="13">
        <f t="shared" si="1924"/>
        <v>5.6303149751383164E-3</v>
      </c>
      <c r="AH1418" s="13">
        <f t="shared" si="1925"/>
        <v>1.8072458255387006E-3</v>
      </c>
      <c r="AI1418" s="13">
        <f t="shared" si="1926"/>
        <v>3.7357876160773098E-3</v>
      </c>
      <c r="AJ1418" s="13">
        <f t="shared" si="1927"/>
        <v>3.8611540597352271E-3</v>
      </c>
      <c r="AK1418" s="13">
        <f t="shared" si="1928"/>
        <v>2.6604850534239252E-3</v>
      </c>
      <c r="AL1418" s="13">
        <f t="shared" si="1929"/>
        <v>1.1104111120674772E-4</v>
      </c>
      <c r="AM1418" s="13">
        <f t="shared" si="1930"/>
        <v>1.4986480216895619E-2</v>
      </c>
      <c r="AN1418" s="13">
        <f t="shared" si="1931"/>
        <v>1.4638370155974904E-2</v>
      </c>
      <c r="AO1418" s="13">
        <f t="shared" si="1932"/>
        <v>7.1491730453745002E-3</v>
      </c>
      <c r="AP1418" s="13">
        <f t="shared" si="1933"/>
        <v>2.3277033662497649E-3</v>
      </c>
      <c r="AQ1418" s="13">
        <f t="shared" si="1934"/>
        <v>5.6840870897187736E-4</v>
      </c>
      <c r="AR1418" s="13">
        <f t="shared" si="1935"/>
        <v>3.5305332505294575E-4</v>
      </c>
      <c r="AS1418" s="13">
        <f t="shared" si="1936"/>
        <v>7.2980234393656249E-4</v>
      </c>
      <c r="AT1418" s="13">
        <f t="shared" si="1937"/>
        <v>7.5429322346054603E-4</v>
      </c>
      <c r="AU1418" s="13">
        <f t="shared" si="1938"/>
        <v>5.1973731580483686E-4</v>
      </c>
      <c r="AV1418" s="13">
        <f t="shared" si="1939"/>
        <v>2.6858939173620913E-4</v>
      </c>
      <c r="AW1418" s="13">
        <f t="shared" si="1940"/>
        <v>6.2278669569734561E-6</v>
      </c>
      <c r="AX1418" s="13">
        <f t="shared" si="1941"/>
        <v>5.1631333538680758E-3</v>
      </c>
      <c r="AY1418" s="13">
        <f t="shared" si="1942"/>
        <v>5.0432026803313703E-3</v>
      </c>
      <c r="AZ1418" s="13">
        <f t="shared" si="1943"/>
        <v>2.4630288946388685E-3</v>
      </c>
      <c r="BA1418" s="13">
        <f t="shared" si="1944"/>
        <v>8.0193899529830241E-4</v>
      </c>
      <c r="BB1418" s="13">
        <f t="shared" si="1945"/>
        <v>1.9582783425111118E-4</v>
      </c>
      <c r="BC1418" s="13">
        <f t="shared" si="1946"/>
        <v>3.8255818352582719E-5</v>
      </c>
      <c r="BD1418" s="13">
        <f t="shared" si="1947"/>
        <v>5.7475417644500778E-5</v>
      </c>
      <c r="BE1418" s="13">
        <f t="shared" si="1948"/>
        <v>1.1880838258469634E-4</v>
      </c>
      <c r="BF1418" s="13">
        <f t="shared" si="1949"/>
        <v>1.2279538236415179E-4</v>
      </c>
      <c r="BG1418" s="13">
        <f t="shared" si="1950"/>
        <v>8.4610785882939974E-5</v>
      </c>
      <c r="BH1418" s="13">
        <f t="shared" si="1951"/>
        <v>4.3725087315367981E-5</v>
      </c>
      <c r="BI1418" s="13">
        <f t="shared" si="1952"/>
        <v>1.8076969651426404E-5</v>
      </c>
      <c r="BJ1418" s="14">
        <f t="shared" si="1953"/>
        <v>0.61981558138747128</v>
      </c>
      <c r="BK1418" s="14">
        <f t="shared" si="1954"/>
        <v>0.20984581168097338</v>
      </c>
      <c r="BL1418" s="14">
        <f t="shared" si="1955"/>
        <v>0.16250612204878148</v>
      </c>
      <c r="BM1418" s="14">
        <f t="shared" si="1956"/>
        <v>0.58110188071785251</v>
      </c>
      <c r="BN1418" s="14">
        <f t="shared" si="1957"/>
        <v>0.41342955286111494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1.5759000000000001</v>
      </c>
      <c r="F1451" s="10">
        <f>VLOOKUP(B1451,home!$B$2:$E$405,3,FALSE)</f>
        <v>1.1281000000000001</v>
      </c>
      <c r="G1451" s="10">
        <f>VLOOKUP(C1451,away!$B$2:$E$405,4,FALSE)</f>
        <v>0.57110000000000005</v>
      </c>
      <c r="H1451" s="10">
        <f>VLOOKUP(A1451,away!$A$2:$E$405,3,FALSE)</f>
        <v>1.1709000000000001</v>
      </c>
      <c r="I1451" s="10">
        <f>VLOOKUP(C1451,away!$B$2:$E$405,3,FALSE)</f>
        <v>0.93940000000000001</v>
      </c>
      <c r="J1451" s="10">
        <f>VLOOKUP(B1451,home!$B$2:$E$405,4,FALSE)</f>
        <v>0.28470000000000001</v>
      </c>
      <c r="K1451" s="12">
        <f t="shared" si="1958"/>
        <v>1.0152860403690003</v>
      </c>
      <c r="L1451" s="12">
        <f t="shared" si="1959"/>
        <v>0.31315390306200003</v>
      </c>
      <c r="M1451" s="13">
        <f t="shared" si="1960"/>
        <v>0.26489018279536508</v>
      </c>
      <c r="N1451" s="13">
        <f t="shared" si="1961"/>
        <v>0.26893930482292683</v>
      </c>
      <c r="O1451" s="13">
        <f t="shared" si="1962"/>
        <v>8.2951394625175215E-2</v>
      </c>
      <c r="P1451" s="13">
        <f t="shared" si="1963"/>
        <v>8.4219392992080505E-2</v>
      </c>
      <c r="Q1451" s="13">
        <f t="shared" si="1964"/>
        <v>0.13652516094663047</v>
      </c>
      <c r="R1451" s="13">
        <f t="shared" si="1965"/>
        <v>1.2988276495654913E-2</v>
      </c>
      <c r="S1451" s="13">
        <f t="shared" si="1966"/>
        <v>6.6941950066850562E-3</v>
      </c>
      <c r="T1451" s="13">
        <f t="shared" si="1967"/>
        <v>4.2753387016605068E-2</v>
      </c>
      <c r="U1451" s="13">
        <f t="shared" si="1968"/>
        <v>1.3186815814491229E-2</v>
      </c>
      <c r="V1451" s="13">
        <f t="shared" si="1969"/>
        <v>2.364841804269794E-4</v>
      </c>
      <c r="W1451" s="13">
        <f t="shared" si="1970"/>
        <v>4.6204030022748324E-2</v>
      </c>
      <c r="X1451" s="13">
        <f t="shared" si="1971"/>
        <v>1.4468972338817465E-2</v>
      </c>
      <c r="Y1451" s="13">
        <f t="shared" si="1972"/>
        <v>2.2655075805984022E-3</v>
      </c>
      <c r="Z1451" s="13">
        <f t="shared" si="1973"/>
        <v>1.3557764928875905E-3</v>
      </c>
      <c r="AA1451" s="13">
        <f t="shared" si="1974"/>
        <v>1.3765009470892119E-3</v>
      </c>
      <c r="AB1451" s="13">
        <f t="shared" si="1975"/>
        <v>6.9877109806719222E-4</v>
      </c>
      <c r="AC1451" s="13">
        <f t="shared" si="1976"/>
        <v>4.6992478915252799E-6</v>
      </c>
      <c r="AD1451" s="13">
        <f t="shared" si="1977"/>
        <v>1.1727576672721635E-2</v>
      </c>
      <c r="AE1451" s="13">
        <f t="shared" si="1978"/>
        <v>3.6725364085216433E-3</v>
      </c>
      <c r="AF1451" s="13">
        <f t="shared" si="1979"/>
        <v>5.7503455523292613E-4</v>
      </c>
      <c r="AG1451" s="13">
        <f t="shared" si="1980"/>
        <v>6.0024771788904019E-5</v>
      </c>
      <c r="AH1451" s="13">
        <f t="shared" si="1981"/>
        <v>1.0614167510686471E-4</v>
      </c>
      <c r="AI1451" s="13">
        <f t="shared" si="1982"/>
        <v>1.0776416103738154E-4</v>
      </c>
      <c r="AJ1451" s="13">
        <f t="shared" si="1983"/>
        <v>5.47057241766652E-5</v>
      </c>
      <c r="AK1451" s="13">
        <f t="shared" si="1984"/>
        <v>1.8513986028281706E-5</v>
      </c>
      <c r="AL1451" s="13">
        <f t="shared" si="1985"/>
        <v>5.9763302779599835E-8</v>
      </c>
      <c r="AM1451" s="13">
        <f t="shared" si="1986"/>
        <v>2.3813689766342817E-3</v>
      </c>
      <c r="AN1451" s="13">
        <f t="shared" si="1987"/>
        <v>7.4573498966378599E-4</v>
      </c>
      <c r="AO1451" s="13">
        <f t="shared" si="1988"/>
        <v>1.167649113315574E-4</v>
      </c>
      <c r="AP1451" s="13">
        <f t="shared" si="1989"/>
        <v>1.2188462574721851E-5</v>
      </c>
      <c r="AQ1451" s="13">
        <f t="shared" si="1990"/>
        <v>9.5421615689981544E-7</v>
      </c>
      <c r="AR1451" s="13">
        <f t="shared" si="1991"/>
        <v>6.6477359674506872E-6</v>
      </c>
      <c r="AS1451" s="13">
        <f t="shared" si="1992"/>
        <v>6.7493535278115929E-6</v>
      </c>
      <c r="AT1451" s="13">
        <f t="shared" si="1993"/>
        <v>3.4262622091511875E-6</v>
      </c>
      <c r="AU1451" s="13">
        <f t="shared" si="1994"/>
        <v>1.1595453971983511E-6</v>
      </c>
      <c r="AV1451" s="13">
        <f t="shared" si="1995"/>
        <v>2.9431756373740328E-7</v>
      </c>
      <c r="AW1451" s="13">
        <f t="shared" si="1996"/>
        <v>5.2781087432205366E-10</v>
      </c>
      <c r="AX1451" s="13">
        <f t="shared" si="1997"/>
        <v>4.0296177982409952E-4</v>
      </c>
      <c r="AY1451" s="13">
        <f t="shared" si="1998"/>
        <v>1.2618905413672705E-4</v>
      </c>
      <c r="AZ1451" s="13">
        <f t="shared" si="1999"/>
        <v>1.9758297413309044E-5</v>
      </c>
      <c r="BA1451" s="13">
        <f t="shared" si="2000"/>
        <v>2.0624626509458486E-6</v>
      </c>
      <c r="BB1451" s="13">
        <f t="shared" si="2001"/>
        <v>1.6146705726582297E-7</v>
      </c>
      <c r="BC1451" s="13">
        <f t="shared" si="2002"/>
        <v>1.0112807839745593E-8</v>
      </c>
      <c r="BD1451" s="13">
        <f t="shared" si="2003"/>
        <v>3.4696074412213689E-7</v>
      </c>
      <c r="BE1451" s="13">
        <f t="shared" si="2004"/>
        <v>3.5226440006324624E-7</v>
      </c>
      <c r="BF1451" s="13">
        <f t="shared" si="2005"/>
        <v>1.7882456395158732E-7</v>
      </c>
      <c r="BG1451" s="13">
        <f t="shared" si="2006"/>
        <v>6.0519361151706738E-8</v>
      </c>
      <c r="BH1451" s="13">
        <f t="shared" si="2007"/>
        <v>1.5361115637344453E-8</v>
      </c>
      <c r="BI1451" s="13">
        <f t="shared" si="2008"/>
        <v>3.1191852542179573E-9</v>
      </c>
      <c r="BJ1451" s="14">
        <f t="shared" si="2009"/>
        <v>0.53099968986684309</v>
      </c>
      <c r="BK1451" s="14">
        <f t="shared" si="2010"/>
        <v>0.35617120303988875</v>
      </c>
      <c r="BL1451" s="14">
        <f t="shared" si="2011"/>
        <v>0.11150811879086252</v>
      </c>
      <c r="BM1451" s="14">
        <f t="shared" si="2012"/>
        <v>0.14939488698632297</v>
      </c>
      <c r="BN1451" s="14">
        <f t="shared" si="2013"/>
        <v>0.85051371267783293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1.5759000000000001</v>
      </c>
      <c r="F1452" s="10">
        <f>VLOOKUP(B1452,home!$B$2:$E$405,3,FALSE)</f>
        <v>0.91659999999999997</v>
      </c>
      <c r="G1452" s="10">
        <f>VLOOKUP(C1452,away!$B$2:$E$405,4,FALSE)</f>
        <v>0.87250000000000005</v>
      </c>
      <c r="H1452" s="10">
        <f>VLOOKUP(A1452,away!$A$2:$E$405,3,FALSE)</f>
        <v>1.1709000000000001</v>
      </c>
      <c r="I1452" s="10">
        <f>VLOOKUP(C1452,away!$B$2:$E$405,3,FALSE)</f>
        <v>0.74729999999999996</v>
      </c>
      <c r="J1452" s="10">
        <f>VLOOKUP(B1452,home!$B$2:$E$405,4,FALSE)</f>
        <v>1.1387</v>
      </c>
      <c r="K1452" s="12">
        <f t="shared" si="1958"/>
        <v>1.2603000226500001</v>
      </c>
      <c r="L1452" s="12">
        <f t="shared" si="1959"/>
        <v>0.99637795215900005</v>
      </c>
      <c r="M1452" s="13">
        <f t="shared" si="1960"/>
        <v>0.10469771613016872</v>
      </c>
      <c r="N1452" s="13">
        <f t="shared" si="1961"/>
        <v>0.13195053401025494</v>
      </c>
      <c r="O1452" s="13">
        <f t="shared" si="1962"/>
        <v>0.10431849599350182</v>
      </c>
      <c r="P1452" s="13">
        <f t="shared" si="1963"/>
        <v>0.1314726028634243</v>
      </c>
      <c r="Q1452" s="13">
        <f t="shared" si="1964"/>
        <v>8.314863050090196E-2</v>
      </c>
      <c r="R1452" s="13">
        <f t="shared" si="1965"/>
        <v>5.1970324705156098E-2</v>
      </c>
      <c r="S1452" s="13">
        <f t="shared" si="1966"/>
        <v>4.1273692355890332E-2</v>
      </c>
      <c r="T1452" s="13">
        <f t="shared" si="1967"/>
        <v>8.2847462183314055E-2</v>
      </c>
      <c r="U1452" s="13">
        <f t="shared" si="1968"/>
        <v>6.5498201403036097E-2</v>
      </c>
      <c r="V1452" s="13">
        <f t="shared" si="1969"/>
        <v>5.7587584995291777E-3</v>
      </c>
      <c r="W1452" s="13">
        <f t="shared" si="1970"/>
        <v>3.4930740301201073E-2</v>
      </c>
      <c r="X1452" s="13">
        <f t="shared" si="1971"/>
        <v>3.4804219488708578E-2</v>
      </c>
      <c r="Y1452" s="13">
        <f t="shared" si="1972"/>
        <v>1.7339078470325908E-2</v>
      </c>
      <c r="Z1452" s="13">
        <f t="shared" si="1973"/>
        <v>1.7260695234253907E-2</v>
      </c>
      <c r="AA1452" s="13">
        <f t="shared" si="1974"/>
        <v>2.1753654594684948E-2</v>
      </c>
      <c r="AB1452" s="13">
        <f t="shared" si="1975"/>
        <v>1.3708065689200861E-2</v>
      </c>
      <c r="AC1452" s="13">
        <f t="shared" si="1976"/>
        <v>4.5196721880593426E-4</v>
      </c>
      <c r="AD1452" s="13">
        <f t="shared" si="1977"/>
        <v>1.1005803198196251E-2</v>
      </c>
      <c r="AE1452" s="13">
        <f t="shared" si="1978"/>
        <v>1.0965939652483752E-2</v>
      </c>
      <c r="AF1452" s="13">
        <f t="shared" si="1979"/>
        <v>5.4631102472204691E-3</v>
      </c>
      <c r="AG1452" s="13">
        <f t="shared" si="1980"/>
        <v>1.8144408668481265E-3</v>
      </c>
      <c r="AH1452" s="13">
        <f t="shared" si="1981"/>
        <v>4.2995440425866293E-3</v>
      </c>
      <c r="AI1452" s="13">
        <f t="shared" si="1982"/>
        <v>5.4187154542566021E-3</v>
      </c>
      <c r="AJ1452" s="13">
        <f t="shared" si="1983"/>
        <v>3.4146036048667509E-3</v>
      </c>
      <c r="AK1452" s="13">
        <f t="shared" si="1984"/>
        <v>1.4344750001847794E-3</v>
      </c>
      <c r="AL1452" s="13">
        <f t="shared" si="1985"/>
        <v>2.2702045034671637E-5</v>
      </c>
      <c r="AM1452" s="13">
        <f t="shared" si="1986"/>
        <v>2.774122803993632E-3</v>
      </c>
      <c r="AN1452" s="13">
        <f t="shared" si="1987"/>
        <v>2.7640747984807581E-3</v>
      </c>
      <c r="AO1452" s="13">
        <f t="shared" si="1988"/>
        <v>1.3770315936622794E-3</v>
      </c>
      <c r="AP1452" s="13">
        <f t="shared" si="1989"/>
        <v>4.5734797311715542E-4</v>
      </c>
      <c r="AQ1452" s="13">
        <f t="shared" si="1990"/>
        <v>1.1392285921963516E-4</v>
      </c>
      <c r="AR1452" s="13">
        <f t="shared" si="1991"/>
        <v>8.5679417767397918E-4</v>
      </c>
      <c r="AS1452" s="13">
        <f t="shared" si="1992"/>
        <v>1.0798177215289044E-3</v>
      </c>
      <c r="AT1452" s="13">
        <f t="shared" si="1993"/>
        <v>6.8044714945037486E-4</v>
      </c>
      <c r="AU1452" s="13">
        <f t="shared" si="1994"/>
        <v>2.8585585262147847E-4</v>
      </c>
      <c r="AV1452" s="13">
        <f t="shared" si="1995"/>
        <v>9.0066034383371138E-5</v>
      </c>
      <c r="AW1452" s="13">
        <f t="shared" si="1996"/>
        <v>7.9188211265917672E-7</v>
      </c>
      <c r="AX1452" s="13">
        <f t="shared" si="1997"/>
        <v>5.82704505451176E-4</v>
      </c>
      <c r="AY1452" s="13">
        <f t="shared" si="1998"/>
        <v>5.8059392185526553E-4</v>
      </c>
      <c r="AZ1452" s="13">
        <f t="shared" si="1999"/>
        <v>2.89245491447056E-4</v>
      </c>
      <c r="BA1452" s="13">
        <f t="shared" si="2000"/>
        <v>9.6065943479747083E-5</v>
      </c>
      <c r="BB1452" s="13">
        <f t="shared" si="2001"/>
        <v>2.3929497009143155E-5</v>
      </c>
      <c r="BC1452" s="13">
        <f t="shared" si="2002"/>
        <v>4.7685646452329967E-6</v>
      </c>
      <c r="BD1452" s="13">
        <f t="shared" si="2003"/>
        <v>1.422818046954256E-4</v>
      </c>
      <c r="BE1452" s="13">
        <f t="shared" si="2004"/>
        <v>1.7931776168032777E-4</v>
      </c>
      <c r="BF1452" s="13">
        <f t="shared" si="2005"/>
        <v>1.1299708955363221E-4</v>
      </c>
      <c r="BG1452" s="13">
        <f t="shared" si="2006"/>
        <v>4.7470078174608921E-5</v>
      </c>
      <c r="BH1452" s="13">
        <f t="shared" si="2007"/>
        <v>1.4956635149664231E-5</v>
      </c>
      <c r="BI1452" s="13">
        <f t="shared" si="2008"/>
        <v>3.7699695235779187E-6</v>
      </c>
      <c r="BJ1452" s="14">
        <f t="shared" si="2009"/>
        <v>0.42333376687181618</v>
      </c>
      <c r="BK1452" s="14">
        <f t="shared" si="2010"/>
        <v>0.28425803303470842</v>
      </c>
      <c r="BL1452" s="14">
        <f t="shared" si="2011"/>
        <v>0.27530985476191</v>
      </c>
      <c r="BM1452" s="14">
        <f t="shared" si="2012"/>
        <v>0.39202424365953797</v>
      </c>
      <c r="BN1452" s="14">
        <f t="shared" si="2013"/>
        <v>0.60755830420340784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1.5759000000000001</v>
      </c>
      <c r="F1453" s="10">
        <f>VLOOKUP(B1453,home!$B$2:$E$405,3,FALSE)</f>
        <v>0.72519999999999996</v>
      </c>
      <c r="G1453" s="10">
        <f>VLOOKUP(C1453,away!$B$2:$E$405,4,FALSE)</f>
        <v>0.70509999999999995</v>
      </c>
      <c r="H1453" s="10">
        <f>VLOOKUP(A1453,away!$A$2:$E$405,3,FALSE)</f>
        <v>1.1709000000000001</v>
      </c>
      <c r="I1453" s="10">
        <f>VLOOKUP(C1453,away!$B$2:$E$405,3,FALSE)</f>
        <v>1.3285</v>
      </c>
      <c r="J1453" s="10">
        <f>VLOOKUP(B1453,home!$B$2:$E$405,4,FALSE)</f>
        <v>1.2201</v>
      </c>
      <c r="K1453" s="12">
        <f t="shared" si="1958"/>
        <v>0.80581837366799991</v>
      </c>
      <c r="L1453" s="12">
        <f t="shared" si="1959"/>
        <v>1.8979151470650002</v>
      </c>
      <c r="M1453" s="13">
        <f t="shared" si="1960"/>
        <v>6.6955067376958013E-2</v>
      </c>
      <c r="N1453" s="13">
        <f t="shared" si="1961"/>
        <v>5.3953623502531661E-2</v>
      </c>
      <c r="O1453" s="13">
        <f t="shared" si="1962"/>
        <v>0.12707503654748628</v>
      </c>
      <c r="P1453" s="13">
        <f t="shared" si="1963"/>
        <v>0.10239939928449704</v>
      </c>
      <c r="Q1453" s="13">
        <f t="shared" si="1964"/>
        <v>2.1738410572152821E-2</v>
      </c>
      <c r="R1453" s="13">
        <f t="shared" si="1965"/>
        <v>0.12058881833865637</v>
      </c>
      <c r="S1453" s="13">
        <f t="shared" si="1966"/>
        <v>3.9151767687692567E-2</v>
      </c>
      <c r="T1453" s="13">
        <f t="shared" si="1967"/>
        <v>4.125765869800678E-2</v>
      </c>
      <c r="U1453" s="13">
        <f t="shared" si="1968"/>
        <v>9.7172685476201948E-2</v>
      </c>
      <c r="V1453" s="13">
        <f t="shared" si="1969"/>
        <v>6.653081186811299E-3</v>
      </c>
      <c r="W1453" s="13">
        <f t="shared" si="1970"/>
        <v>5.839070217793149E-3</v>
      </c>
      <c r="X1453" s="13">
        <f t="shared" si="1971"/>
        <v>1.1082059811125746E-2</v>
      </c>
      <c r="Y1453" s="13">
        <f t="shared" si="1972"/>
        <v>1.0516404588107927E-2</v>
      </c>
      <c r="Z1453" s="13">
        <f t="shared" si="1973"/>
        <v>7.6289114963868532E-2</v>
      </c>
      <c r="AA1453" s="13">
        <f t="shared" si="1974"/>
        <v>6.1475170548755606E-2</v>
      </c>
      <c r="AB1453" s="13">
        <f t="shared" si="1975"/>
        <v>2.4768910976280586E-2</v>
      </c>
      <c r="AC1453" s="13">
        <f t="shared" si="1976"/>
        <v>6.3594095974552685E-4</v>
      </c>
      <c r="AD1453" s="13">
        <f t="shared" si="1977"/>
        <v>1.176307516658832E-3</v>
      </c>
      <c r="AE1453" s="13">
        <f t="shared" si="1978"/>
        <v>2.2325318534732125E-3</v>
      </c>
      <c r="AF1453" s="13">
        <f t="shared" si="1979"/>
        <v>2.1185780105059549E-3</v>
      </c>
      <c r="AG1453" s="13">
        <f t="shared" si="1980"/>
        <v>1.3402937654593617E-3</v>
      </c>
      <c r="AH1453" s="13">
        <f t="shared" si="1981"/>
        <v>3.619756671152731E-2</v>
      </c>
      <c r="AI1453" s="13">
        <f t="shared" si="1982"/>
        <v>2.9168664338221868E-2</v>
      </c>
      <c r="AJ1453" s="13">
        <f t="shared" si="1983"/>
        <v>1.1752322829546866E-2</v>
      </c>
      <c r="AK1453" s="13">
        <f t="shared" si="1984"/>
        <v>3.1567458897755881E-3</v>
      </c>
      <c r="AL1453" s="13">
        <f t="shared" si="1985"/>
        <v>3.8903685596623842E-5</v>
      </c>
      <c r="AM1453" s="13">
        <f t="shared" si="1986"/>
        <v>1.8957804200149281E-4</v>
      </c>
      <c r="AN1453" s="13">
        <f t="shared" si="1987"/>
        <v>3.5980303746555801E-4</v>
      </c>
      <c r="AO1453" s="13">
        <f t="shared" si="1988"/>
        <v>3.4143781738293921E-4</v>
      </c>
      <c r="AP1453" s="13">
        <f t="shared" si="1989"/>
        <v>2.1600666846396458E-4</v>
      </c>
      <c r="AQ1453" s="13">
        <f t="shared" si="1990"/>
        <v>1.0249058198620152E-4</v>
      </c>
      <c r="AR1453" s="13">
        <f t="shared" si="1991"/>
        <v>1.3739982029740709E-2</v>
      </c>
      <c r="AS1453" s="13">
        <f t="shared" si="1992"/>
        <v>1.1071929973433202E-2</v>
      </c>
      <c r="AT1453" s="13">
        <f t="shared" si="1993"/>
        <v>4.4609823022789628E-3</v>
      </c>
      <c r="AU1453" s="13">
        <f t="shared" si="1994"/>
        <v>1.1982471679280549E-3</v>
      </c>
      <c r="AV1453" s="13">
        <f t="shared" si="1995"/>
        <v>2.4139239602801791E-4</v>
      </c>
      <c r="AW1453" s="13">
        <f t="shared" si="1996"/>
        <v>1.6527311155217833E-6</v>
      </c>
      <c r="AX1453" s="13">
        <f t="shared" si="1997"/>
        <v>2.5460911581467775E-5</v>
      </c>
      <c r="AY1453" s="13">
        <f t="shared" si="1998"/>
        <v>4.8322649748550383E-5</v>
      </c>
      <c r="AZ1453" s="13">
        <f t="shared" si="1999"/>
        <v>4.5856144452045251E-5</v>
      </c>
      <c r="BA1453" s="13">
        <f t="shared" si="2000"/>
        <v>2.9010357047179117E-5</v>
      </c>
      <c r="BB1453" s="13">
        <f t="shared" si="2001"/>
        <v>1.376479901540128E-5</v>
      </c>
      <c r="BC1453" s="13">
        <f t="shared" si="2002"/>
        <v>5.2248841095271006E-6</v>
      </c>
      <c r="BD1453" s="13">
        <f t="shared" si="2003"/>
        <v>4.346220002440962E-3</v>
      </c>
      <c r="BE1453" s="13">
        <f t="shared" si="2004"/>
        <v>3.5022639339703063E-3</v>
      </c>
      <c r="BF1453" s="13">
        <f t="shared" si="2005"/>
        <v>1.4110943137140219E-3</v>
      </c>
      <c r="BG1453" s="13">
        <f t="shared" si="2006"/>
        <v>3.7902857498973194E-4</v>
      </c>
      <c r="BH1453" s="13">
        <f t="shared" si="2007"/>
        <v>7.6357047467981315E-5</v>
      </c>
      <c r="BI1453" s="13">
        <f t="shared" si="2008"/>
        <v>1.2305982361747798E-5</v>
      </c>
      <c r="BJ1453" s="14">
        <f t="shared" si="2009"/>
        <v>0.15263189442906977</v>
      </c>
      <c r="BK1453" s="14">
        <f t="shared" si="2010"/>
        <v>0.2158824828310496</v>
      </c>
      <c r="BL1453" s="14">
        <f t="shared" si="2011"/>
        <v>0.55179572538080623</v>
      </c>
      <c r="BM1453" s="14">
        <f t="shared" si="2012"/>
        <v>0.50384219206387881</v>
      </c>
      <c r="BN1453" s="14">
        <f t="shared" si="2013"/>
        <v>0.49271035562228216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1.1974</v>
      </c>
      <c r="F1454" s="10">
        <f>VLOOKUP(B1454,home!$B$2:$E$405,3,FALSE)</f>
        <v>0.64959999999999996</v>
      </c>
      <c r="G1454" s="10">
        <f>VLOOKUP(C1454,away!$B$2:$E$405,4,FALSE)</f>
        <v>0.75160000000000005</v>
      </c>
      <c r="H1454" s="10">
        <f>VLOOKUP(A1454,away!$A$2:$E$405,3,FALSE)</f>
        <v>0.89470000000000005</v>
      </c>
      <c r="I1454" s="10">
        <f>VLOOKUP(C1454,away!$B$2:$E$405,3,FALSE)</f>
        <v>0.55879999999999996</v>
      </c>
      <c r="J1454" s="10">
        <f>VLOOKUP(B1454,home!$B$2:$E$405,4,FALSE)</f>
        <v>1.1176999999999999</v>
      </c>
      <c r="K1454" s="12">
        <f t="shared" si="1958"/>
        <v>0.58461780966400001</v>
      </c>
      <c r="L1454" s="12">
        <f t="shared" si="1959"/>
        <v>0.5588034589719999</v>
      </c>
      <c r="M1454" s="13">
        <f t="shared" si="1960"/>
        <v>0.31872670464847241</v>
      </c>
      <c r="N1454" s="13">
        <f t="shared" si="1961"/>
        <v>0.18633330795301459</v>
      </c>
      <c r="O1454" s="13">
        <f t="shared" si="1962"/>
        <v>0.17810558502431334</v>
      </c>
      <c r="P1454" s="13">
        <f t="shared" si="1963"/>
        <v>0.10412369700583939</v>
      </c>
      <c r="Q1454" s="13">
        <f t="shared" si="1964"/>
        <v>5.4466885181469492E-2</v>
      </c>
      <c r="R1454" s="13">
        <f t="shared" si="1965"/>
        <v>4.9763008486908962E-2</v>
      </c>
      <c r="S1454" s="13">
        <f t="shared" si="1966"/>
        <v>8.5039503436975424E-3</v>
      </c>
      <c r="T1454" s="13">
        <f t="shared" si="1967"/>
        <v>3.0436283838835908E-2</v>
      </c>
      <c r="U1454" s="13">
        <f t="shared" si="1968"/>
        <v>2.9092341023907762E-2</v>
      </c>
      <c r="V1454" s="13">
        <f t="shared" si="1969"/>
        <v>3.0868059829099409E-4</v>
      </c>
      <c r="W1454" s="13">
        <f t="shared" si="1970"/>
        <v>1.0614103704670426E-2</v>
      </c>
      <c r="X1454" s="13">
        <f t="shared" si="1971"/>
        <v>5.9311978640573509E-3</v>
      </c>
      <c r="Y1454" s="13">
        <f t="shared" si="1972"/>
        <v>1.6571869411412927E-3</v>
      </c>
      <c r="Z1454" s="13">
        <f t="shared" si="1973"/>
        <v>9.2692470904459038E-3</v>
      </c>
      <c r="AA1454" s="13">
        <f t="shared" si="1974"/>
        <v>5.4189669312508897E-3</v>
      </c>
      <c r="AB1454" s="13">
        <f t="shared" si="1975"/>
        <v>1.5840122889947713E-3</v>
      </c>
      <c r="AC1454" s="13">
        <f t="shared" si="1976"/>
        <v>6.3026106338268231E-6</v>
      </c>
      <c r="AD1454" s="13">
        <f t="shared" si="1977"/>
        <v>1.5512985148427429E-3</v>
      </c>
      <c r="AE1454" s="13">
        <f t="shared" si="1978"/>
        <v>8.6687097599225083E-4</v>
      </c>
      <c r="AF1454" s="13">
        <f t="shared" si="1979"/>
        <v>2.4220524993345162E-4</v>
      </c>
      <c r="AG1454" s="13">
        <f t="shared" si="1980"/>
        <v>4.5115043814663504E-5</v>
      </c>
      <c r="AH1454" s="13">
        <f t="shared" si="1981"/>
        <v>1.2949218340518292E-3</v>
      </c>
      <c r="AI1454" s="13">
        <f t="shared" si="1982"/>
        <v>7.5703436630947013E-4</v>
      </c>
      <c r="AJ1454" s="13">
        <f t="shared" si="1983"/>
        <v>2.212878865361083E-4</v>
      </c>
      <c r="AK1454" s="13">
        <f t="shared" si="1984"/>
        <v>4.3122946510638474E-5</v>
      </c>
      <c r="AL1454" s="13">
        <f t="shared" si="1985"/>
        <v>8.2359100810978893E-8</v>
      </c>
      <c r="AM1454" s="13">
        <f t="shared" si="1986"/>
        <v>1.8138334797647611E-4</v>
      </c>
      <c r="AN1454" s="13">
        <f t="shared" si="1987"/>
        <v>1.0135764224917672E-4</v>
      </c>
      <c r="AO1454" s="13">
        <f t="shared" si="1988"/>
        <v>2.8319500541043236E-5</v>
      </c>
      <c r="AP1454" s="13">
        <f t="shared" si="1989"/>
        <v>5.2750116195647933E-6</v>
      </c>
      <c r="AQ1454" s="13">
        <f t="shared" si="1990"/>
        <v>7.3692368478257441E-7</v>
      </c>
      <c r="AR1454" s="13">
        <f t="shared" si="1991"/>
        <v>1.447213599933057E-4</v>
      </c>
      <c r="AS1454" s="13">
        <f t="shared" si="1992"/>
        <v>8.4606684490881614E-5</v>
      </c>
      <c r="AT1454" s="13">
        <f t="shared" si="1993"/>
        <v>2.4731287284996164E-5</v>
      </c>
      <c r="AU1454" s="13">
        <f t="shared" si="1994"/>
        <v>4.8194503342418641E-6</v>
      </c>
      <c r="AV1454" s="13">
        <f t="shared" si="1995"/>
        <v>7.0438412454722774E-7</v>
      </c>
      <c r="AW1454" s="13">
        <f t="shared" si="1996"/>
        <v>7.4737785045636205E-10</v>
      </c>
      <c r="AX1454" s="13">
        <f t="shared" si="1997"/>
        <v>1.7673322600588433E-5</v>
      </c>
      <c r="AY1454" s="13">
        <f t="shared" si="1998"/>
        <v>9.8759138007368338E-6</v>
      </c>
      <c r="AZ1454" s="13">
        <f t="shared" si="1999"/>
        <v>2.7593473961805264E-6</v>
      </c>
      <c r="BA1454" s="13">
        <f t="shared" si="2000"/>
        <v>5.1397762316368648E-7</v>
      </c>
      <c r="BB1454" s="13">
        <f t="shared" si="2001"/>
        <v>7.1803118414518776E-8</v>
      </c>
      <c r="BC1454" s="13">
        <f t="shared" si="2002"/>
        <v>8.0247661870018417E-9</v>
      </c>
      <c r="BD1454" s="13">
        <f t="shared" si="2003"/>
        <v>1.3478466091898528E-5</v>
      </c>
      <c r="BE1454" s="13">
        <f t="shared" si="2004"/>
        <v>7.8797513242762127E-6</v>
      </c>
      <c r="BF1454" s="13">
        <f t="shared" si="2005"/>
        <v>2.3033214799476813E-6</v>
      </c>
      <c r="BG1454" s="13">
        <f t="shared" si="2006"/>
        <v>4.4885425285301879E-7</v>
      </c>
      <c r="BH1454" s="13">
        <f t="shared" si="2007"/>
        <v>6.5602047540325764E-8</v>
      </c>
      <c r="BI1454" s="13">
        <f t="shared" si="2008"/>
        <v>7.6704250684997695E-9</v>
      </c>
      <c r="BJ1454" s="14">
        <f t="shared" si="2009"/>
        <v>0.29249243008314851</v>
      </c>
      <c r="BK1454" s="14">
        <f t="shared" si="2010"/>
        <v>0.43167929347983575</v>
      </c>
      <c r="BL1454" s="14">
        <f t="shared" si="2011"/>
        <v>0.26656404762063335</v>
      </c>
      <c r="BM1454" s="14">
        <f t="shared" si="2012"/>
        <v>0.1084759548076224</v>
      </c>
      <c r="BN1454" s="14">
        <f t="shared" si="2013"/>
        <v>0.89151918830001819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1.1974</v>
      </c>
      <c r="F1455" s="10">
        <f>VLOOKUP(B1455,home!$B$2:$E$405,3,FALSE)</f>
        <v>0.58460000000000001</v>
      </c>
      <c r="G1455" s="10">
        <f>VLOOKUP(C1455,away!$B$2:$E$405,4,FALSE)</f>
        <v>0.92789999999999995</v>
      </c>
      <c r="H1455" s="10">
        <f>VLOOKUP(A1455,away!$A$2:$E$405,3,FALSE)</f>
        <v>0.89470000000000005</v>
      </c>
      <c r="I1455" s="10">
        <f>VLOOKUP(C1455,away!$B$2:$E$405,3,FALSE)</f>
        <v>0.74509999999999998</v>
      </c>
      <c r="J1455" s="10">
        <f>VLOOKUP(B1455,home!$B$2:$E$405,4,FALSE)</f>
        <v>0.78239999999999998</v>
      </c>
      <c r="K1455" s="12">
        <f t="shared" si="1958"/>
        <v>0.64953003711599999</v>
      </c>
      <c r="L1455" s="12">
        <f t="shared" si="1959"/>
        <v>0.52157989492799994</v>
      </c>
      <c r="M1455" s="13">
        <f t="shared" si="1960"/>
        <v>0.31002264615940783</v>
      </c>
      <c r="N1455" s="13">
        <f t="shared" si="1961"/>
        <v>0.20136902086672068</v>
      </c>
      <c r="O1455" s="13">
        <f t="shared" si="1962"/>
        <v>0.16170157920912442</v>
      </c>
      <c r="P1455" s="13">
        <f t="shared" si="1963"/>
        <v>0.10503003274541839</v>
      </c>
      <c r="Q1455" s="13">
        <f t="shared" si="1964"/>
        <v>6.5397613798786822E-2</v>
      </c>
      <c r="R1455" s="13">
        <f t="shared" si="1965"/>
        <v>4.2170146346793384E-2</v>
      </c>
      <c r="S1455" s="13">
        <f t="shared" si="1966"/>
        <v>8.8955661103798586E-3</v>
      </c>
      <c r="T1455" s="13">
        <f t="shared" si="1967"/>
        <v>3.4110080533713144E-2</v>
      </c>
      <c r="U1455" s="13">
        <f t="shared" si="1968"/>
        <v>2.7390776721819856E-2</v>
      </c>
      <c r="V1455" s="13">
        <f t="shared" si="1969"/>
        <v>3.3485066384538701E-4</v>
      </c>
      <c r="W1455" s="13">
        <f t="shared" si="1970"/>
        <v>1.4159238172674617E-2</v>
      </c>
      <c r="X1455" s="13">
        <f t="shared" si="1971"/>
        <v>7.3851739583641511E-3</v>
      </c>
      <c r="Y1455" s="13">
        <f t="shared" si="1972"/>
        <v>1.9259791286142878E-3</v>
      </c>
      <c r="Z1455" s="13">
        <f t="shared" si="1973"/>
        <v>7.3317001668862904E-3</v>
      </c>
      <c r="AA1455" s="13">
        <f t="shared" si="1974"/>
        <v>4.762159481521035E-3</v>
      </c>
      <c r="AB1455" s="13">
        <f t="shared" si="1975"/>
        <v>1.5465828123923345E-3</v>
      </c>
      <c r="AC1455" s="13">
        <f t="shared" si="1976"/>
        <v>7.0900820924269359E-6</v>
      </c>
      <c r="AD1455" s="13">
        <f t="shared" si="1977"/>
        <v>2.2992126239579063E-3</v>
      </c>
      <c r="AE1455" s="13">
        <f t="shared" si="1978"/>
        <v>1.1992230788210958E-3</v>
      </c>
      <c r="AF1455" s="13">
        <f t="shared" si="1979"/>
        <v>3.1274532372336985E-4</v>
      </c>
      <c r="AG1455" s="13">
        <f t="shared" si="1980"/>
        <v>5.4373891028952853E-5</v>
      </c>
      <c r="AH1455" s="13">
        <f t="shared" si="1981"/>
        <v>9.5601685067203766E-4</v>
      </c>
      <c r="AI1455" s="13">
        <f t="shared" si="1982"/>
        <v>6.2096166050052998E-4</v>
      </c>
      <c r="AJ1455" s="13">
        <f t="shared" si="1983"/>
        <v>2.0166662519626108E-4</v>
      </c>
      <c r="AK1455" s="13">
        <f t="shared" si="1984"/>
        <v>4.3662843516261989E-5</v>
      </c>
      <c r="AL1455" s="13">
        <f t="shared" si="1985"/>
        <v>9.6079633350708211E-8</v>
      </c>
      <c r="AM1455" s="13">
        <f t="shared" si="1986"/>
        <v>2.9868153219539113E-4</v>
      </c>
      <c r="AN1455" s="13">
        <f t="shared" si="1987"/>
        <v>1.5578628217940611E-4</v>
      </c>
      <c r="AO1455" s="13">
        <f t="shared" si="1988"/>
        <v>4.0627496345179193E-5</v>
      </c>
      <c r="AP1455" s="13">
        <f t="shared" si="1989"/>
        <v>7.0634950916354216E-6</v>
      </c>
      <c r="AQ1455" s="13">
        <f t="shared" si="1990"/>
        <v>9.210442569299115E-7</v>
      </c>
      <c r="AR1455" s="13">
        <f t="shared" si="1991"/>
        <v>9.9727833704583765E-5</v>
      </c>
      <c r="AS1455" s="13">
        <f t="shared" si="1992"/>
        <v>6.4776223527636563E-5</v>
      </c>
      <c r="AT1455" s="13">
        <f t="shared" si="1993"/>
        <v>2.1037051436070046E-5</v>
      </c>
      <c r="AU1455" s="13">
        <f t="shared" si="1994"/>
        <v>4.5547322666939264E-6</v>
      </c>
      <c r="AV1455" s="13">
        <f t="shared" si="1995"/>
        <v>7.3960885455978715E-7</v>
      </c>
      <c r="AW1455" s="13">
        <f t="shared" si="1996"/>
        <v>9.0416755410219115E-10</v>
      </c>
      <c r="AX1455" s="13">
        <f t="shared" si="1997"/>
        <v>3.2333771115456004E-5</v>
      </c>
      <c r="AY1455" s="13">
        <f t="shared" si="1998"/>
        <v>1.6864644941025539E-5</v>
      </c>
      <c r="AZ1455" s="13">
        <f t="shared" si="1999"/>
        <v>4.3981298681690633E-6</v>
      </c>
      <c r="BA1455" s="13">
        <f t="shared" si="2000"/>
        <v>7.6465870483977269E-7</v>
      </c>
      <c r="BB1455" s="13">
        <f t="shared" si="2001"/>
        <v>9.9707651731527273E-8</v>
      </c>
      <c r="BC1455" s="13">
        <f t="shared" si="2002"/>
        <v>1.0401101302729521E-8</v>
      </c>
      <c r="BD1455" s="13">
        <f t="shared" si="2003"/>
        <v>8.6693388375056417E-6</v>
      </c>
      <c r="BE1455" s="13">
        <f t="shared" si="2004"/>
        <v>5.6309959768962191E-6</v>
      </c>
      <c r="BF1455" s="13">
        <f t="shared" si="2005"/>
        <v>1.8287505129367238E-6</v>
      </c>
      <c r="BG1455" s="13">
        <f t="shared" si="2006"/>
        <v>3.959427961812315E-7</v>
      </c>
      <c r="BH1455" s="13">
        <f t="shared" si="2007"/>
        <v>6.4294184774852015E-8</v>
      </c>
      <c r="BI1455" s="13">
        <f t="shared" si="2008"/>
        <v>8.3522008446305238E-9</v>
      </c>
      <c r="BJ1455" s="14">
        <f t="shared" si="2009"/>
        <v>0.32877021253985611</v>
      </c>
      <c r="BK1455" s="14">
        <f t="shared" si="2010"/>
        <v>0.42430714648571827</v>
      </c>
      <c r="BL1455" s="14">
        <f t="shared" si="2011"/>
        <v>0.23960098567583479</v>
      </c>
      <c r="BM1455" s="14">
        <f t="shared" si="2012"/>
        <v>0.11430214200127049</v>
      </c>
      <c r="BN1455" s="14">
        <f t="shared" si="2013"/>
        <v>0.88569103912625158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1.1974</v>
      </c>
      <c r="F1456" s="10">
        <f>VLOOKUP(B1456,home!$B$2:$E$405,3,FALSE)</f>
        <v>0.75160000000000005</v>
      </c>
      <c r="G1456" s="10">
        <f>VLOOKUP(C1456,away!$B$2:$E$405,4,FALSE)</f>
        <v>0.37119999999999997</v>
      </c>
      <c r="H1456" s="10">
        <f>VLOOKUP(A1456,away!$A$2:$E$405,3,FALSE)</f>
        <v>0.89470000000000005</v>
      </c>
      <c r="I1456" s="10">
        <f>VLOOKUP(C1456,away!$B$2:$E$405,3,FALSE)</f>
        <v>1.3661000000000001</v>
      </c>
      <c r="J1456" s="10">
        <f>VLOOKUP(B1456,home!$B$2:$E$405,4,FALSE)</f>
        <v>0.67059999999999997</v>
      </c>
      <c r="K1456" s="12">
        <f t="shared" si="1958"/>
        <v>0.33406731980799997</v>
      </c>
      <c r="L1456" s="12">
        <f t="shared" si="1959"/>
        <v>0.81964062870200005</v>
      </c>
      <c r="M1456" s="13">
        <f t="shared" si="1960"/>
        <v>0.31546487055476391</v>
      </c>
      <c r="N1456" s="13">
        <f t="shared" si="1961"/>
        <v>0.1053865037998076</v>
      </c>
      <c r="O1456" s="13">
        <f t="shared" si="1962"/>
        <v>0.2585678248349017</v>
      </c>
      <c r="P1456" s="13">
        <f t="shared" si="1963"/>
        <v>8.6379060231180013E-2</v>
      </c>
      <c r="Q1456" s="13">
        <f t="shared" si="1964"/>
        <v>1.7603093434168667E-2</v>
      </c>
      <c r="R1456" s="13">
        <f t="shared" si="1965"/>
        <v>0.10596634725489375</v>
      </c>
      <c r="S1456" s="13">
        <f t="shared" si="1966"/>
        <v>5.9129737911075564E-3</v>
      </c>
      <c r="T1456" s="13">
        <f t="shared" si="1967"/>
        <v>1.4428210569482052E-2</v>
      </c>
      <c r="U1456" s="13">
        <f t="shared" si="1968"/>
        <v>3.5399893617286161E-2</v>
      </c>
      <c r="V1456" s="13">
        <f t="shared" si="1969"/>
        <v>1.7989575488293463E-4</v>
      </c>
      <c r="W1456" s="13">
        <f t="shared" si="1970"/>
        <v>1.9602060812941757E-3</v>
      </c>
      <c r="X1456" s="13">
        <f t="shared" si="1971"/>
        <v>1.606664544857442E-3</v>
      </c>
      <c r="Y1456" s="13">
        <f t="shared" si="1972"/>
        <v>6.5844376883008335E-4</v>
      </c>
      <c r="Z1456" s="13">
        <f t="shared" si="1973"/>
        <v>2.8951441161751853E-2</v>
      </c>
      <c r="AA1456" s="13">
        <f t="shared" si="1974"/>
        <v>9.6717303534854492E-3</v>
      </c>
      <c r="AB1456" s="13">
        <f t="shared" si="1975"/>
        <v>1.615504518547282E-3</v>
      </c>
      <c r="AC1456" s="13">
        <f t="shared" si="1976"/>
        <v>3.0786364221474056E-6</v>
      </c>
      <c r="AD1456" s="13">
        <f t="shared" si="1977"/>
        <v>1.637101979623219E-4</v>
      </c>
      <c r="AE1456" s="13">
        <f t="shared" si="1978"/>
        <v>1.3418352958276641E-4</v>
      </c>
      <c r="AF1456" s="13">
        <f t="shared" si="1979"/>
        <v>5.4991136274336043E-5</v>
      </c>
      <c r="AG1456" s="13">
        <f t="shared" si="1980"/>
        <v>1.5024323169644718E-5</v>
      </c>
      <c r="AH1456" s="13">
        <f t="shared" si="1981"/>
        <v>5.9324443589118129E-3</v>
      </c>
      <c r="AI1456" s="13">
        <f t="shared" si="1982"/>
        <v>1.9818357868917579E-3</v>
      </c>
      <c r="AJ1456" s="13">
        <f t="shared" si="1983"/>
        <v>3.3103328481325404E-4</v>
      </c>
      <c r="AK1456" s="13">
        <f t="shared" si="1984"/>
        <v>3.6862467408267358E-5</v>
      </c>
      <c r="AL1456" s="13">
        <f t="shared" si="1985"/>
        <v>3.3719091507199793E-8</v>
      </c>
      <c r="AM1456" s="13">
        <f t="shared" si="1986"/>
        <v>1.0938045411701998E-5</v>
      </c>
      <c r="AN1456" s="13">
        <f t="shared" si="1987"/>
        <v>8.9652664180184529E-6</v>
      </c>
      <c r="AO1456" s="13">
        <f t="shared" si="1988"/>
        <v>3.6741483016727863E-6</v>
      </c>
      <c r="AP1456" s="13">
        <f t="shared" si="1989"/>
        <v>1.0038270746424893E-6</v>
      </c>
      <c r="AQ1456" s="13">
        <f t="shared" si="1990"/>
        <v>2.0569436364201488E-7</v>
      </c>
      <c r="AR1456" s="13">
        <f t="shared" si="1991"/>
        <v>9.7249448481562283E-4</v>
      </c>
      <c r="AS1456" s="13">
        <f t="shared" si="1992"/>
        <v>3.2487862607041677E-4</v>
      </c>
      <c r="AT1456" s="13">
        <f t="shared" si="1993"/>
        <v>5.4265665937124776E-5</v>
      </c>
      <c r="AU1456" s="13">
        <f t="shared" si="1994"/>
        <v>6.0427951924038512E-6</v>
      </c>
      <c r="AV1456" s="13">
        <f t="shared" si="1995"/>
        <v>5.0467509851875537E-7</v>
      </c>
      <c r="AW1456" s="13">
        <f t="shared" si="1996"/>
        <v>2.5646661201918865E-10</v>
      </c>
      <c r="AX1456" s="13">
        <f t="shared" si="1997"/>
        <v>6.0900725243757951E-7</v>
      </c>
      <c r="AY1456" s="13">
        <f t="shared" si="1998"/>
        <v>4.9916708727201527E-7</v>
      </c>
      <c r="AZ1456" s="13">
        <f t="shared" si="1999"/>
        <v>2.0456881261949037E-7</v>
      </c>
      <c r="BA1456" s="13">
        <f t="shared" si="2000"/>
        <v>5.5890970062753572E-8</v>
      </c>
      <c r="BB1456" s="13">
        <f t="shared" si="2001"/>
        <v>1.145262746025E-8</v>
      </c>
      <c r="BC1456" s="13">
        <f t="shared" si="2002"/>
        <v>1.8774077543618207E-9</v>
      </c>
      <c r="BD1456" s="13">
        <f t="shared" si="2003"/>
        <v>1.3284933182391734E-4</v>
      </c>
      <c r="BE1456" s="13">
        <f t="shared" si="2004"/>
        <v>4.4380620220699701E-5</v>
      </c>
      <c r="BF1456" s="13">
        <f t="shared" si="2005"/>
        <v>7.4130574242729377E-6</v>
      </c>
      <c r="BG1456" s="13">
        <f t="shared" si="2006"/>
        <v>8.2548674176988534E-7</v>
      </c>
      <c r="BH1456" s="13">
        <f t="shared" si="2007"/>
        <v>6.8942035840026017E-8</v>
      </c>
      <c r="BI1456" s="13">
        <f t="shared" si="2008"/>
        <v>4.6062562270369151E-9</v>
      </c>
      <c r="BJ1456" s="14">
        <f t="shared" si="2009"/>
        <v>0.14203720033115638</v>
      </c>
      <c r="BK1456" s="14">
        <f t="shared" si="2010"/>
        <v>0.40794041185453533</v>
      </c>
      <c r="BL1456" s="14">
        <f t="shared" si="2011"/>
        <v>0.42104720476875634</v>
      </c>
      <c r="BM1456" s="14">
        <f t="shared" si="2012"/>
        <v>0.11060805909586351</v>
      </c>
      <c r="BN1456" s="14">
        <f t="shared" si="2013"/>
        <v>0.88936770010971566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1.5145</v>
      </c>
      <c r="F1461" s="10">
        <f>VLOOKUP(B1461,home!$B$2:$E$405,3,FALSE)</f>
        <v>1.5407</v>
      </c>
      <c r="G1461" s="10">
        <f>VLOOKUP(C1461,away!$B$2:$E$405,4,FALSE)</f>
        <v>0.74829999999999997</v>
      </c>
      <c r="H1461" s="10">
        <f>VLOOKUP(A1461,away!$A$2:$E$405,3,FALSE)</f>
        <v>1.1369</v>
      </c>
      <c r="I1461" s="10">
        <f>VLOOKUP(C1461,away!$B$2:$E$405,3,FALSE)</f>
        <v>0.93820000000000003</v>
      </c>
      <c r="J1461" s="10">
        <f>VLOOKUP(B1461,home!$B$2:$E$405,4,FALSE)</f>
        <v>1.1141000000000001</v>
      </c>
      <c r="K1461" s="12">
        <f t="shared" si="1958"/>
        <v>1.7460758492449999</v>
      </c>
      <c r="L1461" s="12">
        <f t="shared" si="1959"/>
        <v>1.1883431560780002</v>
      </c>
      <c r="M1461" s="13">
        <f t="shared" si="1960"/>
        <v>5.3161596940502931E-2</v>
      </c>
      <c r="N1461" s="13">
        <f t="shared" si="1961"/>
        <v>9.2824180525109032E-2</v>
      </c>
      <c r="O1461" s="13">
        <f t="shared" si="1962"/>
        <v>6.3174219890423808E-2</v>
      </c>
      <c r="P1461" s="13">
        <f t="shared" si="1963"/>
        <v>0.11030697964556212</v>
      </c>
      <c r="Q1461" s="13">
        <f t="shared" si="1964"/>
        <v>8.1039029920425484E-2</v>
      </c>
      <c r="R1461" s="13">
        <f t="shared" si="1965"/>
        <v>3.7536325923675916E-2</v>
      </c>
      <c r="S1461" s="13">
        <f t="shared" si="1966"/>
        <v>5.7220016227805169E-2</v>
      </c>
      <c r="T1461" s="13">
        <f t="shared" si="1967"/>
        <v>9.6302176581137905E-2</v>
      </c>
      <c r="U1461" s="13">
        <f t="shared" si="1968"/>
        <v>6.5541272164719527E-2</v>
      </c>
      <c r="V1461" s="13">
        <f t="shared" si="1969"/>
        <v>1.3191993904972006E-2</v>
      </c>
      <c r="W1461" s="13">
        <f t="shared" si="1970"/>
        <v>4.7166764330099295E-2</v>
      </c>
      <c r="X1461" s="13">
        <f t="shared" si="1971"/>
        <v>5.6050301586017433E-2</v>
      </c>
      <c r="Y1461" s="13">
        <f t="shared" si="1972"/>
        <v>3.3303496142925861E-2</v>
      </c>
      <c r="Z1461" s="13">
        <f t="shared" si="1973"/>
        <v>1.4868678671904495E-2</v>
      </c>
      <c r="AA1461" s="13">
        <f t="shared" si="1974"/>
        <v>2.5961840739196659E-2</v>
      </c>
      <c r="AB1461" s="13">
        <f t="shared" si="1975"/>
        <v>2.2665671558328125E-2</v>
      </c>
      <c r="AC1461" s="13">
        <f t="shared" si="1976"/>
        <v>1.7107850014230139E-3</v>
      </c>
      <c r="AD1461" s="13">
        <f t="shared" si="1977"/>
        <v>2.058918702095423E-2</v>
      </c>
      <c r="AE1461" s="13">
        <f t="shared" si="1978"/>
        <v>2.4467019485560949E-2</v>
      </c>
      <c r="AF1461" s="13">
        <f t="shared" si="1979"/>
        <v>1.4537607577646718E-2</v>
      </c>
      <c r="AG1461" s="13">
        <f t="shared" si="1980"/>
        <v>5.7585554902147172E-3</v>
      </c>
      <c r="AH1461" s="13">
        <f t="shared" si="1981"/>
        <v>4.4172731349201612E-3</v>
      </c>
      <c r="AI1461" s="13">
        <f t="shared" si="1982"/>
        <v>7.7128939404028434E-3</v>
      </c>
      <c r="AJ1461" s="13">
        <f t="shared" si="1983"/>
        <v>6.7336489185627554E-3</v>
      </c>
      <c r="AK1461" s="13">
        <f t="shared" si="1984"/>
        <v>3.9191539179990456E-3</v>
      </c>
      <c r="AL1461" s="13">
        <f t="shared" si="1985"/>
        <v>1.4199086347319622E-4</v>
      </c>
      <c r="AM1461" s="13">
        <f t="shared" si="1986"/>
        <v>7.1900564425753499E-3</v>
      </c>
      <c r="AN1461" s="13">
        <f t="shared" si="1987"/>
        <v>8.5442543653489501E-3</v>
      </c>
      <c r="AO1461" s="13">
        <f t="shared" si="1988"/>
        <v>5.0767530994260028E-3</v>
      </c>
      <c r="AP1461" s="13">
        <f t="shared" si="1989"/>
        <v>2.0109749336002214E-3</v>
      </c>
      <c r="AQ1461" s="13">
        <f t="shared" si="1990"/>
        <v>5.9743207484705884E-4</v>
      </c>
      <c r="AR1461" s="13">
        <f t="shared" si="1991"/>
        <v>1.0498472596819162E-3</v>
      </c>
      <c r="AS1461" s="13">
        <f t="shared" si="1992"/>
        <v>1.8331129455266377E-3</v>
      </c>
      <c r="AT1461" s="13">
        <f t="shared" si="1993"/>
        <v>1.6003771215612138E-3</v>
      </c>
      <c r="AU1461" s="13">
        <f t="shared" si="1994"/>
        <v>9.3145994721408824E-4</v>
      </c>
      <c r="AV1461" s="13">
        <f t="shared" si="1995"/>
        <v>4.0659992959238565E-4</v>
      </c>
      <c r="AW1461" s="13">
        <f t="shared" si="1996"/>
        <v>8.1839482448009711E-6</v>
      </c>
      <c r="AX1461" s="13">
        <f t="shared" si="1997"/>
        <v>2.092397318181539E-3</v>
      </c>
      <c r="AY1461" s="13">
        <f t="shared" si="1998"/>
        <v>2.4864860328569936E-3</v>
      </c>
      <c r="AZ1461" s="13">
        <f t="shared" si="1999"/>
        <v>1.4773993299145734E-3</v>
      </c>
      <c r="BA1461" s="13">
        <f t="shared" si="2000"/>
        <v>5.852191274994022E-4</v>
      </c>
      <c r="BB1461" s="13">
        <f t="shared" si="2001"/>
        <v>1.738602862424634E-4</v>
      </c>
      <c r="BC1461" s="13">
        <f t="shared" si="2002"/>
        <v>4.132113625399865E-5</v>
      </c>
      <c r="BD1461" s="13">
        <f t="shared" si="2003"/>
        <v>2.0792980099504135E-4</v>
      </c>
      <c r="BE1461" s="13">
        <f t="shared" si="2004"/>
        <v>3.6306120385576064E-4</v>
      </c>
      <c r="BF1461" s="13">
        <f t="shared" si="2005"/>
        <v>3.1696619992517967E-4</v>
      </c>
      <c r="BG1461" s="13">
        <f t="shared" si="2006"/>
        <v>1.8448234223877283E-4</v>
      </c>
      <c r="BH1461" s="13">
        <f t="shared" si="2007"/>
        <v>8.0530040598818039E-5</v>
      </c>
      <c r="BI1461" s="13">
        <f t="shared" si="2008"/>
        <v>2.8122311805663072E-5</v>
      </c>
      <c r="BJ1461" s="14">
        <f t="shared" si="2009"/>
        <v>0.50231447280683816</v>
      </c>
      <c r="BK1461" s="14">
        <f t="shared" si="2010"/>
        <v>0.23821984861659545</v>
      </c>
      <c r="BL1461" s="14">
        <f t="shared" si="2011"/>
        <v>0.24466478929122432</v>
      </c>
      <c r="BM1461" s="14">
        <f t="shared" si="2012"/>
        <v>0.55954715445625103</v>
      </c>
      <c r="BN1461" s="14">
        <f t="shared" si="2013"/>
        <v>0.43804233284569932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1.5145</v>
      </c>
      <c r="F1462" s="10">
        <f>VLOOKUP(B1462,home!$B$2:$E$405,3,FALSE)</f>
        <v>0.70430000000000004</v>
      </c>
      <c r="G1462" s="10">
        <f>VLOOKUP(C1462,away!$B$2:$E$405,4,FALSE)</f>
        <v>0.61629999999999996</v>
      </c>
      <c r="H1462" s="10">
        <f>VLOOKUP(A1462,away!$A$2:$E$405,3,FALSE)</f>
        <v>1.1369</v>
      </c>
      <c r="I1462" s="10">
        <f>VLOOKUP(C1462,away!$B$2:$E$405,3,FALSE)</f>
        <v>1.5832999999999999</v>
      </c>
      <c r="J1462" s="10">
        <f>VLOOKUP(B1462,home!$B$2:$E$405,4,FALSE)</f>
        <v>0.64500000000000002</v>
      </c>
      <c r="K1462" s="12">
        <f t="shared" si="1958"/>
        <v>0.65738400630500005</v>
      </c>
      <c r="L1462" s="12">
        <f t="shared" si="1959"/>
        <v>1.1610346816499999</v>
      </c>
      <c r="M1462" s="13">
        <f t="shared" si="1960"/>
        <v>0.16228216688882002</v>
      </c>
      <c r="N1462" s="13">
        <f t="shared" si="1961"/>
        <v>0.10668170102122913</v>
      </c>
      <c r="O1462" s="13">
        <f t="shared" si="1962"/>
        <v>0.18841522397123328</v>
      </c>
      <c r="P1462" s="13">
        <f t="shared" si="1963"/>
        <v>0.12386115478306321</v>
      </c>
      <c r="Q1462" s="13">
        <f t="shared" si="1964"/>
        <v>3.5065422008383904E-2</v>
      </c>
      <c r="R1462" s="13">
        <f t="shared" si="1965"/>
        <v>0.10937830479072717</v>
      </c>
      <c r="S1462" s="13">
        <f t="shared" si="1966"/>
        <v>2.3634121293660867E-2</v>
      </c>
      <c r="T1462" s="13">
        <f t="shared" si="1967"/>
        <v>4.0712171078426902E-2</v>
      </c>
      <c r="U1462" s="13">
        <f t="shared" si="1968"/>
        <v>7.1903548206177614E-2</v>
      </c>
      <c r="V1462" s="13">
        <f t="shared" si="1969"/>
        <v>2.0042933119634727E-3</v>
      </c>
      <c r="W1462" s="13">
        <f t="shared" si="1970"/>
        <v>7.6838158675489815E-3</v>
      </c>
      <c r="X1462" s="13">
        <f t="shared" si="1971"/>
        <v>8.9211767096369476E-3</v>
      </c>
      <c r="Y1462" s="13">
        <f t="shared" si="1972"/>
        <v>5.1788977805083663E-3</v>
      </c>
      <c r="Z1462" s="13">
        <f t="shared" si="1973"/>
        <v>4.2330668427372833E-2</v>
      </c>
      <c r="AA1462" s="13">
        <f t="shared" si="1974"/>
        <v>2.7827504400354933E-2</v>
      </c>
      <c r="AB1462" s="13">
        <f t="shared" si="1975"/>
        <v>9.1466781640876706E-3</v>
      </c>
      <c r="AC1462" s="13">
        <f t="shared" si="1976"/>
        <v>9.5610507035041978E-5</v>
      </c>
      <c r="AD1462" s="13">
        <f t="shared" si="1977"/>
        <v>1.2628044146798193E-3</v>
      </c>
      <c r="AE1462" s="13">
        <f t="shared" si="1978"/>
        <v>1.4661597215839984E-3</v>
      </c>
      <c r="AF1462" s="13">
        <f t="shared" si="1979"/>
        <v>8.5113114279866534E-4</v>
      </c>
      <c r="AG1462" s="13">
        <f t="shared" si="1980"/>
        <v>3.2939759180721612E-4</v>
      </c>
      <c r="AH1462" s="13">
        <f t="shared" si="1981"/>
        <v>1.2286843535401635E-2</v>
      </c>
      <c r="AI1462" s="13">
        <f t="shared" si="1982"/>
        <v>8.0771744281450172E-3</v>
      </c>
      <c r="AJ1462" s="13">
        <f t="shared" si="1983"/>
        <v>2.6549026425991343E-3</v>
      </c>
      <c r="AK1462" s="13">
        <f t="shared" si="1984"/>
        <v>5.8176351184718378E-4</v>
      </c>
      <c r="AL1462" s="13">
        <f t="shared" si="1985"/>
        <v>2.9189720689070599E-6</v>
      </c>
      <c r="AM1462" s="13">
        <f t="shared" si="1986"/>
        <v>1.6602948506037215E-4</v>
      </c>
      <c r="AN1462" s="13">
        <f t="shared" si="1987"/>
        <v>1.9276599033158257E-4</v>
      </c>
      <c r="AO1462" s="13">
        <f t="shared" si="1988"/>
        <v>1.1190400010878801E-4</v>
      </c>
      <c r="AP1462" s="13">
        <f t="shared" si="1989"/>
        <v>4.3308141713889388E-5</v>
      </c>
      <c r="AQ1462" s="13">
        <f t="shared" si="1990"/>
        <v>1.2570563631909665E-5</v>
      </c>
      <c r="AR1462" s="13">
        <f t="shared" si="1991"/>
        <v>2.8530902945216783E-3</v>
      </c>
      <c r="AS1462" s="13">
        <f t="shared" si="1992"/>
        <v>1.8755759281625733E-3</v>
      </c>
      <c r="AT1462" s="13">
        <f t="shared" si="1993"/>
        <v>6.164868088923656E-4</v>
      </c>
      <c r="AU1462" s="13">
        <f t="shared" si="1994"/>
        <v>1.3508952275461615E-4</v>
      </c>
      <c r="AV1462" s="13">
        <f t="shared" si="1995"/>
        <v>2.2201422919564999E-5</v>
      </c>
      <c r="AW1462" s="13">
        <f t="shared" si="1996"/>
        <v>6.188590769701916E-8</v>
      </c>
      <c r="AX1462" s="13">
        <f t="shared" si="1997"/>
        <v>1.8190854675623924E-5</v>
      </c>
      <c r="AY1462" s="13">
        <f t="shared" si="1998"/>
        <v>2.1120213167254432E-5</v>
      </c>
      <c r="AZ1462" s="13">
        <f t="shared" si="1999"/>
        <v>1.2260649985511699E-5</v>
      </c>
      <c r="BA1462" s="13">
        <f t="shared" si="2000"/>
        <v>4.7450132842502142E-6</v>
      </c>
      <c r="BB1462" s="13">
        <f t="shared" si="2001"/>
        <v>1.3772812469761175E-6</v>
      </c>
      <c r="BC1462" s="13">
        <f t="shared" si="2002"/>
        <v>3.198142588250861E-7</v>
      </c>
      <c r="BD1462" s="13">
        <f t="shared" si="2003"/>
        <v>5.5208946363644745E-4</v>
      </c>
      <c r="BE1462" s="13">
        <f t="shared" si="2004"/>
        <v>3.6293478344410644E-4</v>
      </c>
      <c r="BF1462" s="13">
        <f t="shared" si="2005"/>
        <v>1.1929376098396214E-4</v>
      </c>
      <c r="BG1462" s="13">
        <f t="shared" si="2006"/>
        <v>2.614060350760939E-5</v>
      </c>
      <c r="BH1462" s="13">
        <f t="shared" si="2007"/>
        <v>4.2961036652656976E-6</v>
      </c>
      <c r="BI1462" s="13">
        <f t="shared" si="2008"/>
        <v>5.6483796779479225E-7</v>
      </c>
      <c r="BJ1462" s="14">
        <f t="shared" si="2009"/>
        <v>0.20873726934406894</v>
      </c>
      <c r="BK1462" s="14">
        <f t="shared" si="2010"/>
        <v>0.31190138596977873</v>
      </c>
      <c r="BL1462" s="14">
        <f t="shared" si="2011"/>
        <v>0.43683970718102966</v>
      </c>
      <c r="BM1462" s="14">
        <f t="shared" si="2012"/>
        <v>0.27410399913153388</v>
      </c>
      <c r="BN1462" s="14">
        <f t="shared" si="2013"/>
        <v>0.72568397346345681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1.5145</v>
      </c>
      <c r="F1463" s="10">
        <f>VLOOKUP(B1463,home!$B$2:$E$405,3,FALSE)</f>
        <v>1.0124</v>
      </c>
      <c r="G1463" s="10">
        <f>VLOOKUP(C1463,away!$B$2:$E$405,4,FALSE)</f>
        <v>1.5847</v>
      </c>
      <c r="H1463" s="10">
        <f>VLOOKUP(A1463,away!$A$2:$E$405,3,FALSE)</f>
        <v>1.1369</v>
      </c>
      <c r="I1463" s="10">
        <f>VLOOKUP(C1463,away!$B$2:$E$405,3,FALSE)</f>
        <v>0.3518</v>
      </c>
      <c r="J1463" s="10">
        <f>VLOOKUP(B1463,home!$B$2:$E$405,4,FALSE)</f>
        <v>0.99690000000000001</v>
      </c>
      <c r="K1463" s="12">
        <f t="shared" si="1958"/>
        <v>2.4297884990599998</v>
      </c>
      <c r="L1463" s="12">
        <f t="shared" si="1959"/>
        <v>0.398721539598</v>
      </c>
      <c r="M1463" s="13">
        <f t="shared" si="1960"/>
        <v>5.9100846076460371E-2</v>
      </c>
      <c r="N1463" s="13">
        <f t="shared" si="1961"/>
        <v>0.14360255608129874</v>
      </c>
      <c r="O1463" s="13">
        <f t="shared" si="1962"/>
        <v>2.3564780339150698E-2</v>
      </c>
      <c r="P1463" s="13">
        <f t="shared" si="1963"/>
        <v>5.7257432250943562E-2</v>
      </c>
      <c r="Q1463" s="13">
        <f t="shared" si="1964"/>
        <v>0.17446191960097918</v>
      </c>
      <c r="R1463" s="13">
        <f t="shared" si="1965"/>
        <v>4.6978927485574239E-3</v>
      </c>
      <c r="S1463" s="13">
        <f t="shared" si="1966"/>
        <v>1.3867879081333372E-2</v>
      </c>
      <c r="T1463" s="13">
        <f t="shared" si="1967"/>
        <v>6.9561725184524914E-2</v>
      </c>
      <c r="U1463" s="13">
        <f t="shared" si="1968"/>
        <v>1.1414885770262199E-2</v>
      </c>
      <c r="V1463" s="13">
        <f t="shared" si="1969"/>
        <v>1.4928140245355709E-3</v>
      </c>
      <c r="W1463" s="13">
        <f t="shared" si="1970"/>
        <v>0.1413018552567965</v>
      </c>
      <c r="X1463" s="13">
        <f t="shared" si="1971"/>
        <v>5.6340093276043647E-2</v>
      </c>
      <c r="Y1463" s="13">
        <f t="shared" si="1972"/>
        <v>1.1232004366059527E-2</v>
      </c>
      <c r="Z1463" s="13">
        <f t="shared" si="1973"/>
        <v>6.2438367652369866E-4</v>
      </c>
      <c r="AA1463" s="13">
        <f t="shared" si="1974"/>
        <v>1.5171202762180821E-3</v>
      </c>
      <c r="AB1463" s="13">
        <f t="shared" si="1975"/>
        <v>1.8431406994227134E-3</v>
      </c>
      <c r="AC1463" s="13">
        <f t="shared" si="1976"/>
        <v>9.0390729942472982E-5</v>
      </c>
      <c r="AD1463" s="13">
        <f t="shared" si="1977"/>
        <v>8.5833405699701271E-2</v>
      </c>
      <c r="AE1463" s="13">
        <f t="shared" si="1978"/>
        <v>3.4223627669524637E-2</v>
      </c>
      <c r="AF1463" s="13">
        <f t="shared" si="1979"/>
        <v>6.8228487575107888E-3</v>
      </c>
      <c r="AG1463" s="13">
        <f t="shared" si="1980"/>
        <v>9.0680558701300104E-4</v>
      </c>
      <c r="AH1463" s="13">
        <f t="shared" si="1981"/>
        <v>6.2238805200847183E-5</v>
      </c>
      <c r="AI1463" s="13">
        <f t="shared" si="1982"/>
        <v>1.5122713307225418E-4</v>
      </c>
      <c r="AJ1463" s="13">
        <f t="shared" si="1983"/>
        <v>1.8372497434238969E-4</v>
      </c>
      <c r="AK1463" s="13">
        <f t="shared" si="1984"/>
        <v>1.4880427654907733E-4</v>
      </c>
      <c r="AL1463" s="13">
        <f t="shared" si="1985"/>
        <v>3.5028541480429866E-6</v>
      </c>
      <c r="AM1463" s="13">
        <f t="shared" si="1986"/>
        <v>4.1711404400857015E-2</v>
      </c>
      <c r="AN1463" s="13">
        <f t="shared" si="1987"/>
        <v>1.6631235381504503E-2</v>
      </c>
      <c r="AO1463" s="13">
        <f t="shared" si="1988"/>
        <v>3.3156158883651033E-3</v>
      </c>
      <c r="AP1463" s="13">
        <f t="shared" si="1989"/>
        <v>4.4066915724150815E-4</v>
      </c>
      <c r="AQ1463" s="13">
        <f t="shared" si="1990"/>
        <v>4.3926071207171818E-5</v>
      </c>
      <c r="AR1463" s="13">
        <f t="shared" si="1991"/>
        <v>4.9631904464843619E-6</v>
      </c>
      <c r="AS1463" s="13">
        <f t="shared" si="1992"/>
        <v>1.2059503065512168E-5</v>
      </c>
      <c r="AT1463" s="13">
        <f t="shared" si="1993"/>
        <v>1.4651020926480141E-5</v>
      </c>
      <c r="AU1463" s="13">
        <f t="shared" si="1994"/>
        <v>1.1866294048882941E-5</v>
      </c>
      <c r="AV1463" s="13">
        <f t="shared" si="1995"/>
        <v>7.2081462016099762E-6</v>
      </c>
      <c r="AW1463" s="13">
        <f t="shared" si="1996"/>
        <v>9.4266573991471446E-8</v>
      </c>
      <c r="AX1463" s="13">
        <f t="shared" si="1997"/>
        <v>1.6891648448807171E-2</v>
      </c>
      <c r="AY1463" s="13">
        <f t="shared" si="1998"/>
        <v>6.7350640758565639E-3</v>
      </c>
      <c r="AZ1463" s="13">
        <f t="shared" si="1999"/>
        <v>1.3427075588083553E-3</v>
      </c>
      <c r="BA1463" s="13">
        <f t="shared" si="2000"/>
        <v>1.7845547502597984E-4</v>
      </c>
      <c r="BB1463" s="13">
        <f t="shared" si="2001"/>
        <v>1.778851043801278E-5</v>
      </c>
      <c r="BC1463" s="13">
        <f t="shared" si="2002"/>
        <v>1.4185324537999103E-6</v>
      </c>
      <c r="BD1463" s="13">
        <f t="shared" si="2003"/>
        <v>3.2982182269005468E-7</v>
      </c>
      <c r="BE1463" s="13">
        <f t="shared" si="2004"/>
        <v>8.013972715113014E-7</v>
      </c>
      <c r="BF1463" s="13">
        <f t="shared" si="2005"/>
        <v>9.7361293674811221E-7</v>
      </c>
      <c r="BG1463" s="13">
        <f t="shared" si="2006"/>
        <v>7.8855783874886459E-7</v>
      </c>
      <c r="BH1463" s="13">
        <f t="shared" si="2007"/>
        <v>4.7900719185890054E-7</v>
      </c>
      <c r="BI1463" s="13">
        <f t="shared" si="2008"/>
        <v>2.3277723314915654E-7</v>
      </c>
      <c r="BJ1463" s="14">
        <f t="shared" si="2009"/>
        <v>0.81159677498001748</v>
      </c>
      <c r="BK1463" s="14">
        <f t="shared" si="2010"/>
        <v>0.13854792909321995</v>
      </c>
      <c r="BL1463" s="14">
        <f t="shared" si="2011"/>
        <v>4.3638168351759349E-2</v>
      </c>
      <c r="BM1463" s="14">
        <f t="shared" si="2012"/>
        <v>0.52498685919484778</v>
      </c>
      <c r="BN1463" s="14">
        <f t="shared" si="2013"/>
        <v>0.46268542709738997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1.7738</v>
      </c>
      <c r="F1464" s="10">
        <f>VLOOKUP(B1464,home!$B$2:$E$405,3,FALSE)</f>
        <v>0.62639999999999996</v>
      </c>
      <c r="G1464" s="10">
        <f>VLOOKUP(C1464,away!$B$2:$E$405,4,FALSE)</f>
        <v>0.7752</v>
      </c>
      <c r="H1464" s="10">
        <f>VLOOKUP(A1464,away!$A$2:$E$405,3,FALSE)</f>
        <v>1.5357000000000001</v>
      </c>
      <c r="I1464" s="10">
        <f>VLOOKUP(C1464,away!$B$2:$E$405,3,FALSE)</f>
        <v>1.0581</v>
      </c>
      <c r="J1464" s="10">
        <f>VLOOKUP(B1464,home!$B$2:$E$405,4,FALSE)</f>
        <v>1.5194000000000001</v>
      </c>
      <c r="K1464" s="12">
        <f t="shared" si="1958"/>
        <v>0.86133116966400003</v>
      </c>
      <c r="L1464" s="12">
        <f t="shared" si="1959"/>
        <v>2.4689097838980003</v>
      </c>
      <c r="M1464" s="13">
        <f t="shared" si="1960"/>
        <v>3.5784481630459872E-2</v>
      </c>
      <c r="N1464" s="13">
        <f t="shared" si="1961"/>
        <v>3.0822289418583924E-2</v>
      </c>
      <c r="O1464" s="13">
        <f t="shared" si="1962"/>
        <v>8.8348656809160639E-2</v>
      </c>
      <c r="P1464" s="13">
        <f t="shared" si="1963"/>
        <v>7.6097451907677652E-2</v>
      </c>
      <c r="Q1464" s="13">
        <f t="shared" si="1964"/>
        <v>1.3274099298315611E-2</v>
      </c>
      <c r="R1464" s="13">
        <f t="shared" si="1965"/>
        <v>0.1090624315951917</v>
      </c>
      <c r="S1464" s="13">
        <f t="shared" si="1966"/>
        <v>4.0456239150270003E-2</v>
      </c>
      <c r="T1464" s="13">
        <f t="shared" si="1967"/>
        <v>3.2772553630044991E-2</v>
      </c>
      <c r="U1464" s="13">
        <f t="shared" si="1968"/>
        <v>9.3938871772286464E-2</v>
      </c>
      <c r="V1464" s="13">
        <f t="shared" si="1969"/>
        <v>9.5591303294711143E-3</v>
      </c>
      <c r="W1464" s="13">
        <f t="shared" si="1970"/>
        <v>3.8111318249514233E-3</v>
      </c>
      <c r="X1464" s="13">
        <f t="shared" si="1971"/>
        <v>9.4093406503476095E-3</v>
      </c>
      <c r="Y1464" s="13">
        <f t="shared" si="1972"/>
        <v>1.1615406595836193E-2</v>
      </c>
      <c r="Z1464" s="13">
        <f t="shared" si="1973"/>
        <v>8.9755101473691729E-2</v>
      </c>
      <c r="AA1464" s="13">
        <f t="shared" si="1974"/>
        <v>7.7308866535645906E-2</v>
      </c>
      <c r="AB1464" s="13">
        <f t="shared" si="1975"/>
        <v>3.3294268219272977E-2</v>
      </c>
      <c r="AC1464" s="13">
        <f t="shared" si="1976"/>
        <v>1.2704974114864712E-3</v>
      </c>
      <c r="AD1464" s="13">
        <f t="shared" si="1977"/>
        <v>8.2066165813227576E-4</v>
      </c>
      <c r="AE1464" s="13">
        <f t="shared" si="1978"/>
        <v>2.0261395970327316E-3</v>
      </c>
      <c r="AF1464" s="13">
        <f t="shared" si="1979"/>
        <v>2.5011779373286316E-3</v>
      </c>
      <c r="AG1464" s="13">
        <f t="shared" si="1980"/>
        <v>2.0583942269134926E-3</v>
      </c>
      <c r="AH1464" s="13">
        <f t="shared" si="1981"/>
        <v>5.5399312045788865E-2</v>
      </c>
      <c r="AI1464" s="13">
        <f t="shared" si="1982"/>
        <v>4.7717154242980245E-2</v>
      </c>
      <c r="AJ1464" s="13">
        <f t="shared" si="1983"/>
        <v>2.0550136138571838E-2</v>
      </c>
      <c r="AK1464" s="13">
        <f t="shared" si="1984"/>
        <v>5.9001575989968405E-3</v>
      </c>
      <c r="AL1464" s="13">
        <f t="shared" si="1985"/>
        <v>1.0807099755456558E-4</v>
      </c>
      <c r="AM1464" s="13">
        <f t="shared" si="1986"/>
        <v>1.4137229317949423E-4</v>
      </c>
      <c r="AN1464" s="13">
        <f t="shared" si="1987"/>
        <v>3.490354378029498E-4</v>
      </c>
      <c r="AO1464" s="13">
        <f t="shared" si="1988"/>
        <v>4.308685036594124E-4</v>
      </c>
      <c r="AP1464" s="13">
        <f t="shared" si="1989"/>
        <v>3.5459182141940485E-4</v>
      </c>
      <c r="AQ1464" s="13">
        <f t="shared" si="1990"/>
        <v>2.1886380429814541E-4</v>
      </c>
      <c r="AR1464" s="13">
        <f t="shared" si="1991"/>
        <v>2.7355180706213268E-2</v>
      </c>
      <c r="AS1464" s="13">
        <f t="shared" si="1992"/>
        <v>2.3561869794052757E-2</v>
      </c>
      <c r="AT1464" s="13">
        <f t="shared" si="1993"/>
        <v>1.0147286434591167E-2</v>
      </c>
      <c r="AU1464" s="13">
        <f t="shared" si="1994"/>
        <v>2.9133913645406836E-3</v>
      </c>
      <c r="AV1464" s="13">
        <f t="shared" si="1995"/>
        <v>6.2734869792720584E-4</v>
      </c>
      <c r="AW1464" s="13">
        <f t="shared" si="1996"/>
        <v>6.3838407385251951E-6</v>
      </c>
      <c r="AX1464" s="13">
        <f t="shared" si="1997"/>
        <v>2.0294727107062611E-5</v>
      </c>
      <c r="AY1464" s="13">
        <f t="shared" si="1998"/>
        <v>5.0105850316166832E-5</v>
      </c>
      <c r="AZ1464" s="13">
        <f t="shared" si="1999"/>
        <v>6.1853412038056512E-5</v>
      </c>
      <c r="BA1464" s="13">
        <f t="shared" si="2000"/>
        <v>5.090349804941069E-5</v>
      </c>
      <c r="BB1464" s="13">
        <f t="shared" si="2001"/>
        <v>3.141903609220572E-5</v>
      </c>
      <c r="BC1464" s="13">
        <f t="shared" si="2002"/>
        <v>1.5514153121738204E-5</v>
      </c>
      <c r="BD1464" s="13">
        <f t="shared" si="2003"/>
        <v>1.1256245547644627E-2</v>
      </c>
      <c r="BE1464" s="13">
        <f t="shared" si="2004"/>
        <v>9.6953551435779387E-3</v>
      </c>
      <c r="BF1464" s="13">
        <f t="shared" si="2005"/>
        <v>4.1754557930629328E-3</v>
      </c>
      <c r="BG1464" s="13">
        <f t="shared" si="2006"/>
        <v>1.1988167407064071E-3</v>
      </c>
      <c r="BH1464" s="13">
        <f t="shared" si="2007"/>
        <v>2.5814455637135835E-4</v>
      </c>
      <c r="BI1464" s="13">
        <f t="shared" si="2008"/>
        <v>4.4469590536347318E-5</v>
      </c>
      <c r="BJ1464" s="14">
        <f t="shared" si="2009"/>
        <v>0.1108360173745709</v>
      </c>
      <c r="BK1464" s="14">
        <f t="shared" si="2010"/>
        <v>0.16332597727723583</v>
      </c>
      <c r="BL1464" s="14">
        <f t="shared" si="2011"/>
        <v>0.62275341932712025</v>
      </c>
      <c r="BM1464" s="14">
        <f t="shared" si="2012"/>
        <v>0.63323738278365149</v>
      </c>
      <c r="BN1464" s="14">
        <f t="shared" si="2013"/>
        <v>0.35338941065938939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1.7738</v>
      </c>
      <c r="F1465" s="10">
        <f>VLOOKUP(B1465,home!$B$2:$E$405,3,FALSE)</f>
        <v>0.70469999999999999</v>
      </c>
      <c r="G1465" s="10">
        <f>VLOOKUP(C1465,away!$B$2:$E$405,4,FALSE)</f>
        <v>0.63419999999999999</v>
      </c>
      <c r="H1465" s="10">
        <f>VLOOKUP(A1465,away!$A$2:$E$405,3,FALSE)</f>
        <v>1.5357000000000001</v>
      </c>
      <c r="I1465" s="10">
        <f>VLOOKUP(C1465,away!$B$2:$E$405,3,FALSE)</f>
        <v>1.3023</v>
      </c>
      <c r="J1465" s="10">
        <f>VLOOKUP(B1465,home!$B$2:$E$405,4,FALSE)</f>
        <v>0.89539999999999997</v>
      </c>
      <c r="K1465" s="12">
        <f t="shared" si="1958"/>
        <v>0.79274800861200001</v>
      </c>
      <c r="L1465" s="12">
        <f t="shared" si="1959"/>
        <v>1.790748165294</v>
      </c>
      <c r="M1465" s="13">
        <f t="shared" si="1960"/>
        <v>7.5509547489619105E-2</v>
      </c>
      <c r="N1465" s="13">
        <f t="shared" si="1961"/>
        <v>5.9860043403588796E-2</v>
      </c>
      <c r="O1465" s="13">
        <f t="shared" si="1962"/>
        <v>0.13521858362921557</v>
      </c>
      <c r="P1465" s="13">
        <f t="shared" si="1963"/>
        <v>0.10719426289939583</v>
      </c>
      <c r="Q1465" s="13">
        <f t="shared" si="1964"/>
        <v>2.3726965101811447E-2</v>
      </c>
      <c r="R1465" s="13">
        <f t="shared" si="1965"/>
        <v>0.12107121527383559</v>
      </c>
      <c r="S1465" s="13">
        <f t="shared" si="1966"/>
        <v>3.8043566610316722E-2</v>
      </c>
      <c r="T1465" s="13">
        <f t="shared" si="1967"/>
        <v>4.2489019224063611E-2</v>
      </c>
      <c r="U1465" s="13">
        <f t="shared" si="1968"/>
        <v>9.5978964808567935E-2</v>
      </c>
      <c r="V1465" s="13">
        <f t="shared" si="1969"/>
        <v>6.0007894754671911E-3</v>
      </c>
      <c r="W1465" s="13">
        <f t="shared" si="1970"/>
        <v>6.2698347782891494E-3</v>
      </c>
      <c r="X1465" s="13">
        <f t="shared" si="1971"/>
        <v>1.1227695125917807E-2</v>
      </c>
      <c r="Y1465" s="13">
        <f t="shared" si="1972"/>
        <v>1.0052987223608853E-2</v>
      </c>
      <c r="Z1465" s="13">
        <f t="shared" si="1973"/>
        <v>7.2269352207178644E-2</v>
      </c>
      <c r="AA1465" s="13">
        <f t="shared" si="1974"/>
        <v>5.7291385045920129E-2</v>
      </c>
      <c r="AB1465" s="13">
        <f t="shared" si="1975"/>
        <v>2.2708815702888244E-2</v>
      </c>
      <c r="AC1465" s="13">
        <f t="shared" si="1976"/>
        <v>5.3242456254090783E-4</v>
      </c>
      <c r="AD1465" s="13">
        <f t="shared" si="1977"/>
        <v>1.2425997587037457E-3</v>
      </c>
      <c r="AE1465" s="13">
        <f t="shared" si="1978"/>
        <v>2.2251832380934993E-3</v>
      </c>
      <c r="AF1465" s="13">
        <f t="shared" si="1979"/>
        <v>1.9923714005294487E-3</v>
      </c>
      <c r="AG1465" s="13">
        <f t="shared" si="1980"/>
        <v>1.1892784766941158E-3</v>
      </c>
      <c r="AH1465" s="13">
        <f t="shared" si="1981"/>
        <v>3.2354052467997774E-2</v>
      </c>
      <c r="AI1465" s="13">
        <f t="shared" si="1982"/>
        <v>2.5648610664533403E-2</v>
      </c>
      <c r="AJ1465" s="13">
        <f t="shared" si="1983"/>
        <v>1.0166442513986677E-2</v>
      </c>
      <c r="AK1465" s="13">
        <f t="shared" si="1984"/>
        <v>2.6864756858771049E-3</v>
      </c>
      <c r="AL1465" s="13">
        <f t="shared" si="1985"/>
        <v>3.0233452816785675E-5</v>
      </c>
      <c r="AM1465" s="13">
        <f t="shared" si="1986"/>
        <v>1.970136968428293E-4</v>
      </c>
      <c r="AN1465" s="13">
        <f t="shared" si="1987"/>
        <v>3.5280191615908482E-4</v>
      </c>
      <c r="AO1465" s="13">
        <f t="shared" si="1988"/>
        <v>3.1588969203704456E-4</v>
      </c>
      <c r="AP1465" s="13">
        <f t="shared" si="1989"/>
        <v>1.8855962881687469E-4</v>
      </c>
      <c r="AQ1465" s="13">
        <f t="shared" si="1990"/>
        <v>8.4415702338084023E-5</v>
      </c>
      <c r="AR1465" s="13">
        <f t="shared" si="1991"/>
        <v>1.1587592019378564E-2</v>
      </c>
      <c r="AS1465" s="13">
        <f t="shared" si="1992"/>
        <v>9.1860404979706607E-3</v>
      </c>
      <c r="AT1465" s="13">
        <f t="shared" si="1993"/>
        <v>3.6411076558977126E-3</v>
      </c>
      <c r="AU1465" s="13">
        <f t="shared" si="1994"/>
        <v>9.6216028111827307E-4</v>
      </c>
      <c r="AV1465" s="13">
        <f t="shared" si="1995"/>
        <v>1.9068766170551825E-4</v>
      </c>
      <c r="AW1465" s="13">
        <f t="shared" si="1996"/>
        <v>1.1922159358003158E-6</v>
      </c>
      <c r="AX1465" s="13">
        <f t="shared" si="1997"/>
        <v>2.6030369306906856E-5</v>
      </c>
      <c r="AY1465" s="13">
        <f t="shared" si="1998"/>
        <v>4.66138360782687E-5</v>
      </c>
      <c r="AZ1465" s="13">
        <f t="shared" si="1999"/>
        <v>4.1736820717237486E-5</v>
      </c>
      <c r="BA1465" s="13">
        <f t="shared" si="2000"/>
        <v>2.4913378374865873E-5</v>
      </c>
      <c r="BB1465" s="13">
        <f t="shared" si="2001"/>
        <v>1.1153396654016573E-5</v>
      </c>
      <c r="BC1465" s="13">
        <f t="shared" si="2002"/>
        <v>3.9945849189952827E-6</v>
      </c>
      <c r="BD1465" s="13">
        <f t="shared" si="2003"/>
        <v>3.4584098581462649E-3</v>
      </c>
      <c r="BE1465" s="13">
        <f t="shared" si="2004"/>
        <v>2.7416475280095617E-3</v>
      </c>
      <c r="BF1465" s="13">
        <f t="shared" si="2005"/>
        <v>1.086717809072796E-3</v>
      </c>
      <c r="BG1465" s="13">
        <f t="shared" si="2006"/>
        <v>2.8716445968855156E-4</v>
      </c>
      <c r="BH1465" s="13">
        <f t="shared" si="2007"/>
        <v>5.6912263390560047E-5</v>
      </c>
      <c r="BI1465" s="13">
        <f t="shared" si="2008"/>
        <v>9.0234166936936236E-6</v>
      </c>
      <c r="BJ1465" s="14">
        <f t="shared" si="2009"/>
        <v>0.16156910075354466</v>
      </c>
      <c r="BK1465" s="14">
        <f t="shared" si="2010"/>
        <v>0.22735743832623481</v>
      </c>
      <c r="BL1465" s="14">
        <f t="shared" si="2011"/>
        <v>0.53633200924389457</v>
      </c>
      <c r="BM1465" s="14">
        <f t="shared" si="2012"/>
        <v>0.47490186111324401</v>
      </c>
      <c r="BN1465" s="14">
        <f t="shared" si="2013"/>
        <v>0.52258061779746634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1.7738</v>
      </c>
      <c r="F1466" s="10">
        <f>VLOOKUP(B1466,home!$B$2:$E$405,3,FALSE)</f>
        <v>0.75170000000000003</v>
      </c>
      <c r="G1466" s="10">
        <f>VLOOKUP(C1466,away!$B$2:$E$405,4,FALSE)</f>
        <v>0.98660000000000003</v>
      </c>
      <c r="H1466" s="10">
        <f>VLOOKUP(A1466,away!$A$2:$E$405,3,FALSE)</f>
        <v>1.5357000000000001</v>
      </c>
      <c r="I1466" s="10">
        <f>VLOOKUP(C1466,away!$B$2:$E$405,3,FALSE)</f>
        <v>1.0581</v>
      </c>
      <c r="J1466" s="10">
        <f>VLOOKUP(B1466,home!$B$2:$E$405,4,FALSE)</f>
        <v>1.1576</v>
      </c>
      <c r="K1466" s="12">
        <f t="shared" si="1958"/>
        <v>1.315498362836</v>
      </c>
      <c r="L1466" s="12">
        <f t="shared" si="1959"/>
        <v>1.881012219192</v>
      </c>
      <c r="M1466" s="13">
        <f t="shared" si="1960"/>
        <v>4.0904688795472419E-2</v>
      </c>
      <c r="N1466" s="13">
        <f t="shared" si="1961"/>
        <v>5.3810051142760038E-2</v>
      </c>
      <c r="O1466" s="13">
        <f t="shared" si="1962"/>
        <v>7.6942219446529708E-2</v>
      </c>
      <c r="P1466" s="13">
        <f t="shared" si="1963"/>
        <v>0.10121736371487806</v>
      </c>
      <c r="Q1466" s="13">
        <f t="shared" si="1964"/>
        <v>3.5393517091211135E-2</v>
      </c>
      <c r="R1466" s="13">
        <f t="shared" si="1965"/>
        <v>7.2364627475337354E-2</v>
      </c>
      <c r="S1466" s="13">
        <f t="shared" si="1966"/>
        <v>6.2614794410340888E-2</v>
      </c>
      <c r="T1466" s="13">
        <f t="shared" si="1967"/>
        <v>6.6575638128749032E-2</v>
      </c>
      <c r="U1466" s="13">
        <f t="shared" si="1968"/>
        <v>9.519554897104332E-2</v>
      </c>
      <c r="V1466" s="13">
        <f t="shared" si="1969"/>
        <v>1.7215370675346588E-2</v>
      </c>
      <c r="W1466" s="13">
        <f t="shared" si="1970"/>
        <v>1.5520037929498739E-2</v>
      </c>
      <c r="X1466" s="13">
        <f t="shared" si="1971"/>
        <v>2.9193380987710432E-2</v>
      </c>
      <c r="Y1466" s="13">
        <f t="shared" si="1972"/>
        <v>2.7456553178705375E-2</v>
      </c>
      <c r="Z1466" s="13">
        <f t="shared" si="1973"/>
        <v>4.5372916172795569E-2</v>
      </c>
      <c r="AA1466" s="13">
        <f t="shared" si="1974"/>
        <v>5.9687996942407645E-2</v>
      </c>
      <c r="AB1466" s="13">
        <f t="shared" si="1975"/>
        <v>3.9259731129348718E-2</v>
      </c>
      <c r="AC1466" s="13">
        <f t="shared" si="1976"/>
        <v>2.6624307726762862E-3</v>
      </c>
      <c r="AD1466" s="13">
        <f t="shared" si="1977"/>
        <v>5.104146121852054E-3</v>
      </c>
      <c r="AE1466" s="13">
        <f t="shared" si="1978"/>
        <v>9.6009612237451716E-3</v>
      </c>
      <c r="AF1466" s="13">
        <f t="shared" si="1979"/>
        <v>9.0297626889266243E-3</v>
      </c>
      <c r="AG1466" s="13">
        <f t="shared" si="1980"/>
        <v>5.6616979847583307E-3</v>
      </c>
      <c r="AH1466" s="13">
        <f t="shared" si="1981"/>
        <v>2.1336752435350704E-2</v>
      </c>
      <c r="AI1466" s="13">
        <f t="shared" si="1982"/>
        <v>2.8068462896940889E-2</v>
      </c>
      <c r="AJ1466" s="13">
        <f t="shared" si="1983"/>
        <v>1.8462008494124375E-2</v>
      </c>
      <c r="AK1466" s="13">
        <f t="shared" si="1984"/>
        <v>8.0955806495616438E-3</v>
      </c>
      <c r="AL1466" s="13">
        <f t="shared" si="1985"/>
        <v>2.6352404266523864E-4</v>
      </c>
      <c r="AM1466" s="13">
        <f t="shared" si="1986"/>
        <v>1.3428991733944191E-3</v>
      </c>
      <c r="AN1466" s="13">
        <f t="shared" si="1987"/>
        <v>2.5260097542977385E-3</v>
      </c>
      <c r="AO1466" s="13">
        <f t="shared" si="1988"/>
        <v>2.3757276068161141E-3</v>
      </c>
      <c r="AP1466" s="13">
        <f t="shared" si="1989"/>
        <v>1.4895908859642929E-3</v>
      </c>
      <c r="AQ1466" s="13">
        <f t="shared" si="1990"/>
        <v>7.0048466452396821E-4</v>
      </c>
      <c r="AR1466" s="13">
        <f t="shared" si="1991"/>
        <v>8.0269384097538671E-3</v>
      </c>
      <c r="AS1466" s="13">
        <f t="shared" si="1992"/>
        <v>1.055942433661662E-2</v>
      </c>
      <c r="AT1466" s="13">
        <f t="shared" si="1993"/>
        <v>6.9454527136548891E-3</v>
      </c>
      <c r="AU1466" s="13">
        <f t="shared" si="1994"/>
        <v>3.0455772246559525E-3</v>
      </c>
      <c r="AV1466" s="13">
        <f t="shared" si="1995"/>
        <v>1.0016129632313786E-3</v>
      </c>
      <c r="AW1466" s="13">
        <f t="shared" si="1996"/>
        <v>1.8113387255643122E-5</v>
      </c>
      <c r="AX1466" s="13">
        <f t="shared" si="1997"/>
        <v>2.9443027734236239E-4</v>
      </c>
      <c r="AY1466" s="13">
        <f t="shared" si="1998"/>
        <v>5.538269493810731E-4</v>
      </c>
      <c r="AZ1466" s="13">
        <f t="shared" si="1999"/>
        <v>5.2087762955181399E-4</v>
      </c>
      <c r="BA1466" s="13">
        <f t="shared" si="2000"/>
        <v>3.2659239529690871E-4</v>
      </c>
      <c r="BB1466" s="13">
        <f t="shared" si="2001"/>
        <v>1.5358107156216734E-4</v>
      </c>
      <c r="BC1466" s="13">
        <f t="shared" si="2002"/>
        <v>5.7777574449007554E-5</v>
      </c>
      <c r="BD1466" s="13">
        <f t="shared" si="2003"/>
        <v>2.5164615385747718E-3</v>
      </c>
      <c r="BE1466" s="13">
        <f t="shared" si="2004"/>
        <v>3.3104010341348739E-3</v>
      </c>
      <c r="BF1466" s="13">
        <f t="shared" si="2005"/>
        <v>2.1774135703675141E-3</v>
      </c>
      <c r="BG1466" s="13">
        <f t="shared" si="2006"/>
        <v>9.5479466234511779E-4</v>
      </c>
      <c r="BH1466" s="13">
        <f t="shared" si="2007"/>
        <v>3.140077037898885E-4</v>
      </c>
      <c r="BI1466" s="13">
        <f t="shared" si="2008"/>
        <v>8.2615324050697985E-5</v>
      </c>
      <c r="BJ1466" s="14">
        <f t="shared" si="2009"/>
        <v>0.26768754446049686</v>
      </c>
      <c r="BK1466" s="14">
        <f t="shared" si="2010"/>
        <v>0.22543199936076058</v>
      </c>
      <c r="BL1466" s="14">
        <f t="shared" si="2011"/>
        <v>0.45834762792181977</v>
      </c>
      <c r="BM1466" s="14">
        <f t="shared" si="2012"/>
        <v>0.61567190668755878</v>
      </c>
      <c r="BN1466" s="14">
        <f t="shared" si="2013"/>
        <v>0.38063246766618869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1.5759000000000001</v>
      </c>
      <c r="F1480" s="10">
        <f>VLOOKUP(B1480,home!$B$2:$E$405,3,FALSE)</f>
        <v>0.95179999999999998</v>
      </c>
      <c r="G1480" s="10">
        <f>VLOOKUP(C1480,away!$B$2:$E$405,4,FALSE)</f>
        <v>1.3484</v>
      </c>
      <c r="H1480" s="10">
        <f>VLOOKUP(A1480,away!$A$2:$E$405,3,FALSE)</f>
        <v>1.1709000000000001</v>
      </c>
      <c r="I1480" s="10">
        <f>VLOOKUP(C1480,away!$B$2:$E$405,3,FALSE)</f>
        <v>0.64049999999999996</v>
      </c>
      <c r="J1480" s="10">
        <f>VLOOKUP(B1480,home!$B$2:$E$405,4,FALSE)</f>
        <v>1.0248999999999999</v>
      </c>
      <c r="K1480" s="12">
        <f t="shared" si="1958"/>
        <v>2.0225212804080002</v>
      </c>
      <c r="L1480" s="12">
        <f t="shared" si="1959"/>
        <v>0.76863549010499999</v>
      </c>
      <c r="M1480" s="13">
        <f t="shared" si="1960"/>
        <v>6.1350204744446128E-2</v>
      </c>
      <c r="N1480" s="13">
        <f t="shared" si="1961"/>
        <v>0.12408209465303013</v>
      </c>
      <c r="O1480" s="13">
        <f t="shared" si="1962"/>
        <v>4.7155944691789443E-2</v>
      </c>
      <c r="P1480" s="13">
        <f t="shared" si="1963"/>
        <v>9.5373901636886804E-2</v>
      </c>
      <c r="Q1480" s="13">
        <f t="shared" si="1964"/>
        <v>0.12547933847667661</v>
      </c>
      <c r="R1480" s="13">
        <f t="shared" si="1965"/>
        <v>1.8122866329768925E-2</v>
      </c>
      <c r="S1480" s="13">
        <f t="shared" si="1966"/>
        <v>3.706662900039473E-2</v>
      </c>
      <c r="T1480" s="13">
        <f t="shared" si="1967"/>
        <v>9.6447872828071504E-2</v>
      </c>
      <c r="U1480" s="13">
        <f t="shared" si="1968"/>
        <v>3.6653882813947276E-2</v>
      </c>
      <c r="V1480" s="13">
        <f t="shared" si="1969"/>
        <v>6.4025667486820228E-3</v>
      </c>
      <c r="W1480" s="13">
        <f t="shared" si="1970"/>
        <v>8.4594877440198946E-2</v>
      </c>
      <c r="X1480" s="13">
        <f t="shared" si="1971"/>
        <v>6.5022625081619725E-2</v>
      </c>
      <c r="Y1480" s="13">
        <f t="shared" si="1972"/>
        <v>2.4989348648762219E-2</v>
      </c>
      <c r="Z1480" s="13">
        <f t="shared" si="1973"/>
        <v>4.6432927478297801E-3</v>
      </c>
      <c r="AA1480" s="13">
        <f t="shared" si="1974"/>
        <v>9.3911583936498663E-3</v>
      </c>
      <c r="AB1480" s="13">
        <f t="shared" si="1975"/>
        <v>9.4969088494195348E-3</v>
      </c>
      <c r="AC1480" s="13">
        <f t="shared" si="1976"/>
        <v>6.2208204301844746E-4</v>
      </c>
      <c r="AD1480" s="13">
        <f t="shared" si="1977"/>
        <v>4.2773734959077263E-2</v>
      </c>
      <c r="AE1480" s="13">
        <f t="shared" si="1978"/>
        <v>3.2877410733891721E-2</v>
      </c>
      <c r="AF1480" s="13">
        <f t="shared" si="1979"/>
        <v>1.2635372356414126E-2</v>
      </c>
      <c r="AG1480" s="13">
        <f t="shared" si="1980"/>
        <v>3.2373318746105133E-3</v>
      </c>
      <c r="AH1480" s="13">
        <f t="shared" si="1981"/>
        <v>8.922498992322837E-4</v>
      </c>
      <c r="AI1480" s="13">
        <f t="shared" si="1982"/>
        <v>1.8045944086391872E-3</v>
      </c>
      <c r="AJ1480" s="13">
        <f t="shared" si="1983"/>
        <v>1.8249152969890237E-3</v>
      </c>
      <c r="AK1480" s="13">
        <f t="shared" si="1984"/>
        <v>1.2303100077007956E-3</v>
      </c>
      <c r="AL1480" s="13">
        <f t="shared" si="1985"/>
        <v>3.8683092796873574E-5</v>
      </c>
      <c r="AM1480" s="13">
        <f t="shared" si="1986"/>
        <v>1.7302157839453085E-2</v>
      </c>
      <c r="AN1480" s="13">
        <f t="shared" si="1987"/>
        <v>1.3299052570802092E-2</v>
      </c>
      <c r="AO1480" s="13">
        <f t="shared" si="1988"/>
        <v>5.1110618953453127E-3</v>
      </c>
      <c r="AP1480" s="13">
        <f t="shared" si="1989"/>
        <v>1.3095145216285781E-3</v>
      </c>
      <c r="AQ1480" s="13">
        <f t="shared" si="1990"/>
        <v>2.5163483403289915E-4</v>
      </c>
      <c r="AR1480" s="13">
        <f t="shared" si="1991"/>
        <v>1.3716298771850871E-4</v>
      </c>
      <c r="AS1480" s="13">
        <f t="shared" si="1992"/>
        <v>2.7741506154502498E-4</v>
      </c>
      <c r="AT1480" s="13">
        <f t="shared" si="1993"/>
        <v>2.8053893274025411E-4</v>
      </c>
      <c r="AU1480" s="13">
        <f t="shared" si="1994"/>
        <v>1.8913198715003754E-4</v>
      </c>
      <c r="AV1480" s="13">
        <f t="shared" si="1995"/>
        <v>9.5630867204200856E-5</v>
      </c>
      <c r="AW1480" s="13">
        <f t="shared" si="1996"/>
        <v>1.6704451575216475E-6</v>
      </c>
      <c r="AX1480" s="13">
        <f t="shared" si="1997"/>
        <v>5.8323304045453227E-3</v>
      </c>
      <c r="AY1480" s="13">
        <f t="shared" si="1998"/>
        <v>4.4829361389519869E-3</v>
      </c>
      <c r="AZ1480" s="13">
        <f t="shared" si="1999"/>
        <v>1.7228719081363885E-3</v>
      </c>
      <c r="BA1480" s="13">
        <f t="shared" si="2000"/>
        <v>4.4142016449951648E-4</v>
      </c>
      <c r="BB1480" s="13">
        <f t="shared" si="2001"/>
        <v>8.4822801120578887E-5</v>
      </c>
      <c r="BC1480" s="13">
        <f t="shared" si="2002"/>
        <v>1.3039563062279024E-5</v>
      </c>
      <c r="BD1480" s="13">
        <f t="shared" si="2003"/>
        <v>1.7571390048213659E-5</v>
      </c>
      <c r="BE1480" s="13">
        <f t="shared" si="2004"/>
        <v>3.5538510298861473E-5</v>
      </c>
      <c r="BF1480" s="13">
        <f t="shared" si="2005"/>
        <v>3.5938696676723113E-5</v>
      </c>
      <c r="BG1480" s="13">
        <f t="shared" si="2006"/>
        <v>2.4228926272933594E-5</v>
      </c>
      <c r="BH1480" s="13">
        <f t="shared" si="2007"/>
        <v>1.2250879747111173E-5</v>
      </c>
      <c r="BI1480" s="13">
        <f t="shared" si="2008"/>
        <v>4.9555329984503487E-6</v>
      </c>
      <c r="BJ1480" s="14">
        <f t="shared" si="2009"/>
        <v>0.66199084969393063</v>
      </c>
      <c r="BK1480" s="14">
        <f t="shared" si="2010"/>
        <v>0.20533700340517699</v>
      </c>
      <c r="BL1480" s="14">
        <f t="shared" si="2011"/>
        <v>0.12768319446353665</v>
      </c>
      <c r="BM1480" s="14">
        <f t="shared" si="2012"/>
        <v>0.52360872408408166</v>
      </c>
      <c r="BN1480" s="14">
        <f t="shared" si="2013"/>
        <v>0.4715643505325981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1.5759000000000001</v>
      </c>
      <c r="F1481" s="10">
        <f>VLOOKUP(B1481,home!$B$2:$E$405,3,FALSE)</f>
        <v>1.0153000000000001</v>
      </c>
      <c r="G1481" s="10">
        <f>VLOOKUP(C1481,away!$B$2:$E$405,4,FALSE)</f>
        <v>0.56410000000000005</v>
      </c>
      <c r="H1481" s="10">
        <f>VLOOKUP(A1481,away!$A$2:$E$405,3,FALSE)</f>
        <v>1.1709000000000001</v>
      </c>
      <c r="I1481" s="10">
        <f>VLOOKUP(C1481,away!$B$2:$E$405,3,FALSE)</f>
        <v>0.94889999999999997</v>
      </c>
      <c r="J1481" s="10">
        <f>VLOOKUP(B1481,home!$B$2:$E$405,4,FALSE)</f>
        <v>1.0248999999999999</v>
      </c>
      <c r="K1481" s="12">
        <f t="shared" si="1958"/>
        <v>0.9025663574070002</v>
      </c>
      <c r="L1481" s="12">
        <f t="shared" si="1959"/>
        <v>1.1387325785489999</v>
      </c>
      <c r="M1481" s="13">
        <f t="shared" si="1960"/>
        <v>0.12985992155754478</v>
      </c>
      <c r="N1481" s="13">
        <f t="shared" si="1961"/>
        <v>0.11720719637335199</v>
      </c>
      <c r="O1481" s="13">
        <f t="shared" si="1962"/>
        <v>0.14787572332539384</v>
      </c>
      <c r="P1481" s="13">
        <f t="shared" si="1963"/>
        <v>0.1334676529507261</v>
      </c>
      <c r="Q1481" s="13">
        <f t="shared" si="1964"/>
        <v>5.2893636146291632E-2</v>
      </c>
      <c r="R1481" s="13">
        <f t="shared" si="1965"/>
        <v>8.4195451863562129E-2</v>
      </c>
      <c r="S1481" s="13">
        <f t="shared" si="1966"/>
        <v>3.429390332775175E-2</v>
      </c>
      <c r="T1481" s="13">
        <f t="shared" si="1967"/>
        <v>6.0231706677699254E-2</v>
      </c>
      <c r="U1481" s="13">
        <f t="shared" si="1968"/>
        <v>7.5991982298731692E-2</v>
      </c>
      <c r="V1481" s="13">
        <f t="shared" si="1969"/>
        <v>3.9162940880842897E-3</v>
      </c>
      <c r="W1481" s="13">
        <f t="shared" si="1970"/>
        <v>1.5913338835523226E-2</v>
      </c>
      <c r="X1481" s="13">
        <f t="shared" si="1971"/>
        <v>1.8121037365499301E-2</v>
      </c>
      <c r="Y1481" s="13">
        <f t="shared" si="1972"/>
        <v>1.0317507802598899E-2</v>
      </c>
      <c r="Z1481" s="13">
        <f t="shared" si="1973"/>
        <v>3.195870133423076E-2</v>
      </c>
      <c r="AA1481" s="13">
        <f t="shared" si="1974"/>
        <v>2.8844848650694893E-2</v>
      </c>
      <c r="AB1481" s="13">
        <f t="shared" si="1975"/>
        <v>1.3017194988306956E-2</v>
      </c>
      <c r="AC1481" s="13">
        <f t="shared" si="1976"/>
        <v>2.5156846601137004E-4</v>
      </c>
      <c r="AD1481" s="13">
        <f t="shared" si="1977"/>
        <v>3.5907110667403874E-3</v>
      </c>
      <c r="AE1481" s="13">
        <f t="shared" si="1978"/>
        <v>4.0888596718537118E-3</v>
      </c>
      <c r="AF1481" s="13">
        <f t="shared" si="1979"/>
        <v>2.3280588587274976E-3</v>
      </c>
      <c r="AG1481" s="13">
        <f t="shared" si="1980"/>
        <v>8.8367882240420153E-4</v>
      </c>
      <c r="AH1481" s="13">
        <f t="shared" si="1981"/>
        <v>9.0981035943514879E-3</v>
      </c>
      <c r="AI1481" s="13">
        <f t="shared" si="1982"/>
        <v>8.2116422204653594E-3</v>
      </c>
      <c r="AJ1481" s="13">
        <f t="shared" si="1983"/>
        <v>3.7057760036274747E-3</v>
      </c>
      <c r="AK1481" s="13">
        <f t="shared" si="1984"/>
        <v>1.1149029163201067E-3</v>
      </c>
      <c r="AL1481" s="13">
        <f t="shared" si="1985"/>
        <v>1.0342298782330144E-5</v>
      </c>
      <c r="AM1481" s="13">
        <f t="shared" si="1986"/>
        <v>6.4817100160177526E-4</v>
      </c>
      <c r="AN1481" s="13">
        <f t="shared" si="1987"/>
        <v>7.3809343599467753E-4</v>
      </c>
      <c r="AO1481" s="13">
        <f t="shared" si="1988"/>
        <v>4.2024552079015522E-4</v>
      </c>
      <c r="AP1481" s="13">
        <f t="shared" si="1989"/>
        <v>1.5951575517101358E-4</v>
      </c>
      <c r="AQ1481" s="13">
        <f t="shared" si="1990"/>
        <v>4.5411446801269813E-5</v>
      </c>
      <c r="AR1481" s="13">
        <f t="shared" si="1991"/>
        <v>2.0720613931803594E-3</v>
      </c>
      <c r="AS1481" s="13">
        <f t="shared" si="1992"/>
        <v>1.8701729039664711E-3</v>
      </c>
      <c r="AT1481" s="13">
        <f t="shared" si="1993"/>
        <v>8.4397757282714465E-4</v>
      </c>
      <c r="AU1481" s="13">
        <f t="shared" si="1994"/>
        <v>2.5391525454659909E-4</v>
      </c>
      <c r="AV1481" s="13">
        <f t="shared" si="1995"/>
        <v>5.729384159654878E-5</v>
      </c>
      <c r="AW1481" s="13">
        <f t="shared" si="1996"/>
        <v>2.9526737734797367E-7</v>
      </c>
      <c r="AX1481" s="13">
        <f t="shared" si="1997"/>
        <v>9.750288998209349E-5</v>
      </c>
      <c r="AY1481" s="13">
        <f t="shared" si="1998"/>
        <v>1.1102971732528878E-4</v>
      </c>
      <c r="AZ1481" s="13">
        <f t="shared" si="1999"/>
        <v>6.3216578152696344E-5</v>
      </c>
      <c r="BA1481" s="13">
        <f t="shared" si="2000"/>
        <v>2.3995592348954751E-5</v>
      </c>
      <c r="BB1481" s="13">
        <f t="shared" si="2001"/>
        <v>6.8311406873339745E-6</v>
      </c>
      <c r="BC1481" s="13">
        <f t="shared" si="2002"/>
        <v>1.5557684898637614E-6</v>
      </c>
      <c r="BD1481" s="13">
        <f t="shared" si="2003"/>
        <v>3.9325396886135007E-4</v>
      </c>
      <c r="BE1481" s="13">
        <f t="shared" si="2004"/>
        <v>3.5493780221103463E-4</v>
      </c>
      <c r="BF1481" s="13">
        <f t="shared" si="2005"/>
        <v>1.6017745962382989E-4</v>
      </c>
      <c r="BG1481" s="13">
        <f t="shared" si="2006"/>
        <v>4.8190262090462334E-5</v>
      </c>
      <c r="BH1481" s="13">
        <f t="shared" si="2007"/>
        <v>1.0873727329369308E-5</v>
      </c>
      <c r="BI1481" s="13">
        <f t="shared" si="2008"/>
        <v>1.9628520934211614E-6</v>
      </c>
      <c r="BJ1481" s="14">
        <f t="shared" si="2009"/>
        <v>0.28789130046803518</v>
      </c>
      <c r="BK1481" s="14">
        <f t="shared" si="2010"/>
        <v>0.30191071240622591</v>
      </c>
      <c r="BL1481" s="14">
        <f t="shared" si="2011"/>
        <v>0.37812244289978053</v>
      </c>
      <c r="BM1481" s="14">
        <f t="shared" si="2012"/>
        <v>0.33427284044145394</v>
      </c>
      <c r="BN1481" s="14">
        <f t="shared" si="2013"/>
        <v>0.66549958221687044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1.1974</v>
      </c>
      <c r="F1482" s="10">
        <f>VLOOKUP(B1482,home!$B$2:$E$405,3,FALSE)</f>
        <v>0.64959999999999996</v>
      </c>
      <c r="G1482" s="10">
        <f>VLOOKUP(C1482,away!$B$2:$E$405,4,FALSE)</f>
        <v>0.41760000000000003</v>
      </c>
      <c r="H1482" s="10">
        <f>VLOOKUP(A1482,away!$A$2:$E$405,3,FALSE)</f>
        <v>0.89470000000000005</v>
      </c>
      <c r="I1482" s="10">
        <f>VLOOKUP(C1482,away!$B$2:$E$405,3,FALSE)</f>
        <v>0.4471</v>
      </c>
      <c r="J1482" s="10">
        <f>VLOOKUP(B1482,home!$B$2:$E$405,4,FALSE)</f>
        <v>1.1176999999999999</v>
      </c>
      <c r="K1482" s="12">
        <f t="shared" si="1958"/>
        <v>0.32482224230399998</v>
      </c>
      <c r="L1482" s="12">
        <f t="shared" si="1959"/>
        <v>0.44710276754899997</v>
      </c>
      <c r="M1482" s="13">
        <f t="shared" si="1960"/>
        <v>0.46212262092762951</v>
      </c>
      <c r="N1482" s="13">
        <f t="shared" si="1961"/>
        <v>0.15010770594911405</v>
      </c>
      <c r="O1482" s="13">
        <f t="shared" si="1962"/>
        <v>0.20661630276374057</v>
      </c>
      <c r="P1482" s="13">
        <f t="shared" si="1963"/>
        <v>6.7113570760280378E-2</v>
      </c>
      <c r="Q1482" s="13">
        <f t="shared" si="1964"/>
        <v>2.4379160816750348E-2</v>
      </c>
      <c r="R1482" s="13">
        <f t="shared" si="1965"/>
        <v>4.6189360393205245E-2</v>
      </c>
      <c r="S1482" s="13">
        <f t="shared" si="1966"/>
        <v>2.4367079083651598E-3</v>
      </c>
      <c r="T1482" s="13">
        <f t="shared" si="1967"/>
        <v>1.0899990271691218E-2</v>
      </c>
      <c r="U1482" s="13">
        <f t="shared" si="1968"/>
        <v>1.5003331613508497E-2</v>
      </c>
      <c r="V1482" s="13">
        <f t="shared" si="1969"/>
        <v>3.9320051822784856E-5</v>
      </c>
      <c r="W1482" s="13">
        <f t="shared" si="1970"/>
        <v>2.6396312273288891E-3</v>
      </c>
      <c r="X1482" s="13">
        <f t="shared" si="1971"/>
        <v>1.1801864270475097E-3</v>
      </c>
      <c r="Y1482" s="13">
        <f t="shared" si="1972"/>
        <v>2.6383230887835375E-4</v>
      </c>
      <c r="Z1482" s="13">
        <f t="shared" si="1973"/>
        <v>6.8837969543734112E-3</v>
      </c>
      <c r="AA1482" s="13">
        <f t="shared" si="1974"/>
        <v>2.2360103622850176E-3</v>
      </c>
      <c r="AB1482" s="13">
        <f t="shared" si="1975"/>
        <v>3.6315294984619936E-4</v>
      </c>
      <c r="AC1482" s="13">
        <f t="shared" si="1976"/>
        <v>3.5690054987586648E-7</v>
      </c>
      <c r="AD1482" s="13">
        <f t="shared" si="1977"/>
        <v>2.1435273352915724E-4</v>
      </c>
      <c r="AE1482" s="13">
        <f t="shared" si="1978"/>
        <v>9.5837700392579529E-5</v>
      </c>
      <c r="AF1482" s="13">
        <f t="shared" si="1979"/>
        <v>2.1424650540527091E-5</v>
      </c>
      <c r="AG1482" s="13">
        <f t="shared" si="1980"/>
        <v>3.193006850146614E-6</v>
      </c>
      <c r="AH1482" s="13">
        <f t="shared" si="1981"/>
        <v>7.6944116738643213E-4</v>
      </c>
      <c r="AI1482" s="13">
        <f t="shared" si="1982"/>
        <v>2.4993160531146832E-4</v>
      </c>
      <c r="AJ1482" s="13">
        <f t="shared" si="1983"/>
        <v>4.0591672229954723E-5</v>
      </c>
      <c r="AK1482" s="13">
        <f t="shared" si="1984"/>
        <v>4.3950259975343021E-6</v>
      </c>
      <c r="AL1482" s="13">
        <f t="shared" si="1985"/>
        <v>2.073291306138253E-9</v>
      </c>
      <c r="AM1482" s="13">
        <f t="shared" si="1986"/>
        <v>1.3925307109786535E-5</v>
      </c>
      <c r="AN1482" s="13">
        <f t="shared" si="1987"/>
        <v>6.2260433477553255E-6</v>
      </c>
      <c r="AO1482" s="13">
        <f t="shared" si="1988"/>
        <v>1.3918406058307233E-6</v>
      </c>
      <c r="AP1482" s="13">
        <f t="shared" si="1989"/>
        <v>2.0743192895133108E-7</v>
      </c>
      <c r="AQ1482" s="13">
        <f t="shared" si="1990"/>
        <v>2.3185847378041909E-8</v>
      </c>
      <c r="AR1482" s="13">
        <f t="shared" si="1991"/>
        <v>6.8803855080921446E-5</v>
      </c>
      <c r="AS1482" s="13">
        <f t="shared" si="1992"/>
        <v>2.2349022486544371E-5</v>
      </c>
      <c r="AT1482" s="13">
        <f t="shared" si="1993"/>
        <v>3.6297297986909295E-6</v>
      </c>
      <c r="AU1482" s="13">
        <f t="shared" si="1994"/>
        <v>3.9300565738947826E-7</v>
      </c>
      <c r="AV1482" s="13">
        <f t="shared" si="1995"/>
        <v>3.1914244717851968E-8</v>
      </c>
      <c r="AW1482" s="13">
        <f t="shared" si="1996"/>
        <v>8.3639406800895744E-12</v>
      </c>
      <c r="AX1482" s="13">
        <f t="shared" si="1997"/>
        <v>7.5387491336211606E-7</v>
      </c>
      <c r="AY1482" s="13">
        <f t="shared" si="1998"/>
        <v>3.3705956014996466E-7</v>
      </c>
      <c r="AZ1482" s="13">
        <f t="shared" si="1999"/>
        <v>7.5350131085948905E-8</v>
      </c>
      <c r="BA1482" s="13">
        <f t="shared" si="2000"/>
        <v>1.1229750714569232E-8</v>
      </c>
      <c r="BB1482" s="13">
        <f t="shared" si="2001"/>
        <v>1.2552131558423157E-9</v>
      </c>
      <c r="BC1482" s="13">
        <f t="shared" si="2002"/>
        <v>1.1224185516820273E-10</v>
      </c>
      <c r="BD1482" s="13">
        <f t="shared" si="2003"/>
        <v>5.1270656707867147E-6</v>
      </c>
      <c r="BE1482" s="13">
        <f t="shared" si="2004"/>
        <v>1.6653849676248028E-6</v>
      </c>
      <c r="BF1482" s="13">
        <f t="shared" si="2005"/>
        <v>2.7047703974163143E-7</v>
      </c>
      <c r="BG1482" s="13">
        <f t="shared" si="2006"/>
        <v>2.9285652846874956E-8</v>
      </c>
      <c r="BH1482" s="13">
        <f t="shared" si="2007"/>
        <v>2.3781578562646103E-9</v>
      </c>
      <c r="BI1482" s="13">
        <f t="shared" si="2008"/>
        <v>1.5449571348494891E-10</v>
      </c>
      <c r="BJ1482" s="14">
        <f t="shared" si="2009"/>
        <v>0.18982826778277279</v>
      </c>
      <c r="BK1482" s="14">
        <f t="shared" si="2010"/>
        <v>0.53171291568149925</v>
      </c>
      <c r="BL1482" s="14">
        <f t="shared" si="2011"/>
        <v>0.27157481982676357</v>
      </c>
      <c r="BM1482" s="14">
        <f t="shared" si="2012"/>
        <v>4.3470741583492845E-2</v>
      </c>
      <c r="BN1482" s="14">
        <f t="shared" si="2013"/>
        <v>0.95652872161072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1.1974</v>
      </c>
      <c r="F1483" s="10">
        <f>VLOOKUP(B1483,home!$B$2:$E$405,3,FALSE)</f>
        <v>2.2269999999999999</v>
      </c>
      <c r="G1483" s="10">
        <f>VLOOKUP(C1483,away!$B$2:$E$405,4,FALSE)</f>
        <v>2.0878999999999999</v>
      </c>
      <c r="H1483" s="10">
        <f>VLOOKUP(A1483,away!$A$2:$E$405,3,FALSE)</f>
        <v>0.89470000000000005</v>
      </c>
      <c r="I1483" s="10">
        <f>VLOOKUP(C1483,away!$B$2:$E$405,3,FALSE)</f>
        <v>0.89419999999999999</v>
      </c>
      <c r="J1483" s="10">
        <f>VLOOKUP(B1483,home!$B$2:$E$405,4,FALSE)</f>
        <v>0.99350000000000005</v>
      </c>
      <c r="K1483" s="12">
        <f t="shared" si="1958"/>
        <v>5.567614601419999</v>
      </c>
      <c r="L1483" s="12">
        <f t="shared" si="1959"/>
        <v>0.79484047519000012</v>
      </c>
      <c r="M1483" s="13">
        <f t="shared" si="1960"/>
        <v>1.7251261916237271E-3</v>
      </c>
      <c r="N1483" s="13">
        <f t="shared" si="1961"/>
        <v>9.6048377737763379E-3</v>
      </c>
      <c r="O1483" s="13">
        <f t="shared" si="1962"/>
        <v>1.3712001219129185E-3</v>
      </c>
      <c r="P1483" s="13">
        <f t="shared" si="1963"/>
        <v>7.6343138202312477E-3</v>
      </c>
      <c r="Q1483" s="13">
        <f t="shared" si="1964"/>
        <v>2.6738017516773759E-2</v>
      </c>
      <c r="R1483" s="13">
        <f t="shared" si="1965"/>
        <v>5.4494267824092509E-4</v>
      </c>
      <c r="S1483" s="13">
        <f t="shared" si="1966"/>
        <v>8.446157125890719E-3</v>
      </c>
      <c r="T1483" s="13">
        <f t="shared" si="1967"/>
        <v>2.1252458548671003E-2</v>
      </c>
      <c r="U1483" s="13">
        <f t="shared" si="1968"/>
        <v>3.0340308123110948E-3</v>
      </c>
      <c r="V1483" s="13">
        <f t="shared" si="1969"/>
        <v>4.1530368674937692E-3</v>
      </c>
      <c r="W1483" s="13">
        <f t="shared" si="1970"/>
        <v>4.9622325579804415E-2</v>
      </c>
      <c r="X1483" s="13">
        <f t="shared" si="1971"/>
        <v>3.9441832843884639E-2</v>
      </c>
      <c r="Y1483" s="13">
        <f t="shared" si="1972"/>
        <v>1.5674982579998907E-2</v>
      </c>
      <c r="Z1483" s="13">
        <f t="shared" si="1973"/>
        <v>1.4438083244144276E-4</v>
      </c>
      <c r="AA1483" s="13">
        <f t="shared" si="1974"/>
        <v>8.0385683086615087E-4</v>
      </c>
      <c r="AB1483" s="13">
        <f t="shared" si="1975"/>
        <v>2.2377825144907952E-3</v>
      </c>
      <c r="AC1483" s="13">
        <f t="shared" si="1976"/>
        <v>1.1486691128518101E-3</v>
      </c>
      <c r="AD1483" s="13">
        <f t="shared" si="1977"/>
        <v>6.9069496113634055E-2</v>
      </c>
      <c r="AE1483" s="13">
        <f t="shared" si="1978"/>
        <v>5.4899231112094757E-2</v>
      </c>
      <c r="AF1483" s="13">
        <f t="shared" si="1979"/>
        <v>2.1818065472351517E-2</v>
      </c>
      <c r="AG1483" s="13">
        <f t="shared" si="1980"/>
        <v>5.780627175923472E-3</v>
      </c>
      <c r="AH1483" s="13">
        <f t="shared" si="1981"/>
        <v>2.8689932366521031E-5</v>
      </c>
      <c r="AI1483" s="13">
        <f t="shared" si="1982"/>
        <v>1.5973448635759471E-4</v>
      </c>
      <c r="AJ1483" s="13">
        <f t="shared" si="1983"/>
        <v>4.4467002929743414E-4</v>
      </c>
      <c r="AK1483" s="13">
        <f t="shared" si="1984"/>
        <v>8.2525044931008407E-4</v>
      </c>
      <c r="AL1483" s="13">
        <f t="shared" si="1985"/>
        <v>2.0333122355213859E-4</v>
      </c>
      <c r="AM1483" s="13">
        <f t="shared" si="1986"/>
        <v>7.6910467014998152E-2</v>
      </c>
      <c r="AN1483" s="13">
        <f t="shared" si="1987"/>
        <v>6.1131552149285957E-2</v>
      </c>
      <c r="AO1483" s="13">
        <f t="shared" si="1988"/>
        <v>2.4294915979720361E-2</v>
      </c>
      <c r="AP1483" s="13">
        <f t="shared" si="1989"/>
        <v>6.4368608540073535E-3</v>
      </c>
      <c r="AQ1483" s="13">
        <f t="shared" si="1990"/>
        <v>1.2790693849827784E-3</v>
      </c>
      <c r="AR1483" s="13">
        <f t="shared" si="1991"/>
        <v>4.5607838950749084E-6</v>
      </c>
      <c r="AS1483" s="13">
        <f t="shared" si="1992"/>
        <v>2.5392687008140237E-5</v>
      </c>
      <c r="AT1483" s="13">
        <f t="shared" si="1993"/>
        <v>7.0688347477904778E-5</v>
      </c>
      <c r="AU1483" s="13">
        <f t="shared" si="1994"/>
        <v>1.311884918560777E-4</v>
      </c>
      <c r="AV1483" s="13">
        <f t="shared" si="1995"/>
        <v>1.8260174069904172E-4</v>
      </c>
      <c r="AW1483" s="13">
        <f t="shared" si="1996"/>
        <v>2.4994860240526112E-5</v>
      </c>
      <c r="AX1483" s="13">
        <f t="shared" si="1997"/>
        <v>7.136797319245583E-2</v>
      </c>
      <c r="AY1483" s="13">
        <f t="shared" si="1998"/>
        <v>5.672615372563878E-2</v>
      </c>
      <c r="AZ1483" s="13">
        <f t="shared" si="1999"/>
        <v>2.254412149149386E-2</v>
      </c>
      <c r="BA1483" s="13">
        <f t="shared" si="2000"/>
        <v>5.9729934130133581E-3</v>
      </c>
      <c r="BB1483" s="13">
        <f t="shared" si="2001"/>
        <v>1.1868942306765694E-3</v>
      </c>
      <c r="BC1483" s="13">
        <f t="shared" si="2002"/>
        <v>1.8867831486224683E-4</v>
      </c>
      <c r="BD1483" s="13">
        <f t="shared" si="2003"/>
        <v>6.0418260640003977E-7</v>
      </c>
      <c r="BE1483" s="13">
        <f t="shared" si="2004"/>
        <v>3.3638559013168535E-6</v>
      </c>
      <c r="BF1483" s="13">
        <f t="shared" si="2005"/>
        <v>9.3643266166222764E-6</v>
      </c>
      <c r="BG1483" s="13">
        <f t="shared" si="2006"/>
        <v>1.737898720105737E-5</v>
      </c>
      <c r="BH1483" s="13">
        <f t="shared" si="2007"/>
        <v>2.4189875724624576E-5</v>
      </c>
      <c r="BI1483" s="13">
        <f t="shared" si="2008"/>
        <v>2.6935981058190986E-5</v>
      </c>
      <c r="BJ1483" s="14">
        <f t="shared" si="2009"/>
        <v>0.64194155446804813</v>
      </c>
      <c r="BK1483" s="14">
        <f t="shared" si="2010"/>
        <v>8.0036788067282191E-2</v>
      </c>
      <c r="BL1483" s="14">
        <f t="shared" si="2011"/>
        <v>9.9464271151979682E-3</v>
      </c>
      <c r="BM1483" s="14">
        <f t="shared" si="2012"/>
        <v>0.62774955351501271</v>
      </c>
      <c r="BN1483" s="14">
        <f t="shared" si="2013"/>
        <v>4.7618438102558919E-2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1.5145</v>
      </c>
      <c r="F1484" s="10">
        <f>VLOOKUP(B1484,home!$B$2:$E$405,3,FALSE)</f>
        <v>1.3206</v>
      </c>
      <c r="G1484" s="10">
        <f>VLOOKUP(C1484,away!$B$2:$E$405,4,FALSE)</f>
        <v>0.7923</v>
      </c>
      <c r="H1484" s="10">
        <f>VLOOKUP(A1484,away!$A$2:$E$405,3,FALSE)</f>
        <v>1.1369</v>
      </c>
      <c r="I1484" s="10">
        <f>VLOOKUP(C1484,away!$B$2:$E$405,3,FALSE)</f>
        <v>1.466</v>
      </c>
      <c r="J1484" s="10">
        <f>VLOOKUP(B1484,home!$B$2:$E$405,4,FALSE)</f>
        <v>1.0555000000000001</v>
      </c>
      <c r="K1484" s="12">
        <f t="shared" si="1958"/>
        <v>1.5846385850099998</v>
      </c>
      <c r="L1484" s="12">
        <f t="shared" si="1959"/>
        <v>1.7591969947000001</v>
      </c>
      <c r="M1484" s="13">
        <f t="shared" si="1960"/>
        <v>3.5301296781069573E-2</v>
      </c>
      <c r="N1484" s="13">
        <f t="shared" si="1961"/>
        <v>5.5939796980172145E-2</v>
      </c>
      <c r="O1484" s="13">
        <f t="shared" si="1962"/>
        <v>6.2101935206270387E-2</v>
      </c>
      <c r="P1484" s="13">
        <f t="shared" si="1963"/>
        <v>9.8409122731646981E-2</v>
      </c>
      <c r="Q1484" s="13">
        <f t="shared" si="1964"/>
        <v>4.4322180366203334E-2</v>
      </c>
      <c r="R1484" s="13">
        <f t="shared" si="1965"/>
        <v>5.4624768889962511E-2</v>
      </c>
      <c r="S1484" s="13">
        <f t="shared" si="1966"/>
        <v>6.8583567176529539E-2</v>
      </c>
      <c r="T1484" s="13">
        <f t="shared" si="1967"/>
        <v>7.7971446498776256E-2</v>
      </c>
      <c r="U1484" s="13">
        <f t="shared" si="1968"/>
        <v>8.6560516480288438E-2</v>
      </c>
      <c r="V1484" s="13">
        <f t="shared" si="1969"/>
        <v>2.1243313655354801E-2</v>
      </c>
      <c r="W1484" s="13">
        <f t="shared" si="1970"/>
        <v>2.3411545726686144E-2</v>
      </c>
      <c r="X1484" s="13">
        <f t="shared" si="1971"/>
        <v>4.1185520883667892E-2</v>
      </c>
      <c r="Y1484" s="13">
        <f t="shared" si="1972"/>
        <v>3.6226722281851337E-2</v>
      </c>
      <c r="Z1484" s="13">
        <f t="shared" si="1973"/>
        <v>3.203190975580137E-2</v>
      </c>
      <c r="AA1484" s="13">
        <f t="shared" si="1974"/>
        <v>5.0759000150601086E-2</v>
      </c>
      <c r="AB1484" s="13">
        <f t="shared" si="1975"/>
        <v>4.0217335087585446E-2</v>
      </c>
      <c r="AC1484" s="13">
        <f t="shared" si="1976"/>
        <v>3.7012377224087925E-3</v>
      </c>
      <c r="AD1484" s="13">
        <f t="shared" si="1977"/>
        <v>9.274709673308212E-3</v>
      </c>
      <c r="AE1484" s="13">
        <f t="shared" si="1978"/>
        <v>1.6316041383998826E-2</v>
      </c>
      <c r="AF1484" s="13">
        <f t="shared" si="1979"/>
        <v>1.4351565484065786E-2</v>
      </c>
      <c r="AG1484" s="13">
        <f t="shared" si="1980"/>
        <v>8.4157436229362614E-3</v>
      </c>
      <c r="AH1484" s="13">
        <f t="shared" si="1981"/>
        <v>1.4087609844226854E-2</v>
      </c>
      <c r="AI1484" s="13">
        <f t="shared" si="1982"/>
        <v>2.2323770129728582E-2</v>
      </c>
      <c r="AJ1484" s="13">
        <f t="shared" si="1983"/>
        <v>1.7687553755230803E-2</v>
      </c>
      <c r="AK1484" s="13">
        <f t="shared" si="1984"/>
        <v>9.342793384992415E-3</v>
      </c>
      <c r="AL1484" s="13">
        <f t="shared" si="1985"/>
        <v>4.1271634811880373E-4</v>
      </c>
      <c r="AM1484" s="13">
        <f t="shared" si="1986"/>
        <v>2.9394125626179338E-3</v>
      </c>
      <c r="AN1484" s="13">
        <f t="shared" si="1987"/>
        <v>5.1710057463408947E-3</v>
      </c>
      <c r="AO1484" s="13">
        <f t="shared" si="1988"/>
        <v>4.5484088842696682E-3</v>
      </c>
      <c r="AP1484" s="13">
        <f t="shared" si="1989"/>
        <v>2.6671824132913271E-3</v>
      </c>
      <c r="AQ1484" s="13">
        <f t="shared" si="1990"/>
        <v>1.1730248214446995E-3</v>
      </c>
      <c r="AR1484" s="13">
        <f t="shared" si="1991"/>
        <v>4.9565761800940012E-3</v>
      </c>
      <c r="AS1484" s="13">
        <f t="shared" si="1992"/>
        <v>7.8543818645184279E-3</v>
      </c>
      <c r="AT1484" s="13">
        <f t="shared" si="1993"/>
        <v>6.2231782819593432E-3</v>
      </c>
      <c r="AU1484" s="13">
        <f t="shared" si="1994"/>
        <v>3.2871628089963375E-3</v>
      </c>
      <c r="AV1484" s="13">
        <f t="shared" si="1995"/>
        <v>1.3022412555863635E-3</v>
      </c>
      <c r="AW1484" s="13">
        <f t="shared" si="1996"/>
        <v>3.1959050814656163E-5</v>
      </c>
      <c r="AX1484" s="13">
        <f t="shared" si="1997"/>
        <v>7.7631776066458395E-4</v>
      </c>
      <c r="AY1484" s="13">
        <f t="shared" si="1998"/>
        <v>1.3656958714933702E-3</v>
      </c>
      <c r="AZ1484" s="13">
        <f t="shared" si="1999"/>
        <v>1.2012640364026674E-3</v>
      </c>
      <c r="BA1484" s="13">
        <f t="shared" si="2000"/>
        <v>7.0442002756025473E-4</v>
      </c>
      <c r="BB1484" s="13">
        <f t="shared" si="2001"/>
        <v>3.0980339887262302E-4</v>
      </c>
      <c r="BC1484" s="13">
        <f t="shared" si="2002"/>
        <v>1.0900104164891271E-4</v>
      </c>
      <c r="BD1484" s="13">
        <f t="shared" si="2003"/>
        <v>1.4532656533371637E-3</v>
      </c>
      <c r="BE1484" s="13">
        <f t="shared" si="2004"/>
        <v>2.3029008285478359E-3</v>
      </c>
      <c r="BF1484" s="13">
        <f t="shared" si="2005"/>
        <v>1.8246327551841998E-3</v>
      </c>
      <c r="BG1484" s="13">
        <f t="shared" si="2006"/>
        <v>9.6379448911266239E-4</v>
      </c>
      <c r="BH1484" s="13">
        <f t="shared" si="2007"/>
        <v>3.818164838669813E-4</v>
      </c>
      <c r="BI1484" s="13">
        <f t="shared" si="2008"/>
        <v>1.2100822654569323E-4</v>
      </c>
      <c r="BJ1484" s="14">
        <f t="shared" si="2009"/>
        <v>0.34838080946627309</v>
      </c>
      <c r="BK1484" s="14">
        <f t="shared" si="2010"/>
        <v>0.22901695028662186</v>
      </c>
      <c r="BL1484" s="14">
        <f t="shared" si="2011"/>
        <v>0.38837624175663543</v>
      </c>
      <c r="BM1484" s="14">
        <f t="shared" si="2012"/>
        <v>0.64577307348932811</v>
      </c>
      <c r="BN1484" s="14">
        <f t="shared" si="2013"/>
        <v>0.35069910095532497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1.5145</v>
      </c>
      <c r="F1485" s="10">
        <f>VLOOKUP(B1485,home!$B$2:$E$405,3,FALSE)</f>
        <v>1.2765</v>
      </c>
      <c r="G1485" s="10">
        <f>VLOOKUP(C1485,away!$B$2:$E$405,4,FALSE)</f>
        <v>1.4965999999999999</v>
      </c>
      <c r="H1485" s="10">
        <f>VLOOKUP(A1485,away!$A$2:$E$405,3,FALSE)</f>
        <v>1.1369</v>
      </c>
      <c r="I1485" s="10">
        <f>VLOOKUP(C1485,away!$B$2:$E$405,3,FALSE)</f>
        <v>0.58640000000000003</v>
      </c>
      <c r="J1485" s="10">
        <f>VLOOKUP(B1485,home!$B$2:$E$405,4,FALSE)</f>
        <v>1.2314000000000001</v>
      </c>
      <c r="K1485" s="12">
        <f t="shared" si="1958"/>
        <v>2.8933157935499998</v>
      </c>
      <c r="L1485" s="12">
        <f t="shared" si="1959"/>
        <v>0.82094748622400004</v>
      </c>
      <c r="M1485" s="13">
        <f t="shared" si="1960"/>
        <v>2.4373390872269037E-2</v>
      </c>
      <c r="N1485" s="13">
        <f t="shared" si="1961"/>
        <v>7.0519916753103401E-2</v>
      </c>
      <c r="O1485" s="13">
        <f t="shared" si="1962"/>
        <v>2.0009273967344254E-2</v>
      </c>
      <c r="P1485" s="13">
        <f t="shared" si="1963"/>
        <v>5.7893148387185983E-2</v>
      </c>
      <c r="Q1485" s="13">
        <f t="shared" si="1964"/>
        <v>0.10201819445079267</v>
      </c>
      <c r="R1485" s="13">
        <f t="shared" si="1965"/>
        <v>8.2132815823292935E-3</v>
      </c>
      <c r="S1485" s="13">
        <f t="shared" si="1966"/>
        <v>3.4377824650509099E-2</v>
      </c>
      <c r="T1485" s="13">
        <f t="shared" si="1967"/>
        <v>8.3751580283489488E-2</v>
      </c>
      <c r="U1485" s="13">
        <f t="shared" si="1968"/>
        <v>2.3763617319026674E-2</v>
      </c>
      <c r="V1485" s="13">
        <f t="shared" si="1969"/>
        <v>9.072920337823507E-3</v>
      </c>
      <c r="W1485" s="13">
        <f t="shared" si="1970"/>
        <v>9.8390284411311119E-2</v>
      </c>
      <c r="X1485" s="13">
        <f t="shared" si="1971"/>
        <v>8.0773256656330283E-2</v>
      </c>
      <c r="Y1485" s="13">
        <f t="shared" si="1972"/>
        <v>3.315530100307016E-2</v>
      </c>
      <c r="Z1485" s="13">
        <f t="shared" si="1973"/>
        <v>2.2475576228877039E-3</v>
      </c>
      <c r="AA1485" s="13">
        <f t="shared" si="1974"/>
        <v>6.5028939672146877E-3</v>
      </c>
      <c r="AB1485" s="13">
        <f t="shared" si="1975"/>
        <v>9.4074629095616379E-3</v>
      </c>
      <c r="AC1485" s="13">
        <f t="shared" si="1976"/>
        <v>1.3469092333505369E-3</v>
      </c>
      <c r="AD1485" s="13">
        <f t="shared" si="1977"/>
        <v>7.1168540954780701E-2</v>
      </c>
      <c r="AE1485" s="13">
        <f t="shared" si="1978"/>
        <v>5.8425634795057017E-2</v>
      </c>
      <c r="AF1485" s="13">
        <f t="shared" si="1979"/>
        <v>2.3982189008021761E-2</v>
      </c>
      <c r="AG1485" s="13">
        <f t="shared" si="1980"/>
        <v>6.5627059267614378E-3</v>
      </c>
      <c r="AH1485" s="13">
        <f t="shared" si="1981"/>
        <v>4.6128169516331229E-4</v>
      </c>
      <c r="AI1485" s="13">
        <f t="shared" si="1982"/>
        <v>1.3346336138915279E-3</v>
      </c>
      <c r="AJ1485" s="13">
        <f t="shared" si="1983"/>
        <v>1.9307582568375357E-3</v>
      </c>
      <c r="AK1485" s="13">
        <f t="shared" si="1984"/>
        <v>1.8620977860117026E-3</v>
      </c>
      <c r="AL1485" s="13">
        <f t="shared" si="1985"/>
        <v>1.2797040267245236E-4</v>
      </c>
      <c r="AM1485" s="13">
        <f t="shared" si="1986"/>
        <v>4.1182612709675402E-2</v>
      </c>
      <c r="AN1485" s="13">
        <f t="shared" si="1987"/>
        <v>3.3808762380144582E-2</v>
      </c>
      <c r="AO1485" s="13">
        <f t="shared" si="1988"/>
        <v>1.3877609244162113E-2</v>
      </c>
      <c r="AP1485" s="13">
        <f t="shared" si="1989"/>
        <v>3.7975961412646114E-3</v>
      </c>
      <c r="AQ1485" s="13">
        <f t="shared" si="1990"/>
        <v>7.7940675146628618E-4</v>
      </c>
      <c r="AR1485" s="13">
        <f t="shared" si="1991"/>
        <v>7.5737609617093361E-5</v>
      </c>
      <c r="AS1485" s="13">
        <f t="shared" si="1992"/>
        <v>2.1913282207086055E-4</v>
      </c>
      <c r="AT1485" s="13">
        <f t="shared" si="1993"/>
        <v>3.1701022749140153E-4</v>
      </c>
      <c r="AU1485" s="13">
        <f t="shared" si="1994"/>
        <v>3.0573689930591676E-4</v>
      </c>
      <c r="AV1485" s="13">
        <f t="shared" si="1995"/>
        <v>2.2114834985820375E-4</v>
      </c>
      <c r="AW1485" s="13">
        <f t="shared" si="1996"/>
        <v>8.4434172380738642E-6</v>
      </c>
      <c r="AX1485" s="13">
        <f t="shared" si="1997"/>
        <v>1.9859050628759475E-2</v>
      </c>
      <c r="AY1485" s="13">
        <f t="shared" si="1998"/>
        <v>1.6303237692475239E-2</v>
      </c>
      <c r="AZ1485" s="13">
        <f t="shared" si="1999"/>
        <v>6.6920510004749552E-3</v>
      </c>
      <c r="BA1485" s="13">
        <f t="shared" si="2000"/>
        <v>1.8312741488409068E-3</v>
      </c>
      <c r="BB1485" s="13">
        <f t="shared" si="2001"/>
        <v>3.7584497726948432E-4</v>
      </c>
      <c r="BC1485" s="13">
        <f t="shared" si="2002"/>
        <v>6.1709797859859942E-5</v>
      </c>
      <c r="BD1485" s="13">
        <f t="shared" si="2003"/>
        <v>1.0362766704627907E-5</v>
      </c>
      <c r="BE1485" s="13">
        <f t="shared" si="2004"/>
        <v>2.9982756571374006E-5</v>
      </c>
      <c r="BF1485" s="13">
        <f t="shared" si="2005"/>
        <v>4.3374791561060739E-5</v>
      </c>
      <c r="BG1485" s="13">
        <f t="shared" si="2006"/>
        <v>4.1832323155185427E-5</v>
      </c>
      <c r="BH1485" s="13">
        <f t="shared" si="2007"/>
        <v>3.0258530316446339E-5</v>
      </c>
      <c r="BI1485" s="13">
        <f t="shared" si="2008"/>
        <v>1.7509496730837135E-5</v>
      </c>
      <c r="BJ1485" s="14">
        <f t="shared" si="2009"/>
        <v>0.76731675971511104</v>
      </c>
      <c r="BK1485" s="14">
        <f t="shared" si="2010"/>
        <v>0.14349540157628585</v>
      </c>
      <c r="BL1485" s="14">
        <f t="shared" si="2011"/>
        <v>7.479738767076366E-2</v>
      </c>
      <c r="BM1485" s="14">
        <f t="shared" si="2012"/>
        <v>0.68853510629678627</v>
      </c>
      <c r="BN1485" s="14">
        <f t="shared" si="2013"/>
        <v>0.28302720601302467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1.5759000000000001</v>
      </c>
      <c r="F1527" s="10">
        <f>VLOOKUP(B1527,home!$B$2:$E$405,3,FALSE)</f>
        <v>1.0311999999999999</v>
      </c>
      <c r="G1527" s="10">
        <f>VLOOKUP(C1527,away!$B$2:$E$405,4,FALSE)</f>
        <v>1.1986000000000001</v>
      </c>
      <c r="H1527" s="10">
        <f>VLOOKUP(A1527,away!$A$2:$E$405,3,FALSE)</f>
        <v>1.1709000000000001</v>
      </c>
      <c r="I1527" s="10">
        <f>VLOOKUP(C1527,away!$B$2:$E$405,3,FALSE)</f>
        <v>0.85399999999999998</v>
      </c>
      <c r="J1527" s="10">
        <f>VLOOKUP(B1527,home!$B$2:$E$405,4,FALSE)</f>
        <v>0.64049999999999996</v>
      </c>
      <c r="K1527" s="12">
        <f t="shared" si="2070"/>
        <v>1.9478066006880002</v>
      </c>
      <c r="L1527" s="12">
        <f t="shared" si="2071"/>
        <v>0.64046707830000005</v>
      </c>
      <c r="M1527" s="13">
        <f t="shared" si="2072"/>
        <v>7.5149660607972152E-2</v>
      </c>
      <c r="N1527" s="13">
        <f t="shared" si="2073"/>
        <v>0.14637700497167114</v>
      </c>
      <c r="O1527" s="13">
        <f t="shared" si="2074"/>
        <v>4.8130883564824534E-2</v>
      </c>
      <c r="P1527" s="13">
        <f t="shared" si="2075"/>
        <v>9.37496527045108E-2</v>
      </c>
      <c r="Q1527" s="13">
        <f t="shared" si="2076"/>
        <v>0.14255704823638066</v>
      </c>
      <c r="R1527" s="13">
        <f t="shared" si="2077"/>
        <v>1.5413123186380327E-2</v>
      </c>
      <c r="S1527" s="13">
        <f t="shared" si="2078"/>
        <v>2.9238313623481688E-2</v>
      </c>
      <c r="T1527" s="13">
        <f t="shared" si="2079"/>
        <v>9.1303096175026896E-2</v>
      </c>
      <c r="U1527" s="13">
        <f t="shared" si="2080"/>
        <v>3.002178307964886E-2</v>
      </c>
      <c r="V1527" s="13">
        <f t="shared" si="2081"/>
        <v>4.0527746391389131E-3</v>
      </c>
      <c r="W1527" s="13">
        <f t="shared" si="2082"/>
        <v>9.2557853176473304E-2</v>
      </c>
      <c r="X1527" s="13">
        <f t="shared" si="2083"/>
        <v>5.9280257797656236E-2</v>
      </c>
      <c r="Y1527" s="13">
        <f t="shared" si="2084"/>
        <v>1.8983526756267837E-2</v>
      </c>
      <c r="Z1527" s="13">
        <f t="shared" si="2085"/>
        <v>3.2905326582196655E-3</v>
      </c>
      <c r="AA1527" s="13">
        <f t="shared" si="2086"/>
        <v>6.4093212314596951E-3</v>
      </c>
      <c r="AB1527" s="13">
        <f t="shared" si="2087"/>
        <v>6.2420591002834694E-3</v>
      </c>
      <c r="AC1527" s="13">
        <f t="shared" si="2088"/>
        <v>3.159912931035712E-4</v>
      </c>
      <c r="AD1527" s="13">
        <f t="shared" si="2089"/>
        <v>4.507119934066136E-2</v>
      </c>
      <c r="AE1527" s="13">
        <f t="shared" si="2090"/>
        <v>2.886661935719027E-2</v>
      </c>
      <c r="AF1527" s="13">
        <f t="shared" si="2091"/>
        <v>9.2440596800489362E-3</v>
      </c>
      <c r="AG1527" s="13">
        <f t="shared" si="2092"/>
        <v>1.9735052983039254E-3</v>
      </c>
      <c r="AH1527" s="13">
        <f t="shared" si="2093"/>
        <v>5.268694594151702E-4</v>
      </c>
      <c r="AI1527" s="13">
        <f t="shared" si="2094"/>
        <v>1.0262398107497869E-3</v>
      </c>
      <c r="AJ1527" s="13">
        <f t="shared" si="2095"/>
        <v>9.9945833863361979E-4</v>
      </c>
      <c r="AK1527" s="13">
        <f t="shared" si="2096"/>
        <v>6.4891718303440897E-4</v>
      </c>
      <c r="AL1527" s="13">
        <f t="shared" si="2097"/>
        <v>1.5768041397097913E-5</v>
      </c>
      <c r="AM1527" s="13">
        <f t="shared" si="2098"/>
        <v>1.7557995915332966E-2</v>
      </c>
      <c r="AN1527" s="13">
        <f t="shared" si="2099"/>
        <v>1.1245318344696638E-2</v>
      </c>
      <c r="AO1527" s="13">
        <f t="shared" si="2100"/>
        <v>3.6011280923906237E-3</v>
      </c>
      <c r="AP1527" s="13">
        <f t="shared" si="2101"/>
        <v>7.6880132930582518E-4</v>
      </c>
      <c r="AQ1527" s="13">
        <f t="shared" si="2102"/>
        <v>1.2309798529341447E-4</v>
      </c>
      <c r="AR1527" s="13">
        <f t="shared" si="2103"/>
        <v>6.7488508663426933E-5</v>
      </c>
      <c r="AS1527" s="13">
        <f t="shared" si="2104"/>
        <v>1.3145456264521225E-4</v>
      </c>
      <c r="AT1527" s="13">
        <f t="shared" si="2105"/>
        <v>1.2802403240544936E-4</v>
      </c>
      <c r="AU1527" s="13">
        <f t="shared" si="2106"/>
        <v>8.3122018455342894E-5</v>
      </c>
      <c r="AV1527" s="13">
        <f t="shared" si="2107"/>
        <v>4.0476404052456657E-5</v>
      </c>
      <c r="AW1527" s="13">
        <f t="shared" si="2108"/>
        <v>5.4640906368594827E-7</v>
      </c>
      <c r="AX1527" s="13">
        <f t="shared" si="2109"/>
        <v>5.6999300564564157E-3</v>
      </c>
      <c r="AY1527" s="13">
        <f t="shared" si="2110"/>
        <v>3.650617549772995E-3</v>
      </c>
      <c r="AZ1527" s="13">
        <f t="shared" si="2111"/>
        <v>1.1690501780469073E-3</v>
      </c>
      <c r="BA1527" s="13">
        <f t="shared" si="2112"/>
        <v>2.4957938397326588E-4</v>
      </c>
      <c r="BB1527" s="13">
        <f t="shared" si="2113"/>
        <v>3.9961844714317854E-5</v>
      </c>
      <c r="BC1527" s="13">
        <f t="shared" si="2114"/>
        <v>5.1188491855314929E-6</v>
      </c>
      <c r="BD1527" s="13">
        <f t="shared" si="2115"/>
        <v>7.2040279937482132E-6</v>
      </c>
      <c r="BE1527" s="13">
        <f t="shared" si="2116"/>
        <v>1.40320532777639E-5</v>
      </c>
      <c r="BF1527" s="13">
        <f t="shared" si="2117"/>
        <v>1.3665862997817108E-5</v>
      </c>
      <c r="BG1527" s="13">
        <f t="shared" si="2118"/>
        <v>8.8728193837486879E-6</v>
      </c>
      <c r="BH1527" s="13">
        <f t="shared" si="2119"/>
        <v>4.3206340405945312E-6</v>
      </c>
      <c r="BI1527" s="13">
        <f t="shared" si="2120"/>
        <v>1.6831519006854583E-6</v>
      </c>
      <c r="BJ1527" s="14">
        <f t="shared" si="2121"/>
        <v>0.68032477031884953</v>
      </c>
      <c r="BK1527" s="14">
        <f t="shared" si="2122"/>
        <v>0.20617277845937726</v>
      </c>
      <c r="BL1527" s="14">
        <f t="shared" si="2123"/>
        <v>0.10991899903024611</v>
      </c>
      <c r="BM1527" s="14">
        <f t="shared" si="2124"/>
        <v>0.47467963605424363</v>
      </c>
      <c r="BN1527" s="14">
        <f t="shared" si="2125"/>
        <v>0.52137737327173961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1.5759000000000001</v>
      </c>
      <c r="F1528" s="10">
        <f>VLOOKUP(B1528,home!$B$2:$E$405,3,FALSE)</f>
        <v>1.4805999999999999</v>
      </c>
      <c r="G1528" s="10">
        <f>VLOOKUP(C1528,away!$B$2:$E$405,4,FALSE)</f>
        <v>1.6215999999999999</v>
      </c>
      <c r="H1528" s="10">
        <f>VLOOKUP(A1528,away!$A$2:$E$405,3,FALSE)</f>
        <v>1.1709000000000001</v>
      </c>
      <c r="I1528" s="10">
        <f>VLOOKUP(C1528,away!$B$2:$E$405,3,FALSE)</f>
        <v>1.1387</v>
      </c>
      <c r="J1528" s="10">
        <f>VLOOKUP(B1528,home!$B$2:$E$405,4,FALSE)</f>
        <v>0.1898</v>
      </c>
      <c r="K1528" s="12">
        <f t="shared" si="2070"/>
        <v>3.7836428588639999</v>
      </c>
      <c r="L1528" s="12">
        <f t="shared" si="2071"/>
        <v>0.25306106693400005</v>
      </c>
      <c r="M1528" s="13">
        <f t="shared" si="2072"/>
        <v>1.7655570685979189E-2</v>
      </c>
      <c r="N1528" s="13">
        <f t="shared" si="2073"/>
        <v>6.6802373945173743E-2</v>
      </c>
      <c r="O1528" s="13">
        <f t="shared" si="2074"/>
        <v>4.4679375551225486E-3</v>
      </c>
      <c r="P1528" s="13">
        <f t="shared" si="2075"/>
        <v>1.6905080024289715E-2</v>
      </c>
      <c r="Q1528" s="13">
        <f t="shared" si="2076"/>
        <v>0.12637816256640955</v>
      </c>
      <c r="R1528" s="13">
        <f t="shared" si="2077"/>
        <v>5.6533052234689985E-4</v>
      </c>
      <c r="S1528" s="13">
        <f t="shared" si="2078"/>
        <v>4.0466226738083673E-3</v>
      </c>
      <c r="T1528" s="13">
        <f t="shared" si="2079"/>
        <v>3.1981392656214108E-2</v>
      </c>
      <c r="U1528" s="13">
        <f t="shared" si="2080"/>
        <v>2.1390087937757031E-3</v>
      </c>
      <c r="V1528" s="13">
        <f t="shared" si="2081"/>
        <v>4.3051240720150898E-4</v>
      </c>
      <c r="W1528" s="13">
        <f t="shared" si="2082"/>
        <v>0.15938994410358306</v>
      </c>
      <c r="X1528" s="13">
        <f t="shared" si="2083"/>
        <v>4.0335389313403358E-2</v>
      </c>
      <c r="Y1528" s="13">
        <f t="shared" si="2084"/>
        <v>5.1036583274240589E-3</v>
      </c>
      <c r="Z1528" s="13">
        <f t="shared" si="2085"/>
        <v>4.7687715051820698E-5</v>
      </c>
      <c r="AA1528" s="13">
        <f t="shared" si="2086"/>
        <v>1.8043328251136272E-4</v>
      </c>
      <c r="AB1528" s="13">
        <f t="shared" si="2087"/>
        <v>3.4134755043775401E-4</v>
      </c>
      <c r="AC1528" s="13">
        <f t="shared" si="2088"/>
        <v>2.5763280413850692E-5</v>
      </c>
      <c r="AD1528" s="13">
        <f t="shared" si="2089"/>
        <v>0.15076865594556355</v>
      </c>
      <c r="AE1528" s="13">
        <f t="shared" si="2090"/>
        <v>3.8153676933789488E-2</v>
      </c>
      <c r="AF1528" s="13">
        <f t="shared" si="2091"/>
        <v>4.8276050961599572E-3</v>
      </c>
      <c r="AG1528" s="13">
        <f t="shared" si="2092"/>
        <v>4.0722629879008502E-4</v>
      </c>
      <c r="AH1528" s="13">
        <f t="shared" si="2093"/>
        <v>3.0169760126645785E-6</v>
      </c>
      <c r="AI1528" s="13">
        <f t="shared" si="2094"/>
        <v>1.1415159745682321E-5</v>
      </c>
      <c r="AJ1528" s="13">
        <f t="shared" si="2095"/>
        <v>2.1595443827271348E-5</v>
      </c>
      <c r="AK1528" s="13">
        <f t="shared" si="2096"/>
        <v>2.7236482273684626E-5</v>
      </c>
      <c r="AL1528" s="13">
        <f t="shared" si="2097"/>
        <v>9.8672611569611686E-7</v>
      </c>
      <c r="AM1528" s="13">
        <f t="shared" si="2098"/>
        <v>0.11409094968179094</v>
      </c>
      <c r="AN1528" s="13">
        <f t="shared" si="2099"/>
        <v>2.887197745398733E-2</v>
      </c>
      <c r="AO1528" s="13">
        <f t="shared" si="2100"/>
        <v>3.6531867095002139E-3</v>
      </c>
      <c r="AP1528" s="13">
        <f t="shared" si="2101"/>
        <v>3.0815977547174445E-4</v>
      </c>
      <c r="AQ1528" s="13">
        <f t="shared" si="2102"/>
        <v>1.9495810391755382E-5</v>
      </c>
      <c r="AR1528" s="13">
        <f t="shared" si="2103"/>
        <v>1.5269583373583675E-7</v>
      </c>
      <c r="AS1528" s="13">
        <f t="shared" si="2104"/>
        <v>5.7774650089288359E-7</v>
      </c>
      <c r="AT1528" s="13">
        <f t="shared" si="2105"/>
        <v>1.0929932111685108E-6</v>
      </c>
      <c r="AU1528" s="13">
        <f t="shared" si="2106"/>
        <v>1.3784986527415227E-6</v>
      </c>
      <c r="AV1528" s="13">
        <f t="shared" si="2107"/>
        <v>1.3039366458497771E-6</v>
      </c>
      <c r="AW1528" s="13">
        <f t="shared" si="2108"/>
        <v>2.6243973651560098E-8</v>
      </c>
      <c r="AX1528" s="13">
        <f t="shared" si="2109"/>
        <v>7.1946567837420053E-2</v>
      </c>
      <c r="AY1528" s="13">
        <f t="shared" si="2110"/>
        <v>1.8206875219176931E-2</v>
      </c>
      <c r="AZ1528" s="13">
        <f t="shared" si="2111"/>
        <v>2.3037256342495599E-3</v>
      </c>
      <c r="BA1528" s="13">
        <f t="shared" si="2112"/>
        <v>1.9432775564213328E-4</v>
      </c>
      <c r="BB1528" s="13">
        <f t="shared" si="2113"/>
        <v>1.2294197294421969E-5</v>
      </c>
      <c r="BC1528" s="13">
        <f t="shared" si="2114"/>
        <v>6.2223653688470434E-7</v>
      </c>
      <c r="BD1528" s="13">
        <f t="shared" si="2115"/>
        <v>6.4402284335945899E-9</v>
      </c>
      <c r="BE1528" s="13">
        <f t="shared" si="2116"/>
        <v>2.436752432222306E-8</v>
      </c>
      <c r="BF1528" s="13">
        <f t="shared" si="2117"/>
        <v>4.6099004694987042E-8</v>
      </c>
      <c r="BG1528" s="13">
        <f t="shared" si="2118"/>
        <v>5.8140723304975244E-8</v>
      </c>
      <c r="BH1528" s="13">
        <f t="shared" si="2119"/>
        <v>5.499593313551434E-8</v>
      </c>
      <c r="BI1528" s="13">
        <f t="shared" si="2120"/>
        <v>4.1616993934950159E-8</v>
      </c>
      <c r="BJ1528" s="14">
        <f t="shared" si="2121"/>
        <v>0.86375626749797263</v>
      </c>
      <c r="BK1528" s="14">
        <f t="shared" si="2122"/>
        <v>5.7271411016985262E-2</v>
      </c>
      <c r="BL1528" s="14">
        <f t="shared" si="2123"/>
        <v>7.7620592973057859E-3</v>
      </c>
      <c r="BM1528" s="14">
        <f t="shared" si="2124"/>
        <v>0.67785612125279093</v>
      </c>
      <c r="BN1528" s="14">
        <f t="shared" si="2125"/>
        <v>0.23277445529932164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1.1974</v>
      </c>
      <c r="F1529" s="10">
        <f>VLOOKUP(B1529,home!$B$2:$E$405,3,FALSE)</f>
        <v>0.50109999999999999</v>
      </c>
      <c r="G1529" s="10">
        <f>VLOOKUP(C1529,away!$B$2:$E$405,4,FALSE)</f>
        <v>1.1134999999999999</v>
      </c>
      <c r="H1529" s="10">
        <f>VLOOKUP(A1529,away!$A$2:$E$405,3,FALSE)</f>
        <v>0.89470000000000005</v>
      </c>
      <c r="I1529" s="10">
        <f>VLOOKUP(C1529,away!$B$2:$E$405,3,FALSE)</f>
        <v>0.86929999999999996</v>
      </c>
      <c r="J1529" s="10">
        <f>VLOOKUP(B1529,home!$B$2:$E$405,4,FALSE)</f>
        <v>1.2295</v>
      </c>
      <c r="K1529" s="12">
        <f t="shared" si="2070"/>
        <v>0.66811908538999987</v>
      </c>
      <c r="L1529" s="12">
        <f t="shared" si="2071"/>
        <v>0.95625925194499994</v>
      </c>
      <c r="M1529" s="13">
        <f t="shared" si="2072"/>
        <v>0.19703412589854008</v>
      </c>
      <c r="N1529" s="13">
        <f t="shared" si="2073"/>
        <v>0.13164225998595067</v>
      </c>
      <c r="O1529" s="13">
        <f t="shared" si="2074"/>
        <v>0.18841570583937484</v>
      </c>
      <c r="P1529" s="13">
        <f t="shared" si="2075"/>
        <v>0.12588412905851437</v>
      </c>
      <c r="Q1529" s="13">
        <f t="shared" si="2076"/>
        <v>4.3976353170242961E-2</v>
      </c>
      <c r="R1529" s="13">
        <f t="shared" si="2077"/>
        <v>9.0087130960324877E-2</v>
      </c>
      <c r="S1529" s="13">
        <f t="shared" si="2078"/>
        <v>2.0106686946428757E-2</v>
      </c>
      <c r="T1529" s="13">
        <f t="shared" si="2079"/>
        <v>4.2052794585845661E-2</v>
      </c>
      <c r="U1529" s="13">
        <f t="shared" si="2080"/>
        <v>6.0188931542621393E-2</v>
      </c>
      <c r="V1529" s="13">
        <f t="shared" si="2081"/>
        <v>1.4273403220892615E-3</v>
      </c>
      <c r="W1529" s="13">
        <f t="shared" si="2082"/>
        <v>9.7938136196301165E-3</v>
      </c>
      <c r="X1529" s="13">
        <f t="shared" si="2083"/>
        <v>9.3654248855962463E-3</v>
      </c>
      <c r="Y1529" s="13">
        <f t="shared" si="2084"/>
        <v>4.4778870976236772E-3</v>
      </c>
      <c r="Z1529" s="13">
        <f t="shared" si="2085"/>
        <v>2.8715550820663838E-2</v>
      </c>
      <c r="AA1529" s="13">
        <f t="shared" si="2086"/>
        <v>1.9185407550771985E-2</v>
      </c>
      <c r="AB1529" s="13">
        <f t="shared" si="2087"/>
        <v>6.409068472828087E-3</v>
      </c>
      <c r="AC1529" s="13">
        <f t="shared" si="2088"/>
        <v>5.6995042260099858E-5</v>
      </c>
      <c r="AD1529" s="13">
        <f t="shared" si="2089"/>
        <v>1.6358584495068493E-3</v>
      </c>
      <c r="AE1529" s="13">
        <f t="shared" si="2090"/>
        <v>1.564304777213327E-3</v>
      </c>
      <c r="AF1529" s="13">
        <f t="shared" si="2091"/>
        <v>7.479404580360029E-4</v>
      </c>
      <c r="AG1529" s="13">
        <f t="shared" si="2092"/>
        <v>2.384083276336363E-4</v>
      </c>
      <c r="AH1529" s="13">
        <f t="shared" si="2093"/>
        <v>6.8648777867391557E-3</v>
      </c>
      <c r="AI1529" s="13">
        <f t="shared" si="2094"/>
        <v>4.5865558681902913E-3</v>
      </c>
      <c r="AJ1529" s="13">
        <f t="shared" si="2095"/>
        <v>1.5321827558727168E-3</v>
      </c>
      <c r="AK1529" s="13">
        <f t="shared" si="2096"/>
        <v>3.4122684716800304E-4</v>
      </c>
      <c r="AL1529" s="13">
        <f t="shared" si="2097"/>
        <v>1.4565540304952947E-6</v>
      </c>
      <c r="AM1529" s="13">
        <f t="shared" si="2098"/>
        <v>2.1858965022240393E-4</v>
      </c>
      <c r="AN1529" s="13">
        <f t="shared" si="2099"/>
        <v>2.0902837540459515E-4</v>
      </c>
      <c r="AO1529" s="13">
        <f t="shared" si="2100"/>
        <v>9.9942658949838393E-5</v>
      </c>
      <c r="AP1529" s="13">
        <f t="shared" si="2101"/>
        <v>3.1857030761588911E-5</v>
      </c>
      <c r="AQ1529" s="13">
        <f t="shared" si="2102"/>
        <v>7.6158951013164635E-6</v>
      </c>
      <c r="AR1529" s="13">
        <f t="shared" si="2103"/>
        <v>1.3129205794082069E-3</v>
      </c>
      <c r="AS1529" s="13">
        <f t="shared" si="2104"/>
        <v>8.7718729670391998E-4</v>
      </c>
      <c r="AT1529" s="13">
        <f t="shared" si="2105"/>
        <v>2.9303278719477468E-4</v>
      </c>
      <c r="AU1529" s="13">
        <f t="shared" si="2106"/>
        <v>6.526026592328511E-5</v>
      </c>
      <c r="AV1529" s="13">
        <f t="shared" si="2107"/>
        <v>1.0900407295243355E-5</v>
      </c>
      <c r="AW1529" s="13">
        <f t="shared" si="2108"/>
        <v>2.5849588057032251E-8</v>
      </c>
      <c r="AX1529" s="13">
        <f t="shared" si="2109"/>
        <v>2.4340652863718738E-5</v>
      </c>
      <c r="AY1529" s="13">
        <f t="shared" si="2110"/>
        <v>2.3275974499312601E-5</v>
      </c>
      <c r="AZ1529" s="13">
        <f t="shared" si="2111"/>
        <v>1.1128932981501781E-5</v>
      </c>
      <c r="BA1529" s="13">
        <f t="shared" si="2112"/>
        <v>3.5473817092789772E-6</v>
      </c>
      <c r="BB1529" s="13">
        <f t="shared" si="2113"/>
        <v>8.4805414491962227E-7</v>
      </c>
      <c r="BC1529" s="13">
        <f t="shared" si="2114"/>
        <v>1.6219192444593899E-7</v>
      </c>
      <c r="BD1529" s="13">
        <f t="shared" si="2115"/>
        <v>2.0924874185468124E-4</v>
      </c>
      <c r="BE1529" s="13">
        <f t="shared" si="2116"/>
        <v>1.3980307802695781E-4</v>
      </c>
      <c r="BF1529" s="13">
        <f t="shared" si="2117"/>
        <v>4.6702552313038913E-5</v>
      </c>
      <c r="BG1529" s="13">
        <f t="shared" si="2118"/>
        <v>1.0400955512255394E-5</v>
      </c>
      <c r="BH1529" s="13">
        <f t="shared" si="2119"/>
        <v>1.7372692210075377E-6</v>
      </c>
      <c r="BI1529" s="13">
        <f t="shared" si="2120"/>
        <v>2.3214054460315078E-7</v>
      </c>
      <c r="BJ1529" s="14">
        <f t="shared" si="2121"/>
        <v>0.24612538215584198</v>
      </c>
      <c r="BK1529" s="14">
        <f t="shared" si="2122"/>
        <v>0.34453400979636234</v>
      </c>
      <c r="BL1529" s="14">
        <f t="shared" si="2123"/>
        <v>0.38057851369788931</v>
      </c>
      <c r="BM1529" s="14">
        <f t="shared" si="2124"/>
        <v>0.22289050143289851</v>
      </c>
      <c r="BN1529" s="14">
        <f t="shared" si="2125"/>
        <v>0.77703970491294772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1.1974</v>
      </c>
      <c r="F1530" s="10">
        <f>VLOOKUP(B1530,home!$B$2:$E$405,3,FALSE)</f>
        <v>0.74229999999999996</v>
      </c>
      <c r="G1530" s="10">
        <f>VLOOKUP(C1530,away!$B$2:$E$405,4,FALSE)</f>
        <v>1.1692</v>
      </c>
      <c r="H1530" s="10">
        <f>VLOOKUP(A1530,away!$A$2:$E$405,3,FALSE)</f>
        <v>0.89470000000000005</v>
      </c>
      <c r="I1530" s="10">
        <f>VLOOKUP(C1530,away!$B$2:$E$405,3,FALSE)</f>
        <v>1.2295</v>
      </c>
      <c r="J1530" s="10">
        <f>VLOOKUP(B1530,home!$B$2:$E$405,4,FALSE)</f>
        <v>1.1176999999999999</v>
      </c>
      <c r="K1530" s="12">
        <f t="shared" si="2070"/>
        <v>1.039220059384</v>
      </c>
      <c r="L1530" s="12">
        <f t="shared" si="2071"/>
        <v>1.229507610605</v>
      </c>
      <c r="M1530" s="13">
        <f t="shared" si="2072"/>
        <v>0.1034437109278986</v>
      </c>
      <c r="N1530" s="13">
        <f t="shared" si="2073"/>
        <v>0.10750077941339212</v>
      </c>
      <c r="O1530" s="13">
        <f t="shared" si="2074"/>
        <v>0.12718482985507493</v>
      </c>
      <c r="P1530" s="13">
        <f t="shared" si="2075"/>
        <v>0.13217302643473491</v>
      </c>
      <c r="Q1530" s="13">
        <f t="shared" si="2076"/>
        <v>5.5858483182905809E-2</v>
      </c>
      <c r="R1530" s="13">
        <f t="shared" si="2077"/>
        <v>7.8187358130158341E-2</v>
      </c>
      <c r="S1530" s="13">
        <f t="shared" si="2078"/>
        <v>4.2220326301648521E-2</v>
      </c>
      <c r="T1530" s="13">
        <f t="shared" si="2079"/>
        <v>6.8678430190234091E-2</v>
      </c>
      <c r="U1530" s="13">
        <f t="shared" si="2080"/>
        <v>8.1253870959101221E-2</v>
      </c>
      <c r="V1530" s="13">
        <f t="shared" si="2081"/>
        <v>5.9940149030428495E-3</v>
      </c>
      <c r="W1530" s="13">
        <f t="shared" si="2082"/>
        <v>1.9349752070146515E-2</v>
      </c>
      <c r="X1530" s="13">
        <f t="shared" si="2083"/>
        <v>2.3790667433564994E-2</v>
      </c>
      <c r="Y1530" s="13">
        <f t="shared" si="2084"/>
        <v>1.4625403335470345E-2</v>
      </c>
      <c r="Z1530" s="13">
        <f t="shared" si="2085"/>
        <v>3.2043983958042817E-2</v>
      </c>
      <c r="AA1530" s="13">
        <f t="shared" si="2086"/>
        <v>3.3300750911777192E-2</v>
      </c>
      <c r="AB1530" s="13">
        <f t="shared" si="2087"/>
        <v>1.7303404170034443E-2</v>
      </c>
      <c r="AC1530" s="13">
        <f t="shared" si="2088"/>
        <v>4.7867040630331418E-4</v>
      </c>
      <c r="AD1530" s="13">
        <f t="shared" si="2089"/>
        <v>5.0271626238508338E-3</v>
      </c>
      <c r="AE1530" s="13">
        <f t="shared" si="2090"/>
        <v>6.1809347057736009E-3</v>
      </c>
      <c r="AF1530" s="13">
        <f t="shared" si="2091"/>
        <v>3.79975313070061E-3</v>
      </c>
      <c r="AG1530" s="13">
        <f t="shared" si="2092"/>
        <v>1.5572751308721925E-3</v>
      </c>
      <c r="AH1530" s="13">
        <f t="shared" si="2093"/>
        <v>9.8495805376295365E-3</v>
      </c>
      <c r="AI1530" s="13">
        <f t="shared" si="2094"/>
        <v>1.0235881671222857E-2</v>
      </c>
      <c r="AJ1530" s="13">
        <f t="shared" si="2095"/>
        <v>5.3186667791079072E-3</v>
      </c>
      <c r="AK1530" s="13">
        <f t="shared" si="2096"/>
        <v>1.8424217353427425E-3</v>
      </c>
      <c r="AL1530" s="13">
        <f t="shared" si="2097"/>
        <v>2.4464441848939962E-5</v>
      </c>
      <c r="AM1530" s="13">
        <f t="shared" si="2098"/>
        <v>1.0448656480982581E-3</v>
      </c>
      <c r="AN1530" s="13">
        <f t="shared" si="2099"/>
        <v>1.2846702663965341E-3</v>
      </c>
      <c r="AO1530" s="13">
        <f t="shared" si="2100"/>
        <v>7.8975593482624588E-4</v>
      </c>
      <c r="AP1530" s="13">
        <f t="shared" si="2101"/>
        <v>3.2367031079644535E-4</v>
      </c>
      <c r="AQ1530" s="13">
        <f t="shared" si="2102"/>
        <v>9.9488777612778754E-5</v>
      </c>
      <c r="AR1530" s="13">
        <f t="shared" si="2103"/>
        <v>2.4220268464564803E-3</v>
      </c>
      <c r="AS1530" s="13">
        <f t="shared" si="2104"/>
        <v>2.5170188832041454E-3</v>
      </c>
      <c r="AT1530" s="13">
        <f t="shared" si="2105"/>
        <v>1.3078682566370306E-3</v>
      </c>
      <c r="AU1530" s="13">
        <f t="shared" si="2106"/>
        <v>4.5305430910959452E-4</v>
      </c>
      <c r="AV1530" s="13">
        <f t="shared" si="2107"/>
        <v>1.1770578150426247E-4</v>
      </c>
      <c r="AW1530" s="13">
        <f t="shared" si="2108"/>
        <v>8.6830350379981225E-7</v>
      </c>
      <c r="AX1530" s="13">
        <f t="shared" si="2109"/>
        <v>1.8097422347749549E-4</v>
      </c>
      <c r="AY1530" s="13">
        <f t="shared" si="2110"/>
        <v>2.2250918508891077E-4</v>
      </c>
      <c r="AZ1530" s="13">
        <f t="shared" si="2111"/>
        <v>1.3678836824816622E-4</v>
      </c>
      <c r="BA1530" s="13">
        <f t="shared" si="2112"/>
        <v>5.6060779934453252E-5</v>
      </c>
      <c r="BB1530" s="13">
        <f t="shared" si="2113"/>
        <v>1.7231788896465577E-5</v>
      </c>
      <c r="BC1530" s="13">
        <f t="shared" si="2114"/>
        <v>4.2373231185086317E-6</v>
      </c>
      <c r="BD1530" s="13">
        <f t="shared" si="2115"/>
        <v>4.9631674013464499E-4</v>
      </c>
      <c r="BE1530" s="13">
        <f t="shared" si="2116"/>
        <v>5.1578231215599897E-4</v>
      </c>
      <c r="BF1530" s="13">
        <f t="shared" si="2117"/>
        <v>2.6800566253398702E-4</v>
      </c>
      <c r="BG1530" s="13">
        <f t="shared" si="2118"/>
        <v>9.2838953511272754E-5</v>
      </c>
      <c r="BH1530" s="13">
        <f t="shared" si="2119"/>
        <v>2.4120025695283316E-5</v>
      </c>
      <c r="BI1530" s="13">
        <f t="shared" si="2120"/>
        <v>5.0132029070791893E-6</v>
      </c>
      <c r="BJ1530" s="14">
        <f t="shared" si="2121"/>
        <v>0.31052889382340537</v>
      </c>
      <c r="BK1530" s="14">
        <f t="shared" si="2122"/>
        <v>0.28455672260056608</v>
      </c>
      <c r="BL1530" s="14">
        <f t="shared" si="2123"/>
        <v>0.37269651572329898</v>
      </c>
      <c r="BM1530" s="14">
        <f t="shared" si="2124"/>
        <v>0.39525628727956347</v>
      </c>
      <c r="BN1530" s="14">
        <f t="shared" si="2125"/>
        <v>0.60434818794416467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1.5759000000000001</v>
      </c>
      <c r="F1556" s="10">
        <f>VLOOKUP(B1556,home!$B$2:$E$405,3,FALSE)</f>
        <v>1.3597999999999999</v>
      </c>
      <c r="G1556" s="10">
        <f>VLOOKUP(C1556,away!$B$2:$E$405,4,FALSE)</f>
        <v>0.87250000000000005</v>
      </c>
      <c r="H1556" s="10">
        <f>VLOOKUP(A1556,away!$A$2:$E$405,3,FALSE)</f>
        <v>1.1709000000000001</v>
      </c>
      <c r="I1556" s="10">
        <f>VLOOKUP(C1556,away!$B$2:$E$405,3,FALSE)</f>
        <v>0.64049999999999996</v>
      </c>
      <c r="J1556" s="10">
        <f>VLOOKUP(B1556,home!$B$2:$E$405,4,FALSE)</f>
        <v>0.73199999999999998</v>
      </c>
      <c r="K1556" s="12">
        <f t="shared" si="2070"/>
        <v>1.8696879454500002</v>
      </c>
      <c r="L1556" s="12">
        <f t="shared" si="2071"/>
        <v>0.54897178140000003</v>
      </c>
      <c r="M1556" s="13">
        <f t="shared" si="2072"/>
        <v>8.9040876617793224E-2</v>
      </c>
      <c r="N1556" s="13">
        <f t="shared" si="2073"/>
        <v>0.16647865366458878</v>
      </c>
      <c r="O1556" s="13">
        <f t="shared" si="2074"/>
        <v>4.8880928654287552E-2</v>
      </c>
      <c r="P1556" s="13">
        <f t="shared" si="2075"/>
        <v>9.1392083067322938E-2</v>
      </c>
      <c r="Q1556" s="13">
        <f t="shared" si="2076"/>
        <v>0.15563156596571359</v>
      </c>
      <c r="R1556" s="13">
        <f t="shared" si="2077"/>
        <v>1.341712523991527E-2</v>
      </c>
      <c r="S1556" s="13">
        <f t="shared" si="2078"/>
        <v>2.3451343822785763E-2</v>
      </c>
      <c r="T1556" s="13">
        <f t="shared" si="2079"/>
        <v>8.5437338010269398E-2</v>
      </c>
      <c r="U1556" s="13">
        <f t="shared" si="2080"/>
        <v>2.508583732366252E-2</v>
      </c>
      <c r="V1556" s="13">
        <f t="shared" si="2081"/>
        <v>2.6745109089269851E-3</v>
      </c>
      <c r="W1556" s="13">
        <f t="shared" si="2082"/>
        <v>9.6994154272533731E-2</v>
      </c>
      <c r="X1556" s="13">
        <f t="shared" si="2083"/>
        <v>5.3247053656379266E-2</v>
      </c>
      <c r="Y1556" s="13">
        <f t="shared" si="2084"/>
        <v>1.4615564950021953E-2</v>
      </c>
      <c r="Z1556" s="13">
        <f t="shared" si="2085"/>
        <v>2.4552077147410633E-3</v>
      </c>
      <c r="AA1556" s="13">
        <f t="shared" si="2086"/>
        <v>4.5904722678272083E-3</v>
      </c>
      <c r="AB1556" s="13">
        <f t="shared" si="2087"/>
        <v>4.2913753315395294E-3</v>
      </c>
      <c r="AC1556" s="13">
        <f t="shared" si="2088"/>
        <v>1.7157086472368544E-4</v>
      </c>
      <c r="AD1556" s="13">
        <f t="shared" si="2089"/>
        <v>4.5337200255618479E-2</v>
      </c>
      <c r="AE1556" s="13">
        <f t="shared" si="2090"/>
        <v>2.4888843588015411E-2</v>
      </c>
      <c r="AF1556" s="13">
        <f t="shared" si="2091"/>
        <v>6.8316364007493932E-3</v>
      </c>
      <c r="AG1556" s="13">
        <f t="shared" si="2092"/>
        <v>1.2501252015988263E-3</v>
      </c>
      <c r="AH1556" s="13">
        <f t="shared" si="2093"/>
        <v>3.3695993821710601E-4</v>
      </c>
      <c r="AI1556" s="13">
        <f t="shared" si="2094"/>
        <v>6.3000993458409995E-4</v>
      </c>
      <c r="AJ1556" s="13">
        <f t="shared" si="2095"/>
        <v>5.8896099010281758E-4</v>
      </c>
      <c r="AK1556" s="13">
        <f t="shared" si="2096"/>
        <v>3.6705775451184494E-4</v>
      </c>
      <c r="AL1556" s="13">
        <f t="shared" si="2097"/>
        <v>7.0440540643222235E-6</v>
      </c>
      <c r="AM1556" s="13">
        <f t="shared" si="2098"/>
        <v>1.6953283359676514E-2</v>
      </c>
      <c r="AN1556" s="13">
        <f t="shared" si="2099"/>
        <v>9.3068741665405935E-3</v>
      </c>
      <c r="AO1556" s="13">
        <f t="shared" si="2100"/>
        <v>2.5546056452357144E-3</v>
      </c>
      <c r="AP1556" s="13">
        <f t="shared" si="2101"/>
        <v>4.6746880394651561E-4</v>
      </c>
      <c r="AQ1556" s="13">
        <f t="shared" si="2102"/>
        <v>6.415679551286149E-5</v>
      </c>
      <c r="AR1556" s="13">
        <f t="shared" si="2103"/>
        <v>3.6996299508695747E-5</v>
      </c>
      <c r="AS1556" s="13">
        <f t="shared" si="2104"/>
        <v>6.9171535217666199E-5</v>
      </c>
      <c r="AT1556" s="13">
        <f t="shared" si="2105"/>
        <v>6.4664592782370339E-5</v>
      </c>
      <c r="AU1556" s="13">
        <f t="shared" si="2106"/>
        <v>4.0300869874210298E-5</v>
      </c>
      <c r="AV1556" s="13">
        <f t="shared" si="2107"/>
        <v>1.883751264874001E-5</v>
      </c>
      <c r="AW1556" s="13">
        <f t="shared" si="2108"/>
        <v>2.0083496686228843E-7</v>
      </c>
      <c r="AX1556" s="13">
        <f t="shared" si="2109"/>
        <v>5.2828915888975423E-3</v>
      </c>
      <c r="AY1556" s="13">
        <f t="shared" si="2110"/>
        <v>2.9001584065001603E-3</v>
      </c>
      <c r="AZ1556" s="13">
        <f t="shared" si="2111"/>
        <v>7.9605256337928918E-4</v>
      </c>
      <c r="BA1556" s="13">
        <f t="shared" si="2112"/>
        <v>1.4567013126878827E-4</v>
      </c>
      <c r="BB1556" s="13">
        <f t="shared" si="2113"/>
        <v>1.9992197864849631E-5</v>
      </c>
      <c r="BC1556" s="13">
        <f t="shared" si="2114"/>
        <v>2.1950304951935567E-6</v>
      </c>
      <c r="BD1556" s="13">
        <f t="shared" si="2115"/>
        <v>3.3849874077494403E-6</v>
      </c>
      <c r="BE1556" s="13">
        <f t="shared" si="2116"/>
        <v>6.3288701517691732E-6</v>
      </c>
      <c r="BF1556" s="13">
        <f t="shared" si="2117"/>
        <v>5.9165061155405699E-6</v>
      </c>
      <c r="BG1556" s="13">
        <f t="shared" si="2118"/>
        <v>3.687340054469136E-6</v>
      </c>
      <c r="BH1556" s="13">
        <f t="shared" si="2119"/>
        <v>1.7235438126539723E-6</v>
      </c>
      <c r="BI1556" s="13">
        <f t="shared" si="2120"/>
        <v>6.4449781799481336E-7</v>
      </c>
      <c r="BJ1556" s="14">
        <f t="shared" si="2121"/>
        <v>0.68920548465480691</v>
      </c>
      <c r="BK1556" s="14">
        <f t="shared" si="2122"/>
        <v>0.20963758774211708</v>
      </c>
      <c r="BL1556" s="14">
        <f t="shared" si="2123"/>
        <v>9.844038399003982E-2</v>
      </c>
      <c r="BM1556" s="14">
        <f t="shared" si="2124"/>
        <v>0.43199747332055027</v>
      </c>
      <c r="BN1556" s="14">
        <f t="shared" si="2125"/>
        <v>0.56484123320962132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1.5759000000000001</v>
      </c>
      <c r="F1557" s="10">
        <f>VLOOKUP(B1557,home!$B$2:$E$405,3,FALSE)</f>
        <v>1.1986000000000001</v>
      </c>
      <c r="G1557" s="10">
        <f>VLOOKUP(C1557,away!$B$2:$E$405,4,FALSE)</f>
        <v>0.99719999999999998</v>
      </c>
      <c r="H1557" s="10">
        <f>VLOOKUP(A1557,away!$A$2:$E$405,3,FALSE)</f>
        <v>1.1709000000000001</v>
      </c>
      <c r="I1557" s="10">
        <f>VLOOKUP(C1557,away!$B$2:$E$405,3,FALSE)</f>
        <v>1.0981000000000001</v>
      </c>
      <c r="J1557" s="10">
        <f>VLOOKUP(B1557,home!$B$2:$E$405,4,FALSE)</f>
        <v>0.75919999999999999</v>
      </c>
      <c r="K1557" s="12">
        <f t="shared" si="2070"/>
        <v>1.8835848935280002</v>
      </c>
      <c r="L1557" s="12">
        <f t="shared" si="2071"/>
        <v>0.97615300816799999</v>
      </c>
      <c r="M1557" s="13">
        <f t="shared" si="2072"/>
        <v>5.728377227763063E-2</v>
      </c>
      <c r="N1557" s="13">
        <f t="shared" si="2073"/>
        <v>0.1078988481064431</v>
      </c>
      <c r="O1557" s="13">
        <f t="shared" si="2074"/>
        <v>5.5917726628019832E-2</v>
      </c>
      <c r="P1557" s="13">
        <f t="shared" si="2075"/>
        <v>0.10532578515696654</v>
      </c>
      <c r="Q1557" s="13">
        <f t="shared" si="2076"/>
        <v>0.10161832016118424</v>
      </c>
      <c r="R1557" s="13">
        <f t="shared" si="2077"/>
        <v>2.7292128528928709E-2</v>
      </c>
      <c r="S1557" s="13">
        <f t="shared" si="2078"/>
        <v>4.8414762933059761E-2</v>
      </c>
      <c r="T1557" s="13">
        <f t="shared" si="2079"/>
        <v>9.9195028910318936E-2</v>
      </c>
      <c r="U1557" s="13">
        <f t="shared" si="2080"/>
        <v>5.1407041009314668E-2</v>
      </c>
      <c r="V1557" s="13">
        <f t="shared" si="2081"/>
        <v>9.8909588689613231E-3</v>
      </c>
      <c r="W1557" s="13">
        <f t="shared" si="2082"/>
        <v>6.3802244253766169E-2</v>
      </c>
      <c r="X1557" s="13">
        <f t="shared" si="2083"/>
        <v>6.2280752656183339E-2</v>
      </c>
      <c r="Y1557" s="13">
        <f t="shared" si="2084"/>
        <v>3.0397772028150253E-2</v>
      </c>
      <c r="Z1557" s="13">
        <f t="shared" si="2085"/>
        <v>8.8804311209404862E-3</v>
      </c>
      <c r="AA1557" s="13">
        <f t="shared" si="2086"/>
        <v>1.6727045907419424E-2</v>
      </c>
      <c r="AB1557" s="13">
        <f t="shared" si="2087"/>
        <v>1.5753405492282296E-2</v>
      </c>
      <c r="AC1557" s="13">
        <f t="shared" si="2088"/>
        <v>1.1366362664843935E-3</v>
      </c>
      <c r="AD1557" s="13">
        <f t="shared" si="2089"/>
        <v>3.0044235862394398E-2</v>
      </c>
      <c r="AE1557" s="13">
        <f t="shared" si="2090"/>
        <v>2.9327771215185199E-2</v>
      </c>
      <c r="AF1557" s="13">
        <f t="shared" si="2091"/>
        <v>1.4314196047282951E-2</v>
      </c>
      <c r="AG1557" s="13">
        <f t="shared" si="2092"/>
        <v>4.6576151770205843E-3</v>
      </c>
      <c r="AH1557" s="13">
        <f t="shared" si="2093"/>
        <v>2.1671648881336943E-3</v>
      </c>
      <c r="AI1557" s="13">
        <f t="shared" si="2094"/>
        <v>4.0820390450729245E-3</v>
      </c>
      <c r="AJ1557" s="13">
        <f t="shared" si="2095"/>
        <v>3.8444335400454129E-3</v>
      </c>
      <c r="AK1557" s="13">
        <f t="shared" si="2096"/>
        <v>2.4137723134006377E-3</v>
      </c>
      <c r="AL1557" s="13">
        <f t="shared" si="2097"/>
        <v>8.3595826493501691E-5</v>
      </c>
      <c r="AM1557" s="13">
        <f t="shared" si="2098"/>
        <v>1.1318173761599654E-2</v>
      </c>
      <c r="AN1557" s="13">
        <f t="shared" si="2099"/>
        <v>1.104826936435363E-2</v>
      </c>
      <c r="AO1557" s="13">
        <f t="shared" si="2100"/>
        <v>5.392400687532075E-3</v>
      </c>
      <c r="AP1557" s="13">
        <f t="shared" si="2101"/>
        <v>1.7546027174605429E-3</v>
      </c>
      <c r="AQ1557" s="13">
        <f t="shared" si="2102"/>
        <v>4.2819018019721393E-4</v>
      </c>
      <c r="AR1557" s="13">
        <f t="shared" si="2103"/>
        <v>4.2309690494955472E-4</v>
      </c>
      <c r="AS1557" s="13">
        <f t="shared" si="2104"/>
        <v>7.9693893866143338E-4</v>
      </c>
      <c r="AT1557" s="13">
        <f t="shared" si="2105"/>
        <v>7.505510729634568E-4</v>
      </c>
      <c r="AU1557" s="13">
        <f t="shared" si="2106"/>
        <v>4.7124222095173312E-4</v>
      </c>
      <c r="AV1557" s="13">
        <f t="shared" si="2107"/>
        <v>2.2190618214431708E-4</v>
      </c>
      <c r="AW1557" s="13">
        <f t="shared" si="2108"/>
        <v>4.2695803478748772E-6</v>
      </c>
      <c r="AX1557" s="13">
        <f t="shared" si="2109"/>
        <v>3.5531235199456829E-3</v>
      </c>
      <c r="AY1557" s="13">
        <f t="shared" si="2110"/>
        <v>3.4683922123874512E-3</v>
      </c>
      <c r="AZ1557" s="13">
        <f t="shared" si="2111"/>
        <v>1.6928407458142371E-3</v>
      </c>
      <c r="BA1557" s="13">
        <f t="shared" si="2112"/>
        <v>5.508238621253096E-4</v>
      </c>
      <c r="BB1557" s="13">
        <f t="shared" si="2113"/>
        <v>1.3442209249608412E-4</v>
      </c>
      <c r="BC1557" s="13">
        <f t="shared" si="2114"/>
        <v>2.6243305990857939E-5</v>
      </c>
      <c r="BD1557" s="13">
        <f t="shared" si="2115"/>
        <v>6.8834552752179665E-5</v>
      </c>
      <c r="BE1557" s="13">
        <f t="shared" si="2116"/>
        <v>1.2965572371676184E-4</v>
      </c>
      <c r="BF1557" s="13">
        <f t="shared" si="2117"/>
        <v>1.2210878127616635E-4</v>
      </c>
      <c r="BG1557" s="13">
        <f t="shared" si="2118"/>
        <v>7.6667418592967231E-5</v>
      </c>
      <c r="BH1557" s="13">
        <f t="shared" si="2119"/>
        <v>3.6102397871875197E-5</v>
      </c>
      <c r="BI1557" s="13">
        <f t="shared" si="2120"/>
        <v>1.3600386250320306E-5</v>
      </c>
      <c r="BJ1557" s="14">
        <f t="shared" si="2121"/>
        <v>0.58290426686783181</v>
      </c>
      <c r="BK1557" s="14">
        <f t="shared" si="2122"/>
        <v>0.22560390354198362</v>
      </c>
      <c r="BL1557" s="14">
        <f t="shared" si="2123"/>
        <v>0.18271546193274835</v>
      </c>
      <c r="BM1557" s="14">
        <f t="shared" si="2124"/>
        <v>0.54130335997229162</v>
      </c>
      <c r="BN1557" s="14">
        <f t="shared" si="2125"/>
        <v>0.45533658085917306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1.5759000000000001</v>
      </c>
      <c r="F1558" s="10">
        <f>VLOOKUP(B1558,home!$B$2:$E$405,3,FALSE)</f>
        <v>1.8244</v>
      </c>
      <c r="G1558" s="10">
        <f>VLOOKUP(C1558,away!$B$2:$E$405,4,FALSE)</f>
        <v>1.1105</v>
      </c>
      <c r="H1558" s="10">
        <f>VLOOKUP(A1558,away!$A$2:$E$405,3,FALSE)</f>
        <v>1.1709000000000001</v>
      </c>
      <c r="I1558" s="10">
        <f>VLOOKUP(C1558,away!$B$2:$E$405,3,FALSE)</f>
        <v>0.85399999999999998</v>
      </c>
      <c r="J1558" s="10">
        <f>VLOOKUP(B1558,home!$B$2:$E$405,4,FALSE)</f>
        <v>0.64049999999999996</v>
      </c>
      <c r="K1558" s="12">
        <f t="shared" si="2070"/>
        <v>3.1927674115800002</v>
      </c>
      <c r="L1558" s="12">
        <f t="shared" si="2071"/>
        <v>0.64046707830000005</v>
      </c>
      <c r="M1558" s="13">
        <f t="shared" si="2072"/>
        <v>2.16395095376384E-2</v>
      </c>
      <c r="N1558" s="13">
        <f t="shared" si="2073"/>
        <v>6.9089920854346482E-2</v>
      </c>
      <c r="O1558" s="13">
        <f t="shared" si="2074"/>
        <v>1.3859393449416252E-2</v>
      </c>
      <c r="P1558" s="13">
        <f t="shared" si="2075"/>
        <v>4.4249819749561534E-2</v>
      </c>
      <c r="Q1558" s="13">
        <f t="shared" si="2076"/>
        <v>0.11029402388619947</v>
      </c>
      <c r="R1558" s="13">
        <f t="shared" si="2077"/>
        <v>4.4382426147788921E-3</v>
      </c>
      <c r="S1558" s="13">
        <f t="shared" si="2078"/>
        <v>2.2621198327796927E-2</v>
      </c>
      <c r="T1558" s="13">
        <f t="shared" si="2079"/>
        <v>7.0639691232344592E-2</v>
      </c>
      <c r="U1558" s="13">
        <f t="shared" si="2080"/>
        <v>1.4170276385151654E-2</v>
      </c>
      <c r="V1558" s="13">
        <f t="shared" si="2081"/>
        <v>5.139693140061693E-3</v>
      </c>
      <c r="W1558" s="13">
        <f t="shared" si="2082"/>
        <v>0.11738105505196125</v>
      </c>
      <c r="X1558" s="13">
        <f t="shared" si="2083"/>
        <v>7.517870137690108E-2</v>
      </c>
      <c r="Y1558" s="13">
        <f t="shared" si="2084"/>
        <v>2.4074741610626008E-2</v>
      </c>
      <c r="Z1558" s="13">
        <f t="shared" si="2085"/>
        <v>9.4751609342466332E-4</v>
      </c>
      <c r="AA1558" s="13">
        <f t="shared" si="2086"/>
        <v>3.0251985050338561E-3</v>
      </c>
      <c r="AB1558" s="13">
        <f t="shared" si="2087"/>
        <v>4.829377600216316E-3</v>
      </c>
      <c r="AC1558" s="13">
        <f t="shared" si="2088"/>
        <v>6.5687283317411116E-4</v>
      </c>
      <c r="AD1558" s="13">
        <f t="shared" si="2089"/>
        <v>9.3692601826694963E-2</v>
      </c>
      <c r="AE1558" s="13">
        <f t="shared" si="2090"/>
        <v>6.0007026950268577E-2</v>
      </c>
      <c r="AF1558" s="13">
        <f t="shared" si="2091"/>
        <v>1.9216262614153934E-2</v>
      </c>
      <c r="AG1558" s="13">
        <f t="shared" si="2092"/>
        <v>4.1024611907775638E-3</v>
      </c>
      <c r="AH1558" s="13">
        <f t="shared" si="2093"/>
        <v>1.5171321599948096E-4</v>
      </c>
      <c r="AI1558" s="13">
        <f t="shared" si="2094"/>
        <v>4.8438501194914029E-4</v>
      </c>
      <c r="AJ1558" s="13">
        <f t="shared" si="2095"/>
        <v>7.7326434040450207E-4</v>
      </c>
      <c r="AK1558" s="13">
        <f t="shared" si="2096"/>
        <v>8.2295106219346613E-4</v>
      </c>
      <c r="AL1558" s="13">
        <f t="shared" si="2097"/>
        <v>5.3728582740346806E-5</v>
      </c>
      <c r="AM1558" s="13">
        <f t="shared" si="2098"/>
        <v>5.9827737163682462E-2</v>
      </c>
      <c r="AN1558" s="13">
        <f t="shared" si="2099"/>
        <v>3.8317696022524037E-2</v>
      </c>
      <c r="AO1558" s="13">
        <f t="shared" si="2100"/>
        <v>1.2270611409366748E-2</v>
      </c>
      <c r="AP1558" s="13">
        <f t="shared" si="2101"/>
        <v>2.619640879437256E-3</v>
      </c>
      <c r="AQ1558" s="13">
        <f t="shared" si="2102"/>
        <v>4.1944843506210537E-4</v>
      </c>
      <c r="AR1558" s="13">
        <f t="shared" si="2103"/>
        <v>1.9433464038136884E-5</v>
      </c>
      <c r="AS1558" s="13">
        <f t="shared" si="2104"/>
        <v>6.2046530675075317E-5</v>
      </c>
      <c r="AT1558" s="13">
        <f t="shared" si="2105"/>
        <v>9.905007057048966E-5</v>
      </c>
      <c r="AU1558" s="13">
        <f t="shared" si="2106"/>
        <v>1.0541461247738621E-4</v>
      </c>
      <c r="AV1558" s="13">
        <f t="shared" si="2107"/>
        <v>8.4141084855533305E-5</v>
      </c>
      <c r="AW1558" s="13">
        <f t="shared" si="2108"/>
        <v>3.0518766527552429E-6</v>
      </c>
      <c r="AX1558" s="13">
        <f t="shared" si="2109"/>
        <v>3.1836008254129848E-2</v>
      </c>
      <c r="AY1558" s="13">
        <f t="shared" si="2110"/>
        <v>2.038991519125723E-2</v>
      </c>
      <c r="AZ1558" s="13">
        <f t="shared" si="2111"/>
        <v>6.5295347046646513E-3</v>
      </c>
      <c r="BA1558" s="13">
        <f t="shared" si="2112"/>
        <v>1.3939840049850077E-3</v>
      </c>
      <c r="BB1558" s="13">
        <f t="shared" si="2113"/>
        <v>2.2320021571742009E-4</v>
      </c>
      <c r="BC1558" s="13">
        <f t="shared" si="2114"/>
        <v>2.8590478007293167E-5</v>
      </c>
      <c r="BD1558" s="13">
        <f t="shared" si="2115"/>
        <v>2.0744156556256081E-6</v>
      </c>
      <c r="BE1558" s="13">
        <f t="shared" si="2116"/>
        <v>6.6231267033528012E-6</v>
      </c>
      <c r="BF1558" s="13">
        <f t="shared" si="2117"/>
        <v>1.0573051550615053E-5</v>
      </c>
      <c r="BG1558" s="13">
        <f t="shared" si="2118"/>
        <v>1.1252431477253042E-5</v>
      </c>
      <c r="BH1558" s="13">
        <f t="shared" si="2119"/>
        <v>8.9815991304026292E-6</v>
      </c>
      <c r="BI1558" s="13">
        <f t="shared" si="2120"/>
        <v>5.7352314014849531E-6</v>
      </c>
      <c r="BJ1558" s="14">
        <f t="shared" si="2121"/>
        <v>0.8175328533531081</v>
      </c>
      <c r="BK1558" s="14">
        <f t="shared" si="2122"/>
        <v>0.11475073736223024</v>
      </c>
      <c r="BL1558" s="14">
        <f t="shared" si="2123"/>
        <v>4.2970127803678919E-2</v>
      </c>
      <c r="BM1558" s="14">
        <f t="shared" si="2124"/>
        <v>0.69224346120589608</v>
      </c>
      <c r="BN1558" s="14">
        <f t="shared" si="2125"/>
        <v>0.263570910091941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1.5759000000000001</v>
      </c>
      <c r="F1559" s="10">
        <f>VLOOKUP(B1559,home!$B$2:$E$405,3,FALSE)</f>
        <v>0.63460000000000005</v>
      </c>
      <c r="G1559" s="10">
        <f>VLOOKUP(C1559,away!$B$2:$E$405,4,FALSE)</f>
        <v>1.2057</v>
      </c>
      <c r="H1559" s="10">
        <f>VLOOKUP(A1559,away!$A$2:$E$405,3,FALSE)</f>
        <v>1.1709000000000001</v>
      </c>
      <c r="I1559" s="10">
        <f>VLOOKUP(C1559,away!$B$2:$E$405,3,FALSE)</f>
        <v>1.5373000000000001</v>
      </c>
      <c r="J1559" s="10">
        <f>VLOOKUP(B1559,home!$B$2:$E$405,4,FALSE)</f>
        <v>1.1742999999999999</v>
      </c>
      <c r="K1559" s="12">
        <f t="shared" si="2070"/>
        <v>1.2057797449980001</v>
      </c>
      <c r="L1559" s="12">
        <f t="shared" si="2071"/>
        <v>2.1137688525509999</v>
      </c>
      <c r="M1559" s="13">
        <f t="shared" si="2072"/>
        <v>3.6169154914790995E-2</v>
      </c>
      <c r="N1559" s="13">
        <f t="shared" si="2073"/>
        <v>4.3612034389949851E-2</v>
      </c>
      <c r="O1559" s="13">
        <f t="shared" si="2074"/>
        <v>7.6453233081977115E-2</v>
      </c>
      <c r="P1559" s="13">
        <f t="shared" si="2075"/>
        <v>9.218575988985904E-2</v>
      </c>
      <c r="Q1559" s="13">
        <f t="shared" si="2076"/>
        <v>2.6293253852778874E-2</v>
      </c>
      <c r="R1559" s="13">
        <f t="shared" si="2077"/>
        <v>8.0802231382752485E-2</v>
      </c>
      <c r="S1559" s="13">
        <f t="shared" si="2078"/>
        <v>5.8739375764316593E-2</v>
      </c>
      <c r="T1559" s="13">
        <f t="shared" si="2079"/>
        <v>5.5577861026220553E-2</v>
      </c>
      <c r="U1559" s="13">
        <f t="shared" si="2080"/>
        <v>9.7429693951964685E-2</v>
      </c>
      <c r="V1559" s="13">
        <f t="shared" si="2081"/>
        <v>1.663459745387488E-2</v>
      </c>
      <c r="W1559" s="13">
        <f t="shared" si="2082"/>
        <v>1.05679576419238E-2</v>
      </c>
      <c r="X1559" s="13">
        <f t="shared" si="2083"/>
        <v>2.2338219698576842E-2</v>
      </c>
      <c r="Y1559" s="13">
        <f t="shared" si="2084"/>
        <v>2.360891651014646E-2</v>
      </c>
      <c r="Z1559" s="13">
        <f t="shared" si="2085"/>
        <v>5.6932413304493695E-2</v>
      </c>
      <c r="AA1559" s="13">
        <f t="shared" si="2086"/>
        <v>6.8647950796413157E-2</v>
      </c>
      <c r="AB1559" s="13">
        <f t="shared" si="2087"/>
        <v>4.1387154302967161E-2</v>
      </c>
      <c r="AC1559" s="13">
        <f t="shared" si="2088"/>
        <v>2.6498286495081217E-3</v>
      </c>
      <c r="AD1559" s="13">
        <f t="shared" si="2089"/>
        <v>3.1856573176571377E-3</v>
      </c>
      <c r="AE1559" s="13">
        <f t="shared" si="2090"/>
        <v>6.7337432129648241E-3</v>
      </c>
      <c r="AF1559" s="13">
        <f t="shared" si="2091"/>
        <v>7.1167883323208711E-3</v>
      </c>
      <c r="AG1559" s="13">
        <f t="shared" si="2092"/>
        <v>5.0144151690194099E-3</v>
      </c>
      <c r="AH1559" s="13">
        <f t="shared" si="2093"/>
        <v>3.0085490485899733E-2</v>
      </c>
      <c r="AI1559" s="13">
        <f t="shared" si="2094"/>
        <v>3.6276475046227934E-2</v>
      </c>
      <c r="AJ1559" s="13">
        <f t="shared" si="2095"/>
        <v>2.1870719415333521E-2</v>
      </c>
      <c r="AK1559" s="13">
        <f t="shared" si="2096"/>
        <v>8.7904234931812219E-3</v>
      </c>
      <c r="AL1559" s="13">
        <f t="shared" si="2097"/>
        <v>2.7014893569761613E-4</v>
      </c>
      <c r="AM1559" s="13">
        <f t="shared" si="2098"/>
        <v>7.6824021362712619E-4</v>
      </c>
      <c r="AN1559" s="13">
        <f t="shared" si="2099"/>
        <v>1.6238822348421454E-3</v>
      </c>
      <c r="AO1559" s="13">
        <f t="shared" si="2100"/>
        <v>1.7162558441101178E-3</v>
      </c>
      <c r="AP1559" s="13">
        <f t="shared" si="2101"/>
        <v>1.2092560487628639E-3</v>
      </c>
      <c r="AQ1559" s="13">
        <f t="shared" si="2102"/>
        <v>6.390219426584587E-4</v>
      </c>
      <c r="AR1559" s="13">
        <f t="shared" si="2103"/>
        <v>1.2718754540562857E-2</v>
      </c>
      <c r="AS1559" s="13">
        <f t="shared" si="2104"/>
        <v>1.5336016606612038E-2</v>
      </c>
      <c r="AT1559" s="13">
        <f t="shared" si="2105"/>
        <v>9.2459290966028802E-3</v>
      </c>
      <c r="AU1559" s="13">
        <f t="shared" si="2106"/>
        <v>3.7161846761238036E-3</v>
      </c>
      <c r="AV1559" s="13">
        <f t="shared" si="2107"/>
        <v>1.1202250527855093E-3</v>
      </c>
      <c r="AW1559" s="13">
        <f t="shared" si="2108"/>
        <v>1.9126091907894052E-5</v>
      </c>
      <c r="AX1559" s="13">
        <f t="shared" si="2109"/>
        <v>1.5438808148075429E-4</v>
      </c>
      <c r="AY1559" s="13">
        <f t="shared" si="2110"/>
        <v>3.2634071783912424E-4</v>
      </c>
      <c r="AZ1559" s="13">
        <f t="shared" si="2111"/>
        <v>3.4490442234373772E-4</v>
      </c>
      <c r="BA1559" s="13">
        <f t="shared" si="2112"/>
        <v>2.4301607501909598E-4</v>
      </c>
      <c r="BB1559" s="13">
        <f t="shared" si="2113"/>
        <v>1.2841995251114055E-4</v>
      </c>
      <c r="BC1559" s="13">
        <f t="shared" si="2114"/>
        <v>5.4290019132825482E-5</v>
      </c>
      <c r="BD1559" s="13">
        <f t="shared" si="2115"/>
        <v>4.4807511985138935E-3</v>
      </c>
      <c r="BE1559" s="13">
        <f t="shared" si="2116"/>
        <v>5.4027990375435661E-3</v>
      </c>
      <c r="BF1559" s="13">
        <f t="shared" si="2117"/>
        <v>3.2572928228823609E-3</v>
      </c>
      <c r="BG1559" s="13">
        <f t="shared" si="2118"/>
        <v>1.3091925697863032E-3</v>
      </c>
      <c r="BH1559" s="13">
        <f t="shared" si="2119"/>
        <v>3.9464947073755143E-4</v>
      </c>
      <c r="BI1559" s="13">
        <f t="shared" si="2120"/>
        <v>9.5172067637903961E-5</v>
      </c>
      <c r="BJ1559" s="14">
        <f t="shared" si="2121"/>
        <v>0.21125686270388602</v>
      </c>
      <c r="BK1559" s="14">
        <f t="shared" si="2122"/>
        <v>0.2069752063258864</v>
      </c>
      <c r="BL1559" s="14">
        <f t="shared" si="2123"/>
        <v>0.51882033909650571</v>
      </c>
      <c r="BM1559" s="14">
        <f t="shared" si="2124"/>
        <v>0.63816193929273191</v>
      </c>
      <c r="BN1559" s="14">
        <f t="shared" si="2125"/>
        <v>0.35551566751210839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1.1974</v>
      </c>
      <c r="F1560" s="10">
        <f>VLOOKUP(B1560,home!$B$2:$E$405,3,FALSE)</f>
        <v>1.0857000000000001</v>
      </c>
      <c r="G1560" s="10">
        <f>VLOOKUP(C1560,away!$B$2:$E$405,4,FALSE)</f>
        <v>0.58460000000000001</v>
      </c>
      <c r="H1560" s="10">
        <f>VLOOKUP(A1560,away!$A$2:$E$405,3,FALSE)</f>
        <v>0.89470000000000005</v>
      </c>
      <c r="I1560" s="10">
        <f>VLOOKUP(C1560,away!$B$2:$E$405,3,FALSE)</f>
        <v>1.2295</v>
      </c>
      <c r="J1560" s="10">
        <f>VLOOKUP(B1560,home!$B$2:$E$405,4,FALSE)</f>
        <v>0.78239999999999998</v>
      </c>
      <c r="K1560" s="12">
        <f t="shared" si="2070"/>
        <v>0.75999004342800014</v>
      </c>
      <c r="L1560" s="12">
        <f t="shared" si="2071"/>
        <v>0.86066632776000007</v>
      </c>
      <c r="M1560" s="13">
        <f t="shared" si="2072"/>
        <v>0.19776884669973716</v>
      </c>
      <c r="N1560" s="13">
        <f t="shared" si="2073"/>
        <v>0.15030235439203876</v>
      </c>
      <c r="O1560" s="13">
        <f t="shared" si="2074"/>
        <v>0.17021298703439319</v>
      </c>
      <c r="P1560" s="13">
        <f t="shared" si="2075"/>
        <v>0.1293601754082781</v>
      </c>
      <c r="Q1560" s="13">
        <f t="shared" si="2076"/>
        <v>5.7114146420868095E-2</v>
      </c>
      <c r="R1560" s="13">
        <f t="shared" si="2077"/>
        <v>7.3248293243975846E-2</v>
      </c>
      <c r="S1560" s="13">
        <f t="shared" si="2078"/>
        <v>2.1153552823042675E-2</v>
      </c>
      <c r="T1560" s="13">
        <f t="shared" si="2079"/>
        <v>4.9156222663195484E-2</v>
      </c>
      <c r="U1560" s="13">
        <f t="shared" si="2080"/>
        <v>5.566797356351609E-2</v>
      </c>
      <c r="V1560" s="13">
        <f t="shared" si="2081"/>
        <v>1.5373881339874767E-3</v>
      </c>
      <c r="W1560" s="13">
        <f t="shared" si="2082"/>
        <v>1.4468727539582902E-2</v>
      </c>
      <c r="X1560" s="13">
        <f t="shared" si="2083"/>
        <v>1.2452746598852796E-2</v>
      </c>
      <c r="Y1560" s="13">
        <f t="shared" si="2084"/>
        <v>5.3588298428802333E-3</v>
      </c>
      <c r="Z1560" s="13">
        <f t="shared" si="2085"/>
        <v>2.1014113186993442E-2</v>
      </c>
      <c r="AA1560" s="13">
        <f t="shared" si="2086"/>
        <v>1.5970516793584057E-2</v>
      </c>
      <c r="AB1560" s="13">
        <f t="shared" si="2087"/>
        <v>6.0687168757617756E-3</v>
      </c>
      <c r="AC1560" s="13">
        <f t="shared" si="2088"/>
        <v>6.2850141087049659E-5</v>
      </c>
      <c r="AD1560" s="13">
        <f t="shared" si="2089"/>
        <v>2.7490222177888775E-3</v>
      </c>
      <c r="AE1560" s="13">
        <f t="shared" si="2090"/>
        <v>2.3659908571150041E-3</v>
      </c>
      <c r="AF1560" s="13">
        <f t="shared" si="2091"/>
        <v>1.0181643312534528E-3</v>
      </c>
      <c r="AG1560" s="13">
        <f t="shared" si="2092"/>
        <v>2.9209991867870856E-4</v>
      </c>
      <c r="AH1560" s="13">
        <f t="shared" si="2093"/>
        <v>4.5215349069456573E-3</v>
      </c>
      <c r="AI1560" s="13">
        <f t="shared" si="2094"/>
        <v>3.4363215102908486E-3</v>
      </c>
      <c r="AJ1560" s="13">
        <f t="shared" si="2095"/>
        <v>1.3057850669192564E-3</v>
      </c>
      <c r="AK1560" s="13">
        <f t="shared" si="2096"/>
        <v>3.3079454990519997E-4</v>
      </c>
      <c r="AL1560" s="13">
        <f t="shared" si="2097"/>
        <v>1.6444056606750858E-6</v>
      </c>
      <c r="AM1560" s="13">
        <f t="shared" si="2098"/>
        <v>4.1784590293638134E-4</v>
      </c>
      <c r="AN1560" s="13">
        <f t="shared" si="2099"/>
        <v>3.5962589884981671E-4</v>
      </c>
      <c r="AO1560" s="13">
        <f t="shared" si="2100"/>
        <v>1.547589508652305E-4</v>
      </c>
      <c r="AP1560" s="13">
        <f t="shared" si="2101"/>
        <v>4.4398605976389419E-5</v>
      </c>
      <c r="AQ1560" s="13">
        <f t="shared" si="2102"/>
        <v>9.5530962908405641E-6</v>
      </c>
      <c r="AR1560" s="13">
        <f t="shared" si="2103"/>
        <v>7.7830656883991483E-4</v>
      </c>
      <c r="AS1560" s="13">
        <f t="shared" si="2104"/>
        <v>5.9150524305294461E-4</v>
      </c>
      <c r="AT1560" s="13">
        <f t="shared" si="2105"/>
        <v>2.2476904767784856E-4</v>
      </c>
      <c r="AU1560" s="13">
        <f t="shared" si="2106"/>
        <v>5.6940746101986129E-5</v>
      </c>
      <c r="AV1560" s="13">
        <f t="shared" si="2107"/>
        <v>1.0818600025717791E-5</v>
      </c>
      <c r="AW1560" s="13">
        <f t="shared" si="2108"/>
        <v>2.9877838622808668E-8</v>
      </c>
      <c r="AX1560" s="13">
        <f t="shared" si="2109"/>
        <v>5.292645431980539E-5</v>
      </c>
      <c r="AY1560" s="13">
        <f t="shared" si="2110"/>
        <v>4.555201708078429E-5</v>
      </c>
      <c r="AZ1560" s="13">
        <f t="shared" si="2111"/>
        <v>1.9602543631489708E-5</v>
      </c>
      <c r="BA1560" s="13">
        <f t="shared" si="2112"/>
        <v>5.6237497473564757E-6</v>
      </c>
      <c r="BB1560" s="13">
        <f t="shared" si="2113"/>
        <v>1.2100430108246308E-6</v>
      </c>
      <c r="BC1560" s="13">
        <f t="shared" si="2114"/>
        <v>2.0828865491161792E-7</v>
      </c>
      <c r="BD1560" s="13">
        <f t="shared" si="2115"/>
        <v>1.1164370941248915E-4</v>
      </c>
      <c r="BE1560" s="13">
        <f t="shared" si="2116"/>
        <v>8.4848107564860662E-5</v>
      </c>
      <c r="BF1560" s="13">
        <f t="shared" si="2117"/>
        <v>3.2241858476501033E-5</v>
      </c>
      <c r="BG1560" s="13">
        <f t="shared" si="2118"/>
        <v>8.1678304745851526E-6</v>
      </c>
      <c r="BH1560" s="13">
        <f t="shared" si="2119"/>
        <v>1.551867459273128E-6</v>
      </c>
      <c r="BI1560" s="13">
        <f t="shared" si="2120"/>
        <v>2.3588076355349705E-7</v>
      </c>
      <c r="BJ1560" s="14">
        <f t="shared" si="2121"/>
        <v>0.29638961033361821</v>
      </c>
      <c r="BK1560" s="14">
        <f t="shared" si="2122"/>
        <v>0.34993000962887388</v>
      </c>
      <c r="BL1560" s="14">
        <f t="shared" si="2123"/>
        <v>0.33266395300514162</v>
      </c>
      <c r="BM1560" s="14">
        <f t="shared" si="2124"/>
        <v>0.22194536081609376</v>
      </c>
      <c r="BN1560" s="14">
        <f t="shared" si="2125"/>
        <v>0.77800680319929105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1.1974</v>
      </c>
      <c r="F1561" s="10">
        <f>VLOOKUP(B1561,home!$B$2:$E$405,3,FALSE)</f>
        <v>0.27839999999999998</v>
      </c>
      <c r="G1561" s="10">
        <f>VLOOKUP(C1561,away!$B$2:$E$405,4,FALSE)</f>
        <v>0.66810000000000003</v>
      </c>
      <c r="H1561" s="10">
        <f>VLOOKUP(A1561,away!$A$2:$E$405,3,FALSE)</f>
        <v>0.89470000000000005</v>
      </c>
      <c r="I1561" s="10">
        <f>VLOOKUP(C1561,away!$B$2:$E$405,3,FALSE)</f>
        <v>1.2295</v>
      </c>
      <c r="J1561" s="10">
        <f>VLOOKUP(B1561,home!$B$2:$E$405,4,FALSE)</f>
        <v>0.86929999999999996</v>
      </c>
      <c r="K1561" s="12">
        <f t="shared" si="2070"/>
        <v>0.22271525049599997</v>
      </c>
      <c r="L1561" s="12">
        <f t="shared" si="2071"/>
        <v>0.95625925194500005</v>
      </c>
      <c r="M1561" s="13">
        <f t="shared" si="2072"/>
        <v>0.30759401382685669</v>
      </c>
      <c r="N1561" s="13">
        <f t="shared" si="2073"/>
        <v>6.8505877840518467E-2</v>
      </c>
      <c r="O1561" s="13">
        <f t="shared" si="2074"/>
        <v>0.29413962156482998</v>
      </c>
      <c r="P1561" s="13">
        <f t="shared" si="2075"/>
        <v>6.5509379497609738E-2</v>
      </c>
      <c r="Q1561" s="13">
        <f t="shared" si="2076"/>
        <v>7.6286518718497202E-3</v>
      </c>
      <c r="R1561" s="13">
        <f t="shared" si="2077"/>
        <v>0.14063686724248484</v>
      </c>
      <c r="S1561" s="13">
        <f t="shared" si="2078"/>
        <v>3.4879407670930038E-3</v>
      </c>
      <c r="T1561" s="13">
        <f t="shared" si="2079"/>
        <v>7.2949689323238368E-3</v>
      </c>
      <c r="U1561" s="13">
        <f t="shared" si="2080"/>
        <v>3.13219751168827E-2</v>
      </c>
      <c r="V1561" s="13">
        <f t="shared" si="2081"/>
        <v>8.2537668739944686E-5</v>
      </c>
      <c r="W1561" s="13">
        <f t="shared" si="2082"/>
        <v>5.6633903752859624E-4</v>
      </c>
      <c r="X1561" s="13">
        <f t="shared" si="2083"/>
        <v>5.4156694437434668E-4</v>
      </c>
      <c r="Y1561" s="13">
        <f t="shared" si="2084"/>
        <v>2.5893920055277607E-4</v>
      </c>
      <c r="Z1561" s="13">
        <f t="shared" si="2085"/>
        <v>4.4828435155062289E-2</v>
      </c>
      <c r="AA1561" s="13">
        <f t="shared" si="2086"/>
        <v>9.9839761649033881E-3</v>
      </c>
      <c r="AB1561" s="13">
        <f t="shared" si="2087"/>
        <v>1.1117918762562754E-3</v>
      </c>
      <c r="AC1561" s="13">
        <f t="shared" si="2088"/>
        <v>1.0986461092543824E-6</v>
      </c>
      <c r="AD1561" s="13">
        <f t="shared" si="2089"/>
        <v>3.1533085152211214E-5</v>
      </c>
      <c r="AE1561" s="13">
        <f t="shared" si="2090"/>
        <v>3.0153804419171486E-5</v>
      </c>
      <c r="AF1561" s="13">
        <f t="shared" si="2091"/>
        <v>1.4417427228586378E-5</v>
      </c>
      <c r="AG1561" s="13">
        <f t="shared" si="2092"/>
        <v>4.5955993921931633E-6</v>
      </c>
      <c r="AH1561" s="13">
        <f t="shared" si="2093"/>
        <v>1.0716901466811198E-2</v>
      </c>
      <c r="AI1561" s="13">
        <f t="shared" si="2094"/>
        <v>2.3868173947218054E-3</v>
      </c>
      <c r="AJ1561" s="13">
        <f t="shared" si="2095"/>
        <v>2.657903169768384E-4</v>
      </c>
      <c r="AK1561" s="13">
        <f t="shared" si="2096"/>
        <v>1.9731852341635925E-5</v>
      </c>
      <c r="AL1561" s="13">
        <f t="shared" si="2097"/>
        <v>9.3593011137375837E-9</v>
      </c>
      <c r="AM1561" s="13">
        <f t="shared" si="2098"/>
        <v>1.4045797917172848E-6</v>
      </c>
      <c r="AN1561" s="13">
        <f t="shared" si="2099"/>
        <v>1.3431424209246345E-6</v>
      </c>
      <c r="AO1561" s="13">
        <f t="shared" si="2100"/>
        <v>6.4219618334449369E-7</v>
      </c>
      <c r="AP1561" s="13">
        <f t="shared" si="2101"/>
        <v>2.0470201396231325E-7</v>
      </c>
      <c r="AQ1561" s="13">
        <f t="shared" si="2102"/>
        <v>4.8937048685809145E-8</v>
      </c>
      <c r="AR1561" s="13">
        <f t="shared" si="2103"/>
        <v>2.0496272359642313E-3</v>
      </c>
      <c r="AS1561" s="13">
        <f t="shared" si="2104"/>
        <v>4.5648324328119775E-4</v>
      </c>
      <c r="AT1561" s="13">
        <f t="shared" si="2105"/>
        <v>5.0832889937299218E-5</v>
      </c>
      <c r="AU1561" s="13">
        <f t="shared" si="2106"/>
        <v>3.7737532719403952E-6</v>
      </c>
      <c r="AV1561" s="13">
        <f t="shared" si="2107"/>
        <v>2.1011810131757621E-7</v>
      </c>
      <c r="AW1561" s="13">
        <f t="shared" si="2108"/>
        <v>5.5368980334412052E-11</v>
      </c>
      <c r="AX1561" s="13">
        <f t="shared" si="2109"/>
        <v>5.2136890025655652E-8</v>
      </c>
      <c r="AY1561" s="13">
        <f t="shared" si="2110"/>
        <v>4.9856383454672204E-8</v>
      </c>
      <c r="AZ1561" s="13">
        <f t="shared" si="2111"/>
        <v>2.3837813973523959E-8</v>
      </c>
      <c r="BA1561" s="13">
        <f t="shared" si="2112"/>
        <v>7.5983767194420322E-9</v>
      </c>
      <c r="BB1561" s="13">
        <f t="shared" si="2113"/>
        <v>1.8165045094324847E-9</v>
      </c>
      <c r="BC1561" s="13">
        <f t="shared" si="2114"/>
        <v>3.4740984866892556E-10</v>
      </c>
      <c r="BD1561" s="13">
        <f t="shared" si="2115"/>
        <v>3.2666250123820884E-4</v>
      </c>
      <c r="BE1561" s="13">
        <f t="shared" si="2116"/>
        <v>7.2752720790917577E-5</v>
      </c>
      <c r="BF1561" s="13">
        <f t="shared" si="2117"/>
        <v>8.1015702176073755E-6</v>
      </c>
      <c r="BG1561" s="13">
        <f t="shared" si="2118"/>
        <v>6.0144774680845288E-7</v>
      </c>
      <c r="BH1561" s="13">
        <f t="shared" si="2119"/>
        <v>3.348789639767485E-8</v>
      </c>
      <c r="BI1561" s="13">
        <f t="shared" si="2120"/>
        <v>1.4916530469584507E-9</v>
      </c>
      <c r="BJ1561" s="14">
        <f t="shared" si="2121"/>
        <v>8.4880822894177088E-2</v>
      </c>
      <c r="BK1561" s="14">
        <f t="shared" si="2122"/>
        <v>0.3766750296220932</v>
      </c>
      <c r="BL1561" s="14">
        <f t="shared" si="2123"/>
        <v>0.49355255345630755</v>
      </c>
      <c r="BM1561" s="14">
        <f t="shared" si="2124"/>
        <v>0.11592237948247634</v>
      </c>
      <c r="BN1561" s="14">
        <f t="shared" si="2125"/>
        <v>0.88401441184414942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1.1974</v>
      </c>
      <c r="F1562" s="10">
        <f>VLOOKUP(B1562,home!$B$2:$E$405,3,FALSE)</f>
        <v>0.91869999999999996</v>
      </c>
      <c r="G1562" s="10">
        <f>VLOOKUP(C1562,away!$B$2:$E$405,4,FALSE)</f>
        <v>1.0206999999999999</v>
      </c>
      <c r="H1562" s="10">
        <f>VLOOKUP(A1562,away!$A$2:$E$405,3,FALSE)</f>
        <v>0.89470000000000005</v>
      </c>
      <c r="I1562" s="10">
        <f>VLOOKUP(C1562,away!$B$2:$E$405,3,FALSE)</f>
        <v>1.8628</v>
      </c>
      <c r="J1562" s="10">
        <f>VLOOKUP(B1562,home!$B$2:$E$405,4,FALSE)</f>
        <v>1.5648</v>
      </c>
      <c r="K1562" s="12">
        <f t="shared" si="2070"/>
        <v>1.1228224435659999</v>
      </c>
      <c r="L1562" s="12">
        <f t="shared" si="2071"/>
        <v>2.6079694759680003</v>
      </c>
      <c r="M1562" s="13">
        <f t="shared" si="2072"/>
        <v>2.3973842962740567E-2</v>
      </c>
      <c r="N1562" s="13">
        <f t="shared" si="2073"/>
        <v>2.6918368937091916E-2</v>
      </c>
      <c r="O1562" s="13">
        <f t="shared" si="2074"/>
        <v>6.2523050668477659E-2</v>
      </c>
      <c r="P1562" s="13">
        <f t="shared" si="2075"/>
        <v>7.0202284530780909E-2</v>
      </c>
      <c r="Q1562" s="13">
        <f t="shared" si="2076"/>
        <v>1.511227439337833E-2</v>
      </c>
      <c r="R1562" s="13">
        <f t="shared" si="2077"/>
        <v>8.1529103843895209E-2</v>
      </c>
      <c r="S1562" s="13">
        <f t="shared" si="2078"/>
        <v>5.1393103318898778E-2</v>
      </c>
      <c r="T1562" s="13">
        <f t="shared" si="2079"/>
        <v>3.9412350330383518E-2</v>
      </c>
      <c r="U1562" s="13">
        <f t="shared" si="2080"/>
        <v>9.1542707599748571E-2</v>
      </c>
      <c r="V1562" s="13">
        <f t="shared" si="2081"/>
        <v>1.6721526539109331E-2</v>
      </c>
      <c r="W1562" s="13">
        <f t="shared" si="2082"/>
        <v>5.6561336207376495E-3</v>
      </c>
      <c r="X1562" s="13">
        <f t="shared" si="2083"/>
        <v>1.4751023834880157E-2</v>
      </c>
      <c r="Y1562" s="13">
        <f t="shared" si="2084"/>
        <v>1.9235109950321943E-2</v>
      </c>
      <c r="Z1562" s="13">
        <f t="shared" si="2085"/>
        <v>7.0875138075968028E-2</v>
      </c>
      <c r="AA1562" s="13">
        <f t="shared" si="2086"/>
        <v>7.9580195722536065E-2</v>
      </c>
      <c r="AB1562" s="13">
        <f t="shared" si="2087"/>
        <v>4.467721491031925E-2</v>
      </c>
      <c r="AC1562" s="13">
        <f t="shared" si="2088"/>
        <v>3.0603389434476053E-3</v>
      </c>
      <c r="AD1562" s="13">
        <f t="shared" si="2089"/>
        <v>1.5877084432931129E-3</v>
      </c>
      <c r="AE1562" s="13">
        <f t="shared" si="2090"/>
        <v>4.1406951568451096E-3</v>
      </c>
      <c r="AF1562" s="13">
        <f t="shared" si="2091"/>
        <v>5.3994032891702889E-3</v>
      </c>
      <c r="AG1562" s="13">
        <f t="shared" si="2092"/>
        <v>4.6938263221991119E-3</v>
      </c>
      <c r="AH1562" s="13">
        <f t="shared" si="2093"/>
        <v>4.6210049176785485E-2</v>
      </c>
      <c r="AI1562" s="13">
        <f t="shared" si="2094"/>
        <v>5.1885680333983303E-2</v>
      </c>
      <c r="AJ1562" s="13">
        <f t="shared" si="2095"/>
        <v>2.9129203189343745E-2</v>
      </c>
      <c r="AK1562" s="13">
        <f t="shared" si="2096"/>
        <v>1.0902307701396489E-2</v>
      </c>
      <c r="AL1562" s="13">
        <f t="shared" si="2097"/>
        <v>3.5846198809667753E-4</v>
      </c>
      <c r="AM1562" s="13">
        <f t="shared" si="2098"/>
        <v>3.5654293479374843E-4</v>
      </c>
      <c r="AN1562" s="13">
        <f t="shared" si="2099"/>
        <v>9.2985309081414507E-4</v>
      </c>
      <c r="AO1562" s="13">
        <f t="shared" si="2100"/>
        <v>1.2125142389888958E-3</v>
      </c>
      <c r="AP1562" s="13">
        <f t="shared" si="2101"/>
        <v>1.0540667081532032E-3</v>
      </c>
      <c r="AQ1562" s="13">
        <f t="shared" si="2102"/>
        <v>6.8724345012440588E-4</v>
      </c>
      <c r="AR1562" s="13">
        <f t="shared" si="2103"/>
        <v>2.4102879547207356E-2</v>
      </c>
      <c r="AS1562" s="13">
        <f t="shared" si="2104"/>
        <v>2.7063254110172328E-2</v>
      </c>
      <c r="AT1562" s="13">
        <f t="shared" si="2105"/>
        <v>1.5193614555415645E-2</v>
      </c>
      <c r="AU1562" s="13">
        <f t="shared" si="2106"/>
        <v>5.6865771405705803E-3</v>
      </c>
      <c r="AV1562" s="13">
        <f t="shared" si="2107"/>
        <v>1.5962541101255032E-3</v>
      </c>
      <c r="AW1562" s="13">
        <f t="shared" si="2108"/>
        <v>2.9157762715879382E-5</v>
      </c>
      <c r="AX1562" s="13">
        <f t="shared" si="2109"/>
        <v>6.6722401546885046E-5</v>
      </c>
      <c r="AY1562" s="13">
        <f t="shared" si="2110"/>
        <v>1.7400998659755632E-4</v>
      </c>
      <c r="AZ1562" s="13">
        <f t="shared" si="2111"/>
        <v>2.2690636678001386E-4</v>
      </c>
      <c r="BA1562" s="13">
        <f t="shared" si="2112"/>
        <v>1.9725495948835856E-4</v>
      </c>
      <c r="BB1562" s="13">
        <f t="shared" si="2113"/>
        <v>1.2860872833223586E-4</v>
      </c>
      <c r="BC1562" s="13">
        <f t="shared" si="2114"/>
        <v>6.708152756670643E-5</v>
      </c>
      <c r="BD1562" s="13">
        <f t="shared" si="2115"/>
        <v>1.04765956903417E-2</v>
      </c>
      <c r="BE1562" s="13">
        <f t="shared" si="2116"/>
        <v>1.1763356773282491E-2</v>
      </c>
      <c r="BF1562" s="13">
        <f t="shared" si="2117"/>
        <v>6.6040804983578533E-3</v>
      </c>
      <c r="BG1562" s="13">
        <f t="shared" si="2118"/>
        <v>2.4717366008909108E-3</v>
      </c>
      <c r="BH1562" s="13">
        <f t="shared" si="2119"/>
        <v>6.9383033251596245E-4</v>
      </c>
      <c r="BI1562" s="13">
        <f t="shared" si="2120"/>
        <v>1.558096538751566E-4</v>
      </c>
      <c r="BJ1562" s="14">
        <f t="shared" si="2121"/>
        <v>0.14200769867148733</v>
      </c>
      <c r="BK1562" s="14">
        <f t="shared" si="2122"/>
        <v>0.16588356826967138</v>
      </c>
      <c r="BL1562" s="14">
        <f t="shared" si="2123"/>
        <v>0.60378750215924104</v>
      </c>
      <c r="BM1562" s="14">
        <f t="shared" si="2124"/>
        <v>0.70215012961612155</v>
      </c>
      <c r="BN1562" s="14">
        <f t="shared" si="2125"/>
        <v>0.28025892533636459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1.5145</v>
      </c>
      <c r="F1566" s="10">
        <f>VLOOKUP(B1566,home!$B$2:$E$405,3,FALSE)</f>
        <v>1.3206</v>
      </c>
      <c r="G1566" s="10">
        <f>VLOOKUP(C1566,away!$B$2:$E$405,4,FALSE)</f>
        <v>0.61629999999999996</v>
      </c>
      <c r="H1566" s="10">
        <f>VLOOKUP(A1566,away!$A$2:$E$405,3,FALSE)</f>
        <v>1.1369</v>
      </c>
      <c r="I1566" s="10">
        <f>VLOOKUP(C1566,away!$B$2:$E$405,3,FALSE)</f>
        <v>1.5832999999999999</v>
      </c>
      <c r="J1566" s="10">
        <f>VLOOKUP(B1566,home!$B$2:$E$405,4,FALSE)</f>
        <v>1.0555000000000001</v>
      </c>
      <c r="K1566" s="12">
        <f t="shared" si="2070"/>
        <v>1.2326300138099997</v>
      </c>
      <c r="L1566" s="12">
        <f t="shared" si="2071"/>
        <v>1.899956754235</v>
      </c>
      <c r="M1566" s="13">
        <f t="shared" si="2072"/>
        <v>4.3604855591737428E-2</v>
      </c>
      <c r="N1566" s="13">
        <f t="shared" si="2073"/>
        <v>5.3748653750226347E-2</v>
      </c>
      <c r="O1566" s="13">
        <f t="shared" si="2074"/>
        <v>8.284733989896334E-2</v>
      </c>
      <c r="P1566" s="13">
        <f t="shared" si="2075"/>
        <v>0.10212011772378092</v>
      </c>
      <c r="Q1566" s="13">
        <f t="shared" si="2076"/>
        <v>3.3126101907205205E-2</v>
      </c>
      <c r="R1566" s="13">
        <f t="shared" si="2077"/>
        <v>7.8703181505719103E-2</v>
      </c>
      <c r="S1566" s="13">
        <f t="shared" si="2078"/>
        <v>5.9789892102606518E-2</v>
      </c>
      <c r="T1566" s="13">
        <f t="shared" si="2079"/>
        <v>6.2938161060071454E-2</v>
      </c>
      <c r="U1566" s="13">
        <f t="shared" si="2080"/>
        <v>9.7011903706285457E-2</v>
      </c>
      <c r="V1566" s="13">
        <f t="shared" si="2081"/>
        <v>1.5558284704644218E-2</v>
      </c>
      <c r="W1566" s="13">
        <f t="shared" si="2082"/>
        <v>1.3610742483783271E-2</v>
      </c>
      <c r="X1566" s="13">
        <f t="shared" si="2083"/>
        <v>2.5859822112217289E-2</v>
      </c>
      <c r="Y1566" s="13">
        <f t="shared" si="2084"/>
        <v>2.4566271842711422E-2</v>
      </c>
      <c r="Z1566" s="13">
        <f t="shared" si="2085"/>
        <v>4.9844213760524704E-2</v>
      </c>
      <c r="AA1566" s="13">
        <f t="shared" si="2086"/>
        <v>6.1439473895984142E-2</v>
      </c>
      <c r="AB1566" s="13">
        <f t="shared" si="2087"/>
        <v>3.7866069778443034E-2</v>
      </c>
      <c r="AC1566" s="13">
        <f t="shared" si="2088"/>
        <v>2.277289197581113E-3</v>
      </c>
      <c r="AD1566" s="13">
        <f t="shared" si="2089"/>
        <v>4.1942524239375325E-3</v>
      </c>
      <c r="AE1566" s="13">
        <f t="shared" si="2090"/>
        <v>7.9688982218266355E-3</v>
      </c>
      <c r="AF1566" s="13">
        <f t="shared" si="2091"/>
        <v>7.5702810001853993E-3</v>
      </c>
      <c r="AG1566" s="13">
        <f t="shared" si="2092"/>
        <v>4.7944021725863798E-3</v>
      </c>
      <c r="AH1566" s="13">
        <f t="shared" si="2093"/>
        <v>2.3675462648460516E-2</v>
      </c>
      <c r="AI1566" s="13">
        <f t="shared" si="2094"/>
        <v>2.9183085851330018E-2</v>
      </c>
      <c r="AJ1566" s="13">
        <f t="shared" si="2095"/>
        <v>1.7985973757971667E-2</v>
      </c>
      <c r="AK1566" s="13">
        <f t="shared" si="2096"/>
        <v>7.3900170272249701E-3</v>
      </c>
      <c r="AL1566" s="13">
        <f t="shared" si="2097"/>
        <v>2.1333132541518526E-4</v>
      </c>
      <c r="AM1566" s="13">
        <f t="shared" si="2098"/>
        <v>1.033992284648148E-3</v>
      </c>
      <c r="AN1566" s="13">
        <f t="shared" si="2099"/>
        <v>1.9645406250441274E-3</v>
      </c>
      <c r="AO1566" s="13">
        <f t="shared" si="2100"/>
        <v>1.8662711147608196E-3</v>
      </c>
      <c r="AP1566" s="13">
        <f t="shared" si="2101"/>
        <v>1.181944803241167E-3</v>
      </c>
      <c r="AQ1566" s="13">
        <f t="shared" si="2102"/>
        <v>5.6141100301275351E-4</v>
      </c>
      <c r="AR1566" s="13">
        <f t="shared" si="2103"/>
        <v>8.9964710337161972E-3</v>
      </c>
      <c r="AS1566" s="13">
        <f t="shared" si="2104"/>
        <v>1.1089320214530858E-2</v>
      </c>
      <c r="AT1566" s="13">
        <f t="shared" si="2105"/>
        <v>6.8345144645903426E-3</v>
      </c>
      <c r="AU1566" s="13">
        <f t="shared" si="2106"/>
        <v>2.8081425529575457E-3</v>
      </c>
      <c r="AV1566" s="13">
        <f t="shared" si="2107"/>
        <v>8.6535019845812718E-4</v>
      </c>
      <c r="AW1566" s="13">
        <f t="shared" si="2108"/>
        <v>1.38780543855667E-5</v>
      </c>
      <c r="AX1566" s="13">
        <f t="shared" si="2109"/>
        <v>2.124216540175466E-4</v>
      </c>
      <c r="AY1566" s="13">
        <f t="shared" si="2110"/>
        <v>4.0359195629640802E-4</v>
      </c>
      <c r="AZ1566" s="13">
        <f t="shared" si="2111"/>
        <v>3.8340363166013868E-4</v>
      </c>
      <c r="BA1566" s="13">
        <f t="shared" si="2112"/>
        <v>2.4281677319030283E-4</v>
      </c>
      <c r="BB1566" s="13">
        <f t="shared" si="2113"/>
        <v>1.15335342066116E-4</v>
      </c>
      <c r="BC1566" s="13">
        <f t="shared" si="2114"/>
        <v>4.3826432432104214E-5</v>
      </c>
      <c r="BD1566" s="13">
        <f t="shared" si="2115"/>
        <v>2.8488176507981021E-3</v>
      </c>
      <c r="BE1566" s="13">
        <f t="shared" si="2116"/>
        <v>3.5115381402454353E-3</v>
      </c>
      <c r="BF1566" s="13">
        <f t="shared" si="2117"/>
        <v>2.1642136531525363E-3</v>
      </c>
      <c r="BG1566" s="13">
        <f t="shared" si="2118"/>
        <v>8.8922490172440032E-4</v>
      </c>
      <c r="BH1566" s="13">
        <f t="shared" si="2119"/>
        <v>2.7402132572318589E-4</v>
      </c>
      <c r="BI1566" s="13">
        <f t="shared" si="2120"/>
        <v>6.7553382102080941E-5</v>
      </c>
      <c r="BJ1566" s="14">
        <f t="shared" si="2121"/>
        <v>0.2463871425951206</v>
      </c>
      <c r="BK1566" s="14">
        <f t="shared" si="2122"/>
        <v>0.22396736260206176</v>
      </c>
      <c r="BL1566" s="14">
        <f t="shared" si="2123"/>
        <v>0.47645167558838103</v>
      </c>
      <c r="BM1566" s="14">
        <f t="shared" si="2124"/>
        <v>0.60211043026654487</v>
      </c>
      <c r="BN1566" s="14">
        <f t="shared" si="2125"/>
        <v>0.39415025037763235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1.5145</v>
      </c>
      <c r="F1567" s="10">
        <f>VLOOKUP(B1567,home!$B$2:$E$405,3,FALSE)</f>
        <v>1.2765</v>
      </c>
      <c r="G1567" s="10">
        <f>VLOOKUP(C1567,away!$B$2:$E$405,4,FALSE)</f>
        <v>0.7016</v>
      </c>
      <c r="H1567" s="10">
        <f>VLOOKUP(A1567,away!$A$2:$E$405,3,FALSE)</f>
        <v>1.1369</v>
      </c>
      <c r="I1567" s="10">
        <f>VLOOKUP(C1567,away!$B$2:$E$405,3,FALSE)</f>
        <v>0.65969999999999995</v>
      </c>
      <c r="J1567" s="10">
        <f>VLOOKUP(B1567,home!$B$2:$E$405,4,FALSE)</f>
        <v>1.2314000000000001</v>
      </c>
      <c r="K1567" s="12">
        <f t="shared" si="2070"/>
        <v>1.3563746898</v>
      </c>
      <c r="L1567" s="12">
        <f t="shared" si="2071"/>
        <v>0.92356592200199994</v>
      </c>
      <c r="M1567" s="13">
        <f t="shared" si="2072"/>
        <v>0.1022902813706378</v>
      </c>
      <c r="N1567" s="13">
        <f t="shared" si="2073"/>
        <v>0.13874394866365355</v>
      </c>
      <c r="O1567" s="13">
        <f t="shared" si="2074"/>
        <v>9.4471818025917073E-2</v>
      </c>
      <c r="P1567" s="13">
        <f t="shared" si="2075"/>
        <v>0.12813918286974532</v>
      </c>
      <c r="Q1567" s="13">
        <f t="shared" si="2076"/>
        <v>9.4094390165145106E-2</v>
      </c>
      <c r="R1567" s="13">
        <f t="shared" si="2077"/>
        <v>4.3625475859155632E-2</v>
      </c>
      <c r="S1567" s="13">
        <f t="shared" si="2078"/>
        <v>4.0130034756261951E-2</v>
      </c>
      <c r="T1567" s="13">
        <f t="shared" si="2079"/>
        <v>8.6902372208088149E-2</v>
      </c>
      <c r="U1567" s="13">
        <f t="shared" si="2080"/>
        <v>5.9172491285839603E-2</v>
      </c>
      <c r="V1567" s="13">
        <f t="shared" si="2081"/>
        <v>5.5856613739063863E-3</v>
      </c>
      <c r="W1567" s="13">
        <f t="shared" si="2082"/>
        <v>4.2542416424056297E-2</v>
      </c>
      <c r="X1567" s="13">
        <f t="shared" si="2083"/>
        <v>3.9290726048876574E-2</v>
      </c>
      <c r="Y1567" s="13">
        <f t="shared" si="2084"/>
        <v>1.8143787814729345E-2</v>
      </c>
      <c r="Z1567" s="13">
        <f t="shared" si="2085"/>
        <v>1.3430334278212355E-2</v>
      </c>
      <c r="AA1567" s="13">
        <f t="shared" si="2086"/>
        <v>1.821656549052059E-2</v>
      </c>
      <c r="AB1567" s="13">
        <f t="shared" si="2087"/>
        <v>1.2354244183213126E-2</v>
      </c>
      <c r="AC1567" s="13">
        <f t="shared" si="2088"/>
        <v>4.3732287823980138E-4</v>
      </c>
      <c r="AD1567" s="13">
        <f t="shared" si="2089"/>
        <v>1.4425864220130443E-2</v>
      </c>
      <c r="AE1567" s="13">
        <f t="shared" si="2090"/>
        <v>1.3323236589140433E-2</v>
      </c>
      <c r="AF1567" s="13">
        <f t="shared" si="2091"/>
        <v>6.152443642250132E-3</v>
      </c>
      <c r="AG1567" s="13">
        <f t="shared" si="2092"/>
        <v>1.894062428340029E-3</v>
      </c>
      <c r="AH1567" s="13">
        <f t="shared" si="2093"/>
        <v>3.100949765113064E-3</v>
      </c>
      <c r="AI1567" s="13">
        <f t="shared" si="2094"/>
        <v>4.2060497757406149E-3</v>
      </c>
      <c r="AJ1567" s="13">
        <f t="shared" si="2095"/>
        <v>2.8524897299267681E-3</v>
      </c>
      <c r="AK1567" s="13">
        <f t="shared" si="2096"/>
        <v>1.2896816241957023E-3</v>
      </c>
      <c r="AL1567" s="13">
        <f t="shared" si="2097"/>
        <v>2.1913399989523909E-5</v>
      </c>
      <c r="AM1567" s="13">
        <f t="shared" si="2098"/>
        <v>3.9133754213352698E-3</v>
      </c>
      <c r="AN1567" s="13">
        <f t="shared" si="2099"/>
        <v>3.614260179145473E-3</v>
      </c>
      <c r="AO1567" s="13">
        <f t="shared" si="2100"/>
        <v>1.669003767353801E-3</v>
      </c>
      <c r="AP1567" s="13">
        <f t="shared" si="2101"/>
        <v>5.1381166774030823E-4</v>
      </c>
      <c r="AQ1567" s="13">
        <f t="shared" si="2102"/>
        <v>1.1863473666299074E-4</v>
      </c>
      <c r="AR1567" s="13">
        <f t="shared" si="2103"/>
        <v>5.7278630577970661E-4</v>
      </c>
      <c r="AS1567" s="13">
        <f t="shared" si="2104"/>
        <v>7.7691284782363751E-4</v>
      </c>
      <c r="AT1567" s="13">
        <f t="shared" si="2105"/>
        <v>5.2689246148421049E-4</v>
      </c>
      <c r="AU1567" s="13">
        <f t="shared" si="2106"/>
        <v>2.382211996678682E-4</v>
      </c>
      <c r="AV1567" s="13">
        <f t="shared" si="2107"/>
        <v>8.0779301450822129E-5</v>
      </c>
      <c r="AW1567" s="13">
        <f t="shared" si="2108"/>
        <v>7.6252632620349617E-7</v>
      </c>
      <c r="AX1567" s="13">
        <f t="shared" si="2109"/>
        <v>8.8466722886409456E-4</v>
      </c>
      <c r="AY1567" s="13">
        <f t="shared" si="2110"/>
        <v>8.1704850489082166E-4</v>
      </c>
      <c r="AZ1567" s="13">
        <f t="shared" si="2111"/>
        <v>3.7729907786992361E-4</v>
      </c>
      <c r="BA1567" s="13">
        <f t="shared" si="2112"/>
        <v>1.1615352357448014E-4</v>
      </c>
      <c r="BB1567" s="13">
        <f t="shared" si="2113"/>
        <v>2.6818859023461443E-5</v>
      </c>
      <c r="BC1567" s="13">
        <f t="shared" si="2114"/>
        <v>4.9537968522089663E-6</v>
      </c>
      <c r="BD1567" s="13">
        <f t="shared" si="2115"/>
        <v>8.8167652101259002E-5</v>
      </c>
      <c r="BE1567" s="13">
        <f t="shared" si="2116"/>
        <v>1.1958837176923949E-4</v>
      </c>
      <c r="BF1567" s="13">
        <f t="shared" si="2117"/>
        <v>8.1103320331094643E-5</v>
      </c>
      <c r="BG1567" s="13">
        <f t="shared" si="2118"/>
        <v>3.6668830318612852E-5</v>
      </c>
      <c r="BH1567" s="13">
        <f t="shared" si="2119"/>
        <v>1.2434168337184334E-5</v>
      </c>
      <c r="BI1567" s="13">
        <f t="shared" si="2120"/>
        <v>3.3730782442538763E-6</v>
      </c>
      <c r="BJ1567" s="14">
        <f t="shared" si="2121"/>
        <v>0.46756927496772294</v>
      </c>
      <c r="BK1567" s="14">
        <f t="shared" si="2122"/>
        <v>0.27742144515367162</v>
      </c>
      <c r="BL1567" s="14">
        <f t="shared" si="2123"/>
        <v>0.24182669327693004</v>
      </c>
      <c r="BM1567" s="14">
        <f t="shared" si="2124"/>
        <v>0.39806636474371776</v>
      </c>
      <c r="BN1567" s="14">
        <f t="shared" si="2125"/>
        <v>0.60136509695425455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1.7738</v>
      </c>
      <c r="F1568" s="10">
        <f>VLOOKUP(B1568,home!$B$2:$E$405,3,FALSE)</f>
        <v>1.2685</v>
      </c>
      <c r="G1568" s="10">
        <f>VLOOKUP(C1568,away!$B$2:$E$405,4,FALSE)</f>
        <v>0.98660000000000003</v>
      </c>
      <c r="H1568" s="10">
        <f>VLOOKUP(A1568,away!$A$2:$E$405,3,FALSE)</f>
        <v>1.5357000000000001</v>
      </c>
      <c r="I1568" s="10">
        <f>VLOOKUP(C1568,away!$B$2:$E$405,3,FALSE)</f>
        <v>0.6512</v>
      </c>
      <c r="J1568" s="10">
        <f>VLOOKUP(B1568,home!$B$2:$E$405,4,FALSE)</f>
        <v>0.81399999999999995</v>
      </c>
      <c r="K1568" s="12">
        <f t="shared" si="2070"/>
        <v>2.2199144249800002</v>
      </c>
      <c r="L1568" s="12">
        <f t="shared" si="2071"/>
        <v>0.81403894176000002</v>
      </c>
      <c r="M1568" s="13">
        <f t="shared" si="2072"/>
        <v>4.8125005757395665E-2</v>
      </c>
      <c r="N1568" s="13">
        <f t="shared" si="2073"/>
        <v>0.10683339448308819</v>
      </c>
      <c r="O1568" s="13">
        <f t="shared" si="2074"/>
        <v>3.9175628758944273E-2</v>
      </c>
      <c r="P1568" s="13">
        <f t="shared" si="2075"/>
        <v>8.6966543389641729E-2</v>
      </c>
      <c r="Q1568" s="13">
        <f t="shared" si="2076"/>
        <v>0.11858049674129316</v>
      </c>
      <c r="R1568" s="13">
        <f t="shared" si="2077"/>
        <v>1.594524368885681E-2</v>
      </c>
      <c r="S1568" s="13">
        <f t="shared" si="2078"/>
        <v>3.9289240334169521E-2</v>
      </c>
      <c r="T1568" s="13">
        <f t="shared" si="2079"/>
        <v>9.652914208065741E-2</v>
      </c>
      <c r="U1568" s="13">
        <f t="shared" si="2080"/>
        <v>3.5397076474714538E-2</v>
      </c>
      <c r="V1568" s="13">
        <f t="shared" si="2081"/>
        <v>7.8888288958052118E-3</v>
      </c>
      <c r="W1568" s="13">
        <f t="shared" si="2082"/>
        <v>8.7746185079096858E-2</v>
      </c>
      <c r="X1568" s="13">
        <f t="shared" si="2083"/>
        <v>7.14288116452651E-2</v>
      </c>
      <c r="Y1568" s="13">
        <f t="shared" si="2084"/>
        <v>2.9072917121442988E-2</v>
      </c>
      <c r="Z1568" s="13">
        <f t="shared" si="2085"/>
        <v>4.3266830995274388E-3</v>
      </c>
      <c r="AA1568" s="13">
        <f t="shared" si="2086"/>
        <v>9.604866224958139E-3</v>
      </c>
      <c r="AB1568" s="13">
        <f t="shared" si="2087"/>
        <v>1.066099054139389E-2</v>
      </c>
      <c r="AC1568" s="13">
        <f t="shared" si="2088"/>
        <v>8.9099233556334671E-4</v>
      </c>
      <c r="AD1568" s="13">
        <f t="shared" si="2089"/>
        <v>4.869725549851301E-2</v>
      </c>
      <c r="AE1568" s="13">
        <f t="shared" si="2090"/>
        <v>3.9641462332625867E-2</v>
      </c>
      <c r="AF1568" s="13">
        <f t="shared" si="2091"/>
        <v>1.6134847023534831E-2</v>
      </c>
      <c r="AG1568" s="13">
        <f t="shared" si="2092"/>
        <v>4.378131265499261E-3</v>
      </c>
      <c r="AH1568" s="13">
        <f t="shared" si="2093"/>
        <v>8.8052213291754818E-4</v>
      </c>
      <c r="AI1568" s="13">
        <f t="shared" si="2094"/>
        <v>1.9546837843778218E-3</v>
      </c>
      <c r="AJ1568" s="13">
        <f t="shared" si="2095"/>
        <v>2.1696153646074126E-3</v>
      </c>
      <c r="AK1568" s="13">
        <f t="shared" si="2096"/>
        <v>1.6054534815167457E-3</v>
      </c>
      <c r="AL1568" s="13">
        <f t="shared" si="2097"/>
        <v>6.4404375555799487E-5</v>
      </c>
      <c r="AM1568" s="13">
        <f t="shared" si="2098"/>
        <v>2.1620747987617137E-2</v>
      </c>
      <c r="AN1568" s="13">
        <f t="shared" si="2099"/>
        <v>1.7600130811899501E-2</v>
      </c>
      <c r="AO1568" s="13">
        <f t="shared" si="2100"/>
        <v>7.1635959304781199E-3</v>
      </c>
      <c r="AP1568" s="13">
        <f t="shared" si="2101"/>
        <v>1.9438153501475507E-3</v>
      </c>
      <c r="AQ1568" s="13">
        <f t="shared" si="2102"/>
        <v>3.955853476527389E-4</v>
      </c>
      <c r="AR1568" s="13">
        <f t="shared" si="2103"/>
        <v>1.4335586105529186E-4</v>
      </c>
      <c r="AS1568" s="13">
        <f t="shared" si="2104"/>
        <v>3.1823774386207103E-4</v>
      </c>
      <c r="AT1568" s="13">
        <f t="shared" si="2105"/>
        <v>3.5323027908625113E-4</v>
      </c>
      <c r="AU1568" s="13">
        <f t="shared" si="2106"/>
        <v>2.6138033062776E-4</v>
      </c>
      <c r="AV1568" s="13">
        <f t="shared" si="2107"/>
        <v>1.4506049159165161E-4</v>
      </c>
      <c r="AW1568" s="13">
        <f t="shared" si="2108"/>
        <v>3.2329150078972941E-6</v>
      </c>
      <c r="AX1568" s="13">
        <f t="shared" si="2109"/>
        <v>7.9993683894280937E-3</v>
      </c>
      <c r="AY1568" s="13">
        <f t="shared" si="2110"/>
        <v>6.511797378478441E-3</v>
      </c>
      <c r="AZ1568" s="13">
        <f t="shared" si="2111"/>
        <v>2.6504283234660662E-3</v>
      </c>
      <c r="BA1568" s="13">
        <f t="shared" si="2112"/>
        <v>7.1918395588168259E-4</v>
      </c>
      <c r="BB1568" s="13">
        <f t="shared" si="2113"/>
        <v>1.4636093659417383E-4</v>
      </c>
      <c r="BC1568" s="13">
        <f t="shared" si="2114"/>
        <v>2.3828700388024757E-5</v>
      </c>
      <c r="BD1568" s="13">
        <f t="shared" si="2115"/>
        <v>1.9449542238090555E-5</v>
      </c>
      <c r="BE1568" s="13">
        <f t="shared" si="2116"/>
        <v>4.3176319373595015E-5</v>
      </c>
      <c r="BF1568" s="13">
        <f t="shared" si="2117"/>
        <v>4.7923867097493526E-5</v>
      </c>
      <c r="BG1568" s="13">
        <f t="shared" si="2118"/>
        <v>3.5462294623516759E-5</v>
      </c>
      <c r="BH1568" s="13">
        <f t="shared" si="2119"/>
        <v>1.9680814844408898E-5</v>
      </c>
      <c r="BI1568" s="13">
        <f t="shared" si="2120"/>
        <v>8.7379449536927676E-6</v>
      </c>
      <c r="BJ1568" s="14">
        <f t="shared" si="2121"/>
        <v>0.68581748638304796</v>
      </c>
      <c r="BK1568" s="14">
        <f t="shared" si="2122"/>
        <v>0.1897368124666097</v>
      </c>
      <c r="BL1568" s="14">
        <f t="shared" si="2123"/>
        <v>0.118789775941641</v>
      </c>
      <c r="BM1568" s="14">
        <f t="shared" si="2124"/>
        <v>0.57653588060813576</v>
      </c>
      <c r="BN1568" s="14">
        <f t="shared" si="2125"/>
        <v>0.4156263128192198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1.7738</v>
      </c>
      <c r="F1569" s="10">
        <f>VLOOKUP(B1569,home!$B$2:$E$405,3,FALSE)</f>
        <v>1.0649</v>
      </c>
      <c r="G1569" s="10">
        <f>VLOOKUP(C1569,away!$B$2:$E$405,4,FALSE)</f>
        <v>1.0022</v>
      </c>
      <c r="H1569" s="10">
        <f>VLOOKUP(A1569,away!$A$2:$E$405,3,FALSE)</f>
        <v>1.5357000000000001</v>
      </c>
      <c r="I1569" s="10">
        <f>VLOOKUP(C1569,away!$B$2:$E$405,3,FALSE)</f>
        <v>1.3023</v>
      </c>
      <c r="J1569" s="10">
        <f>VLOOKUP(B1569,home!$B$2:$E$405,4,FALSE)</f>
        <v>0.94059999999999999</v>
      </c>
      <c r="K1569" s="12">
        <f t="shared" si="2070"/>
        <v>1.8930752431639999</v>
      </c>
      <c r="L1569" s="12">
        <f t="shared" si="2071"/>
        <v>1.881145548666</v>
      </c>
      <c r="M1569" s="13">
        <f t="shared" si="2072"/>
        <v>2.2954970375465716E-2</v>
      </c>
      <c r="N1569" s="13">
        <f t="shared" si="2073"/>
        <v>4.3455486125357164E-2</v>
      </c>
      <c r="O1569" s="13">
        <f t="shared" si="2074"/>
        <v>4.3181640341567226E-2</v>
      </c>
      <c r="P1569" s="13">
        <f t="shared" si="2075"/>
        <v>8.1746094289832746E-2</v>
      </c>
      <c r="Q1569" s="13">
        <f t="shared" si="2076"/>
        <v>4.1132252481785175E-2</v>
      </c>
      <c r="R1569" s="13">
        <f t="shared" si="2077"/>
        <v>4.0615475256317694E-2</v>
      </c>
      <c r="S1569" s="13">
        <f t="shared" si="2078"/>
        <v>7.2777527288647795E-2</v>
      </c>
      <c r="T1569" s="13">
        <f t="shared" si="2079"/>
        <v>7.7375753662716207E-2</v>
      </c>
      <c r="U1569" s="13">
        <f t="shared" si="2080"/>
        <v>7.6888150697075025E-2</v>
      </c>
      <c r="V1569" s="13">
        <f t="shared" si="2081"/>
        <v>2.879685513085737E-2</v>
      </c>
      <c r="W1569" s="13">
        <f t="shared" si="2082"/>
        <v>2.5955482956279502E-2</v>
      </c>
      <c r="X1569" s="13">
        <f t="shared" si="2083"/>
        <v>4.882604122668141E-2</v>
      </c>
      <c r="Y1569" s="13">
        <f t="shared" si="2084"/>
        <v>4.5924445056277186E-2</v>
      </c>
      <c r="Z1569" s="13">
        <f t="shared" si="2085"/>
        <v>2.5467873495125359E-2</v>
      </c>
      <c r="AA1569" s="13">
        <f t="shared" si="2086"/>
        <v>4.8212600809654421E-2</v>
      </c>
      <c r="AB1569" s="13">
        <f t="shared" si="2087"/>
        <v>4.5635040500652709E-2</v>
      </c>
      <c r="AC1569" s="13">
        <f t="shared" si="2088"/>
        <v>6.4093701611071139E-3</v>
      </c>
      <c r="AD1569" s="13">
        <f t="shared" si="2089"/>
        <v>1.2283920552224476E-2</v>
      </c>
      <c r="AE1569" s="13">
        <f t="shared" si="2090"/>
        <v>2.3107842466983865E-2</v>
      </c>
      <c r="AF1569" s="13">
        <f t="shared" si="2091"/>
        <v>2.1734607498020937E-2</v>
      </c>
      <c r="AG1569" s="13">
        <f t="shared" si="2092"/>
        <v>1.3628653382301582E-2</v>
      </c>
      <c r="AH1569" s="13">
        <f t="shared" si="2093"/>
        <v>1.1977194214835974E-2</v>
      </c>
      <c r="AI1569" s="13">
        <f t="shared" si="2094"/>
        <v>2.267372985067306E-2</v>
      </c>
      <c r="AJ1569" s="13">
        <f t="shared" si="2095"/>
        <v>2.1461538325248875E-2</v>
      </c>
      <c r="AK1569" s="13">
        <f t="shared" si="2096"/>
        <v>1.3542768961248007E-2</v>
      </c>
      <c r="AL1569" s="13">
        <f t="shared" si="2097"/>
        <v>9.1298915913791076E-4</v>
      </c>
      <c r="AM1569" s="13">
        <f t="shared" si="2098"/>
        <v>4.6508771772819195E-3</v>
      </c>
      <c r="AN1569" s="13">
        <f t="shared" si="2099"/>
        <v>8.7489768994361734E-3</v>
      </c>
      <c r="AO1569" s="13">
        <f t="shared" si="2100"/>
        <v>8.2290494748780123E-3</v>
      </c>
      <c r="AP1569" s="13">
        <f t="shared" si="2101"/>
        <v>5.160013263139686E-3</v>
      </c>
      <c r="AQ1569" s="13">
        <f t="shared" si="2102"/>
        <v>2.4266839952531861E-3</v>
      </c>
      <c r="AR1569" s="13">
        <f t="shared" si="2103"/>
        <v>4.50616911654937E-3</v>
      </c>
      <c r="AS1569" s="13">
        <f t="shared" si="2104"/>
        <v>8.5305171960498027E-3</v>
      </c>
      <c r="AT1569" s="13">
        <f t="shared" si="2105"/>
        <v>8.0744554576133339E-3</v>
      </c>
      <c r="AU1569" s="13">
        <f t="shared" si="2106"/>
        <v>5.0951839096127494E-3</v>
      </c>
      <c r="AV1569" s="13">
        <f t="shared" si="2107"/>
        <v>2.411391629663865E-3</v>
      </c>
      <c r="AW1569" s="13">
        <f t="shared" si="2108"/>
        <v>9.0313650144578121E-5</v>
      </c>
      <c r="AX1569" s="13">
        <f t="shared" si="2109"/>
        <v>1.467410073884811E-3</v>
      </c>
      <c r="AY1569" s="13">
        <f t="shared" si="2110"/>
        <v>2.7604119285560584E-3</v>
      </c>
      <c r="AZ1569" s="13">
        <f t="shared" si="2111"/>
        <v>2.5963683059438795E-3</v>
      </c>
      <c r="BA1569" s="13">
        <f t="shared" si="2112"/>
        <v>1.6280488938079372E-3</v>
      </c>
      <c r="BB1569" s="13">
        <f t="shared" si="2113"/>
        <v>7.6564923239935191E-4</v>
      </c>
      <c r="BC1569" s="13">
        <f t="shared" si="2114"/>
        <v>2.8805952907351602E-4</v>
      </c>
      <c r="BD1569" s="13">
        <f t="shared" si="2115"/>
        <v>1.4127933291888412E-3</v>
      </c>
      <c r="BE1569" s="13">
        <f t="shared" si="2116"/>
        <v>2.6745240751946419E-3</v>
      </c>
      <c r="BF1569" s="13">
        <f t="shared" si="2117"/>
        <v>2.5315376569985349E-3</v>
      </c>
      <c r="BG1569" s="13">
        <f t="shared" si="2118"/>
        <v>1.5974637552004412E-3</v>
      </c>
      <c r="BH1569" s="13">
        <f t="shared" si="2119"/>
        <v>7.5602977170543845E-4</v>
      </c>
      <c r="BI1569" s="13">
        <f t="shared" si="2120"/>
        <v>2.8624424878209915E-4</v>
      </c>
      <c r="BJ1569" s="14">
        <f t="shared" si="2121"/>
        <v>0.39214603418228206</v>
      </c>
      <c r="BK1569" s="14">
        <f t="shared" si="2122"/>
        <v>0.21635821833360472</v>
      </c>
      <c r="BL1569" s="14">
        <f t="shared" si="2123"/>
        <v>0.36206444910383206</v>
      </c>
      <c r="BM1569" s="14">
        <f t="shared" si="2124"/>
        <v>0.7202805579661069</v>
      </c>
      <c r="BN1569" s="14">
        <f t="shared" si="2125"/>
        <v>0.27308591887032568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1.5759000000000001</v>
      </c>
      <c r="F1601" s="10">
        <f>VLOOKUP(B1601,home!$B$2:$E$405,3,FALSE)</f>
        <v>0.91659999999999997</v>
      </c>
      <c r="G1601" s="10">
        <f>VLOOKUP(C1601,away!$B$2:$E$405,4,FALSE)</f>
        <v>0.98709999999999998</v>
      </c>
      <c r="H1601" s="10">
        <f>VLOOKUP(A1601,away!$A$2:$E$405,3,FALSE)</f>
        <v>1.1709000000000001</v>
      </c>
      <c r="I1601" s="10">
        <f>VLOOKUP(C1601,away!$B$2:$E$405,3,FALSE)</f>
        <v>0.94889999999999997</v>
      </c>
      <c r="J1601" s="10">
        <f>VLOOKUP(B1601,home!$B$2:$E$405,4,FALSE)</f>
        <v>1.2336</v>
      </c>
      <c r="K1601" s="12">
        <f t="shared" si="2126"/>
        <v>1.4258362777740001</v>
      </c>
      <c r="L1601" s="12">
        <f t="shared" si="2127"/>
        <v>1.3706122635360001</v>
      </c>
      <c r="M1601" s="13">
        <f t="shared" si="2128"/>
        <v>6.1026410999326805E-2</v>
      </c>
      <c r="N1601" s="13">
        <f t="shared" si="2129"/>
        <v>8.7013670705186438E-2</v>
      </c>
      <c r="O1601" s="13">
        <f t="shared" si="2130"/>
        <v>8.3643547315265576E-2</v>
      </c>
      <c r="P1601" s="13">
        <f t="shared" si="2131"/>
        <v>0.11926200416381173</v>
      </c>
      <c r="Q1601" s="13">
        <f t="shared" si="2132"/>
        <v>6.2033624176867794E-2</v>
      </c>
      <c r="R1601" s="13">
        <f t="shared" si="2133"/>
        <v>5.7321435857978338E-2</v>
      </c>
      <c r="S1601" s="13">
        <f t="shared" si="2134"/>
        <v>5.8267500104692158E-2</v>
      </c>
      <c r="T1601" s="13">
        <f t="shared" si="2135"/>
        <v>8.5024046048398319E-2</v>
      </c>
      <c r="U1601" s="13">
        <f t="shared" si="2136"/>
        <v>8.1730982740400943E-2</v>
      </c>
      <c r="V1601" s="13">
        <f t="shared" si="2137"/>
        <v>1.265226122101527E-2</v>
      </c>
      <c r="W1601" s="13">
        <f t="shared" si="2138"/>
        <v>2.9483263931058816E-2</v>
      </c>
      <c r="X1601" s="13">
        <f t="shared" si="2139"/>
        <v>4.0410123112977835E-2</v>
      </c>
      <c r="Y1601" s="13">
        <f t="shared" si="2140"/>
        <v>2.7693305154823492E-2</v>
      </c>
      <c r="Z1601" s="13">
        <f t="shared" si="2141"/>
        <v>2.6188487650145781E-2</v>
      </c>
      <c r="AA1601" s="13">
        <f t="shared" si="2142"/>
        <v>3.7340495751614231E-2</v>
      </c>
      <c r="AB1601" s="13">
        <f t="shared" si="2143"/>
        <v>2.6620716736358751E-2</v>
      </c>
      <c r="AC1601" s="13">
        <f t="shared" si="2144"/>
        <v>1.5453698711273959E-3</v>
      </c>
      <c r="AD1601" s="13">
        <f t="shared" si="2145"/>
        <v>1.0509576825022324E-2</v>
      </c>
      <c r="AE1601" s="13">
        <f t="shared" si="2146"/>
        <v>1.4404554880949339E-2</v>
      </c>
      <c r="AF1601" s="13">
        <f t="shared" si="2147"/>
        <v>9.8715297853032569E-3</v>
      </c>
      <c r="AG1601" s="13">
        <f t="shared" si="2148"/>
        <v>4.5100132611991806E-3</v>
      </c>
      <c r="AH1601" s="13">
        <f t="shared" si="2149"/>
        <v>8.9735655841877184E-3</v>
      </c>
      <c r="AI1601" s="13">
        <f t="shared" si="2150"/>
        <v>1.2794835350919088E-2</v>
      </c>
      <c r="AJ1601" s="13">
        <f t="shared" si="2151"/>
        <v>9.1216702057428326E-3</v>
      </c>
      <c r="AK1601" s="13">
        <f t="shared" si="2152"/>
        <v>4.3353360977461215E-3</v>
      </c>
      <c r="AL1601" s="13">
        <f t="shared" si="2153"/>
        <v>1.2080271802781106E-4</v>
      </c>
      <c r="AM1601" s="13">
        <f t="shared" si="2154"/>
        <v>2.9969871802339454E-3</v>
      </c>
      <c r="AN1601" s="13">
        <f t="shared" si="2155"/>
        <v>4.1077073828888217E-3</v>
      </c>
      <c r="AO1601" s="13">
        <f t="shared" si="2156"/>
        <v>2.815037057002394E-3</v>
      </c>
      <c r="AP1601" s="13">
        <f t="shared" si="2157"/>
        <v>1.2861081042119238E-3</v>
      </c>
      <c r="AQ1601" s="13">
        <f t="shared" si="2158"/>
        <v>4.4068888496647451E-4</v>
      </c>
      <c r="AR1601" s="13">
        <f t="shared" si="2159"/>
        <v>2.4598558074664543E-3</v>
      </c>
      <c r="AS1601" s="13">
        <f t="shared" si="2160"/>
        <v>3.5073516483787276E-3</v>
      </c>
      <c r="AT1601" s="13">
        <f t="shared" si="2161"/>
        <v>2.5004546095844142E-3</v>
      </c>
      <c r="AU1601" s="13">
        <f t="shared" si="2162"/>
        <v>1.188412964424228E-3</v>
      </c>
      <c r="AV1601" s="13">
        <f t="shared" si="2163"/>
        <v>4.2362057941325125E-4</v>
      </c>
      <c r="AW1601" s="13">
        <f t="shared" si="2164"/>
        <v>6.5578047022367309E-6</v>
      </c>
      <c r="AX1601" s="13">
        <f t="shared" si="2165"/>
        <v>7.1220217426686179E-4</v>
      </c>
      <c r="AY1601" s="13">
        <f t="shared" si="2166"/>
        <v>9.7615303416716422E-4</v>
      </c>
      <c r="AZ1601" s="13">
        <f t="shared" si="2167"/>
        <v>6.6896365985869575E-4</v>
      </c>
      <c r="BA1601" s="13">
        <f t="shared" si="2168"/>
        <v>3.0562993202075129E-4</v>
      </c>
      <c r="BB1601" s="13">
        <f t="shared" si="2169"/>
        <v>1.0472503323282889E-4</v>
      </c>
      <c r="BC1601" s="13">
        <f t="shared" si="2170"/>
        <v>2.8707482969626075E-5</v>
      </c>
      <c r="BD1601" s="13">
        <f t="shared" si="2171"/>
        <v>5.6191808937396223E-4</v>
      </c>
      <c r="BE1601" s="13">
        <f t="shared" si="2172"/>
        <v>8.0120319696684833E-4</v>
      </c>
      <c r="BF1601" s="13">
        <f t="shared" si="2173"/>
        <v>5.7119229205192007E-4</v>
      </c>
      <c r="BG1601" s="13">
        <f t="shared" si="2174"/>
        <v>2.714755638641699E-4</v>
      </c>
      <c r="BH1601" s="13">
        <f t="shared" si="2175"/>
        <v>9.6769926871671395E-5</v>
      </c>
      <c r="BI1601" s="13">
        <f t="shared" si="2176"/>
        <v>2.7595614466233225E-5</v>
      </c>
      <c r="BJ1601" s="14">
        <f t="shared" si="2177"/>
        <v>0.38539661780760631</v>
      </c>
      <c r="BK1601" s="14">
        <f t="shared" si="2178"/>
        <v>0.25385050211216836</v>
      </c>
      <c r="BL1601" s="14">
        <f t="shared" si="2179"/>
        <v>0.33429243593307545</v>
      </c>
      <c r="BM1601" s="14">
        <f t="shared" si="2180"/>
        <v>0.52845775505509418</v>
      </c>
      <c r="BN1601" s="14">
        <f t="shared" si="2181"/>
        <v>0.47030069321843671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1.5759000000000001</v>
      </c>
      <c r="F1602" s="10">
        <f>VLOOKUP(B1602,home!$B$2:$E$405,3,FALSE)</f>
        <v>0.38069999999999998</v>
      </c>
      <c r="G1602" s="10">
        <f>VLOOKUP(C1602,away!$B$2:$E$405,4,FALSE)</f>
        <v>1.0311999999999999</v>
      </c>
      <c r="H1602" s="10">
        <f>VLOOKUP(A1602,away!$A$2:$E$405,3,FALSE)</f>
        <v>1.1709000000000001</v>
      </c>
      <c r="I1602" s="10">
        <f>VLOOKUP(C1602,away!$B$2:$E$405,3,FALSE)</f>
        <v>1.0676000000000001</v>
      </c>
      <c r="J1602" s="10">
        <f>VLOOKUP(B1602,home!$B$2:$E$405,4,FALSE)</f>
        <v>1.0248999999999999</v>
      </c>
      <c r="K1602" s="12">
        <f t="shared" si="2126"/>
        <v>0.618663418056</v>
      </c>
      <c r="L1602" s="12">
        <f t="shared" si="2127"/>
        <v>1.2811791557160002</v>
      </c>
      <c r="M1602" s="13">
        <f t="shared" si="2128"/>
        <v>0.14959216709966452</v>
      </c>
      <c r="N1602" s="13">
        <f t="shared" si="2129"/>
        <v>9.2547201412282745E-2</v>
      </c>
      <c r="O1602" s="13">
        <f t="shared" si="2130"/>
        <v>0.19165436634647501</v>
      </c>
      <c r="P1602" s="13">
        <f t="shared" si="2131"/>
        <v>0.11856954536926703</v>
      </c>
      <c r="Q1602" s="13">
        <f t="shared" si="2132"/>
        <v>2.8627783978619956E-2</v>
      </c>
      <c r="R1602" s="13">
        <f t="shared" si="2133"/>
        <v>0.12277178963253092</v>
      </c>
      <c r="S1602" s="13">
        <f t="shared" si="2134"/>
        <v>2.3495109004785252E-2</v>
      </c>
      <c r="T1602" s="13">
        <f t="shared" si="2135"/>
        <v>3.6677320107748351E-2</v>
      </c>
      <c r="U1602" s="13">
        <f t="shared" si="2136"/>
        <v>7.5954415014913748E-2</v>
      </c>
      <c r="V1602" s="13">
        <f t="shared" si="2137"/>
        <v>2.0691846869842689E-3</v>
      </c>
      <c r="W1602" s="13">
        <f t="shared" si="2138"/>
        <v>5.9036542291939394E-3</v>
      </c>
      <c r="X1602" s="13">
        <f t="shared" si="2139"/>
        <v>7.5636387409978847E-3</v>
      </c>
      <c r="Y1602" s="13">
        <f t="shared" si="2140"/>
        <v>4.8451881481662495E-3</v>
      </c>
      <c r="Z1602" s="13">
        <f t="shared" si="2141"/>
        <v>5.2430885929049452E-2</v>
      </c>
      <c r="AA1602" s="13">
        <f t="shared" si="2142"/>
        <v>3.243707110056996E-2</v>
      </c>
      <c r="AB1602" s="13">
        <f t="shared" si="2143"/>
        <v>1.0033814639402054E-2</v>
      </c>
      <c r="AC1602" s="13">
        <f t="shared" si="2144"/>
        <v>1.0250465163782463E-4</v>
      </c>
      <c r="AD1602" s="13">
        <f t="shared" si="2145"/>
        <v>9.1309372611347048E-4</v>
      </c>
      <c r="AE1602" s="13">
        <f t="shared" si="2146"/>
        <v>1.1698366491116328E-3</v>
      </c>
      <c r="AF1602" s="13">
        <f t="shared" si="2147"/>
        <v>7.493851652172382E-4</v>
      </c>
      <c r="AG1602" s="13">
        <f t="shared" si="2148"/>
        <v>3.2003221775970555E-4</v>
      </c>
      <c r="AH1602" s="13">
        <f t="shared" si="2149"/>
        <v>1.6793339542005369E-2</v>
      </c>
      <c r="AI1602" s="13">
        <f t="shared" si="2150"/>
        <v>1.0389424841632021E-2</v>
      </c>
      <c r="AJ1602" s="13">
        <f t="shared" si="2151"/>
        <v>3.2137785420799907E-3</v>
      </c>
      <c r="AK1602" s="13">
        <f t="shared" si="2152"/>
        <v>6.6274907257274525E-4</v>
      </c>
      <c r="AL1602" s="13">
        <f t="shared" si="2153"/>
        <v>3.2498840490316651E-6</v>
      </c>
      <c r="AM1602" s="13">
        <f t="shared" si="2154"/>
        <v>1.1297953712056981E-4</v>
      </c>
      <c r="AN1602" s="13">
        <f t="shared" si="2155"/>
        <v>1.4474702798131613E-4</v>
      </c>
      <c r="AO1602" s="13">
        <f t="shared" si="2156"/>
        <v>9.2723437550751409E-5</v>
      </c>
      <c r="AP1602" s="13">
        <f t="shared" si="2157"/>
        <v>3.9598445145452321E-5</v>
      </c>
      <c r="AQ1602" s="13">
        <f t="shared" si="2158"/>
        <v>1.2683175629779234E-5</v>
      </c>
      <c r="AR1602" s="13">
        <f t="shared" si="2159"/>
        <v>4.3030553152157165E-3</v>
      </c>
      <c r="AS1602" s="13">
        <f t="shared" si="2160"/>
        <v>2.6621429093953929E-3</v>
      </c>
      <c r="AT1602" s="13">
        <f t="shared" si="2161"/>
        <v>8.2348521584004895E-4</v>
      </c>
      <c r="AU1602" s="13">
        <f t="shared" si="2162"/>
        <v>1.6982005945006255E-4</v>
      </c>
      <c r="AV1602" s="13">
        <f t="shared" si="2163"/>
        <v>2.6265364608462204E-5</v>
      </c>
      <c r="AW1602" s="13">
        <f t="shared" si="2164"/>
        <v>7.1553299745929485E-8</v>
      </c>
      <c r="AX1602" s="13">
        <f t="shared" si="2165"/>
        <v>1.1649384434232733E-5</v>
      </c>
      <c r="AY1602" s="13">
        <f t="shared" si="2166"/>
        <v>1.4924948514061407E-5</v>
      </c>
      <c r="AZ1602" s="13">
        <f t="shared" si="2167"/>
        <v>9.5607664681749817E-6</v>
      </c>
      <c r="BA1602" s="13">
        <f t="shared" si="2168"/>
        <v>4.0830182372314226E-6</v>
      </c>
      <c r="BB1602" s="13">
        <f t="shared" si="2169"/>
        <v>1.3077694644872959E-6</v>
      </c>
      <c r="BC1602" s="13">
        <f t="shared" si="2170"/>
        <v>3.3509739567660029E-7</v>
      </c>
      <c r="BD1602" s="13">
        <f t="shared" si="2171"/>
        <v>9.1883079595788579E-4</v>
      </c>
      <c r="BE1602" s="13">
        <f t="shared" si="2172"/>
        <v>5.6844700084242067E-4</v>
      </c>
      <c r="BF1602" s="13">
        <f t="shared" si="2173"/>
        <v>1.7583868226242691E-4</v>
      </c>
      <c r="BG1602" s="13">
        <f t="shared" si="2174"/>
        <v>3.6261653398311995E-5</v>
      </c>
      <c r="BH1602" s="13">
        <f t="shared" si="2175"/>
        <v>5.6084396089404158E-6</v>
      </c>
      <c r="BI1602" s="13">
        <f t="shared" si="2176"/>
        <v>6.939472836855471E-7</v>
      </c>
      <c r="BJ1602" s="14">
        <f t="shared" si="2177"/>
        <v>0.17976172698315296</v>
      </c>
      <c r="BK1602" s="14">
        <f t="shared" si="2178"/>
        <v>0.29384668564490196</v>
      </c>
      <c r="BL1602" s="14">
        <f t="shared" si="2179"/>
        <v>0.47360119811604517</v>
      </c>
      <c r="BM1602" s="14">
        <f t="shared" si="2180"/>
        <v>0.29586278943909505</v>
      </c>
      <c r="BN1602" s="14">
        <f t="shared" si="2181"/>
        <v>0.70376285383884019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1.5759000000000001</v>
      </c>
      <c r="F1603" s="10">
        <f>VLOOKUP(B1603,home!$B$2:$E$405,3,FALSE)</f>
        <v>1.1281000000000001</v>
      </c>
      <c r="G1603" s="10">
        <f>VLOOKUP(C1603,away!$B$2:$E$405,4,FALSE)</f>
        <v>1.1986000000000001</v>
      </c>
      <c r="H1603" s="10">
        <f>VLOOKUP(A1603,away!$A$2:$E$405,3,FALSE)</f>
        <v>1.1709000000000001</v>
      </c>
      <c r="I1603" s="10">
        <f>VLOOKUP(C1603,away!$B$2:$E$405,3,FALSE)</f>
        <v>0.6643</v>
      </c>
      <c r="J1603" s="10">
        <f>VLOOKUP(B1603,home!$B$2:$E$405,4,FALSE)</f>
        <v>1.4234</v>
      </c>
      <c r="K1603" s="12">
        <f t="shared" si="2126"/>
        <v>2.1308384660940005</v>
      </c>
      <c r="L1603" s="12">
        <f t="shared" si="2127"/>
        <v>1.107161613558</v>
      </c>
      <c r="M1603" s="13">
        <f t="shared" si="2128"/>
        <v>3.9242298143492213E-2</v>
      </c>
      <c r="N1603" s="13">
        <f t="shared" si="2129"/>
        <v>8.3618998382082393E-2</v>
      </c>
      <c r="O1603" s="13">
        <f t="shared" si="2130"/>
        <v>4.344756613227295E-2</v>
      </c>
      <c r="P1603" s="13">
        <f t="shared" si="2131"/>
        <v>9.2579745172810132E-2</v>
      </c>
      <c r="Q1603" s="13">
        <f t="shared" si="2132"/>
        <v>8.9089289124396592E-2</v>
      </c>
      <c r="R1603" s="13">
        <f t="shared" si="2133"/>
        <v>2.4051738712087625E-2</v>
      </c>
      <c r="S1603" s="13">
        <f t="shared" si="2134"/>
        <v>5.4603129924513917E-2</v>
      </c>
      <c r="T1603" s="13">
        <f t="shared" si="2135"/>
        <v>9.863624109770211E-2</v>
      </c>
      <c r="U1603" s="13">
        <f t="shared" si="2136"/>
        <v>5.1250370024158484E-2</v>
      </c>
      <c r="V1603" s="13">
        <f t="shared" si="2137"/>
        <v>1.4313194614548183E-2</v>
      </c>
      <c r="W1603" s="13">
        <f t="shared" si="2138"/>
        <v>6.3278294727744724E-2</v>
      </c>
      <c r="X1603" s="13">
        <f t="shared" si="2139"/>
        <v>7.005929889396853E-2</v>
      </c>
      <c r="Y1603" s="13">
        <f t="shared" si="2140"/>
        <v>3.8783483204094221E-2</v>
      </c>
      <c r="Z1603" s="13">
        <f t="shared" si="2141"/>
        <v>8.8763872804501157E-3</v>
      </c>
      <c r="AA1603" s="13">
        <f t="shared" si="2142"/>
        <v>1.8914147457130624E-2</v>
      </c>
      <c r="AB1603" s="13">
        <f t="shared" si="2143"/>
        <v>2.0151496477513981E-2</v>
      </c>
      <c r="AC1603" s="13">
        <f t="shared" si="2144"/>
        <v>2.1104649394805197E-3</v>
      </c>
      <c r="AD1603" s="13">
        <f t="shared" si="2145"/>
        <v>3.3708956118677913E-2</v>
      </c>
      <c r="AE1603" s="13">
        <f t="shared" si="2146"/>
        <v>3.7321262247711248E-2</v>
      </c>
      <c r="AF1603" s="13">
        <f t="shared" si="2147"/>
        <v>2.0660334465098636E-2</v>
      </c>
      <c r="AG1603" s="13">
        <f t="shared" si="2148"/>
        <v>7.6247764143421897E-3</v>
      </c>
      <c r="AH1603" s="13">
        <f t="shared" si="2149"/>
        <v>2.4568988159972141E-3</v>
      </c>
      <c r="AI1603" s="13">
        <f t="shared" si="2150"/>
        <v>5.2352545044276697E-3</v>
      </c>
      <c r="AJ1603" s="13">
        <f t="shared" si="2151"/>
        <v>5.5777408389131823E-3</v>
      </c>
      <c r="AK1603" s="13">
        <f t="shared" si="2152"/>
        <v>3.9617549111532098E-3</v>
      </c>
      <c r="AL1603" s="13">
        <f t="shared" si="2153"/>
        <v>1.9915888267176701E-4</v>
      </c>
      <c r="AM1603" s="13">
        <f t="shared" si="2154"/>
        <v>1.4365668069910721E-2</v>
      </c>
      <c r="AN1603" s="13">
        <f t="shared" si="2155"/>
        <v>1.5905116240120993E-2</v>
      </c>
      <c r="AO1603" s="13">
        <f t="shared" si="2156"/>
        <v>8.8047670801199573E-3</v>
      </c>
      <c r="AP1603" s="13">
        <f t="shared" si="2157"/>
        <v>3.2494333758093246E-3</v>
      </c>
      <c r="AQ1603" s="13">
        <f t="shared" si="2158"/>
        <v>8.9941197487756748E-4</v>
      </c>
      <c r="AR1603" s="13">
        <f t="shared" si="2159"/>
        <v>5.4403681149364314E-4</v>
      </c>
      <c r="AS1603" s="13">
        <f t="shared" si="2160"/>
        <v>1.1592545649017855E-3</v>
      </c>
      <c r="AT1603" s="13">
        <f t="shared" si="2161"/>
        <v>1.2350921094438944E-3</v>
      </c>
      <c r="AU1603" s="13">
        <f t="shared" si="2162"/>
        <v>8.7726059199074379E-4</v>
      </c>
      <c r="AV1603" s="13">
        <f t="shared" si="2163"/>
        <v>4.6732515355056781E-4</v>
      </c>
      <c r="AW1603" s="13">
        <f t="shared" si="2164"/>
        <v>1.305144893176352E-5</v>
      </c>
      <c r="AX1603" s="13">
        <f t="shared" si="2165"/>
        <v>5.1018196857506894E-3</v>
      </c>
      <c r="AY1603" s="13">
        <f t="shared" si="2166"/>
        <v>5.6485389153577018E-3</v>
      </c>
      <c r="AZ1603" s="13">
        <f t="shared" si="2167"/>
        <v>3.1269227298862954E-3</v>
      </c>
      <c r="BA1603" s="13">
        <f t="shared" si="2168"/>
        <v>1.1540029383640324E-3</v>
      </c>
      <c r="BB1603" s="13">
        <f t="shared" si="2169"/>
        <v>3.1941693882244881E-4</v>
      </c>
      <c r="BC1603" s="13">
        <f t="shared" si="2170"/>
        <v>7.0729234676883876E-5</v>
      </c>
      <c r="BD1603" s="13">
        <f t="shared" si="2171"/>
        <v>1.0038944567470846E-4</v>
      </c>
      <c r="BE1603" s="13">
        <f t="shared" si="2172"/>
        <v>2.1391369243352277E-4</v>
      </c>
      <c r="BF1603" s="13">
        <f t="shared" si="2173"/>
        <v>2.2790776213077576E-4</v>
      </c>
      <c r="BG1603" s="13">
        <f t="shared" si="2174"/>
        <v>1.6187820875655288E-4</v>
      </c>
      <c r="BH1603" s="13">
        <f t="shared" si="2175"/>
        <v>8.6234078510214377E-5</v>
      </c>
      <c r="BI1603" s="13">
        <f t="shared" si="2176"/>
        <v>3.6750178315546958E-5</v>
      </c>
      <c r="BJ1603" s="14">
        <f t="shared" si="2177"/>
        <v>0.60142676185951516</v>
      </c>
      <c r="BK1603" s="14">
        <f t="shared" si="2178"/>
        <v>0.20869653059287446</v>
      </c>
      <c r="BL1603" s="14">
        <f t="shared" si="2179"/>
        <v>0.18015701047085694</v>
      </c>
      <c r="BM1603" s="14">
        <f t="shared" si="2180"/>
        <v>0.62149156707012831</v>
      </c>
      <c r="BN1603" s="14">
        <f t="shared" si="2181"/>
        <v>0.37202963566714192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1.1974</v>
      </c>
      <c r="F1604" s="10">
        <f>VLOOKUP(B1604,home!$B$2:$E$405,3,FALSE)</f>
        <v>1.4846999999999999</v>
      </c>
      <c r="G1604" s="10">
        <f>VLOOKUP(C1604,away!$B$2:$E$405,4,FALSE)</f>
        <v>0.66810000000000003</v>
      </c>
      <c r="H1604" s="10">
        <f>VLOOKUP(A1604,away!$A$2:$E$405,3,FALSE)</f>
        <v>0.89470000000000005</v>
      </c>
      <c r="I1604" s="10">
        <f>VLOOKUP(C1604,away!$B$2:$E$405,3,FALSE)</f>
        <v>1.0059</v>
      </c>
      <c r="J1604" s="10">
        <f>VLOOKUP(B1604,home!$B$2:$E$405,4,FALSE)</f>
        <v>0.24840000000000001</v>
      </c>
      <c r="K1604" s="12">
        <f t="shared" si="2126"/>
        <v>1.1877346710179999</v>
      </c>
      <c r="L1604" s="12">
        <f t="shared" si="2127"/>
        <v>0.22355471653200001</v>
      </c>
      <c r="M1604" s="13">
        <f t="shared" si="2128"/>
        <v>0.24382869070310201</v>
      </c>
      <c r="N1604" s="13">
        <f t="shared" si="2129"/>
        <v>0.28960378973699846</v>
      </c>
      <c r="O1604" s="13">
        <f t="shared" si="2130"/>
        <v>5.4509053832500681E-2</v>
      </c>
      <c r="P1604" s="13">
        <f t="shared" si="2131"/>
        <v>6.4742293121247629E-2</v>
      </c>
      <c r="Q1604" s="13">
        <f t="shared" si="2132"/>
        <v>0.17198623096442001</v>
      </c>
      <c r="R1604" s="13">
        <f t="shared" si="2133"/>
        <v>6.0928780389761083E-3</v>
      </c>
      <c r="S1604" s="13">
        <f t="shared" si="2134"/>
        <v>4.2976531048405289E-3</v>
      </c>
      <c r="T1604" s="13">
        <f t="shared" si="2135"/>
        <v>3.8448333110657998E-2</v>
      </c>
      <c r="U1604" s="13">
        <f t="shared" si="2136"/>
        <v>7.2367224931760834E-3</v>
      </c>
      <c r="V1604" s="13">
        <f t="shared" si="2137"/>
        <v>1.2679207786996119E-4</v>
      </c>
      <c r="W1604" s="13">
        <f t="shared" si="2138"/>
        <v>6.8091336484717033E-2</v>
      </c>
      <c r="X1604" s="13">
        <f t="shared" si="2139"/>
        <v>1.522213942612595E-2</v>
      </c>
      <c r="Y1604" s="13">
        <f t="shared" si="2140"/>
        <v>1.7014905322090836E-3</v>
      </c>
      <c r="Z1604" s="13">
        <f t="shared" si="2141"/>
        <v>4.5403054095578403E-4</v>
      </c>
      <c r="AA1604" s="13">
        <f t="shared" si="2142"/>
        <v>5.3926781519424258E-4</v>
      </c>
      <c r="AB1604" s="13">
        <f t="shared" si="2143"/>
        <v>3.2025354053516475E-4</v>
      </c>
      <c r="AC1604" s="13">
        <f t="shared" si="2144"/>
        <v>2.1041437554062632E-6</v>
      </c>
      <c r="AD1604" s="13">
        <f t="shared" si="2145"/>
        <v>2.0218610284712821E-2</v>
      </c>
      <c r="AE1604" s="13">
        <f t="shared" si="2146"/>
        <v>4.5199656908699549E-3</v>
      </c>
      <c r="AF1604" s="13">
        <f t="shared" si="2147"/>
        <v>5.0522982437839915E-4</v>
      </c>
      <c r="AG1604" s="13">
        <f t="shared" si="2148"/>
        <v>3.7648836724141724E-5</v>
      </c>
      <c r="AH1604" s="13">
        <f t="shared" si="2149"/>
        <v>2.537516722006022E-5</v>
      </c>
      <c r="AI1604" s="13">
        <f t="shared" si="2150"/>
        <v>3.0138965890144957E-5</v>
      </c>
      <c r="AJ1604" s="13">
        <f t="shared" si="2151"/>
        <v>1.7898547368177026E-5</v>
      </c>
      <c r="AK1604" s="13">
        <f t="shared" si="2152"/>
        <v>7.0862417566806091E-6</v>
      </c>
      <c r="AL1604" s="13">
        <f t="shared" si="2153"/>
        <v>2.2348000375006234E-8</v>
      </c>
      <c r="AM1604" s="13">
        <f t="shared" si="2154"/>
        <v>4.8028688869909044E-3</v>
      </c>
      <c r="AN1604" s="13">
        <f t="shared" si="2155"/>
        <v>1.0737039925716142E-3</v>
      </c>
      <c r="AO1604" s="13">
        <f t="shared" si="2156"/>
        <v>1.200157958493119E-4</v>
      </c>
      <c r="AP1604" s="13">
        <f t="shared" si="2157"/>
        <v>8.9433657401517693E-6</v>
      </c>
      <c r="AQ1604" s="13">
        <f t="shared" si="2158"/>
        <v>4.9983289822040716E-7</v>
      </c>
      <c r="AR1604" s="13">
        <f t="shared" si="2159"/>
        <v>1.1345476629665328E-6</v>
      </c>
      <c r="AS1604" s="13">
        <f t="shared" si="2160"/>
        <v>1.3475415952277951E-6</v>
      </c>
      <c r="AT1604" s="13">
        <f t="shared" si="2161"/>
        <v>8.0026093664547834E-7</v>
      </c>
      <c r="AU1604" s="13">
        <f t="shared" si="2162"/>
        <v>3.1683255343839117E-7</v>
      </c>
      <c r="AV1604" s="13">
        <f t="shared" si="2163"/>
        <v>9.4078252156485054E-8</v>
      </c>
      <c r="AW1604" s="13">
        <f t="shared" si="2164"/>
        <v>1.6483120756036773E-10</v>
      </c>
      <c r="AX1604" s="13">
        <f t="shared" si="2165"/>
        <v>9.5075564957212207E-4</v>
      </c>
      <c r="AY1604" s="13">
        <f t="shared" si="2166"/>
        <v>2.125459097312933E-4</v>
      </c>
      <c r="AZ1604" s="13">
        <f t="shared" si="2167"/>
        <v>2.3757820300007665E-5</v>
      </c>
      <c r="BA1604" s="13">
        <f t="shared" si="2168"/>
        <v>1.7703909275288031E-6</v>
      </c>
      <c r="BB1604" s="13">
        <f t="shared" si="2169"/>
        <v>9.8944810488631499E-8</v>
      </c>
      <c r="BC1604" s="13">
        <f t="shared" si="2170"/>
        <v>4.4239158122196969E-9</v>
      </c>
      <c r="BD1604" s="13">
        <f t="shared" si="2171"/>
        <v>4.2272246864421027E-8</v>
      </c>
      <c r="BE1604" s="13">
        <f t="shared" si="2172"/>
        <v>5.0208213222704781E-8</v>
      </c>
      <c r="BF1604" s="13">
        <f t="shared" si="2173"/>
        <v>2.9817017807235439E-8</v>
      </c>
      <c r="BG1604" s="13">
        <f t="shared" si="2174"/>
        <v>1.1804901945338208E-8</v>
      </c>
      <c r="BH1604" s="13">
        <f t="shared" si="2175"/>
        <v>3.5052728321115041E-9</v>
      </c>
      <c r="BI1604" s="13">
        <f t="shared" si="2176"/>
        <v>8.3266681481525765E-10</v>
      </c>
      <c r="BJ1604" s="14">
        <f t="shared" si="2177"/>
        <v>0.61752973990512128</v>
      </c>
      <c r="BK1604" s="14">
        <f t="shared" si="2178"/>
        <v>0.31321010140854727</v>
      </c>
      <c r="BL1604" s="14">
        <f t="shared" si="2179"/>
        <v>6.8782506343937302E-2</v>
      </c>
      <c r="BM1604" s="14">
        <f t="shared" si="2180"/>
        <v>0.16900089605641658</v>
      </c>
      <c r="BN1604" s="14">
        <f t="shared" si="2181"/>
        <v>0.83076293639724497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1.5145</v>
      </c>
      <c r="F1608" s="10">
        <f>VLOOKUP(B1608,home!$B$2:$E$405,3,FALSE)</f>
        <v>1.1445000000000001</v>
      </c>
      <c r="G1608" s="10">
        <f>VLOOKUP(C1608,away!$B$2:$E$405,4,FALSE)</f>
        <v>0.9244</v>
      </c>
      <c r="H1608" s="10">
        <f>VLOOKUP(A1608,away!$A$2:$E$405,3,FALSE)</f>
        <v>1.1369</v>
      </c>
      <c r="I1608" s="10">
        <f>VLOOKUP(C1608,away!$B$2:$E$405,3,FALSE)</f>
        <v>1.1728000000000001</v>
      </c>
      <c r="J1608" s="10">
        <f>VLOOKUP(B1608,home!$B$2:$E$405,4,FALSE)</f>
        <v>0.99690000000000001</v>
      </c>
      <c r="K1608" s="12">
        <f t="shared" si="2126"/>
        <v>1.6023043491000002</v>
      </c>
      <c r="L1608" s="12">
        <f t="shared" si="2127"/>
        <v>1.329222915408</v>
      </c>
      <c r="M1608" s="13">
        <f t="shared" si="2128"/>
        <v>5.3315548987594406E-2</v>
      </c>
      <c r="N1608" s="13">
        <f t="shared" si="2129"/>
        <v>8.5427736017476621E-2</v>
      </c>
      <c r="O1608" s="13">
        <f t="shared" si="2130"/>
        <v>7.0868249461868274E-2</v>
      </c>
      <c r="P1608" s="13">
        <f t="shared" si="2131"/>
        <v>0.11355250432585527</v>
      </c>
      <c r="Q1608" s="13">
        <f t="shared" si="2132"/>
        <v>6.8440616477284763E-2</v>
      </c>
      <c r="R1608" s="13">
        <f t="shared" si="2133"/>
        <v>4.7099850579782991E-2</v>
      </c>
      <c r="S1608" s="13">
        <f t="shared" si="2134"/>
        <v>6.0461588990078828E-2</v>
      </c>
      <c r="T1608" s="13">
        <f t="shared" si="2135"/>
        <v>9.0972835766257254E-2</v>
      </c>
      <c r="U1608" s="13">
        <f t="shared" si="2136"/>
        <v>7.5468295425946449E-2</v>
      </c>
      <c r="V1608" s="13">
        <f t="shared" si="2137"/>
        <v>1.4308031200223717E-2</v>
      </c>
      <c r="W1608" s="13">
        <f t="shared" si="2138"/>
        <v>3.6554232478879511E-2</v>
      </c>
      <c r="X1608" s="13">
        <f t="shared" si="2139"/>
        <v>4.8588723466078024E-2</v>
      </c>
      <c r="Y1608" s="13">
        <f t="shared" si="2140"/>
        <v>3.2292622330766671E-2</v>
      </c>
      <c r="Z1608" s="13">
        <f t="shared" si="2141"/>
        <v>2.086873356764677E-2</v>
      </c>
      <c r="AA1608" s="13">
        <f t="shared" si="2142"/>
        <v>3.3438062555649579E-2</v>
      </c>
      <c r="AB1608" s="13">
        <f t="shared" si="2143"/>
        <v>2.6788976529197601E-2</v>
      </c>
      <c r="AC1608" s="13">
        <f t="shared" si="2144"/>
        <v>1.9045953825964526E-3</v>
      </c>
      <c r="AD1608" s="13">
        <f t="shared" si="2145"/>
        <v>1.4642751419730277E-2</v>
      </c>
      <c r="AE1608" s="13">
        <f t="shared" si="2146"/>
        <v>1.9463480731728509E-2</v>
      </c>
      <c r="AF1608" s="13">
        <f t="shared" si="2147"/>
        <v>1.2935652301107802E-2</v>
      </c>
      <c r="AG1608" s="13">
        <f t="shared" si="2148"/>
        <v>5.7314551547942381E-3</v>
      </c>
      <c r="AH1608" s="13">
        <f t="shared" si="2149"/>
        <v>6.934799718415062E-3</v>
      </c>
      <c r="AI1608" s="13">
        <f t="shared" si="2150"/>
        <v>1.1111659748953909E-2</v>
      </c>
      <c r="AJ1608" s="13">
        <f t="shared" si="2151"/>
        <v>8.9021303707341338E-3</v>
      </c>
      <c r="AK1608" s="13">
        <f t="shared" si="2152"/>
        <v>4.7546407364275007E-3</v>
      </c>
      <c r="AL1608" s="13">
        <f t="shared" si="2153"/>
        <v>1.6225778747705298E-4</v>
      </c>
      <c r="AM1608" s="13">
        <f t="shared" si="2154"/>
        <v>4.6924288565248027E-3</v>
      </c>
      <c r="AN1608" s="13">
        <f t="shared" si="2155"/>
        <v>6.2372839650145255E-3</v>
      </c>
      <c r="AO1608" s="13">
        <f t="shared" si="2156"/>
        <v>4.1453703881020893E-3</v>
      </c>
      <c r="AP1608" s="13">
        <f t="shared" si="2157"/>
        <v>1.8367071042396834E-3</v>
      </c>
      <c r="AQ1608" s="13">
        <f t="shared" si="2158"/>
        <v>6.1034829296201471E-4</v>
      </c>
      <c r="AR1608" s="13">
        <f t="shared" si="2159"/>
        <v>1.8435789398964484E-3</v>
      </c>
      <c r="AS1608" s="13">
        <f t="shared" si="2160"/>
        <v>2.9539745533052469E-3</v>
      </c>
      <c r="AT1608" s="13">
        <f t="shared" si="2161"/>
        <v>2.3665831369458642E-3</v>
      </c>
      <c r="AU1608" s="13">
        <f t="shared" si="2162"/>
        <v>1.26399548427836E-3</v>
      </c>
      <c r="AV1608" s="13">
        <f t="shared" si="2163"/>
        <v>5.063263654254942E-4</v>
      </c>
      <c r="AW1608" s="13">
        <f t="shared" si="2164"/>
        <v>9.5994395966085779E-6</v>
      </c>
      <c r="AX1608" s="13">
        <f t="shared" si="2165"/>
        <v>1.2531165274420051E-3</v>
      </c>
      <c r="AY1608" s="13">
        <f t="shared" si="2166"/>
        <v>1.665671203952411E-3</v>
      </c>
      <c r="AZ1608" s="13">
        <f t="shared" si="2167"/>
        <v>1.1070241669143886E-3</v>
      </c>
      <c r="BA1608" s="13">
        <f t="shared" si="2168"/>
        <v>4.9049396352435193E-4</v>
      </c>
      <c r="BB1608" s="13">
        <f t="shared" si="2169"/>
        <v>1.6299395404646615E-4</v>
      </c>
      <c r="BC1608" s="13">
        <f t="shared" si="2170"/>
        <v>4.3331059758304244E-5</v>
      </c>
      <c r="BD1608" s="13">
        <f t="shared" si="2171"/>
        <v>4.0842122887899146E-4</v>
      </c>
      <c r="BE1608" s="13">
        <f t="shared" si="2172"/>
        <v>6.5441511129757455E-4</v>
      </c>
      <c r="BF1608" s="13">
        <f t="shared" si="2173"/>
        <v>5.242860894744322E-4</v>
      </c>
      <c r="BG1608" s="13">
        <f t="shared" si="2174"/>
        <v>2.8002196044583824E-4</v>
      </c>
      <c r="BH1608" s="13">
        <f t="shared" si="2175"/>
        <v>1.1217010126646869E-4</v>
      </c>
      <c r="BI1608" s="13">
        <f t="shared" si="2176"/>
        <v>3.5946128219650024E-5</v>
      </c>
      <c r="BJ1608" s="14">
        <f t="shared" si="2177"/>
        <v>0.43729487562658464</v>
      </c>
      <c r="BK1608" s="14">
        <f t="shared" si="2178"/>
        <v>0.24537019787777817</v>
      </c>
      <c r="BL1608" s="14">
        <f t="shared" si="2179"/>
        <v>0.29631638422640988</v>
      </c>
      <c r="BM1608" s="14">
        <f t="shared" si="2180"/>
        <v>0.55948961368420147</v>
      </c>
      <c r="BN1608" s="14">
        <f t="shared" si="2181"/>
        <v>0.43870450584986237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1.5145</v>
      </c>
      <c r="F1609" s="10">
        <f>VLOOKUP(B1609,home!$B$2:$E$405,3,FALSE)</f>
        <v>1.5407</v>
      </c>
      <c r="G1609" s="10">
        <f>VLOOKUP(C1609,away!$B$2:$E$405,4,FALSE)</f>
        <v>1.4965999999999999</v>
      </c>
      <c r="H1609" s="10">
        <f>VLOOKUP(A1609,away!$A$2:$E$405,3,FALSE)</f>
        <v>1.1369</v>
      </c>
      <c r="I1609" s="10">
        <f>VLOOKUP(C1609,away!$B$2:$E$405,3,FALSE)</f>
        <v>1.0555000000000001</v>
      </c>
      <c r="J1609" s="10">
        <f>VLOOKUP(B1609,home!$B$2:$E$405,4,FALSE)</f>
        <v>1.1141000000000001</v>
      </c>
      <c r="K1609" s="12">
        <f t="shared" si="2126"/>
        <v>3.4921516984899998</v>
      </c>
      <c r="L1609" s="12">
        <f t="shared" si="2127"/>
        <v>1.3369177160950003</v>
      </c>
      <c r="M1609" s="13">
        <f t="shared" si="2128"/>
        <v>7.9939568653557679E-3</v>
      </c>
      <c r="N1609" s="13">
        <f t="shared" si="2129"/>
        <v>2.7916110045007943E-2</v>
      </c>
      <c r="O1609" s="13">
        <f t="shared" si="2130"/>
        <v>1.0687262554993382E-2</v>
      </c>
      <c r="P1609" s="13">
        <f t="shared" si="2131"/>
        <v>3.7321542083628714E-2</v>
      </c>
      <c r="Q1609" s="13">
        <f t="shared" si="2132"/>
        <v>4.8743645554454124E-2</v>
      </c>
      <c r="R1609" s="13">
        <f t="shared" si="2133"/>
        <v>7.1439953231646862E-3</v>
      </c>
      <c r="S1609" s="13">
        <f t="shared" si="2134"/>
        <v>4.3560952572080182E-2</v>
      </c>
      <c r="T1609" s="13">
        <f t="shared" si="2135"/>
        <v>6.516624328880502E-2</v>
      </c>
      <c r="U1609" s="13">
        <f t="shared" si="2136"/>
        <v>2.4947915401794175E-2</v>
      </c>
      <c r="V1609" s="13">
        <f t="shared" si="2137"/>
        <v>2.2597096392867805E-2</v>
      </c>
      <c r="W1609" s="13">
        <f t="shared" si="2138"/>
        <v>5.6740068204527157E-2</v>
      </c>
      <c r="X1609" s="13">
        <f t="shared" si="2139"/>
        <v>7.5856802395070991E-2</v>
      </c>
      <c r="Y1609" s="13">
        <f t="shared" si="2140"/>
        <v>5.0707151504144038E-2</v>
      </c>
      <c r="Z1609" s="13">
        <f t="shared" si="2141"/>
        <v>3.1836446370795655E-3</v>
      </c>
      <c r="AA1609" s="13">
        <f t="shared" si="2142"/>
        <v>1.1117770026765984E-2</v>
      </c>
      <c r="AB1609" s="13">
        <f t="shared" si="2143"/>
        <v>1.9412469741196023E-2</v>
      </c>
      <c r="AC1609" s="13">
        <f t="shared" si="2144"/>
        <v>6.5937189976685703E-3</v>
      </c>
      <c r="AD1609" s="13">
        <f t="shared" si="2145"/>
        <v>4.9536231388219498E-2</v>
      </c>
      <c r="AE1609" s="13">
        <f t="shared" si="2146"/>
        <v>6.622586533149187E-2</v>
      </c>
      <c r="AF1609" s="13">
        <f t="shared" si="2147"/>
        <v>4.4269266312696599E-2</v>
      </c>
      <c r="AG1609" s="13">
        <f t="shared" si="2148"/>
        <v>1.9728122137323893E-2</v>
      </c>
      <c r="AH1609" s="13">
        <f t="shared" si="2149"/>
        <v>1.0640677292656276E-3</v>
      </c>
      <c r="AI1609" s="13">
        <f t="shared" si="2150"/>
        <v>3.7158859280633587E-3</v>
      </c>
      <c r="AJ1609" s="13">
        <f t="shared" si="2151"/>
        <v>6.4882186775407748E-3</v>
      </c>
      <c r="AK1609" s="13">
        <f t="shared" si="2152"/>
        <v>7.5526146249828511E-3</v>
      </c>
      <c r="AL1609" s="13">
        <f t="shared" si="2153"/>
        <v>1.2313689713568774E-3</v>
      </c>
      <c r="AM1609" s="13">
        <f t="shared" si="2154"/>
        <v>3.4597606915832871E-2</v>
      </c>
      <c r="AN1609" s="13">
        <f t="shared" si="2155"/>
        <v>4.6254153620267864E-2</v>
      </c>
      <c r="AO1609" s="13">
        <f t="shared" si="2156"/>
        <v>3.0918998708957909E-2</v>
      </c>
      <c r="AP1609" s="13">
        <f t="shared" si="2157"/>
        <v>1.3778719045974757E-2</v>
      </c>
      <c r="AQ1609" s="13">
        <f t="shared" si="2158"/>
        <v>4.6052533994148156E-3</v>
      </c>
      <c r="AR1609" s="13">
        <f t="shared" si="2159"/>
        <v>2.8451419967603898E-4</v>
      </c>
      <c r="AS1609" s="13">
        <f t="shared" si="2160"/>
        <v>9.9356674564320254E-4</v>
      </c>
      <c r="AT1609" s="13">
        <f t="shared" si="2161"/>
        <v>1.7348428991805459E-3</v>
      </c>
      <c r="AU1609" s="13">
        <f t="shared" si="2162"/>
        <v>2.0194448589955527E-3</v>
      </c>
      <c r="AV1609" s="13">
        <f t="shared" si="2163"/>
        <v>1.7630519485870549E-3</v>
      </c>
      <c r="AW1609" s="13">
        <f t="shared" si="2164"/>
        <v>1.5969211930624849E-4</v>
      </c>
      <c r="AX1609" s="13">
        <f t="shared" si="2165"/>
        <v>2.0136681959135844E-2</v>
      </c>
      <c r="AY1609" s="13">
        <f t="shared" si="2166"/>
        <v>2.692108685453929E-2</v>
      </c>
      <c r="AZ1609" s="13">
        <f t="shared" si="2167"/>
        <v>1.7995638976182907E-2</v>
      </c>
      <c r="BA1609" s="13">
        <f t="shared" si="2168"/>
        <v>8.0195628532362066E-3</v>
      </c>
      <c r="BB1609" s="13">
        <f t="shared" si="2169"/>
        <v>2.6803739134572142E-3</v>
      </c>
      <c r="BC1609" s="13">
        <f t="shared" si="2170"/>
        <v>7.1668787413196693E-4</v>
      </c>
      <c r="BD1609" s="13">
        <f t="shared" si="2171"/>
        <v>6.3395345671247863E-5</v>
      </c>
      <c r="BE1609" s="13">
        <f t="shared" si="2172"/>
        <v>2.213861640622089E-4</v>
      </c>
      <c r="BF1609" s="13">
        <f t="shared" si="2173"/>
        <v>3.8655703442601433E-4</v>
      </c>
      <c r="BG1609" s="13">
        <f t="shared" si="2174"/>
        <v>4.4997193477802101E-4</v>
      </c>
      <c r="BH1609" s="13">
        <f t="shared" si="2175"/>
        <v>3.9284256407697444E-4</v>
      </c>
      <c r="BI1609" s="13">
        <f t="shared" si="2176"/>
        <v>2.7437316547611459E-4</v>
      </c>
      <c r="BJ1609" s="14">
        <f t="shared" si="2177"/>
        <v>0.71151427028287295</v>
      </c>
      <c r="BK1609" s="14">
        <f t="shared" si="2178"/>
        <v>0.1462197227374972</v>
      </c>
      <c r="BL1609" s="14">
        <f t="shared" si="2179"/>
        <v>0.10071414686833985</v>
      </c>
      <c r="BM1609" s="14">
        <f t="shared" si="2180"/>
        <v>0.79506387736395179</v>
      </c>
      <c r="BN1609" s="14">
        <f t="shared" si="2181"/>
        <v>0.13980651242660461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1.5145</v>
      </c>
      <c r="F1610" s="10">
        <f>VLOOKUP(B1610,home!$B$2:$E$405,3,FALSE)</f>
        <v>0.70430000000000004</v>
      </c>
      <c r="G1610" s="10">
        <f>VLOOKUP(C1610,away!$B$2:$E$405,4,FALSE)</f>
        <v>0.96840000000000004</v>
      </c>
      <c r="H1610" s="10">
        <f>VLOOKUP(A1610,away!$A$2:$E$405,3,FALSE)</f>
        <v>1.1369</v>
      </c>
      <c r="I1610" s="10">
        <f>VLOOKUP(C1610,away!$B$2:$E$405,3,FALSE)</f>
        <v>1.1141000000000001</v>
      </c>
      <c r="J1610" s="10">
        <f>VLOOKUP(B1610,home!$B$2:$E$405,4,FALSE)</f>
        <v>0.64500000000000002</v>
      </c>
      <c r="K1610" s="12">
        <f t="shared" si="2126"/>
        <v>1.0329558197400002</v>
      </c>
      <c r="L1610" s="12">
        <f t="shared" si="2127"/>
        <v>0.81697008705000007</v>
      </c>
      <c r="M1610" s="13">
        <f t="shared" si="2128"/>
        <v>0.15724881695162232</v>
      </c>
      <c r="N1610" s="13">
        <f t="shared" si="2129"/>
        <v>0.16243108061740827</v>
      </c>
      <c r="O1610" s="13">
        <f t="shared" si="2130"/>
        <v>0.12846757967347641</v>
      </c>
      <c r="P1610" s="13">
        <f t="shared" si="2131"/>
        <v>0.1327013340716296</v>
      </c>
      <c r="Q1610" s="13">
        <f t="shared" si="2132"/>
        <v>8.3892065015204506E-2</v>
      </c>
      <c r="R1610" s="13">
        <f t="shared" si="2133"/>
        <v>5.2477084874471419E-2</v>
      </c>
      <c r="S1610" s="13">
        <f t="shared" si="2134"/>
        <v>2.7996465101877144E-2</v>
      </c>
      <c r="T1610" s="13">
        <f t="shared" si="2135"/>
        <v>6.8537307658275884E-2</v>
      </c>
      <c r="U1610" s="13">
        <f t="shared" si="2136"/>
        <v>5.4206510224075188E-2</v>
      </c>
      <c r="V1610" s="13">
        <f t="shared" si="2137"/>
        <v>2.6251165653191754E-3</v>
      </c>
      <c r="W1610" s="13">
        <f t="shared" si="2138"/>
        <v>2.8885598929153985E-2</v>
      </c>
      <c r="X1610" s="13">
        <f t="shared" si="2139"/>
        <v>2.3598670271642322E-2</v>
      </c>
      <c r="Y1610" s="13">
        <f t="shared" si="2140"/>
        <v>9.6397038530439388E-3</v>
      </c>
      <c r="Z1610" s="13">
        <f t="shared" si="2141"/>
        <v>1.4290736199342383E-2</v>
      </c>
      <c r="AA1610" s="13">
        <f t="shared" si="2142"/>
        <v>1.4761699125479807E-2</v>
      </c>
      <c r="AB1610" s="13">
        <f t="shared" si="2143"/>
        <v>7.6240915104576193E-3</v>
      </c>
      <c r="AC1610" s="13">
        <f t="shared" si="2144"/>
        <v>1.3845750840313186E-4</v>
      </c>
      <c r="AD1610" s="13">
        <f t="shared" si="2145"/>
        <v>7.4593868801362808E-3</v>
      </c>
      <c r="AE1610" s="13">
        <f t="shared" si="2146"/>
        <v>6.0940959488045652E-3</v>
      </c>
      <c r="AF1610" s="13">
        <f t="shared" si="2147"/>
        <v>2.4893470488929594E-3</v>
      </c>
      <c r="AG1610" s="13">
        <f t="shared" si="2148"/>
        <v>6.7790735841058046E-4</v>
      </c>
      <c r="AH1610" s="13">
        <f t="shared" si="2149"/>
        <v>2.9187759991963331E-3</v>
      </c>
      <c r="AI1610" s="13">
        <f t="shared" si="2150"/>
        <v>3.0149666548872863E-3</v>
      </c>
      <c r="AJ1610" s="13">
        <f t="shared" si="2151"/>
        <v>1.5571636762439316E-3</v>
      </c>
      <c r="AK1610" s="13">
        <f t="shared" si="2152"/>
        <v>5.3616042722130091E-4</v>
      </c>
      <c r="AL1610" s="13">
        <f t="shared" si="2153"/>
        <v>4.6737384569276844E-6</v>
      </c>
      <c r="AM1610" s="13">
        <f t="shared" si="2154"/>
        <v>1.5410434179057954E-3</v>
      </c>
      <c r="AN1610" s="13">
        <f t="shared" si="2155"/>
        <v>1.2589863752743274E-3</v>
      </c>
      <c r="AO1610" s="13">
        <f t="shared" si="2156"/>
        <v>5.1427710430131568E-4</v>
      </c>
      <c r="AP1610" s="13">
        <f t="shared" si="2157"/>
        <v>1.4004967022295591E-4</v>
      </c>
      <c r="AQ1610" s="13">
        <f t="shared" si="2158"/>
        <v>2.8604097818343018E-5</v>
      </c>
      <c r="AR1610" s="13">
        <f t="shared" si="2159"/>
        <v>4.7691053642857602E-4</v>
      </c>
      <c r="AS1610" s="13">
        <f t="shared" si="2160"/>
        <v>4.9262751409922298E-4</v>
      </c>
      <c r="AT1610" s="13">
        <f t="shared" si="2161"/>
        <v>2.5443122882642071E-4</v>
      </c>
      <c r="AU1610" s="13">
        <f t="shared" si="2162"/>
        <v>8.7605406179950309E-5</v>
      </c>
      <c r="AV1610" s="13">
        <f t="shared" si="2163"/>
        <v>2.262312853856656E-5</v>
      </c>
      <c r="AW1610" s="13">
        <f t="shared" si="2164"/>
        <v>1.0955944081336452E-7</v>
      </c>
      <c r="AX1610" s="13">
        <f t="shared" si="2165"/>
        <v>2.6530496116630199E-4</v>
      </c>
      <c r="AY1610" s="13">
        <f t="shared" si="2166"/>
        <v>2.1674621721883062E-4</v>
      </c>
      <c r="AZ1610" s="13">
        <f t="shared" si="2167"/>
        <v>8.8537587974513136E-5</v>
      </c>
      <c r="BA1610" s="13">
        <f t="shared" si="2168"/>
        <v>2.4110853651578341E-5</v>
      </c>
      <c r="BB1610" s="13">
        <f t="shared" si="2169"/>
        <v>4.9244615516449419E-6</v>
      </c>
      <c r="BC1610" s="13">
        <f t="shared" si="2170"/>
        <v>8.0462755650434968E-7</v>
      </c>
      <c r="BD1610" s="13">
        <f t="shared" si="2171"/>
        <v>6.4936940410185979E-5</v>
      </c>
      <c r="BE1610" s="13">
        <f t="shared" si="2172"/>
        <v>6.7076990512811196E-5</v>
      </c>
      <c r="BF1610" s="13">
        <f t="shared" si="2173"/>
        <v>3.4643783860426553E-5</v>
      </c>
      <c r="BG1610" s="13">
        <f t="shared" si="2174"/>
        <v>1.1928499385480766E-5</v>
      </c>
      <c r="BH1610" s="13">
        <f t="shared" si="2175"/>
        <v>3.0804032152493429E-6</v>
      </c>
      <c r="BI1610" s="13">
        <f t="shared" si="2176"/>
        <v>6.3638408566752362E-7</v>
      </c>
      <c r="BJ1610" s="14">
        <f t="shared" si="2177"/>
        <v>0.39778855295561527</v>
      </c>
      <c r="BK1610" s="14">
        <f t="shared" si="2178"/>
        <v>0.32093161015452715</v>
      </c>
      <c r="BL1610" s="14">
        <f t="shared" si="2179"/>
        <v>0.26708053298105183</v>
      </c>
      <c r="BM1610" s="14">
        <f t="shared" si="2180"/>
        <v>0.28265683442894607</v>
      </c>
      <c r="BN1610" s="14">
        <f t="shared" si="2181"/>
        <v>0.71721796120381254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1.5145</v>
      </c>
      <c r="F1611" s="10">
        <f>VLOOKUP(B1611,home!$B$2:$E$405,3,FALSE)</f>
        <v>1.2765</v>
      </c>
      <c r="G1611" s="10">
        <f>VLOOKUP(C1611,away!$B$2:$E$405,4,FALSE)</f>
        <v>1.4965999999999999</v>
      </c>
      <c r="H1611" s="10">
        <f>VLOOKUP(A1611,away!$A$2:$E$405,3,FALSE)</f>
        <v>1.1369</v>
      </c>
      <c r="I1611" s="10">
        <f>VLOOKUP(C1611,away!$B$2:$E$405,3,FALSE)</f>
        <v>0.58640000000000003</v>
      </c>
      <c r="J1611" s="10">
        <f>VLOOKUP(B1611,home!$B$2:$E$405,4,FALSE)</f>
        <v>0.46910000000000002</v>
      </c>
      <c r="K1611" s="12">
        <f t="shared" si="2126"/>
        <v>2.8933157935499998</v>
      </c>
      <c r="L1611" s="12">
        <f t="shared" si="2127"/>
        <v>0.31273872485600002</v>
      </c>
      <c r="M1611" s="13">
        <f t="shared" si="2128"/>
        <v>4.0516154072576228E-2</v>
      </c>
      <c r="N1611" s="13">
        <f t="shared" si="2129"/>
        <v>0.11722602847208993</v>
      </c>
      <c r="O1611" s="13">
        <f t="shared" si="2130"/>
        <v>1.2670970360726719E-2</v>
      </c>
      <c r="P1611" s="13">
        <f t="shared" si="2131"/>
        <v>3.6661118664294549E-2</v>
      </c>
      <c r="Q1611" s="13">
        <f t="shared" si="2132"/>
        <v>0.16958595979671992</v>
      </c>
      <c r="R1611" s="13">
        <f t="shared" si="2133"/>
        <v>1.9813515566509221E-3</v>
      </c>
      <c r="S1611" s="13">
        <f t="shared" si="2134"/>
        <v>8.2932206454610947E-3</v>
      </c>
      <c r="T1611" s="13">
        <f t="shared" si="2135"/>
        <v>5.303609682030707E-2</v>
      </c>
      <c r="U1611" s="13">
        <f t="shared" si="2136"/>
        <v>5.7326757514329901E-3</v>
      </c>
      <c r="V1611" s="13">
        <f t="shared" si="2137"/>
        <v>8.3379293231425876E-4</v>
      </c>
      <c r="W1611" s="13">
        <f t="shared" si="2138"/>
        <v>0.16355524528139501</v>
      </c>
      <c r="X1611" s="13">
        <f t="shared" si="2139"/>
        <v>5.1150058852813783E-2</v>
      </c>
      <c r="Y1611" s="13">
        <f t="shared" si="2140"/>
        <v>7.9983020909691685E-3</v>
      </c>
      <c r="Z1611" s="13">
        <f t="shared" si="2141"/>
        <v>2.0654845310615338E-4</v>
      </c>
      <c r="AA1611" s="13">
        <f t="shared" si="2142"/>
        <v>5.9760990150535499E-4</v>
      </c>
      <c r="AB1611" s="13">
        <f t="shared" si="2143"/>
        <v>8.6453708320365194E-4</v>
      </c>
      <c r="AC1611" s="13">
        <f t="shared" si="2144"/>
        <v>4.7153694515074412E-5</v>
      </c>
      <c r="AD1611" s="13">
        <f t="shared" si="2145"/>
        <v>0.11830424357265107</v>
      </c>
      <c r="AE1611" s="13">
        <f t="shared" si="2146"/>
        <v>3.6998318279964526E-2</v>
      </c>
      <c r="AF1611" s="13">
        <f t="shared" si="2147"/>
        <v>5.7854034403462705E-3</v>
      </c>
      <c r="AG1611" s="13">
        <f t="shared" si="2148"/>
        <v>6.0310656490380273E-4</v>
      </c>
      <c r="AH1611" s="13">
        <f t="shared" si="2149"/>
        <v>1.6148924961349428E-5</v>
      </c>
      <c r="AI1611" s="13">
        <f t="shared" si="2150"/>
        <v>4.6723939639526113E-5</v>
      </c>
      <c r="AJ1611" s="13">
        <f t="shared" si="2151"/>
        <v>6.759355624795891E-5</v>
      </c>
      <c r="AK1611" s="13">
        <f t="shared" si="2152"/>
        <v>6.5189834611476598E-5</v>
      </c>
      <c r="AL1611" s="13">
        <f t="shared" si="2153"/>
        <v>1.7066843876449103E-6</v>
      </c>
      <c r="AM1611" s="13">
        <f t="shared" si="2154"/>
        <v>6.8458307274547478E-2</v>
      </c>
      <c r="AN1611" s="13">
        <f t="shared" si="2155"/>
        <v>2.1409563722842206E-2</v>
      </c>
      <c r="AO1611" s="13">
        <f t="shared" si="2156"/>
        <v>3.3477998292024739E-3</v>
      </c>
      <c r="AP1611" s="13">
        <f t="shared" si="2157"/>
        <v>3.489955498859721E-4</v>
      </c>
      <c r="AQ1611" s="13">
        <f t="shared" si="2158"/>
        <v>2.7286105812939359E-5</v>
      </c>
      <c r="AR1611" s="13">
        <f t="shared" si="2159"/>
        <v>1.0100788400415306E-6</v>
      </c>
      <c r="AS1611" s="13">
        <f t="shared" si="2160"/>
        <v>2.9224770606228239E-6</v>
      </c>
      <c r="AT1611" s="13">
        <f t="shared" si="2161"/>
        <v>4.2278245178937996E-6</v>
      </c>
      <c r="AU1611" s="13">
        <f t="shared" si="2162"/>
        <v>4.0774771499933481E-6</v>
      </c>
      <c r="AV1611" s="13">
        <f t="shared" si="2163"/>
        <v>2.9493572589787489E-6</v>
      </c>
      <c r="AW1611" s="13">
        <f t="shared" si="2164"/>
        <v>4.2897127694541633E-8</v>
      </c>
      <c r="AX1611" s="13">
        <f t="shared" si="2165"/>
        <v>3.3011916939524523E-2</v>
      </c>
      <c r="AY1611" s="13">
        <f t="shared" si="2166"/>
        <v>1.0324104808719085E-2</v>
      </c>
      <c r="AZ1611" s="13">
        <f t="shared" si="2167"/>
        <v>1.6143736865792523E-3</v>
      </c>
      <c r="BA1611" s="13">
        <f t="shared" si="2168"/>
        <v>1.6829238939395838E-4</v>
      </c>
      <c r="BB1611" s="13">
        <f t="shared" si="2169"/>
        <v>1.315788681550899E-5</v>
      </c>
      <c r="BC1611" s="13">
        <f t="shared" si="2170"/>
        <v>8.2299614889637188E-7</v>
      </c>
      <c r="BD1611" s="13">
        <f t="shared" si="2171"/>
        <v>5.2648461406435929E-8</v>
      </c>
      <c r="BE1611" s="13">
        <f t="shared" si="2172"/>
        <v>1.5232862489334868E-7</v>
      </c>
      <c r="BF1611" s="13">
        <f t="shared" si="2173"/>
        <v>2.2036740810683979E-7</v>
      </c>
      <c r="BG1611" s="13">
        <f t="shared" si="2174"/>
        <v>2.1253083408639923E-7</v>
      </c>
      <c r="BH1611" s="13">
        <f t="shared" si="2175"/>
        <v>1.5372970471963339E-7</v>
      </c>
      <c r="BI1611" s="13">
        <f t="shared" si="2176"/>
        <v>8.895771652061866E-8</v>
      </c>
      <c r="BJ1611" s="14">
        <f t="shared" si="2177"/>
        <v>0.86296738436163278</v>
      </c>
      <c r="BK1611" s="14">
        <f t="shared" si="2178"/>
        <v>9.6677251502267941E-2</v>
      </c>
      <c r="BL1611" s="14">
        <f t="shared" si="2179"/>
        <v>2.2058868686557216E-2</v>
      </c>
      <c r="BM1611" s="14">
        <f t="shared" si="2180"/>
        <v>0.59294440816891458</v>
      </c>
      <c r="BN1611" s="14">
        <f t="shared" si="2181"/>
        <v>0.37864158292305827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1.5145</v>
      </c>
      <c r="F1612" s="10">
        <f>VLOOKUP(B1612,home!$B$2:$E$405,3,FALSE)</f>
        <v>0.6603</v>
      </c>
      <c r="G1612" s="10">
        <f>VLOOKUP(C1612,away!$B$2:$E$405,4,FALSE)</f>
        <v>0.70430000000000004</v>
      </c>
      <c r="H1612" s="10">
        <f>VLOOKUP(A1612,away!$A$2:$E$405,3,FALSE)</f>
        <v>1.1369</v>
      </c>
      <c r="I1612" s="10">
        <f>VLOOKUP(C1612,away!$B$2:$E$405,3,FALSE)</f>
        <v>1.0555000000000001</v>
      </c>
      <c r="J1612" s="10">
        <f>VLOOKUP(B1612,home!$B$2:$E$405,4,FALSE)</f>
        <v>0.99690000000000001</v>
      </c>
      <c r="K1612" s="12">
        <f t="shared" si="2126"/>
        <v>0.70431714970499992</v>
      </c>
      <c r="L1612" s="12">
        <f t="shared" si="2127"/>
        <v>1.1962779563550001</v>
      </c>
      <c r="M1612" s="13">
        <f t="shared" si="2128"/>
        <v>0.14947963651065149</v>
      </c>
      <c r="N1612" s="13">
        <f t="shared" si="2129"/>
        <v>0.1052810715261215</v>
      </c>
      <c r="O1612" s="13">
        <f t="shared" si="2130"/>
        <v>0.17881919408165042</v>
      </c>
      <c r="P1612" s="13">
        <f t="shared" si="2131"/>
        <v>0.12594542508813322</v>
      </c>
      <c r="Q1612" s="13">
        <f t="shared" si="2132"/>
        <v>3.7075632107583058E-2</v>
      </c>
      <c r="R1612" s="13">
        <f t="shared" si="2133"/>
        <v>0.10695873002652249</v>
      </c>
      <c r="S1612" s="13">
        <f t="shared" si="2134"/>
        <v>2.6529115388068732E-2</v>
      </c>
      <c r="T1612" s="13">
        <f t="shared" si="2135"/>
        <v>4.4352761408229288E-2</v>
      </c>
      <c r="U1612" s="13">
        <f t="shared" si="2136"/>
        <v>7.5332867868346906E-2</v>
      </c>
      <c r="V1612" s="13">
        <f t="shared" si="2137"/>
        <v>2.4835941185758961E-3</v>
      </c>
      <c r="W1612" s="13">
        <f t="shared" si="2138"/>
        <v>8.7043345098413594E-3</v>
      </c>
      <c r="X1612" s="13">
        <f t="shared" si="2139"/>
        <v>1.0412803498863322E-2</v>
      </c>
      <c r="Y1612" s="13">
        <f t="shared" si="2140"/>
        <v>6.2283036447732072E-3</v>
      </c>
      <c r="Z1612" s="13">
        <f t="shared" si="2141"/>
        <v>4.2650790323484823E-2</v>
      </c>
      <c r="AA1612" s="13">
        <f t="shared" si="2142"/>
        <v>3.0039683073302421E-2</v>
      </c>
      <c r="AB1612" s="13">
        <f t="shared" si="2143"/>
        <v>1.0578731980114947E-2</v>
      </c>
      <c r="AC1612" s="13">
        <f t="shared" si="2144"/>
        <v>1.307859235512574E-4</v>
      </c>
      <c r="AD1612" s="13">
        <f t="shared" si="2145"/>
        <v>1.5326530180125831E-3</v>
      </c>
      <c r="AE1612" s="13">
        <f t="shared" si="2146"/>
        <v>1.8334790201894162E-3</v>
      </c>
      <c r="AF1612" s="13">
        <f t="shared" si="2147"/>
        <v>1.0966752676459816E-3</v>
      </c>
      <c r="AG1612" s="13">
        <f t="shared" si="2148"/>
        <v>4.3730948265486913E-4</v>
      </c>
      <c r="AH1612" s="13">
        <f t="shared" si="2149"/>
        <v>1.2755550071276021E-2</v>
      </c>
      <c r="AI1612" s="13">
        <f t="shared" si="2150"/>
        <v>8.9839526691205349E-3</v>
      </c>
      <c r="AJ1612" s="13">
        <f t="shared" si="2151"/>
        <v>3.1637759684998005E-3</v>
      </c>
      <c r="AK1612" s="13">
        <f t="shared" si="2152"/>
        <v>7.4276722414631834E-4</v>
      </c>
      <c r="AL1612" s="13">
        <f t="shared" si="2153"/>
        <v>4.4077946994561932E-6</v>
      </c>
      <c r="AM1612" s="13">
        <f t="shared" si="2154"/>
        <v>2.1589476102667777E-4</v>
      </c>
      <c r="AN1612" s="13">
        <f t="shared" si="2155"/>
        <v>2.582701435087452E-4</v>
      </c>
      <c r="AO1612" s="13">
        <f t="shared" si="2156"/>
        <v>1.5448143973207721E-4</v>
      </c>
      <c r="AP1612" s="13">
        <f t="shared" si="2157"/>
        <v>6.1600913672489127E-5</v>
      </c>
      <c r="AQ1612" s="13">
        <f t="shared" si="2158"/>
        <v>1.8422953779431533E-5</v>
      </c>
      <c r="AR1612" s="13">
        <f t="shared" si="2159"/>
        <v>3.0518366742899885E-3</v>
      </c>
      <c r="AS1612" s="13">
        <f t="shared" si="2160"/>
        <v>2.1494609078011105E-3</v>
      </c>
      <c r="AT1612" s="13">
        <f t="shared" si="2161"/>
        <v>7.5695108999239988E-4</v>
      </c>
      <c r="AU1612" s="13">
        <f t="shared" si="2162"/>
        <v>1.7771121138984667E-4</v>
      </c>
      <c r="AV1612" s="13">
        <f t="shared" si="2163"/>
        <v>3.1291263469179873E-5</v>
      </c>
      <c r="AW1612" s="13">
        <f t="shared" si="2164"/>
        <v>1.0316187358043991E-7</v>
      </c>
      <c r="AX1612" s="13">
        <f t="shared" si="2165"/>
        <v>2.5343063787091949E-5</v>
      </c>
      <c r="AY1612" s="13">
        <f t="shared" si="2166"/>
        <v>3.0317348554996766E-5</v>
      </c>
      <c r="AZ1612" s="13">
        <f t="shared" si="2167"/>
        <v>1.8133987885736882E-5</v>
      </c>
      <c r="BA1612" s="13">
        <f t="shared" si="2168"/>
        <v>7.2310966561718789E-6</v>
      </c>
      <c r="BB1612" s="13">
        <f t="shared" si="2169"/>
        <v>2.1626003825126944E-6</v>
      </c>
      <c r="BC1612" s="13">
        <f t="shared" si="2170"/>
        <v>5.1741423320096511E-7</v>
      </c>
      <c r="BD1612" s="13">
        <f t="shared" si="2171"/>
        <v>6.0847415664147737E-4</v>
      </c>
      <c r="BE1612" s="13">
        <f t="shared" si="2172"/>
        <v>4.2855878367487895E-4</v>
      </c>
      <c r="BF1612" s="13">
        <f t="shared" si="2173"/>
        <v>1.5092065049946619E-4</v>
      </c>
      <c r="BG1612" s="13">
        <f t="shared" si="2174"/>
        <v>3.543200079713617E-5</v>
      </c>
      <c r="BH1612" s="13">
        <f t="shared" si="2175"/>
        <v>6.2388414524460563E-6</v>
      </c>
      <c r="BI1612" s="13">
        <f t="shared" si="2176"/>
        <v>8.7882460584964197E-7</v>
      </c>
      <c r="BJ1612" s="14">
        <f t="shared" si="2177"/>
        <v>0.21774739920713373</v>
      </c>
      <c r="BK1612" s="14">
        <f t="shared" si="2178"/>
        <v>0.30460328217223509</v>
      </c>
      <c r="BL1612" s="14">
        <f t="shared" si="2179"/>
        <v>0.43477300736759378</v>
      </c>
      <c r="BM1612" s="14">
        <f t="shared" si="2180"/>
        <v>0.29618457554310379</v>
      </c>
      <c r="BN1612" s="14">
        <f t="shared" si="2181"/>
        <v>0.70355968934066204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1.7738</v>
      </c>
      <c r="F1613" s="10">
        <f>VLOOKUP(B1613,home!$B$2:$E$405,3,FALSE)</f>
        <v>0.7752</v>
      </c>
      <c r="G1613" s="10">
        <f>VLOOKUP(C1613,away!$B$2:$E$405,4,FALSE)</f>
        <v>1.4094</v>
      </c>
      <c r="H1613" s="10">
        <f>VLOOKUP(A1613,away!$A$2:$E$405,3,FALSE)</f>
        <v>1.5357000000000001</v>
      </c>
      <c r="I1613" s="10">
        <f>VLOOKUP(C1613,away!$B$2:$E$405,3,FALSE)</f>
        <v>0.73260000000000003</v>
      </c>
      <c r="J1613" s="10">
        <f>VLOOKUP(B1613,home!$B$2:$E$405,4,FALSE)</f>
        <v>1.3023</v>
      </c>
      <c r="K1613" s="12">
        <f t="shared" si="2126"/>
        <v>1.9379951317440001</v>
      </c>
      <c r="L1613" s="12">
        <f t="shared" si="2127"/>
        <v>1.4651575897860001</v>
      </c>
      <c r="M1613" s="13">
        <f t="shared" si="2128"/>
        <v>3.3268219018792351E-2</v>
      </c>
      <c r="N1613" s="13">
        <f t="shared" si="2129"/>
        <v>6.4473646500212728E-2</v>
      </c>
      <c r="O1613" s="13">
        <f t="shared" si="2130"/>
        <v>4.8743183594046571E-2</v>
      </c>
      <c r="P1613" s="13">
        <f t="shared" si="2131"/>
        <v>9.4464052510966262E-2</v>
      </c>
      <c r="Q1613" s="13">
        <f t="shared" si="2132"/>
        <v>6.247480652159796E-2</v>
      </c>
      <c r="R1613" s="13">
        <f t="shared" si="2133"/>
        <v>3.5708222696574893E-2</v>
      </c>
      <c r="S1613" s="13">
        <f t="shared" si="2134"/>
        <v>6.7056920087561409E-2</v>
      </c>
      <c r="T1613" s="13">
        <f t="shared" si="2135"/>
        <v>9.1535436945531137E-2</v>
      </c>
      <c r="U1613" s="13">
        <f t="shared" si="2136"/>
        <v>6.9202361749192753E-2</v>
      </c>
      <c r="V1613" s="13">
        <f t="shared" si="2137"/>
        <v>2.1156221921243924E-2</v>
      </c>
      <c r="W1613" s="13">
        <f t="shared" si="2138"/>
        <v>4.0358623631835032E-2</v>
      </c>
      <c r="X1613" s="13">
        <f t="shared" si="2139"/>
        <v>5.9131743727499714E-2</v>
      </c>
      <c r="Y1613" s="13">
        <f t="shared" si="2140"/>
        <v>4.3318661559813468E-2</v>
      </c>
      <c r="Z1613" s="13">
        <f t="shared" si="2141"/>
        <v>1.7439391167218477E-2</v>
      </c>
      <c r="AA1613" s="13">
        <f t="shared" si="2142"/>
        <v>3.3797455182648727E-2</v>
      </c>
      <c r="AB1613" s="13">
        <f t="shared" si="2143"/>
        <v>3.2749651804654639E-2</v>
      </c>
      <c r="AC1613" s="13">
        <f t="shared" si="2144"/>
        <v>3.7545263119081085E-3</v>
      </c>
      <c r="AD1613" s="13">
        <f t="shared" si="2145"/>
        <v>1.9553704030596163E-2</v>
      </c>
      <c r="AE1613" s="13">
        <f t="shared" si="2146"/>
        <v>2.8649257868857067E-2</v>
      </c>
      <c r="AF1613" s="13">
        <f t="shared" si="2147"/>
        <v>2.0987838804146113E-2</v>
      </c>
      <c r="AG1613" s="13">
        <f t="shared" si="2148"/>
        <v>1.0250163772366604E-2</v>
      </c>
      <c r="AH1613" s="13">
        <f t="shared" si="2149"/>
        <v>6.3878640824742731E-3</v>
      </c>
      <c r="AI1613" s="13">
        <f t="shared" si="2150"/>
        <v>1.2379649494077494E-2</v>
      </c>
      <c r="AJ1613" s="13">
        <f t="shared" si="2151"/>
        <v>1.1995850226109633E-2</v>
      </c>
      <c r="AK1613" s="13">
        <f t="shared" si="2152"/>
        <v>7.7492997797768744E-3</v>
      </c>
      <c r="AL1613" s="13">
        <f t="shared" si="2153"/>
        <v>4.2643433419931363E-4</v>
      </c>
      <c r="AM1613" s="13">
        <f t="shared" si="2154"/>
        <v>7.5789966437716768E-3</v>
      </c>
      <c r="AN1613" s="13">
        <f t="shared" si="2155"/>
        <v>1.1104424455584693E-2</v>
      </c>
      <c r="AO1613" s="13">
        <f t="shared" si="2156"/>
        <v>8.1348658856525945E-3</v>
      </c>
      <c r="AP1613" s="13">
        <f t="shared" si="2157"/>
        <v>3.972953498085038E-3</v>
      </c>
      <c r="AQ1613" s="13">
        <f t="shared" si="2158"/>
        <v>1.4552507428965335E-3</v>
      </c>
      <c r="AR1613" s="13">
        <f t="shared" si="2159"/>
        <v>1.8718455085917104E-3</v>
      </c>
      <c r="AS1613" s="13">
        <f t="shared" si="2160"/>
        <v>3.6276274830276062E-3</v>
      </c>
      <c r="AT1613" s="13">
        <f t="shared" si="2161"/>
        <v>3.5151622009441225E-3</v>
      </c>
      <c r="AU1613" s="13">
        <f t="shared" si="2162"/>
        <v>2.27078907757341E-3</v>
      </c>
      <c r="AV1613" s="13">
        <f t="shared" si="2163"/>
        <v>1.1001945443886794E-3</v>
      </c>
      <c r="AW1613" s="13">
        <f t="shared" si="2164"/>
        <v>3.363463232943821E-5</v>
      </c>
      <c r="AX1613" s="13">
        <f t="shared" si="2165"/>
        <v>2.4480097665222716E-3</v>
      </c>
      <c r="AY1613" s="13">
        <f t="shared" si="2166"/>
        <v>3.5867200892903601E-3</v>
      </c>
      <c r="AZ1613" s="13">
        <f t="shared" si="2167"/>
        <v>2.6275550806308464E-3</v>
      </c>
      <c r="BA1613" s="13">
        <f t="shared" si="2168"/>
        <v>1.2832607563223503E-3</v>
      </c>
      <c r="BB1613" s="13">
        <f t="shared" si="2169"/>
        <v>4.7004480920005373E-4</v>
      </c>
      <c r="BC1613" s="13">
        <f t="shared" si="2170"/>
        <v>1.3773794394779401E-4</v>
      </c>
      <c r="BD1613" s="13">
        <f t="shared" si="2171"/>
        <v>4.5709144230333048E-4</v>
      </c>
      <c r="BE1613" s="13">
        <f t="shared" si="2172"/>
        <v>8.8584098994569783E-4</v>
      </c>
      <c r="BF1613" s="13">
        <f t="shared" si="2173"/>
        <v>8.5837776300702444E-4</v>
      </c>
      <c r="BG1613" s="13">
        <f t="shared" si="2174"/>
        <v>5.5451064196830591E-4</v>
      </c>
      <c r="BH1613" s="13">
        <f t="shared" si="2175"/>
        <v>2.6865973115870425E-4</v>
      </c>
      <c r="BI1613" s="13">
        <f t="shared" si="2176"/>
        <v>1.0413225021624411E-4</v>
      </c>
      <c r="BJ1613" s="14">
        <f t="shared" si="2177"/>
        <v>0.48353370303436</v>
      </c>
      <c r="BK1613" s="14">
        <f t="shared" si="2178"/>
        <v>0.22371309427396172</v>
      </c>
      <c r="BL1613" s="14">
        <f t="shared" si="2179"/>
        <v>0.27422777024268075</v>
      </c>
      <c r="BM1613" s="14">
        <f t="shared" si="2180"/>
        <v>0.65622874241906959</v>
      </c>
      <c r="BN1613" s="14">
        <f t="shared" si="2181"/>
        <v>0.33913213084219074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1.7738</v>
      </c>
      <c r="F1614" s="10">
        <f>VLOOKUP(B1614,home!$B$2:$E$405,3,FALSE)</f>
        <v>1.3389</v>
      </c>
      <c r="G1614" s="10">
        <f>VLOOKUP(C1614,away!$B$2:$E$405,4,FALSE)</f>
        <v>0.75170000000000003</v>
      </c>
      <c r="H1614" s="10">
        <f>VLOOKUP(A1614,away!$A$2:$E$405,3,FALSE)</f>
        <v>1.5357000000000001</v>
      </c>
      <c r="I1614" s="10">
        <f>VLOOKUP(C1614,away!$B$2:$E$405,3,FALSE)</f>
        <v>0.86819999999999997</v>
      </c>
      <c r="J1614" s="10">
        <f>VLOOKUP(B1614,home!$B$2:$E$405,4,FALSE)</f>
        <v>0.56979999999999997</v>
      </c>
      <c r="K1614" s="12">
        <f t="shared" si="2126"/>
        <v>1.7852430143940001</v>
      </c>
      <c r="L1614" s="12">
        <f t="shared" si="2127"/>
        <v>0.75971134285199993</v>
      </c>
      <c r="M1614" s="13">
        <f t="shared" si="2128"/>
        <v>7.8476633788669065E-2</v>
      </c>
      <c r="N1614" s="13">
        <f t="shared" si="2129"/>
        <v>0.14009986226437759</v>
      </c>
      <c r="O1614" s="13">
        <f t="shared" si="2130"/>
        <v>5.9619588838094408E-2</v>
      </c>
      <c r="P1614" s="13">
        <f t="shared" si="2131"/>
        <v>0.10643545449425054</v>
      </c>
      <c r="Q1614" s="13">
        <f t="shared" si="2132"/>
        <v>0.12505615021252087</v>
      </c>
      <c r="R1614" s="13">
        <f t="shared" si="2133"/>
        <v>2.2646838948236405E-2</v>
      </c>
      <c r="S1614" s="13">
        <f t="shared" si="2134"/>
        <v>3.608878664413788E-2</v>
      </c>
      <c r="T1614" s="13">
        <f t="shared" si="2135"/>
        <v>9.5006575809855637E-2</v>
      </c>
      <c r="U1614" s="13">
        <f t="shared" si="2136"/>
        <v>4.0430111030445005E-2</v>
      </c>
      <c r="V1614" s="13">
        <f t="shared" si="2137"/>
        <v>5.4384573162088307E-3</v>
      </c>
      <c r="W1614" s="13">
        <f t="shared" si="2138"/>
        <v>7.4418539524636562E-2</v>
      </c>
      <c r="X1614" s="13">
        <f t="shared" si="2139"/>
        <v>5.6536608595346281E-2</v>
      </c>
      <c r="Y1614" s="13">
        <f t="shared" si="2140"/>
        <v>2.1475751418134223E-2</v>
      </c>
      <c r="Z1614" s="13">
        <f t="shared" si="2141"/>
        <v>5.7350201429058837E-3</v>
      </c>
      <c r="AA1614" s="13">
        <f t="shared" si="2142"/>
        <v>1.0238404647531609E-2</v>
      </c>
      <c r="AB1614" s="13">
        <f t="shared" si="2143"/>
        <v>9.1390201877724359E-3</v>
      </c>
      <c r="AC1614" s="13">
        <f t="shared" si="2144"/>
        <v>4.610008166228886E-4</v>
      </c>
      <c r="AD1614" s="13">
        <f t="shared" si="2145"/>
        <v>3.3213794456940317E-2</v>
      </c>
      <c r="AE1614" s="13">
        <f t="shared" si="2146"/>
        <v>2.5232896388092438E-2</v>
      </c>
      <c r="AF1614" s="13">
        <f t="shared" si="2147"/>
        <v>9.5848587995215426E-3</v>
      </c>
      <c r="AG1614" s="13">
        <f t="shared" si="2148"/>
        <v>2.4272419832104394E-3</v>
      </c>
      <c r="AH1614" s="13">
        <f t="shared" si="2149"/>
        <v>1.0892399635125743E-3</v>
      </c>
      <c r="AI1614" s="13">
        <f t="shared" si="2150"/>
        <v>1.9445580358595988E-3</v>
      </c>
      <c r="AJ1614" s="13">
        <f t="shared" si="2151"/>
        <v>1.7357543248010335E-3</v>
      </c>
      <c r="AK1614" s="13">
        <f t="shared" si="2152"/>
        <v>1.0329144276850736E-3</v>
      </c>
      <c r="AL1614" s="13">
        <f t="shared" si="2153"/>
        <v>2.500965144433215E-5</v>
      </c>
      <c r="AM1614" s="13">
        <f t="shared" si="2154"/>
        <v>1.1858938907154172E-2</v>
      </c>
      <c r="AN1614" s="13">
        <f t="shared" si="2155"/>
        <v>9.0093704019539259E-3</v>
      </c>
      <c r="AO1614" s="13">
        <f t="shared" si="2156"/>
        <v>3.4222604431597393E-3</v>
      </c>
      <c r="AP1614" s="13">
        <f t="shared" si="2157"/>
        <v>8.6664335895405534E-4</v>
      </c>
      <c r="AQ1614" s="13">
        <f t="shared" si="2158"/>
        <v>1.6459969750118829E-4</v>
      </c>
      <c r="AR1614" s="13">
        <f t="shared" si="2159"/>
        <v>1.6550159107364031E-4</v>
      </c>
      <c r="AS1614" s="13">
        <f t="shared" si="2160"/>
        <v>2.9546055933530875E-4</v>
      </c>
      <c r="AT1614" s="13">
        <f t="shared" si="2161"/>
        <v>2.6373444979115198E-4</v>
      </c>
      <c r="AU1614" s="13">
        <f t="shared" si="2162"/>
        <v>1.5694336138156648E-4</v>
      </c>
      <c r="AV1614" s="13">
        <f t="shared" si="2163"/>
        <v>7.0045509890488675E-5</v>
      </c>
      <c r="AW1614" s="13">
        <f t="shared" si="2164"/>
        <v>9.4221733757952772E-7</v>
      </c>
      <c r="AX1614" s="13">
        <f t="shared" si="2165"/>
        <v>3.5285146403537019E-3</v>
      </c>
      <c r="AY1614" s="13">
        <f t="shared" si="2166"/>
        <v>2.6806525956960523E-3</v>
      </c>
      <c r="AZ1614" s="13">
        <f t="shared" si="2167"/>
        <v>1.0182610915979735E-3</v>
      </c>
      <c r="BA1614" s="13">
        <f t="shared" si="2168"/>
        <v>2.578615004239466E-4</v>
      </c>
      <c r="BB1614" s="13">
        <f t="shared" si="2169"/>
        <v>4.8975076689227002E-5</v>
      </c>
      <c r="BC1614" s="13">
        <f t="shared" si="2170"/>
        <v>7.4413842555704663E-6</v>
      </c>
      <c r="BD1614" s="13">
        <f t="shared" si="2171"/>
        <v>2.0955572666449629E-5</v>
      </c>
      <c r="BE1614" s="13">
        <f t="shared" si="2172"/>
        <v>3.7410789715405051E-5</v>
      </c>
      <c r="BF1614" s="13">
        <f t="shared" si="2173"/>
        <v>3.3393675501194887E-5</v>
      </c>
      <c r="BG1614" s="13">
        <f t="shared" si="2174"/>
        <v>1.9871941971149418E-5</v>
      </c>
      <c r="BH1614" s="13">
        <f t="shared" si="2175"/>
        <v>8.8690613966093602E-6</v>
      </c>
      <c r="BI1614" s="13">
        <f t="shared" si="2176"/>
        <v>3.1666859805056715E-6</v>
      </c>
      <c r="BJ1614" s="14">
        <f t="shared" si="2177"/>
        <v>0.61591579855037537</v>
      </c>
      <c r="BK1614" s="14">
        <f t="shared" si="2178"/>
        <v>0.22960599530702963</v>
      </c>
      <c r="BL1614" s="14">
        <f t="shared" si="2179"/>
        <v>0.14895178360264158</v>
      </c>
      <c r="BM1614" s="14">
        <f t="shared" si="2180"/>
        <v>0.46519435867844522</v>
      </c>
      <c r="BN1614" s="14">
        <f t="shared" si="2181"/>
        <v>0.53233452854614893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1.7738</v>
      </c>
      <c r="F1615" s="10">
        <f>VLOOKUP(B1615,home!$B$2:$E$405,3,FALSE)</f>
        <v>1.0649</v>
      </c>
      <c r="G1615" s="10">
        <f>VLOOKUP(C1615,away!$B$2:$E$405,4,FALSE)</f>
        <v>1.5034000000000001</v>
      </c>
      <c r="H1615" s="10">
        <f>VLOOKUP(A1615,away!$A$2:$E$405,3,FALSE)</f>
        <v>1.5357000000000001</v>
      </c>
      <c r="I1615" s="10">
        <f>VLOOKUP(C1615,away!$B$2:$E$405,3,FALSE)</f>
        <v>0.86819999999999997</v>
      </c>
      <c r="J1615" s="10">
        <f>VLOOKUP(B1615,home!$B$2:$E$405,4,FALSE)</f>
        <v>1.3747</v>
      </c>
      <c r="K1615" s="12">
        <f t="shared" si="2126"/>
        <v>2.8398017567080003</v>
      </c>
      <c r="L1615" s="12">
        <f t="shared" si="2127"/>
        <v>1.8328802790779999</v>
      </c>
      <c r="M1615" s="13">
        <f t="shared" si="2128"/>
        <v>9.3471664434706444E-3</v>
      </c>
      <c r="N1615" s="13">
        <f t="shared" si="2129"/>
        <v>2.654409968641001E-2</v>
      </c>
      <c r="O1615" s="13">
        <f t="shared" si="2130"/>
        <v>1.7132237039496991E-2</v>
      </c>
      <c r="P1615" s="13">
        <f t="shared" si="2131"/>
        <v>4.8652156841101427E-2</v>
      </c>
      <c r="Q1615" s="13">
        <f t="shared" si="2132"/>
        <v>3.7689990459849713E-2</v>
      </c>
      <c r="R1615" s="13">
        <f t="shared" si="2133"/>
        <v>1.5700669703091846E-2</v>
      </c>
      <c r="S1615" s="13">
        <f t="shared" si="2134"/>
        <v>6.3308821438196272E-2</v>
      </c>
      <c r="T1615" s="13">
        <f t="shared" si="2135"/>
        <v>6.9081240232496496E-2</v>
      </c>
      <c r="U1615" s="13">
        <f t="shared" si="2136"/>
        <v>4.4586789404332305E-2</v>
      </c>
      <c r="V1615" s="13">
        <f t="shared" si="2137"/>
        <v>3.6613718757136586E-2</v>
      </c>
      <c r="W1615" s="13">
        <f t="shared" si="2138"/>
        <v>3.5677367039396335E-2</v>
      </c>
      <c r="X1615" s="13">
        <f t="shared" si="2139"/>
        <v>6.5392342455936989E-2</v>
      </c>
      <c r="Y1615" s="13">
        <f t="shared" si="2140"/>
        <v>5.9928167445100967E-2</v>
      </c>
      <c r="Z1615" s="13">
        <f t="shared" si="2141"/>
        <v>9.5924826223714923E-3</v>
      </c>
      <c r="AA1615" s="13">
        <f t="shared" si="2142"/>
        <v>2.7240749002201532E-2</v>
      </c>
      <c r="AB1615" s="13">
        <f t="shared" si="2143"/>
        <v>3.8679163435246813E-2</v>
      </c>
      <c r="AC1615" s="13">
        <f t="shared" si="2144"/>
        <v>1.1910938453121519E-2</v>
      </c>
      <c r="AD1615" s="13">
        <f t="shared" si="2145"/>
        <v>2.5329162398298456E-2</v>
      </c>
      <c r="AE1615" s="13">
        <f t="shared" si="2146"/>
        <v>4.642532224540525E-2</v>
      </c>
      <c r="AF1615" s="13">
        <f t="shared" si="2147"/>
        <v>4.2546028796722229E-2</v>
      </c>
      <c r="AG1615" s="13">
        <f t="shared" si="2148"/>
        <v>2.5993925711532286E-2</v>
      </c>
      <c r="AH1615" s="13">
        <f t="shared" si="2149"/>
        <v>4.3954680564857801E-3</v>
      </c>
      <c r="AI1615" s="13">
        <f t="shared" si="2150"/>
        <v>1.2482257908362219E-2</v>
      </c>
      <c r="AJ1615" s="13">
        <f t="shared" si="2151"/>
        <v>1.772356896792468E-2</v>
      </c>
      <c r="AK1615" s="13">
        <f t="shared" si="2152"/>
        <v>1.6777140763415969E-2</v>
      </c>
      <c r="AL1615" s="13">
        <f t="shared" si="2153"/>
        <v>2.4798653121268495E-3</v>
      </c>
      <c r="AM1615" s="13">
        <f t="shared" si="2154"/>
        <v>1.4385959974926026E-2</v>
      </c>
      <c r="AN1615" s="13">
        <f t="shared" si="2155"/>
        <v>2.6367742333647349E-2</v>
      </c>
      <c r="AO1615" s="13">
        <f t="shared" si="2156"/>
        <v>2.4164457463576174E-2</v>
      </c>
      <c r="AP1615" s="13">
        <f t="shared" si="2157"/>
        <v>1.4763519179869318E-2</v>
      </c>
      <c r="AQ1615" s="13">
        <f t="shared" si="2158"/>
        <v>6.7649407886430672E-3</v>
      </c>
      <c r="AR1615" s="13">
        <f t="shared" si="2159"/>
        <v>1.6112733436100175E-3</v>
      </c>
      <c r="AS1615" s="13">
        <f t="shared" si="2160"/>
        <v>4.5756968717205011E-3</v>
      </c>
      <c r="AT1615" s="13">
        <f t="shared" si="2161"/>
        <v>6.497036007237591E-3</v>
      </c>
      <c r="AU1615" s="13">
        <f t="shared" si="2162"/>
        <v>6.1500980889161484E-3</v>
      </c>
      <c r="AV1615" s="13">
        <f t="shared" si="2163"/>
        <v>4.3662648392076486E-3</v>
      </c>
      <c r="AW1615" s="13">
        <f t="shared" si="2164"/>
        <v>3.5854833904320002E-4</v>
      </c>
      <c r="AX1615" s="13">
        <f t="shared" si="2165"/>
        <v>6.8088790681209797E-3</v>
      </c>
      <c r="AY1615" s="13">
        <f t="shared" si="2166"/>
        <v>1.2479860166585933E-2</v>
      </c>
      <c r="AZ1615" s="13">
        <f t="shared" si="2167"/>
        <v>1.1437044792493221E-2</v>
      </c>
      <c r="BA1615" s="13">
        <f t="shared" si="2168"/>
        <v>6.9875779503641858E-3</v>
      </c>
      <c r="BB1615" s="13">
        <f t="shared" si="2169"/>
        <v>3.2018484559356956E-3</v>
      </c>
      <c r="BC1615" s="13">
        <f t="shared" si="2170"/>
        <v>1.1737209782961759E-3</v>
      </c>
      <c r="BD1615" s="13">
        <f t="shared" si="2171"/>
        <v>4.9221185595114578E-4</v>
      </c>
      <c r="BE1615" s="13">
        <f t="shared" si="2172"/>
        <v>1.3977840932025689E-3</v>
      </c>
      <c r="BF1615" s="13">
        <f t="shared" si="2173"/>
        <v>1.9847148616875775E-3</v>
      </c>
      <c r="BG1615" s="13">
        <f t="shared" si="2174"/>
        <v>1.8787322502616195E-3</v>
      </c>
      <c r="BH1615" s="13">
        <f t="shared" si="2175"/>
        <v>1.3338067861692305E-3</v>
      </c>
      <c r="BI1615" s="13">
        <f t="shared" si="2176"/>
        <v>7.5754937089448607E-4</v>
      </c>
      <c r="BJ1615" s="14">
        <f t="shared" si="2177"/>
        <v>0.56314319762360698</v>
      </c>
      <c r="BK1615" s="14">
        <f t="shared" si="2178"/>
        <v>0.18479252741173924</v>
      </c>
      <c r="BL1615" s="14">
        <f t="shared" si="2179"/>
        <v>0.22576321264941665</v>
      </c>
      <c r="BM1615" s="14">
        <f t="shared" si="2180"/>
        <v>0.81610378830617114</v>
      </c>
      <c r="BN1615" s="14">
        <f t="shared" si="2181"/>
        <v>0.15506632017342062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1.1974</v>
      </c>
      <c r="F1639" s="10">
        <f>VLOOKUP(B1639,home!$B$2:$E$405,3,FALSE)</f>
        <v>0.64959999999999996</v>
      </c>
      <c r="G1639" s="10">
        <f>VLOOKUP(C1639,away!$B$2:$E$405,4,FALSE)</f>
        <v>0.55679999999999996</v>
      </c>
      <c r="H1639" s="10">
        <f>VLOOKUP(A1639,away!$A$2:$E$405,3,FALSE)</f>
        <v>0.89470000000000005</v>
      </c>
      <c r="I1639" s="10">
        <f>VLOOKUP(C1639,away!$B$2:$E$405,3,FALSE)</f>
        <v>1.1176999999999999</v>
      </c>
      <c r="J1639" s="10">
        <f>VLOOKUP(B1639,home!$B$2:$E$405,4,FALSE)</f>
        <v>1.8628</v>
      </c>
      <c r="K1639" s="12">
        <f t="shared" si="2126"/>
        <v>0.43309632307199991</v>
      </c>
      <c r="L1639" s="12">
        <f t="shared" si="2127"/>
        <v>1.8628115307319999</v>
      </c>
      <c r="M1639" s="13">
        <f t="shared" si="2128"/>
        <v>0.10066995816526189</v>
      </c>
      <c r="N1639" s="13">
        <f t="shared" si="2129"/>
        <v>4.3599788725186973E-2</v>
      </c>
      <c r="O1639" s="13">
        <f t="shared" si="2130"/>
        <v>0.18752915886855789</v>
      </c>
      <c r="P1639" s="13">
        <f t="shared" si="2131"/>
        <v>8.1218189174757344E-2</v>
      </c>
      <c r="Q1639" s="13">
        <f t="shared" si="2132"/>
        <v>9.4414540917972575E-3</v>
      </c>
      <c r="R1639" s="13">
        <f t="shared" si="2133"/>
        <v>0.17466573974441135</v>
      </c>
      <c r="S1639" s="13">
        <f t="shared" si="2134"/>
        <v>1.6381238189246819E-2</v>
      </c>
      <c r="T1639" s="13">
        <f t="shared" si="2135"/>
        <v>1.7587649549076753E-2</v>
      </c>
      <c r="U1639" s="13">
        <f t="shared" si="2136"/>
        <v>7.5647089649955437E-2</v>
      </c>
      <c r="V1639" s="13">
        <f t="shared" si="2137"/>
        <v>1.4684448142545459E-3</v>
      </c>
      <c r="W1639" s="13">
        <f t="shared" si="2138"/>
        <v>1.3630196838701604E-3</v>
      </c>
      <c r="X1639" s="13">
        <f t="shared" si="2139"/>
        <v>2.5390487837280203E-3</v>
      </c>
      <c r="Y1639" s="13">
        <f t="shared" si="2140"/>
        <v>2.3648846757098082E-3</v>
      </c>
      <c r="Z1639" s="13">
        <f t="shared" si="2141"/>
        <v>0.10845645133990803</v>
      </c>
      <c r="AA1639" s="13">
        <f t="shared" si="2142"/>
        <v>4.697209028875144E-2</v>
      </c>
      <c r="AB1639" s="13">
        <f t="shared" si="2143"/>
        <v>1.0171719795532122E-2</v>
      </c>
      <c r="AC1639" s="13">
        <f t="shared" si="2144"/>
        <v>7.404420276567896E-5</v>
      </c>
      <c r="AD1639" s="13">
        <f t="shared" si="2145"/>
        <v>1.4757970333973151E-4</v>
      </c>
      <c r="AE1639" s="13">
        <f t="shared" si="2146"/>
        <v>2.7491317308325969E-4</v>
      </c>
      <c r="AF1639" s="13">
        <f t="shared" si="2147"/>
        <v>2.5605571438480911E-4</v>
      </c>
      <c r="AG1639" s="13">
        <f t="shared" si="2148"/>
        <v>1.5899451242194738E-4</v>
      </c>
      <c r="AH1639" s="13">
        <f t="shared" si="2149"/>
        <v>5.05084820345637E-2</v>
      </c>
      <c r="AI1639" s="13">
        <f t="shared" si="2150"/>
        <v>2.1875037853117701E-2</v>
      </c>
      <c r="AJ1639" s="13">
        <f t="shared" si="2151"/>
        <v>4.7369992306230454E-3</v>
      </c>
      <c r="AK1639" s="13">
        <f t="shared" si="2152"/>
        <v>6.8385898305924466E-4</v>
      </c>
      <c r="AL1639" s="13">
        <f t="shared" si="2153"/>
        <v>2.3894858713042206E-6</v>
      </c>
      <c r="AM1639" s="13">
        <f t="shared" si="2154"/>
        <v>1.278324537529886E-5</v>
      </c>
      <c r="AN1639" s="13">
        <f t="shared" si="2155"/>
        <v>2.3812776885283228E-5</v>
      </c>
      <c r="AO1639" s="13">
        <f t="shared" si="2156"/>
        <v>2.217935768032702E-5</v>
      </c>
      <c r="AP1639" s="13">
        <f t="shared" si="2157"/>
        <v>1.3771987743714173E-5</v>
      </c>
      <c r="AQ1639" s="13">
        <f t="shared" si="2158"/>
        <v>6.4136543925226369E-6</v>
      </c>
      <c r="AR1639" s="13">
        <f t="shared" si="2159"/>
        <v>1.8817556546751057E-2</v>
      </c>
      <c r="AS1639" s="13">
        <f t="shared" si="2160"/>
        <v>8.1498145495973225E-3</v>
      </c>
      <c r="AT1639" s="13">
        <f t="shared" si="2161"/>
        <v>1.7648273575746436E-3</v>
      </c>
      <c r="AU1639" s="13">
        <f t="shared" si="2162"/>
        <v>2.5478007980748394E-4</v>
      </c>
      <c r="AV1639" s="13">
        <f t="shared" si="2163"/>
        <v>2.7586078939152988E-5</v>
      </c>
      <c r="AW1639" s="13">
        <f t="shared" si="2164"/>
        <v>5.3549495097911716E-8</v>
      </c>
      <c r="AX1639" s="13">
        <f t="shared" si="2165"/>
        <v>9.2272942816151361E-7</v>
      </c>
      <c r="AY1639" s="13">
        <f t="shared" si="2166"/>
        <v>1.7188710185250121E-6</v>
      </c>
      <c r="AZ1639" s="13">
        <f t="shared" si="2167"/>
        <v>1.6009663765747248E-6</v>
      </c>
      <c r="BA1639" s="13">
        <f t="shared" si="2168"/>
        <v>9.9409954219920899E-7</v>
      </c>
      <c r="BB1639" s="13">
        <f t="shared" si="2169"/>
        <v>4.629550224760223E-7</v>
      </c>
      <c r="BC1639" s="13">
        <f t="shared" si="2170"/>
        <v>1.7247959081572525E-7</v>
      </c>
      <c r="BD1639" s="13">
        <f t="shared" si="2171"/>
        <v>5.8422602192482196E-3</v>
      </c>
      <c r="BE1639" s="13">
        <f t="shared" si="2172"/>
        <v>2.53026141938622E-3</v>
      </c>
      <c r="BF1639" s="13">
        <f t="shared" si="2173"/>
        <v>5.4792345857355561E-4</v>
      </c>
      <c r="BG1639" s="13">
        <f t="shared" si="2174"/>
        <v>7.9101211744366751E-5</v>
      </c>
      <c r="BH1639" s="13">
        <f t="shared" si="2175"/>
        <v>8.5646109892562318E-6</v>
      </c>
      <c r="BI1639" s="13">
        <f t="shared" si="2176"/>
        <v>7.4186030559778402E-7</v>
      </c>
      <c r="BJ1639" s="14">
        <f t="shared" si="2177"/>
        <v>7.78182217356546E-2</v>
      </c>
      <c r="BK1639" s="14">
        <f t="shared" si="2178"/>
        <v>0.19981598290317609</v>
      </c>
      <c r="BL1639" s="14">
        <f t="shared" si="2179"/>
        <v>0.61081359384148903</v>
      </c>
      <c r="BM1639" s="14">
        <f t="shared" si="2180"/>
        <v>0.39977829572873141</v>
      </c>
      <c r="BN1639" s="14">
        <f t="shared" si="2181"/>
        <v>0.59712428876997259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1.1974</v>
      </c>
      <c r="F1640" s="10">
        <f>VLOOKUP(B1640,home!$B$2:$E$405,3,FALSE)</f>
        <v>1.5033000000000001</v>
      </c>
      <c r="G1640" s="10">
        <f>VLOOKUP(C1640,away!$B$2:$E$405,4,FALSE)</f>
        <v>0.64959999999999996</v>
      </c>
      <c r="H1640" s="10">
        <f>VLOOKUP(A1640,away!$A$2:$E$405,3,FALSE)</f>
        <v>0.89470000000000005</v>
      </c>
      <c r="I1640" s="10">
        <f>VLOOKUP(C1640,away!$B$2:$E$405,3,FALSE)</f>
        <v>0.99350000000000005</v>
      </c>
      <c r="J1640" s="10">
        <f>VLOOKUP(B1640,home!$B$2:$E$405,4,FALSE)</f>
        <v>0.4471</v>
      </c>
      <c r="K1640" s="12">
        <f t="shared" si="2126"/>
        <v>1.169313402432</v>
      </c>
      <c r="L1640" s="12">
        <f t="shared" si="2127"/>
        <v>0.397420237595</v>
      </c>
      <c r="M1640" s="13">
        <f t="shared" si="2128"/>
        <v>0.20872584385080539</v>
      </c>
      <c r="N1640" s="13">
        <f t="shared" si="2129"/>
        <v>0.24406592664867557</v>
      </c>
      <c r="O1640" s="13">
        <f t="shared" si="2130"/>
        <v>8.2951874455403932E-2</v>
      </c>
      <c r="P1640" s="13">
        <f t="shared" si="2131"/>
        <v>9.6996738557560469E-2</v>
      </c>
      <c r="Q1640" s="13">
        <f t="shared" si="2132"/>
        <v>0.14269477955364093</v>
      </c>
      <c r="R1640" s="13">
        <f t="shared" si="2133"/>
        <v>1.6483376827508622E-2</v>
      </c>
      <c r="S1640" s="13">
        <f t="shared" si="2134"/>
        <v>1.1268809742516513E-2</v>
      </c>
      <c r="T1640" s="13">
        <f t="shared" si="2135"/>
        <v>5.6709793193774116E-2</v>
      </c>
      <c r="U1640" s="13">
        <f t="shared" si="2136"/>
        <v>1.9274233441742891E-2</v>
      </c>
      <c r="V1640" s="13">
        <f t="shared" si="2137"/>
        <v>5.8185724089030116E-4</v>
      </c>
      <c r="W1640" s="13">
        <f t="shared" si="2138"/>
        <v>5.5618306063050696E-2</v>
      </c>
      <c r="X1640" s="13">
        <f t="shared" si="2139"/>
        <v>2.210384041020903E-2</v>
      </c>
      <c r="Y1640" s="13">
        <f t="shared" si="2140"/>
        <v>4.3922567537936184E-3</v>
      </c>
      <c r="Z1640" s="13">
        <f t="shared" si="2141"/>
        <v>2.1836091783854648E-3</v>
      </c>
      <c r="AA1640" s="13">
        <f t="shared" si="2142"/>
        <v>2.5533234779596516E-3</v>
      </c>
      <c r="AB1640" s="13">
        <f t="shared" si="2143"/>
        <v>1.4928176817612545E-3</v>
      </c>
      <c r="AC1640" s="13">
        <f t="shared" si="2144"/>
        <v>1.6899636633162148E-5</v>
      </c>
      <c r="AD1640" s="13">
        <f t="shared" si="2145"/>
        <v>1.6258807675022545E-2</v>
      </c>
      <c r="AE1640" s="13">
        <f t="shared" si="2146"/>
        <v>6.4615792092188665E-3</v>
      </c>
      <c r="AF1640" s="13">
        <f t="shared" si="2147"/>
        <v>1.2839811722833373E-3</v>
      </c>
      <c r="AG1640" s="13">
        <f t="shared" si="2148"/>
        <v>1.7009336751878354E-4</v>
      </c>
      <c r="AH1640" s="13">
        <f t="shared" si="2149"/>
        <v>2.1695261962214349E-4</v>
      </c>
      <c r="AI1640" s="13">
        <f t="shared" si="2150"/>
        <v>2.5368560581690404E-4</v>
      </c>
      <c r="AJ1640" s="13">
        <f t="shared" si="2151"/>
        <v>1.4831898944289368E-4</v>
      </c>
      <c r="AK1640" s="13">
        <f t="shared" si="2152"/>
        <v>5.7810460730248641E-5</v>
      </c>
      <c r="AL1640" s="13">
        <f t="shared" si="2153"/>
        <v>3.1413640131622334E-7</v>
      </c>
      <c r="AM1640" s="13">
        <f t="shared" si="2154"/>
        <v>3.802328344393621E-3</v>
      </c>
      <c r="AN1640" s="13">
        <f t="shared" si="2155"/>
        <v>1.5111222340431156E-3</v>
      </c>
      <c r="AO1640" s="13">
        <f t="shared" si="2156"/>
        <v>3.0027527864425114E-4</v>
      </c>
      <c r="AP1640" s="13">
        <f t="shared" si="2157"/>
        <v>3.9778490860901036E-5</v>
      </c>
      <c r="AQ1640" s="13">
        <f t="shared" si="2158"/>
        <v>3.9521943222774554E-6</v>
      </c>
      <c r="AR1640" s="13">
        <f t="shared" si="2159"/>
        <v>1.7244272327417987E-5</v>
      </c>
      <c r="AS1640" s="13">
        <f t="shared" si="2160"/>
        <v>2.0163958747637108E-5</v>
      </c>
      <c r="AT1640" s="13">
        <f t="shared" si="2161"/>
        <v>1.1788993604849022E-5</v>
      </c>
      <c r="AU1640" s="13">
        <f t="shared" si="2162"/>
        <v>4.5950094077783674E-6</v>
      </c>
      <c r="AV1640" s="13">
        <f t="shared" si="2163"/>
        <v>1.3432515212040936E-6</v>
      </c>
      <c r="AW1640" s="13">
        <f t="shared" si="2164"/>
        <v>4.0550542583800813E-9</v>
      </c>
      <c r="AX1640" s="13">
        <f t="shared" si="2165"/>
        <v>7.4101891559109022E-4</v>
      </c>
      <c r="AY1640" s="13">
        <f t="shared" si="2166"/>
        <v>2.9449591349660023E-4</v>
      </c>
      <c r="AZ1640" s="13">
        <f t="shared" si="2167"/>
        <v>5.8519317956287723E-5</v>
      </c>
      <c r="BA1640" s="13">
        <f t="shared" si="2168"/>
        <v>7.7522537486950734E-6</v>
      </c>
      <c r="BB1640" s="13">
        <f t="shared" si="2169"/>
        <v>7.7022563167578106E-7</v>
      </c>
      <c r="BC1640" s="13">
        <f t="shared" si="2170"/>
        <v>6.1220650708469584E-8</v>
      </c>
      <c r="BD1640" s="13">
        <f t="shared" si="2171"/>
        <v>1.1422038009192233E-6</v>
      </c>
      <c r="BE1640" s="13">
        <f t="shared" si="2172"/>
        <v>1.3355942127236195E-6</v>
      </c>
      <c r="BF1640" s="13">
        <f t="shared" si="2173"/>
        <v>7.8086410657417223E-7</v>
      </c>
      <c r="BG1640" s="13">
        <f t="shared" si="2174"/>
        <v>3.0435828843175645E-7</v>
      </c>
      <c r="BH1640" s="13">
        <f t="shared" si="2175"/>
        <v>8.8972556451129327E-8</v>
      </c>
      <c r="BI1640" s="13">
        <f t="shared" si="2176"/>
        <v>2.0807360541388624E-8</v>
      </c>
      <c r="BJ1640" s="14">
        <f t="shared" si="2177"/>
        <v>0.55651943843652685</v>
      </c>
      <c r="BK1640" s="14">
        <f t="shared" si="2178"/>
        <v>0.31788495907830383</v>
      </c>
      <c r="BL1640" s="14">
        <f t="shared" si="2179"/>
        <v>0.12349120184592308</v>
      </c>
      <c r="BM1640" s="14">
        <f t="shared" si="2180"/>
        <v>0.2078661767871017</v>
      </c>
      <c r="BN1640" s="14">
        <f t="shared" si="2181"/>
        <v>0.79191853989359506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1.5145</v>
      </c>
      <c r="F1642" s="10">
        <f>VLOOKUP(B1642,home!$B$2:$E$405,3,FALSE)</f>
        <v>0.57220000000000004</v>
      </c>
      <c r="G1642" s="10">
        <f>VLOOKUP(C1642,away!$B$2:$E$405,4,FALSE)</f>
        <v>1.2765</v>
      </c>
      <c r="H1642" s="10">
        <f>VLOOKUP(A1642,away!$A$2:$E$405,3,FALSE)</f>
        <v>1.1369</v>
      </c>
      <c r="I1642" s="10">
        <f>VLOOKUP(C1642,away!$B$2:$E$405,3,FALSE)</f>
        <v>0.64500000000000002</v>
      </c>
      <c r="J1642" s="10">
        <f>VLOOKUP(B1642,home!$B$2:$E$405,4,FALSE)</f>
        <v>1.4073</v>
      </c>
      <c r="K1642" s="12">
        <f t="shared" si="2126"/>
        <v>1.10621094285</v>
      </c>
      <c r="L1642" s="12">
        <f t="shared" si="2127"/>
        <v>1.03197379365</v>
      </c>
      <c r="M1642" s="13">
        <f t="shared" si="2128"/>
        <v>0.11786861152829803</v>
      </c>
      <c r="N1642" s="13">
        <f t="shared" si="2129"/>
        <v>0.13038754789113896</v>
      </c>
      <c r="O1642" s="13">
        <f t="shared" si="2130"/>
        <v>0.12163731819111584</v>
      </c>
      <c r="P1642" s="13">
        <f t="shared" si="2131"/>
        <v>0.13455653244193971</v>
      </c>
      <c r="Q1642" s="13">
        <f t="shared" si="2132"/>
        <v>7.2118066144278181E-2</v>
      </c>
      <c r="R1642" s="13">
        <f t="shared" si="2133"/>
        <v>6.2763262351548971E-2</v>
      </c>
      <c r="S1642" s="13">
        <f t="shared" si="2134"/>
        <v>3.8401785233662472E-2</v>
      </c>
      <c r="T1642" s="13">
        <f t="shared" si="2135"/>
        <v>7.4423954309612378E-2</v>
      </c>
      <c r="U1642" s="13">
        <f t="shared" si="2136"/>
        <v>6.9429407622248904E-2</v>
      </c>
      <c r="V1642" s="13">
        <f t="shared" si="2137"/>
        <v>4.87097077709668E-3</v>
      </c>
      <c r="W1642" s="13">
        <f t="shared" si="2138"/>
        <v>2.6592597981993538E-2</v>
      </c>
      <c r="X1642" s="13">
        <f t="shared" si="2139"/>
        <v>2.7442864222487207E-2</v>
      </c>
      <c r="Y1642" s="13">
        <f t="shared" si="2140"/>
        <v>1.4160158350150987E-2</v>
      </c>
      <c r="Z1642" s="13">
        <f t="shared" si="2141"/>
        <v>2.159001398359274E-2</v>
      </c>
      <c r="AA1642" s="13">
        <f t="shared" si="2142"/>
        <v>2.3883109724934813E-2</v>
      </c>
      <c r="AB1642" s="13">
        <f t="shared" si="2143"/>
        <v>1.3209878663505073E-2</v>
      </c>
      <c r="AC1642" s="13">
        <f t="shared" si="2144"/>
        <v>3.4753789033287066E-4</v>
      </c>
      <c r="AD1642" s="13">
        <f t="shared" si="2145"/>
        <v>7.354255721623024E-3</v>
      </c>
      <c r="AE1642" s="13">
        <f t="shared" si="2146"/>
        <v>7.5893991765155306E-3</v>
      </c>
      <c r="AF1642" s="13">
        <f t="shared" si="2147"/>
        <v>3.9160305298564582E-3</v>
      </c>
      <c r="AG1642" s="13">
        <f t="shared" si="2148"/>
        <v>1.3470802939817297E-3</v>
      </c>
      <c r="AH1642" s="13">
        <f t="shared" si="2149"/>
        <v>5.5700821589011861E-3</v>
      </c>
      <c r="AI1642" s="13">
        <f t="shared" si="2150"/>
        <v>6.1616858367500452E-3</v>
      </c>
      <c r="AJ1642" s="13">
        <f t="shared" si="2151"/>
        <v>3.4080621495083795E-3</v>
      </c>
      <c r="AK1642" s="13">
        <f t="shared" si="2152"/>
        <v>1.256678547899687E-3</v>
      </c>
      <c r="AL1642" s="13">
        <f t="shared" si="2153"/>
        <v>1.5869701970367613E-5</v>
      </c>
      <c r="AM1642" s="13">
        <f t="shared" si="2154"/>
        <v>1.6270716311553202E-3</v>
      </c>
      <c r="AN1642" s="13">
        <f t="shared" si="2155"/>
        <v>1.6790952837436495E-3</v>
      </c>
      <c r="AO1642" s="13">
        <f t="shared" si="2156"/>
        <v>8.663911649323784E-4</v>
      </c>
      <c r="AP1642" s="13">
        <f t="shared" si="2157"/>
        <v>2.9803099242003647E-4</v>
      </c>
      <c r="AQ1642" s="13">
        <f t="shared" si="2158"/>
        <v>7.689004346824485E-5</v>
      </c>
      <c r="AR1642" s="13">
        <f t="shared" si="2159"/>
        <v>1.1496357632926881E-3</v>
      </c>
      <c r="AS1642" s="13">
        <f t="shared" si="2160"/>
        <v>1.2717396616460841E-3</v>
      </c>
      <c r="AT1642" s="13">
        <f t="shared" si="2161"/>
        <v>7.0340616508462745E-4</v>
      </c>
      <c r="AU1642" s="13">
        <f t="shared" si="2162"/>
        <v>2.5937186569492275E-4</v>
      </c>
      <c r="AV1642" s="13">
        <f t="shared" si="2163"/>
        <v>7.1729999024786064E-5</v>
      </c>
      <c r="AW1642" s="13">
        <f t="shared" si="2164"/>
        <v>5.03237376000514E-7</v>
      </c>
      <c r="AX1642" s="13">
        <f t="shared" si="2165"/>
        <v>2.9998074053080284E-4</v>
      </c>
      <c r="AY1642" s="13">
        <f t="shared" si="2166"/>
        <v>3.0957226282750893E-4</v>
      </c>
      <c r="AZ1642" s="13">
        <f t="shared" si="2167"/>
        <v>1.5973523123945959E-4</v>
      </c>
      <c r="BA1642" s="13">
        <f t="shared" si="2168"/>
        <v>5.4947524187248377E-5</v>
      </c>
      <c r="BB1642" s="13">
        <f t="shared" si="2169"/>
        <v>1.4176101246797458E-5</v>
      </c>
      <c r="BC1642" s="13">
        <f t="shared" si="2170"/>
        <v>2.9258729965648144E-6</v>
      </c>
      <c r="BD1642" s="13">
        <f t="shared" si="2171"/>
        <v>1.9773232999347807E-4</v>
      </c>
      <c r="BE1642" s="13">
        <f t="shared" si="2172"/>
        <v>2.1873366719401275E-4</v>
      </c>
      <c r="BF1642" s="13">
        <f t="shared" si="2173"/>
        <v>1.2098278810986349E-4</v>
      </c>
      <c r="BG1642" s="13">
        <f t="shared" si="2174"/>
        <v>4.4610828034544612E-5</v>
      </c>
      <c r="BH1642" s="13">
        <f t="shared" si="2175"/>
        <v>1.2337246535353209E-5</v>
      </c>
      <c r="BI1642" s="13">
        <f t="shared" si="2176"/>
        <v>2.7295194244091902E-6</v>
      </c>
      <c r="BJ1642" s="14">
        <f t="shared" si="2177"/>
        <v>0.37072077147038596</v>
      </c>
      <c r="BK1642" s="14">
        <f t="shared" si="2178"/>
        <v>0.29637087983612764</v>
      </c>
      <c r="BL1642" s="14">
        <f t="shared" si="2179"/>
        <v>0.31137249508044762</v>
      </c>
      <c r="BM1642" s="14">
        <f t="shared" si="2180"/>
        <v>0.36041375279678273</v>
      </c>
      <c r="BN1642" s="14">
        <f t="shared" si="2181"/>
        <v>0.63933133854831958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1.5145</v>
      </c>
      <c r="F1661" s="10">
        <f>VLOOKUP(B1661,home!$B$2:$E$405,3,FALSE)</f>
        <v>0.7923</v>
      </c>
      <c r="G1661" s="10">
        <f>VLOOKUP(C1661,away!$B$2:$E$405,4,FALSE)</f>
        <v>0.74829999999999997</v>
      </c>
      <c r="H1661" s="10">
        <f>VLOOKUP(A1661,away!$A$2:$E$405,3,FALSE)</f>
        <v>1.1369</v>
      </c>
      <c r="I1661" s="10">
        <f>VLOOKUP(C1661,away!$B$2:$E$405,3,FALSE)</f>
        <v>0.93820000000000003</v>
      </c>
      <c r="J1661" s="10">
        <f>VLOOKUP(B1661,home!$B$2:$E$405,4,FALSE)</f>
        <v>0.87960000000000005</v>
      </c>
      <c r="K1661" s="12">
        <f t="shared" si="2182"/>
        <v>0.897913867305</v>
      </c>
      <c r="L1661" s="12">
        <f t="shared" si="2183"/>
        <v>0.93821617456800022</v>
      </c>
      <c r="M1661" s="13">
        <f t="shared" si="2184"/>
        <v>0.15943323370203882</v>
      </c>
      <c r="N1661" s="13">
        <f t="shared" si="2185"/>
        <v>0.14315731145033952</v>
      </c>
      <c r="O1661" s="13">
        <f t="shared" si="2186"/>
        <v>0.14958283862293281</v>
      </c>
      <c r="P1661" s="13">
        <f t="shared" si="2187"/>
        <v>0.13431250511037732</v>
      </c>
      <c r="Q1661" s="13">
        <f t="shared" si="2188"/>
        <v>6.4271467578680366E-2</v>
      </c>
      <c r="R1661" s="13">
        <f t="shared" si="2189"/>
        <v>7.0170519316915272E-2</v>
      </c>
      <c r="S1661" s="13">
        <f t="shared" si="2190"/>
        <v>2.828746649951823E-2</v>
      </c>
      <c r="T1661" s="13">
        <f t="shared" si="2191"/>
        <v>6.0300530445540741E-2</v>
      </c>
      <c r="U1661" s="13">
        <f t="shared" si="2192"/>
        <v>6.3007082370651585E-2</v>
      </c>
      <c r="V1661" s="13">
        <f t="shared" si="2193"/>
        <v>2.6478241431678123E-3</v>
      </c>
      <c r="W1661" s="13">
        <f t="shared" si="2194"/>
        <v>1.9236747336980272E-2</v>
      </c>
      <c r="X1661" s="13">
        <f t="shared" si="2195"/>
        <v>1.8048227497632793E-2</v>
      </c>
      <c r="Y1661" s="13">
        <f t="shared" si="2196"/>
        <v>8.4665694802810148E-3</v>
      </c>
      <c r="Z1661" s="13">
        <f t="shared" si="2197"/>
        <v>2.1945038733655404E-2</v>
      </c>
      <c r="AA1661" s="13">
        <f t="shared" si="2198"/>
        <v>1.9704754597494541E-2</v>
      </c>
      <c r="AB1661" s="13">
        <f t="shared" si="2199"/>
        <v>8.8465862024661533E-3</v>
      </c>
      <c r="AC1661" s="13">
        <f t="shared" si="2200"/>
        <v>1.3941411614079122E-4</v>
      </c>
      <c r="AD1661" s="13">
        <f t="shared" si="2201"/>
        <v>4.318235548929278E-3</v>
      </c>
      <c r="AE1661" s="13">
        <f t="shared" si="2202"/>
        <v>4.0514384375999754E-3</v>
      </c>
      <c r="AF1661" s="13">
        <f t="shared" si="2203"/>
        <v>1.9005625362114023E-3</v>
      </c>
      <c r="AG1661" s="13">
        <f t="shared" si="2204"/>
        <v>5.9437950408383947E-4</v>
      </c>
      <c r="AH1661" s="13">
        <f t="shared" si="2205"/>
        <v>5.147297572859191E-3</v>
      </c>
      <c r="AI1661" s="13">
        <f t="shared" si="2206"/>
        <v>4.6218298698156354E-3</v>
      </c>
      <c r="AJ1661" s="13">
        <f t="shared" si="2207"/>
        <v>2.0750025662159611E-3</v>
      </c>
      <c r="AK1661" s="13">
        <f t="shared" si="2208"/>
        <v>6.2105785963292436E-4</v>
      </c>
      <c r="AL1661" s="13">
        <f t="shared" si="2209"/>
        <v>4.697906139597873E-6</v>
      </c>
      <c r="AM1661" s="13">
        <f t="shared" si="2210"/>
        <v>7.7548071633460377E-4</v>
      </c>
      <c r="AN1661" s="13">
        <f t="shared" si="2211"/>
        <v>7.2756855113070438E-4</v>
      </c>
      <c r="AO1661" s="13">
        <f t="shared" si="2212"/>
        <v>3.4130829138891595E-4</v>
      </c>
      <c r="AP1661" s="13">
        <f t="shared" si="2213"/>
        <v>1.0674031983174971E-4</v>
      </c>
      <c r="AQ1661" s="13">
        <f t="shared" si="2214"/>
        <v>2.503637363617726E-5</v>
      </c>
      <c r="AR1661" s="13">
        <f t="shared" si="2215"/>
        <v>9.658555676342205E-4</v>
      </c>
      <c r="AS1661" s="13">
        <f t="shared" si="2216"/>
        <v>8.6725510799250886E-4</v>
      </c>
      <c r="AT1661" s="13">
        <f t="shared" si="2217"/>
        <v>3.8936019397878459E-4</v>
      </c>
      <c r="AU1661" s="13">
        <f t="shared" si="2218"/>
        <v>1.1653730585003848E-4</v>
      </c>
      <c r="AV1661" s="13">
        <f t="shared" si="2219"/>
        <v>2.6160115745278406E-5</v>
      </c>
      <c r="AW1661" s="13">
        <f t="shared" si="2220"/>
        <v>1.0993587300382121E-7</v>
      </c>
      <c r="AX1661" s="13">
        <f t="shared" si="2221"/>
        <v>1.160524815040759E-4</v>
      </c>
      <c r="AY1661" s="13">
        <f t="shared" si="2222"/>
        <v>1.0888231524587768E-4</v>
      </c>
      <c r="AZ1661" s="13">
        <f t="shared" si="2223"/>
        <v>5.1077574644047203E-5</v>
      </c>
      <c r="BA1661" s="13">
        <f t="shared" si="2224"/>
        <v>1.5973935562916486E-5</v>
      </c>
      <c r="BB1661" s="13">
        <f t="shared" si="2225"/>
        <v>3.7467511791588097E-6</v>
      </c>
      <c r="BC1661" s="13">
        <f t="shared" si="2226"/>
        <v>7.0305251167370448E-7</v>
      </c>
      <c r="BD1661" s="13">
        <f t="shared" si="2227"/>
        <v>1.5103021930849711E-4</v>
      </c>
      <c r="BE1661" s="13">
        <f t="shared" si="2228"/>
        <v>1.3561212829921491E-4</v>
      </c>
      <c r="BF1661" s="13">
        <f t="shared" si="2229"/>
        <v>6.0884005287304952E-5</v>
      </c>
      <c r="BG1661" s="13">
        <f t="shared" si="2230"/>
        <v>1.8222864214847352E-5</v>
      </c>
      <c r="BH1661" s="13">
        <f t="shared" si="2231"/>
        <v>4.0906406201318684E-6</v>
      </c>
      <c r="BI1661" s="13">
        <f t="shared" si="2232"/>
        <v>7.3460858779550618E-7</v>
      </c>
      <c r="BJ1661" s="14">
        <f t="shared" si="2233"/>
        <v>0.32661804017924911</v>
      </c>
      <c r="BK1661" s="14">
        <f t="shared" si="2234"/>
        <v>0.32493402379262848</v>
      </c>
      <c r="BL1661" s="14">
        <f t="shared" si="2235"/>
        <v>0.32651271173650265</v>
      </c>
      <c r="BM1661" s="14">
        <f t="shared" si="2236"/>
        <v>0.27897316628137869</v>
      </c>
      <c r="BN1661" s="14">
        <f t="shared" si="2237"/>
        <v>0.72092787578128426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1.5145</v>
      </c>
      <c r="F1662" s="10">
        <f>VLOOKUP(B1662,home!$B$2:$E$405,3,FALSE)</f>
        <v>1.3646</v>
      </c>
      <c r="G1662" s="10">
        <f>VLOOKUP(C1662,away!$B$2:$E$405,4,FALSE)</f>
        <v>0.74829999999999997</v>
      </c>
      <c r="H1662" s="10">
        <f>VLOOKUP(A1662,away!$A$2:$E$405,3,FALSE)</f>
        <v>1.1369</v>
      </c>
      <c r="I1662" s="10">
        <f>VLOOKUP(C1662,away!$B$2:$E$405,3,FALSE)</f>
        <v>0.93820000000000003</v>
      </c>
      <c r="J1662" s="10">
        <f>VLOOKUP(B1662,home!$B$2:$E$405,4,FALSE)</f>
        <v>0.93820000000000003</v>
      </c>
      <c r="K1662" s="12">
        <f t="shared" si="2182"/>
        <v>1.5465016576099999</v>
      </c>
      <c r="L1662" s="12">
        <f t="shared" si="2183"/>
        <v>1.0007212539560002</v>
      </c>
      <c r="M1662" s="13">
        <f t="shared" si="2184"/>
        <v>7.8298807063124989E-2</v>
      </c>
      <c r="N1662" s="13">
        <f t="shared" si="2185"/>
        <v>0.12108923491200835</v>
      </c>
      <c r="O1662" s="13">
        <f t="shared" si="2186"/>
        <v>7.8355280387469348E-2</v>
      </c>
      <c r="P1662" s="13">
        <f t="shared" si="2187"/>
        <v>0.12117657100171765</v>
      </c>
      <c r="Q1662" s="13">
        <f t="shared" si="2188"/>
        <v>9.3632351255073812E-2</v>
      </c>
      <c r="R1662" s="13">
        <f t="shared" si="2189"/>
        <v>3.920589722171116E-2</v>
      </c>
      <c r="S1662" s="13">
        <f t="shared" si="2190"/>
        <v>4.6883732685404099E-2</v>
      </c>
      <c r="T1662" s="13">
        <f t="shared" si="2191"/>
        <v>9.3699883958826113E-2</v>
      </c>
      <c r="U1662" s="13">
        <f t="shared" si="2192"/>
        <v>6.0631985041463596E-2</v>
      </c>
      <c r="V1662" s="13">
        <f t="shared" si="2193"/>
        <v>8.0620072651769563E-3</v>
      </c>
      <c r="W1662" s="13">
        <f t="shared" si="2194"/>
        <v>4.8267528807297802E-2</v>
      </c>
      <c r="X1662" s="13">
        <f t="shared" si="2195"/>
        <v>4.8302341953396409E-2</v>
      </c>
      <c r="Y1662" s="13">
        <f t="shared" si="2196"/>
        <v>2.4168590104307188E-2</v>
      </c>
      <c r="Z1662" s="13">
        <f t="shared" si="2197"/>
        <v>1.3078058210060287E-2</v>
      </c>
      <c r="AA1662" s="13">
        <f t="shared" si="2198"/>
        <v>2.02252387001783E-2</v>
      </c>
      <c r="AB1662" s="13">
        <f t="shared" si="2199"/>
        <v>1.5639182587691834E-2</v>
      </c>
      <c r="AC1662" s="13">
        <f t="shared" si="2200"/>
        <v>7.7980625793368946E-4</v>
      </c>
      <c r="AD1662" s="13">
        <f t="shared" si="2201"/>
        <v>1.8661453327306118E-2</v>
      </c>
      <c r="AE1662" s="13">
        <f t="shared" si="2202"/>
        <v>1.8674912974343146E-2</v>
      </c>
      <c r="AF1662" s="13">
        <f t="shared" si="2203"/>
        <v>9.3441911646019258E-3</v>
      </c>
      <c r="AG1662" s="13">
        <f t="shared" si="2204"/>
        <v>3.116976899815006E-3</v>
      </c>
      <c r="AH1662" s="13">
        <f t="shared" si="2205"/>
        <v>3.2718727028202728E-3</v>
      </c>
      <c r="AI1662" s="13">
        <f t="shared" si="2206"/>
        <v>5.0599565584004613E-3</v>
      </c>
      <c r="AJ1662" s="13">
        <f t="shared" si="2207"/>
        <v>3.9126156025004535E-3</v>
      </c>
      <c r="AK1662" s="13">
        <f t="shared" si="2208"/>
        <v>2.0169555049525663E-3</v>
      </c>
      <c r="AL1662" s="13">
        <f t="shared" si="2209"/>
        <v>4.8273659293891226E-5</v>
      </c>
      <c r="AM1662" s="13">
        <f t="shared" si="2210"/>
        <v>5.7719937008181088E-3</v>
      </c>
      <c r="AN1662" s="13">
        <f t="shared" si="2211"/>
        <v>5.776156774108831E-3</v>
      </c>
      <c r="AO1662" s="13">
        <f t="shared" si="2212"/>
        <v>2.8901614250163173E-3</v>
      </c>
      <c r="AP1662" s="13">
        <f t="shared" si="2213"/>
        <v>9.6408198845919664E-4</v>
      </c>
      <c r="AQ1662" s="13">
        <f t="shared" si="2214"/>
        <v>2.4119433410182029E-4</v>
      </c>
      <c r="AR1662" s="13">
        <f t="shared" si="2215"/>
        <v>6.5484651079014244E-4</v>
      </c>
      <c r="AS1662" s="13">
        <f t="shared" si="2216"/>
        <v>1.0127212144170799E-3</v>
      </c>
      <c r="AT1662" s="13">
        <f t="shared" si="2217"/>
        <v>7.8308751839641327E-4</v>
      </c>
      <c r="AU1662" s="13">
        <f t="shared" si="2218"/>
        <v>4.036820484179181E-4</v>
      </c>
      <c r="AV1662" s="13">
        <f t="shared" si="2219"/>
        <v>1.5607373925642762E-4</v>
      </c>
      <c r="AW1662" s="13">
        <f t="shared" si="2220"/>
        <v>2.0752538761978172E-6</v>
      </c>
      <c r="AX1662" s="13">
        <f t="shared" si="2221"/>
        <v>1.4877329710049493E-3</v>
      </c>
      <c r="AY1662" s="13">
        <f t="shared" si="2222"/>
        <v>1.4888060042957583E-3</v>
      </c>
      <c r="AZ1662" s="13">
        <f t="shared" si="2223"/>
        <v>7.4493990575803684E-4</v>
      </c>
      <c r="BA1662" s="13">
        <f t="shared" si="2224"/>
        <v>2.4849239887068242E-4</v>
      </c>
      <c r="BB1662" s="13">
        <f t="shared" si="2225"/>
        <v>6.2167906249100953E-5</v>
      </c>
      <c r="BC1662" s="13">
        <f t="shared" si="2226"/>
        <v>1.2442549019483878E-5</v>
      </c>
      <c r="BD1662" s="13">
        <f t="shared" si="2227"/>
        <v>1.0921980357110375E-4</v>
      </c>
      <c r="BE1662" s="13">
        <f t="shared" si="2228"/>
        <v>1.689086072665505E-4</v>
      </c>
      <c r="BF1662" s="13">
        <f t="shared" si="2229"/>
        <v>1.3060872056115845E-4</v>
      </c>
      <c r="BG1662" s="13">
        <f t="shared" si="2230"/>
        <v>6.7328867615384271E-5</v>
      </c>
      <c r="BH1662" s="13">
        <f t="shared" si="2231"/>
        <v>2.6031051343049002E-5</v>
      </c>
      <c r="BI1662" s="13">
        <f t="shared" si="2232"/>
        <v>8.0514128102712549E-6</v>
      </c>
      <c r="BJ1662" s="14">
        <f t="shared" si="2233"/>
        <v>0.49864563531467804</v>
      </c>
      <c r="BK1662" s="14">
        <f t="shared" si="2234"/>
        <v>0.25673800393694701</v>
      </c>
      <c r="BL1662" s="14">
        <f t="shared" si="2235"/>
        <v>0.23183954380163355</v>
      </c>
      <c r="BM1662" s="14">
        <f t="shared" si="2236"/>
        <v>0.46705636867179384</v>
      </c>
      <c r="BN1662" s="14">
        <f t="shared" si="2237"/>
        <v>0.53175814184110526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1.5145</v>
      </c>
      <c r="F1663" s="10">
        <f>VLOOKUP(B1663,home!$B$2:$E$405,3,FALSE)</f>
        <v>0.7923</v>
      </c>
      <c r="G1663" s="10">
        <f>VLOOKUP(C1663,away!$B$2:$E$405,4,FALSE)</f>
        <v>1.1005</v>
      </c>
      <c r="H1663" s="10">
        <f>VLOOKUP(A1663,away!$A$2:$E$405,3,FALSE)</f>
        <v>1.1369</v>
      </c>
      <c r="I1663" s="10">
        <f>VLOOKUP(C1663,away!$B$2:$E$405,3,FALSE)</f>
        <v>0.99690000000000001</v>
      </c>
      <c r="J1663" s="10">
        <f>VLOOKUP(B1663,home!$B$2:$E$405,4,FALSE)</f>
        <v>1.3487</v>
      </c>
      <c r="K1663" s="12">
        <f t="shared" si="2182"/>
        <v>1.3205321541750001</v>
      </c>
      <c r="L1663" s="12">
        <f t="shared" si="2183"/>
        <v>1.5285836852070001</v>
      </c>
      <c r="M1663" s="13">
        <f t="shared" si="2184"/>
        <v>5.7895487161605579E-2</v>
      </c>
      <c r="N1663" s="13">
        <f t="shared" si="2185"/>
        <v>7.6452852378526073E-2</v>
      </c>
      <c r="O1663" s="13">
        <f t="shared" si="2186"/>
        <v>8.8498097122341621E-2</v>
      </c>
      <c r="P1663" s="13">
        <f t="shared" si="2187"/>
        <v>0.11686458283335414</v>
      </c>
      <c r="Q1663" s="13">
        <f t="shared" si="2188"/>
        <v>5.0479224922119176E-2</v>
      </c>
      <c r="R1663" s="13">
        <f t="shared" si="2189"/>
        <v>6.7638373716537997E-2</v>
      </c>
      <c r="S1663" s="13">
        <f t="shared" si="2190"/>
        <v>5.8974072895749817E-2</v>
      </c>
      <c r="T1663" s="13">
        <f t="shared" si="2191"/>
        <v>7.7161719657845976E-2</v>
      </c>
      <c r="U1663" s="13">
        <f t="shared" si="2192"/>
        <v>8.931864734879362E-2</v>
      </c>
      <c r="V1663" s="13">
        <f t="shared" si="2193"/>
        <v>1.3226861721647203E-2</v>
      </c>
      <c r="W1663" s="13">
        <f t="shared" si="2194"/>
        <v>2.2219813209163469E-2</v>
      </c>
      <c r="X1663" s="13">
        <f t="shared" si="2195"/>
        <v>3.3964843959874272E-2</v>
      </c>
      <c r="Y1663" s="13">
        <f t="shared" si="2196"/>
        <v>2.5959053173832673E-2</v>
      </c>
      <c r="Z1663" s="13">
        <f t="shared" si="2197"/>
        <v>3.4463638185677971E-2</v>
      </c>
      <c r="AA1663" s="13">
        <f t="shared" si="2198"/>
        <v>4.551034237404112E-2</v>
      </c>
      <c r="AB1663" s="13">
        <f t="shared" si="2199"/>
        <v>3.0048935226217165E-2</v>
      </c>
      <c r="AC1663" s="13">
        <f t="shared" si="2200"/>
        <v>1.6686875707816976E-3</v>
      </c>
      <c r="AD1663" s="13">
        <f t="shared" si="2201"/>
        <v>7.3354944506156886E-3</v>
      </c>
      <c r="AE1663" s="13">
        <f t="shared" si="2202"/>
        <v>1.1212917140137627E-2</v>
      </c>
      <c r="AF1663" s="13">
        <f t="shared" si="2203"/>
        <v>8.5699411019961574E-3</v>
      </c>
      <c r="AG1663" s="13">
        <f t="shared" si="2204"/>
        <v>4.3666240505654073E-3</v>
      </c>
      <c r="AH1663" s="13">
        <f t="shared" si="2205"/>
        <v>1.3170138765876086E-2</v>
      </c>
      <c r="AI1663" s="13">
        <f t="shared" si="2206"/>
        <v>1.7391591715286023E-2</v>
      </c>
      <c r="AJ1663" s="13">
        <f t="shared" si="2207"/>
        <v>1.1483078036159373E-2</v>
      </c>
      <c r="AK1663" s="13">
        <f t="shared" si="2208"/>
        <v>5.0545912585497239E-3</v>
      </c>
      <c r="AL1663" s="13">
        <f t="shared" si="2209"/>
        <v>1.3473276512503777E-4</v>
      </c>
      <c r="AM1663" s="13">
        <f t="shared" si="2210"/>
        <v>1.9373512577620581E-3</v>
      </c>
      <c r="AN1663" s="13">
        <f t="shared" si="2211"/>
        <v>2.9614035251303438E-3</v>
      </c>
      <c r="AO1663" s="13">
        <f t="shared" si="2212"/>
        <v>2.2633765569143711E-3</v>
      </c>
      <c r="AP1663" s="13">
        <f t="shared" si="2213"/>
        <v>1.1532534927931001E-3</v>
      </c>
      <c r="AQ1663" s="13">
        <f t="shared" si="2214"/>
        <v>4.407111184978805E-4</v>
      </c>
      <c r="AR1663" s="13">
        <f t="shared" si="2215"/>
        <v>4.0263318498860862E-3</v>
      </c>
      <c r="AS1663" s="13">
        <f t="shared" si="2216"/>
        <v>5.3169006711534864E-3</v>
      </c>
      <c r="AT1663" s="13">
        <f t="shared" si="2217"/>
        <v>3.5105691484064098E-3</v>
      </c>
      <c r="AU1663" s="13">
        <f t="shared" si="2218"/>
        <v>1.5452731466418044E-3</v>
      </c>
      <c r="AV1663" s="13">
        <f t="shared" si="2219"/>
        <v>5.1014571928092057E-4</v>
      </c>
      <c r="AW1663" s="13">
        <f t="shared" si="2220"/>
        <v>7.554555613083987E-6</v>
      </c>
      <c r="AX1663" s="13">
        <f t="shared" si="2221"/>
        <v>4.2638910496769616E-4</v>
      </c>
      <c r="AY1663" s="13">
        <f t="shared" si="2222"/>
        <v>6.5177142940363536E-4</v>
      </c>
      <c r="AZ1663" s="13">
        <f t="shared" si="2223"/>
        <v>4.9814358673522165E-4</v>
      </c>
      <c r="BA1663" s="13">
        <f t="shared" si="2224"/>
        <v>2.5381805319131924E-4</v>
      </c>
      <c r="BB1663" s="13">
        <f t="shared" si="2225"/>
        <v>9.6995533779813334E-5</v>
      </c>
      <c r="BC1663" s="13">
        <f t="shared" si="2226"/>
        <v>2.9653158094753409E-5</v>
      </c>
      <c r="BD1663" s="13">
        <f t="shared" si="2227"/>
        <v>1.0257641961608644E-3</v>
      </c>
      <c r="BE1663" s="13">
        <f t="shared" si="2228"/>
        <v>1.3545546036318936E-3</v>
      </c>
      <c r="BF1663" s="13">
        <f t="shared" si="2229"/>
        <v>8.9436645434084431E-4</v>
      </c>
      <c r="BG1663" s="13">
        <f t="shared" si="2230"/>
        <v>3.9367988685752413E-4</v>
      </c>
      <c r="BH1663" s="13">
        <f t="shared" si="2231"/>
        <v>1.2996673726183415E-4</v>
      </c>
      <c r="BI1663" s="13">
        <f t="shared" si="2232"/>
        <v>3.4325051105493211E-5</v>
      </c>
      <c r="BJ1663" s="14">
        <f t="shared" si="2233"/>
        <v>0.32843535086194675</v>
      </c>
      <c r="BK1663" s="14">
        <f t="shared" si="2234"/>
        <v>0.24941619637766713</v>
      </c>
      <c r="BL1663" s="14">
        <f t="shared" si="2235"/>
        <v>0.38685567302852991</v>
      </c>
      <c r="BM1663" s="14">
        <f t="shared" si="2236"/>
        <v>0.54069802344554629</v>
      </c>
      <c r="BN1663" s="14">
        <f t="shared" si="2237"/>
        <v>0.45782861813448461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1.5145</v>
      </c>
      <c r="F1664" s="10">
        <f>VLOOKUP(B1664,home!$B$2:$E$405,3,FALSE)</f>
        <v>0.9244</v>
      </c>
      <c r="G1664" s="10">
        <f>VLOOKUP(C1664,away!$B$2:$E$405,4,FALSE)</f>
        <v>0.96840000000000004</v>
      </c>
      <c r="H1664" s="10">
        <f>VLOOKUP(A1664,away!$A$2:$E$405,3,FALSE)</f>
        <v>1.1369</v>
      </c>
      <c r="I1664" s="10">
        <f>VLOOKUP(C1664,away!$B$2:$E$405,3,FALSE)</f>
        <v>1.1141000000000001</v>
      </c>
      <c r="J1664" s="10">
        <f>VLOOKUP(B1664,home!$B$2:$E$405,4,FALSE)</f>
        <v>1.1141000000000001</v>
      </c>
      <c r="K1664" s="12">
        <f t="shared" si="2182"/>
        <v>1.3557636799199999</v>
      </c>
      <c r="L1664" s="12">
        <f t="shared" si="2183"/>
        <v>1.4111416650890003</v>
      </c>
      <c r="M1664" s="13">
        <f t="shared" si="2184"/>
        <v>6.2856222391182909E-2</v>
      </c>
      <c r="N1664" s="13">
        <f t="shared" si="2185"/>
        <v>8.521818337494004E-2</v>
      </c>
      <c r="O1664" s="13">
        <f t="shared" si="2186"/>
        <v>8.8699034326298345E-2</v>
      </c>
      <c r="P1664" s="13">
        <f t="shared" si="2187"/>
        <v>0.12025492918357264</v>
      </c>
      <c r="Q1664" s="13">
        <f t="shared" si="2188"/>
        <v>5.7767858944253042E-2</v>
      </c>
      <c r="R1664" s="13">
        <f t="shared" si="2189"/>
        <v>6.2583451495499542E-2</v>
      </c>
      <c r="S1664" s="13">
        <f t="shared" si="2190"/>
        <v>5.7517169513254952E-2</v>
      </c>
      <c r="T1664" s="13">
        <f t="shared" si="2191"/>
        <v>8.1518632659219728E-2</v>
      </c>
      <c r="U1664" s="13">
        <f t="shared" si="2192"/>
        <v>8.4848370501633269E-2</v>
      </c>
      <c r="V1664" s="13">
        <f t="shared" si="2193"/>
        <v>1.2226709860004164E-2</v>
      </c>
      <c r="W1664" s="13">
        <f t="shared" si="2194"/>
        <v>2.6106521674453317E-2</v>
      </c>
      <c r="X1664" s="13">
        <f t="shared" si="2195"/>
        <v>3.6840000465370129E-2</v>
      </c>
      <c r="Y1664" s="13">
        <f t="shared" si="2196"/>
        <v>2.599322979929098E-2</v>
      </c>
      <c r="Z1664" s="13">
        <f t="shared" si="2197"/>
        <v>2.9438038650125297E-2</v>
      </c>
      <c r="AA1664" s="13">
        <f t="shared" si="2198"/>
        <v>3.9911023609921062E-2</v>
      </c>
      <c r="AB1664" s="13">
        <f t="shared" si="2199"/>
        <v>2.7054958119380291E-2</v>
      </c>
      <c r="AC1664" s="13">
        <f t="shared" si="2200"/>
        <v>1.46198943440755E-3</v>
      </c>
      <c r="AD1664" s="13">
        <f t="shared" si="2201"/>
        <v>8.8485684738170162E-3</v>
      </c>
      <c r="AE1664" s="13">
        <f t="shared" si="2202"/>
        <v>1.2486583649796178E-2</v>
      </c>
      <c r="AF1664" s="13">
        <f t="shared" si="2203"/>
        <v>8.8101692214232336E-3</v>
      </c>
      <c r="AG1664" s="13">
        <f t="shared" si="2204"/>
        <v>4.1441322882783474E-3</v>
      </c>
      <c r="AH1664" s="13">
        <f t="shared" si="2205"/>
        <v>1.0385310719423047E-2</v>
      </c>
      <c r="AI1664" s="13">
        <f t="shared" si="2206"/>
        <v>1.4080027078077611E-2</v>
      </c>
      <c r="AJ1664" s="13">
        <f t="shared" si="2207"/>
        <v>9.5445946623738745E-3</v>
      </c>
      <c r="AK1664" s="13">
        <f t="shared" si="2208"/>
        <v>4.3134049276015961E-3</v>
      </c>
      <c r="AL1664" s="13">
        <f t="shared" si="2209"/>
        <v>1.1188164303457933E-4</v>
      </c>
      <c r="AM1664" s="13">
        <f t="shared" si="2210"/>
        <v>2.3993135512172538E-3</v>
      </c>
      <c r="AN1664" s="13">
        <f t="shared" si="2211"/>
        <v>3.3857713197353177E-3</v>
      </c>
      <c r="AO1664" s="13">
        <f t="shared" si="2212"/>
        <v>2.3889014888709395E-3</v>
      </c>
      <c r="AP1664" s="13">
        <f t="shared" si="2213"/>
        <v>1.1236928082463096E-3</v>
      </c>
      <c r="AQ1664" s="13">
        <f t="shared" si="2214"/>
        <v>3.9642243511930832E-4</v>
      </c>
      <c r="AR1664" s="13">
        <f t="shared" si="2215"/>
        <v>2.9310289322146549E-3</v>
      </c>
      <c r="AS1664" s="13">
        <f t="shared" si="2216"/>
        <v>3.9737825710913282E-3</v>
      </c>
      <c r="AT1664" s="13">
        <f t="shared" si="2217"/>
        <v>2.6937550408923693E-3</v>
      </c>
      <c r="AU1664" s="13">
        <f t="shared" si="2218"/>
        <v>1.2173650823477625E-3</v>
      </c>
      <c r="AV1664" s="13">
        <f t="shared" si="2219"/>
        <v>4.1261484096247897E-4</v>
      </c>
      <c r="AW1664" s="13">
        <f t="shared" si="2220"/>
        <v>5.9458088759440208E-6</v>
      </c>
      <c r="AX1664" s="13">
        <f t="shared" si="2221"/>
        <v>5.4215036158003645E-4</v>
      </c>
      <c r="AY1664" s="13">
        <f t="shared" si="2222"/>
        <v>7.6505096396865628E-4</v>
      </c>
      <c r="AZ1664" s="13">
        <f t="shared" si="2223"/>
        <v>5.3979764558633727E-4</v>
      </c>
      <c r="BA1664" s="13">
        <f t="shared" si="2224"/>
        <v>2.5391031613460866E-4</v>
      </c>
      <c r="BB1664" s="13">
        <f t="shared" si="2225"/>
        <v>8.957585657336658E-5</v>
      </c>
      <c r="BC1664" s="13">
        <f t="shared" si="2226"/>
        <v>2.5280844679342786E-5</v>
      </c>
      <c r="BD1664" s="13">
        <f t="shared" si="2227"/>
        <v>6.8934950797156945E-4</v>
      </c>
      <c r="BE1664" s="13">
        <f t="shared" si="2228"/>
        <v>9.3459502567857632E-4</v>
      </c>
      <c r="BF1664" s="13">
        <f t="shared" si="2229"/>
        <v>6.3354499562445678E-4</v>
      </c>
      <c r="BG1664" s="13">
        <f t="shared" si="2230"/>
        <v>2.8631243155423781E-4</v>
      </c>
      <c r="BH1664" s="13">
        <f t="shared" si="2231"/>
        <v>9.7042998952704136E-5</v>
      </c>
      <c r="BI1664" s="13">
        <f t="shared" si="2232"/>
        <v>2.6313474674118202E-5</v>
      </c>
      <c r="BJ1664" s="14">
        <f t="shared" si="2233"/>
        <v>0.35964374814255351</v>
      </c>
      <c r="BK1664" s="14">
        <f t="shared" si="2234"/>
        <v>0.25519395298942549</v>
      </c>
      <c r="BL1664" s="14">
        <f t="shared" si="2235"/>
        <v>0.35531588034217287</v>
      </c>
      <c r="BM1664" s="14">
        <f t="shared" si="2236"/>
        <v>0.52145283525343777</v>
      </c>
      <c r="BN1664" s="14">
        <f t="shared" si="2237"/>
        <v>0.47737967971574652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1.5145</v>
      </c>
      <c r="F1669" s="10">
        <f>VLOOKUP(B1669,home!$B$2:$E$405,3,FALSE)</f>
        <v>1.0124</v>
      </c>
      <c r="G1669" s="10">
        <f>VLOOKUP(C1669,away!$B$2:$E$405,4,FALSE)</f>
        <v>0.7923</v>
      </c>
      <c r="H1669" s="10">
        <f>VLOOKUP(A1669,away!$A$2:$E$405,3,FALSE)</f>
        <v>1.1369</v>
      </c>
      <c r="I1669" s="10">
        <f>VLOOKUP(C1669,away!$B$2:$E$405,3,FALSE)</f>
        <v>1.466</v>
      </c>
      <c r="J1669" s="10">
        <f>VLOOKUP(B1669,home!$B$2:$E$405,4,FALSE)</f>
        <v>1.2901</v>
      </c>
      <c r="K1669" s="12">
        <f t="shared" si="2182"/>
        <v>1.2148175855399999</v>
      </c>
      <c r="L1669" s="12">
        <f t="shared" si="2183"/>
        <v>2.1502037355399999</v>
      </c>
      <c r="M1669" s="13">
        <f t="shared" si="2184"/>
        <v>3.4561279226349197E-2</v>
      </c>
      <c r="N1669" s="13">
        <f t="shared" si="2185"/>
        <v>4.1985649782927285E-2</v>
      </c>
      <c r="O1669" s="13">
        <f t="shared" si="2186"/>
        <v>7.4313791697537046E-2</v>
      </c>
      <c r="P1669" s="13">
        <f t="shared" si="2187"/>
        <v>9.0277701002324434E-2</v>
      </c>
      <c r="Q1669" s="13">
        <f t="shared" si="2188"/>
        <v>2.5502452848311881E-2</v>
      </c>
      <c r="R1669" s="13">
        <f t="shared" si="2189"/>
        <v>7.9894896255092801E-2</v>
      </c>
      <c r="S1669" s="13">
        <f t="shared" si="2190"/>
        <v>5.8953715550346023E-2</v>
      </c>
      <c r="T1669" s="13">
        <f t="shared" si="2191"/>
        <v>5.4835469379872923E-2</v>
      </c>
      <c r="U1669" s="13">
        <f t="shared" si="2192"/>
        <v>9.7057724965580613E-2</v>
      </c>
      <c r="V1669" s="13">
        <f t="shared" si="2193"/>
        <v>1.711036816205647E-2</v>
      </c>
      <c r="W1669" s="13">
        <f t="shared" si="2194"/>
        <v>1.0326942731511307E-2</v>
      </c>
      <c r="X1669" s="13">
        <f t="shared" si="2195"/>
        <v>2.2205030838003265E-2</v>
      </c>
      <c r="Y1669" s="13">
        <f t="shared" si="2196"/>
        <v>2.3872670127827757E-2</v>
      </c>
      <c r="Z1669" s="13">
        <f t="shared" si="2197"/>
        <v>5.7263434792760422E-2</v>
      </c>
      <c r="AA1669" s="13">
        <f t="shared" si="2198"/>
        <v>6.9564627594668443E-2</v>
      </c>
      <c r="AB1669" s="13">
        <f t="shared" si="2199"/>
        <v>4.2254166466772193E-2</v>
      </c>
      <c r="AC1669" s="13">
        <f t="shared" si="2200"/>
        <v>2.7933802212176456E-3</v>
      </c>
      <c r="AD1669" s="13">
        <f t="shared" si="2201"/>
        <v>3.1363379087761059E-3</v>
      </c>
      <c r="AE1669" s="13">
        <f t="shared" si="2202"/>
        <v>6.7437654873660942E-3</v>
      </c>
      <c r="AF1669" s="13">
        <f t="shared" si="2203"/>
        <v>7.2502348712701527E-3</v>
      </c>
      <c r="AG1669" s="13">
        <f t="shared" si="2204"/>
        <v>5.1964940345824839E-3</v>
      </c>
      <c r="AH1669" s="13">
        <f t="shared" si="2205"/>
        <v>3.0782012850311166E-2</v>
      </c>
      <c r="AI1669" s="13">
        <f t="shared" si="2206"/>
        <v>3.7394530528876258E-2</v>
      </c>
      <c r="AJ1669" s="13">
        <f t="shared" si="2207"/>
        <v>2.2713766644745646E-2</v>
      </c>
      <c r="AK1669" s="13">
        <f t="shared" si="2208"/>
        <v>9.1976943846296261E-3</v>
      </c>
      <c r="AL1669" s="13">
        <f t="shared" si="2209"/>
        <v>2.9186413239546283E-4</v>
      </c>
      <c r="AM1669" s="13">
        <f t="shared" si="2210"/>
        <v>7.6201568915539237E-4</v>
      </c>
      <c r="AN1669" s="13">
        <f t="shared" si="2211"/>
        <v>1.6384889813620123E-3</v>
      </c>
      <c r="AO1669" s="13">
        <f t="shared" si="2212"/>
        <v>1.7615425641828641E-3</v>
      </c>
      <c r="AP1669" s="13">
        <f t="shared" si="2213"/>
        <v>1.2625584672729014E-3</v>
      </c>
      <c r="AQ1669" s="13">
        <f t="shared" si="2214"/>
        <v>6.7868948316696228E-4</v>
      </c>
      <c r="AR1669" s="13">
        <f t="shared" si="2215"/>
        <v>1.3237519803635869E-2</v>
      </c>
      <c r="AS1669" s="13">
        <f t="shared" si="2216"/>
        <v>1.6081171846390862E-2</v>
      </c>
      <c r="AT1669" s="13">
        <f t="shared" si="2217"/>
        <v>9.7678451775431874E-3</v>
      </c>
      <c r="AU1669" s="13">
        <f t="shared" si="2218"/>
        <v>3.9553833648371811E-3</v>
      </c>
      <c r="AV1669" s="13">
        <f t="shared" si="2219"/>
        <v>1.2012673172891466E-3</v>
      </c>
      <c r="AW1669" s="13">
        <f t="shared" si="2220"/>
        <v>2.1177218059821899E-5</v>
      </c>
      <c r="AX1669" s="13">
        <f t="shared" si="2221"/>
        <v>1.542850099405587E-4</v>
      </c>
      <c r="AY1669" s="13">
        <f t="shared" si="2222"/>
        <v>3.3174420471201538E-4</v>
      </c>
      <c r="AZ1669" s="13">
        <f t="shared" si="2223"/>
        <v>3.5665881410776095E-4</v>
      </c>
      <c r="BA1669" s="13">
        <f t="shared" si="2224"/>
        <v>2.5562970480259129E-4</v>
      </c>
      <c r="BB1669" s="13">
        <f t="shared" si="2225"/>
        <v>1.3741398654537983E-4</v>
      </c>
      <c r="BC1669" s="13">
        <f t="shared" si="2226"/>
        <v>5.9093613437063798E-5</v>
      </c>
      <c r="BD1669" s="13">
        <f t="shared" si="2227"/>
        <v>4.743894088510431E-3</v>
      </c>
      <c r="BE1669" s="13">
        <f t="shared" si="2228"/>
        <v>5.7629659626617204E-3</v>
      </c>
      <c r="BF1669" s="13">
        <f t="shared" si="2229"/>
        <v>3.5004761981549575E-3</v>
      </c>
      <c r="BG1669" s="13">
        <f t="shared" si="2230"/>
        <v>1.4174800144276141E-3</v>
      </c>
      <c r="BH1669" s="13">
        <f t="shared" si="2231"/>
        <v>4.3049491216953979E-4</v>
      </c>
      <c r="BI1669" s="13">
        <f t="shared" si="2232"/>
        <v>1.0459455795781094E-4</v>
      </c>
      <c r="BJ1669" s="14">
        <f t="shared" si="2233"/>
        <v>0.20845316852913479</v>
      </c>
      <c r="BK1669" s="14">
        <f t="shared" si="2234"/>
        <v>0.20432005249940122</v>
      </c>
      <c r="BL1669" s="14">
        <f t="shared" si="2235"/>
        <v>0.52337630463179219</v>
      </c>
      <c r="BM1669" s="14">
        <f t="shared" si="2236"/>
        <v>0.64656662265389364</v>
      </c>
      <c r="BN1669" s="14">
        <f t="shared" si="2237"/>
        <v>0.34653577081254261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1.5145</v>
      </c>
      <c r="F1670" s="10">
        <f>VLOOKUP(B1670,home!$B$2:$E$405,3,FALSE)</f>
        <v>1.0124</v>
      </c>
      <c r="G1670" s="10">
        <f>VLOOKUP(C1670,away!$B$2:$E$405,4,FALSE)</f>
        <v>0.5282</v>
      </c>
      <c r="H1670" s="10">
        <f>VLOOKUP(A1670,away!$A$2:$E$405,3,FALSE)</f>
        <v>1.1369</v>
      </c>
      <c r="I1670" s="10">
        <f>VLOOKUP(C1670,away!$B$2:$E$405,3,FALSE)</f>
        <v>0.93820000000000003</v>
      </c>
      <c r="J1670" s="10">
        <f>VLOOKUP(B1670,home!$B$2:$E$405,4,FALSE)</f>
        <v>0.99690000000000001</v>
      </c>
      <c r="K1670" s="12">
        <f t="shared" si="2182"/>
        <v>0.80987839035999998</v>
      </c>
      <c r="L1670" s="12">
        <f t="shared" si="2183"/>
        <v>1.0633329973020003</v>
      </c>
      <c r="M1670" s="13">
        <f t="shared" si="2184"/>
        <v>0.15362950487858765</v>
      </c>
      <c r="N1670" s="13">
        <f t="shared" si="2185"/>
        <v>0.12442121612287431</v>
      </c>
      <c r="O1670" s="13">
        <f t="shared" si="2186"/>
        <v>0.16335932189657087</v>
      </c>
      <c r="P1670" s="13">
        <f t="shared" si="2187"/>
        <v>0.13230118466789589</v>
      </c>
      <c r="Q1670" s="13">
        <f t="shared" si="2188"/>
        <v>5.0383027120113569E-2</v>
      </c>
      <c r="R1670" s="13">
        <f t="shared" si="2189"/>
        <v>8.6852678694751481E-2</v>
      </c>
      <c r="S1670" s="13">
        <f t="shared" si="2190"/>
        <v>2.8483466568420036E-2</v>
      </c>
      <c r="T1670" s="13">
        <f t="shared" si="2191"/>
        <v>5.3573935240778331E-2</v>
      </c>
      <c r="U1670" s="13">
        <f t="shared" si="2192"/>
        <v>7.0340107619759576E-2</v>
      </c>
      <c r="V1670" s="13">
        <f t="shared" si="2193"/>
        <v>2.7254576401761119E-3</v>
      </c>
      <c r="W1670" s="13">
        <f t="shared" si="2194"/>
        <v>1.36013749685006E-2</v>
      </c>
      <c r="X1670" s="13">
        <f t="shared" si="2195"/>
        <v>1.4462790812684144E-2</v>
      </c>
      <c r="Y1670" s="13">
        <f t="shared" si="2196"/>
        <v>7.6893813521016303E-3</v>
      </c>
      <c r="Z1670" s="13">
        <f t="shared" si="2197"/>
        <v>3.0784439720065896E-2</v>
      </c>
      <c r="AA1670" s="13">
        <f t="shared" si="2198"/>
        <v>2.4931652488621413E-2</v>
      </c>
      <c r="AB1670" s="13">
        <f t="shared" si="2199"/>
        <v>1.00958032932498E-2</v>
      </c>
      <c r="AC1670" s="13">
        <f t="shared" si="2200"/>
        <v>1.4669271815757022E-4</v>
      </c>
      <c r="AD1670" s="13">
        <f t="shared" si="2201"/>
        <v>2.7538649165430151E-3</v>
      </c>
      <c r="AE1670" s="13">
        <f t="shared" si="2202"/>
        <v>2.9282754358725071E-3</v>
      </c>
      <c r="AF1670" s="13">
        <f t="shared" si="2203"/>
        <v>1.5568659480760668E-3</v>
      </c>
      <c r="AG1670" s="13">
        <f t="shared" si="2204"/>
        <v>5.5182231165504822E-4</v>
      </c>
      <c r="AH1670" s="13">
        <f t="shared" si="2205"/>
        <v>8.1835276394501034E-3</v>
      </c>
      <c r="AI1670" s="13">
        <f t="shared" si="2206"/>
        <v>6.6276621921044186E-3</v>
      </c>
      <c r="AJ1670" s="13">
        <f t="shared" si="2207"/>
        <v>2.6838001939956785E-3</v>
      </c>
      <c r="AK1670" s="13">
        <f t="shared" si="2208"/>
        <v>7.2451726038702524E-4</v>
      </c>
      <c r="AL1670" s="13">
        <f t="shared" si="2209"/>
        <v>5.0530971663907999E-6</v>
      </c>
      <c r="AM1670" s="13">
        <f t="shared" si="2210"/>
        <v>4.4605913717574673E-4</v>
      </c>
      <c r="AN1670" s="13">
        <f t="shared" si="2211"/>
        <v>4.7430939930703087E-4</v>
      </c>
      <c r="AO1670" s="13">
        <f t="shared" si="2212"/>
        <v>2.5217441760682816E-4</v>
      </c>
      <c r="AP1670" s="13">
        <f t="shared" si="2213"/>
        <v>8.9381793105584981E-5</v>
      </c>
      <c r="AQ1670" s="13">
        <f t="shared" si="2214"/>
        <v>2.3760652491797232E-5</v>
      </c>
      <c r="AR1670" s="13">
        <f t="shared" si="2215"/>
        <v>1.7403629946720488E-3</v>
      </c>
      <c r="AS1670" s="13">
        <f t="shared" si="2216"/>
        <v>1.409482380767108E-3</v>
      </c>
      <c r="AT1670" s="13">
        <f t="shared" si="2217"/>
        <v>5.7075466088822308E-4</v>
      </c>
      <c r="AU1670" s="13">
        <f t="shared" si="2218"/>
        <v>1.5408062201687392E-4</v>
      </c>
      <c r="AV1670" s="13">
        <f t="shared" si="2219"/>
        <v>3.1196641536173351E-5</v>
      </c>
      <c r="AW1670" s="13">
        <f t="shared" si="2220"/>
        <v>1.2087716084004712E-7</v>
      </c>
      <c r="AX1670" s="13">
        <f t="shared" si="2221"/>
        <v>6.0208942670210666E-5</v>
      </c>
      <c r="AY1670" s="13">
        <f t="shared" si="2222"/>
        <v>6.4022155473899412E-5</v>
      </c>
      <c r="AZ1670" s="13">
        <f t="shared" si="2223"/>
        <v>3.4038435236898058E-5</v>
      </c>
      <c r="BA1670" s="13">
        <f t="shared" si="2224"/>
        <v>1.2064730454640279E-5</v>
      </c>
      <c r="BB1670" s="13">
        <f t="shared" si="2225"/>
        <v>3.2072064989933427E-6</v>
      </c>
      <c r="BC1670" s="13">
        <f t="shared" si="2226"/>
        <v>6.8206569990820935E-7</v>
      </c>
      <c r="BD1670" s="13">
        <f t="shared" si="2227"/>
        <v>3.084308999196857E-4</v>
      </c>
      <c r="BE1670" s="13">
        <f t="shared" si="2228"/>
        <v>2.4979152076424127E-4</v>
      </c>
      <c r="BF1670" s="13">
        <f t="shared" si="2229"/>
        <v>1.0115037738106014E-4</v>
      </c>
      <c r="BG1670" s="13">
        <f t="shared" si="2230"/>
        <v>2.7306501605893177E-5</v>
      </c>
      <c r="BH1670" s="13">
        <f t="shared" si="2231"/>
        <v>5.528736391735879E-6</v>
      </c>
      <c r="BI1670" s="13">
        <f t="shared" si="2232"/>
        <v>8.9552082593276199E-7</v>
      </c>
      <c r="BJ1670" s="14">
        <f t="shared" si="2233"/>
        <v>0.27338246316492082</v>
      </c>
      <c r="BK1670" s="14">
        <f t="shared" si="2234"/>
        <v>0.31735538172587757</v>
      </c>
      <c r="BL1670" s="14">
        <f t="shared" si="2235"/>
        <v>0.37839805213565936</v>
      </c>
      <c r="BM1670" s="14">
        <f t="shared" si="2236"/>
        <v>0.28890950208741689</v>
      </c>
      <c r="BN1670" s="14">
        <f t="shared" si="2237"/>
        <v>0.71094693338079373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1.5145</v>
      </c>
      <c r="F1671" s="10">
        <f>VLOOKUP(B1671,home!$B$2:$E$405,3,FALSE)</f>
        <v>0.44019999999999998</v>
      </c>
      <c r="G1671" s="10">
        <f>VLOOKUP(C1671,away!$B$2:$E$405,4,FALSE)</f>
        <v>1.5847</v>
      </c>
      <c r="H1671" s="10">
        <f>VLOOKUP(A1671,away!$A$2:$E$405,3,FALSE)</f>
        <v>1.1369</v>
      </c>
      <c r="I1671" s="10">
        <f>VLOOKUP(C1671,away!$B$2:$E$405,3,FALSE)</f>
        <v>0.3518</v>
      </c>
      <c r="J1671" s="10">
        <f>VLOOKUP(B1671,home!$B$2:$E$405,4,FALSE)</f>
        <v>0.52780000000000005</v>
      </c>
      <c r="K1671" s="12">
        <f t="shared" si="2182"/>
        <v>1.05649239163</v>
      </c>
      <c r="L1671" s="12">
        <f t="shared" si="2183"/>
        <v>0.21109963747600002</v>
      </c>
      <c r="M1671" s="13">
        <f t="shared" si="2184"/>
        <v>0.28150867097997673</v>
      </c>
      <c r="N1671" s="13">
        <f t="shared" si="2185"/>
        <v>0.29741176906821837</v>
      </c>
      <c r="O1671" s="13">
        <f t="shared" si="2186"/>
        <v>5.9426378390223654E-2</v>
      </c>
      <c r="P1671" s="13">
        <f t="shared" si="2187"/>
        <v>6.2783516631396738E-2</v>
      </c>
      <c r="Q1671" s="13">
        <f t="shared" si="2188"/>
        <v>0.15710663560089563</v>
      </c>
      <c r="R1671" s="13">
        <f t="shared" si="2189"/>
        <v>6.2724434673439074E-3</v>
      </c>
      <c r="S1671" s="13">
        <f t="shared" si="2190"/>
        <v>3.5005759741635473E-3</v>
      </c>
      <c r="T1671" s="13">
        <f t="shared" si="2191"/>
        <v>3.3165153820423107E-2</v>
      </c>
      <c r="U1671" s="13">
        <f t="shared" si="2192"/>
        <v>6.6267888001781336E-3</v>
      </c>
      <c r="V1671" s="13">
        <f t="shared" si="2193"/>
        <v>8.6746279974760063E-5</v>
      </c>
      <c r="W1671" s="13">
        <f t="shared" si="2194"/>
        <v>5.532732172897771E-2</v>
      </c>
      <c r="X1671" s="13">
        <f t="shared" si="2195"/>
        <v>1.1679577559505215E-2</v>
      </c>
      <c r="Y1671" s="13">
        <f t="shared" si="2196"/>
        <v>1.2327772943421878E-3</v>
      </c>
      <c r="Z1671" s="13">
        <f t="shared" si="2197"/>
        <v>4.413701806816681E-4</v>
      </c>
      <c r="AA1671" s="13">
        <f t="shared" si="2198"/>
        <v>4.6630423778254069E-4</v>
      </c>
      <c r="AB1671" s="13">
        <f t="shared" si="2199"/>
        <v>2.4632343970104034E-4</v>
      </c>
      <c r="AC1671" s="13">
        <f t="shared" si="2200"/>
        <v>1.2091626903862148E-6</v>
      </c>
      <c r="AD1671" s="13">
        <f t="shared" si="2201"/>
        <v>1.4613223613982526E-2</v>
      </c>
      <c r="AE1671" s="13">
        <f t="shared" si="2202"/>
        <v>3.0848462072674346E-3</v>
      </c>
      <c r="AF1671" s="13">
        <f t="shared" si="2203"/>
        <v>3.2560495801168448E-4</v>
      </c>
      <c r="AG1671" s="13">
        <f t="shared" si="2204"/>
        <v>2.2911696198884951E-5</v>
      </c>
      <c r="AH1671" s="13">
        <f t="shared" si="2205"/>
        <v>2.3293271283654183E-5</v>
      </c>
      <c r="AI1671" s="13">
        <f t="shared" si="2206"/>
        <v>2.4609163887354203E-5</v>
      </c>
      <c r="AJ1671" s="13">
        <f t="shared" si="2207"/>
        <v>1.2999697205682736E-5</v>
      </c>
      <c r="AK1671" s="13">
        <f t="shared" si="2208"/>
        <v>4.5780270637658606E-6</v>
      </c>
      <c r="AL1671" s="13">
        <f t="shared" si="2209"/>
        <v>1.0786948141619001E-8</v>
      </c>
      <c r="AM1671" s="13">
        <f t="shared" si="2210"/>
        <v>3.0877519130720799E-3</v>
      </c>
      <c r="AN1671" s="13">
        <f t="shared" si="2211"/>
        <v>6.5182330946534164E-4</v>
      </c>
      <c r="AO1671" s="13">
        <f t="shared" si="2212"/>
        <v>6.8799832163270085E-5</v>
      </c>
      <c r="AP1671" s="13">
        <f t="shared" si="2213"/>
        <v>4.8412065426919909E-6</v>
      </c>
      <c r="AQ1671" s="13">
        <f t="shared" si="2214"/>
        <v>2.5549423652717958E-7</v>
      </c>
      <c r="AR1671" s="13">
        <f t="shared" si="2215"/>
        <v>9.8344022472190394E-7</v>
      </c>
      <c r="AS1671" s="13">
        <f t="shared" si="2216"/>
        <v>1.0389971150415888E-6</v>
      </c>
      <c r="AT1671" s="13">
        <f t="shared" si="2217"/>
        <v>5.4884627348347918E-7</v>
      </c>
      <c r="AU1671" s="13">
        <f t="shared" si="2218"/>
        <v>1.9328397070325799E-7</v>
      </c>
      <c r="AV1671" s="13">
        <f t="shared" si="2219"/>
        <v>5.1050761118006954E-8</v>
      </c>
      <c r="AW1671" s="13">
        <f t="shared" si="2220"/>
        <v>6.6826690127021809E-11</v>
      </c>
      <c r="AX1671" s="13">
        <f t="shared" si="2221"/>
        <v>5.4369773390027139E-4</v>
      </c>
      <c r="AY1671" s="13">
        <f t="shared" si="2222"/>
        <v>1.1477439452287002E-4</v>
      </c>
      <c r="AZ1671" s="13">
        <f t="shared" si="2223"/>
        <v>1.2114416537652631E-5</v>
      </c>
      <c r="BA1671" s="13">
        <f t="shared" si="2224"/>
        <v>8.5244964644391056E-7</v>
      </c>
      <c r="BB1671" s="13">
        <f t="shared" si="2225"/>
        <v>4.4987952832713455E-8</v>
      </c>
      <c r="BC1671" s="13">
        <f t="shared" si="2226"/>
        <v>1.8993881067546396E-9</v>
      </c>
      <c r="BD1671" s="13">
        <f t="shared" si="2227"/>
        <v>3.4600645819685015E-8</v>
      </c>
      <c r="BE1671" s="13">
        <f t="shared" si="2228"/>
        <v>3.655531905398158E-8</v>
      </c>
      <c r="BF1671" s="13">
        <f t="shared" si="2229"/>
        <v>1.9310208227069356E-8</v>
      </c>
      <c r="BG1671" s="13">
        <f t="shared" si="2230"/>
        <v>6.8003626908966022E-9</v>
      </c>
      <c r="BH1671" s="13">
        <f t="shared" si="2231"/>
        <v>1.7961328608141926E-9</v>
      </c>
      <c r="BI1671" s="13">
        <f t="shared" si="2232"/>
        <v>3.7952014036136424E-10</v>
      </c>
      <c r="BJ1671" s="14">
        <f t="shared" si="2233"/>
        <v>0.5784547791852509</v>
      </c>
      <c r="BK1671" s="14">
        <f t="shared" si="2234"/>
        <v>0.34799550420967312</v>
      </c>
      <c r="BL1671" s="14">
        <f t="shared" si="2235"/>
        <v>7.310663355520361E-2</v>
      </c>
      <c r="BM1671" s="14">
        <f t="shared" si="2236"/>
        <v>0.13537409866505812</v>
      </c>
      <c r="BN1671" s="14">
        <f t="shared" si="2237"/>
        <v>0.86450941413805504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1.5145</v>
      </c>
      <c r="F1672" s="10">
        <f>VLOOKUP(B1672,home!$B$2:$E$405,3,FALSE)</f>
        <v>1.2324999999999999</v>
      </c>
      <c r="G1672" s="10">
        <f>VLOOKUP(C1672,away!$B$2:$E$405,4,FALSE)</f>
        <v>1.0565</v>
      </c>
      <c r="H1672" s="10">
        <f>VLOOKUP(A1672,away!$A$2:$E$405,3,FALSE)</f>
        <v>1.1369</v>
      </c>
      <c r="I1672" s="10">
        <f>VLOOKUP(C1672,away!$B$2:$E$405,3,FALSE)</f>
        <v>0.99690000000000001</v>
      </c>
      <c r="J1672" s="10">
        <f>VLOOKUP(B1672,home!$B$2:$E$405,4,FALSE)</f>
        <v>0.99690000000000001</v>
      </c>
      <c r="K1672" s="12">
        <f t="shared" si="2182"/>
        <v>1.9720853506249998</v>
      </c>
      <c r="L1672" s="12">
        <f t="shared" si="2183"/>
        <v>1.1298621456090001</v>
      </c>
      <c r="M1672" s="13">
        <f t="shared" si="2184"/>
        <v>4.4961554616112016E-2</v>
      </c>
      <c r="N1672" s="13">
        <f t="shared" si="2185"/>
        <v>8.8668023199760332E-2</v>
      </c>
      <c r="O1672" s="13">
        <f t="shared" si="2186"/>
        <v>5.0800358568476561E-2</v>
      </c>
      <c r="P1672" s="13">
        <f t="shared" si="2187"/>
        <v>0.1001826429393898</v>
      </c>
      <c r="Q1672" s="13">
        <f t="shared" si="2188"/>
        <v>8.7430454810562497E-2</v>
      </c>
      <c r="R1672" s="13">
        <f t="shared" si="2189"/>
        <v>2.8698701064942746E-2</v>
      </c>
      <c r="S1672" s="13">
        <f t="shared" si="2190"/>
        <v>5.5806355185084408E-2</v>
      </c>
      <c r="T1672" s="13">
        <f t="shared" si="2191"/>
        <v>9.8784361263832859E-2</v>
      </c>
      <c r="U1672" s="13">
        <f t="shared" si="2192"/>
        <v>5.6596287952139668E-2</v>
      </c>
      <c r="V1672" s="13">
        <f t="shared" si="2193"/>
        <v>1.3816317822319638E-2</v>
      </c>
      <c r="W1672" s="13">
        <f t="shared" si="2194"/>
        <v>5.7473439710130449E-2</v>
      </c>
      <c r="X1672" s="13">
        <f t="shared" si="2195"/>
        <v>6.49370639064175E-2</v>
      </c>
      <c r="Y1672" s="13">
        <f t="shared" si="2196"/>
        <v>3.6684965177426823E-2</v>
      </c>
      <c r="Z1672" s="13">
        <f t="shared" si="2197"/>
        <v>1.0808525320475833E-2</v>
      </c>
      <c r="AA1672" s="13">
        <f t="shared" si="2198"/>
        <v>2.1315334446369769E-2</v>
      </c>
      <c r="AB1672" s="13">
        <f t="shared" si="2199"/>
        <v>2.1017829402679135E-2</v>
      </c>
      <c r="AC1672" s="13">
        <f t="shared" si="2200"/>
        <v>1.924081650073999E-3</v>
      </c>
      <c r="AD1672" s="13">
        <f t="shared" si="2201"/>
        <v>2.8335632125594347E-2</v>
      </c>
      <c r="AE1672" s="13">
        <f t="shared" si="2202"/>
        <v>3.201535811061134E-2</v>
      </c>
      <c r="AF1672" s="13">
        <f t="shared" si="2203"/>
        <v>1.808647060364792E-2</v>
      </c>
      <c r="AG1672" s="13">
        <f t="shared" si="2204"/>
        <v>6.811739494243913E-3</v>
      </c>
      <c r="AH1672" s="13">
        <f t="shared" si="2205"/>
        <v>3.0530359023655087E-3</v>
      </c>
      <c r="AI1672" s="13">
        <f t="shared" si="2206"/>
        <v>6.0208473779871964E-3</v>
      </c>
      <c r="AJ1672" s="13">
        <f t="shared" si="2207"/>
        <v>5.9368124562387461E-3</v>
      </c>
      <c r="AK1672" s="13">
        <f t="shared" si="2208"/>
        <v>3.902633624785485E-3</v>
      </c>
      <c r="AL1672" s="13">
        <f t="shared" si="2209"/>
        <v>1.7148836296378402E-4</v>
      </c>
      <c r="AM1672" s="13">
        <f t="shared" si="2210"/>
        <v>1.1176057003116748E-2</v>
      </c>
      <c r="AN1672" s="13">
        <f t="shared" si="2211"/>
        <v>1.262740374498998E-2</v>
      </c>
      <c r="AO1672" s="13">
        <f t="shared" si="2212"/>
        <v>7.1336127443927524E-3</v>
      </c>
      <c r="AP1672" s="13">
        <f t="shared" si="2213"/>
        <v>2.6866663337744333E-3</v>
      </c>
      <c r="AQ1672" s="13">
        <f t="shared" si="2214"/>
        <v>7.588906471034622E-4</v>
      </c>
      <c r="AR1672" s="13">
        <f t="shared" si="2215"/>
        <v>6.8990193905360054E-4</v>
      </c>
      <c r="AS1672" s="13">
        <f t="shared" si="2216"/>
        <v>1.3605455073753868E-3</v>
      </c>
      <c r="AT1672" s="13">
        <f t="shared" si="2217"/>
        <v>1.3415559319768292E-3</v>
      </c>
      <c r="AU1672" s="13">
        <f t="shared" si="2218"/>
        <v>8.8188760016519123E-4</v>
      </c>
      <c r="AV1672" s="13">
        <f t="shared" si="2219"/>
        <v>4.3478940429590268E-4</v>
      </c>
      <c r="AW1672" s="13">
        <f t="shared" si="2220"/>
        <v>1.0614103526735131E-5</v>
      </c>
      <c r="AX1672" s="13">
        <f t="shared" si="2221"/>
        <v>3.6733563822660799E-3</v>
      </c>
      <c r="AY1672" s="13">
        <f t="shared" si="2222"/>
        <v>4.1503863236536671E-3</v>
      </c>
      <c r="AZ1672" s="13">
        <f t="shared" si="2223"/>
        <v>2.3446821983747917E-3</v>
      </c>
      <c r="BA1672" s="13">
        <f t="shared" si="2224"/>
        <v>8.8305588647565622E-4</v>
      </c>
      <c r="BB1672" s="13">
        <f t="shared" si="2225"/>
        <v>2.4943285464651074E-4</v>
      </c>
      <c r="BC1672" s="13">
        <f t="shared" si="2226"/>
        <v>5.636494806725688E-5</v>
      </c>
      <c r="BD1672" s="13">
        <f t="shared" si="2227"/>
        <v>1.2991568085315194E-4</v>
      </c>
      <c r="BE1672" s="13">
        <f t="shared" si="2228"/>
        <v>2.5620481102697366E-4</v>
      </c>
      <c r="BF1672" s="13">
        <f t="shared" si="2229"/>
        <v>2.526288772929706E-4</v>
      </c>
      <c r="BG1672" s="13">
        <f t="shared" si="2230"/>
        <v>1.6606856935143602E-4</v>
      </c>
      <c r="BH1672" s="13">
        <f t="shared" si="2231"/>
        <v>8.1875348204304689E-5</v>
      </c>
      <c r="BI1672" s="13">
        <f t="shared" si="2232"/>
        <v>3.2293034954206038E-5</v>
      </c>
      <c r="BJ1672" s="14">
        <f t="shared" si="2233"/>
        <v>0.56496741746908941</v>
      </c>
      <c r="BK1672" s="14">
        <f t="shared" si="2234"/>
        <v>0.22101282689959728</v>
      </c>
      <c r="BL1672" s="14">
        <f t="shared" si="2235"/>
        <v>0.20296950750053475</v>
      </c>
      <c r="BM1672" s="14">
        <f t="shared" si="2236"/>
        <v>0.59487676977032644</v>
      </c>
      <c r="BN1672" s="14">
        <f t="shared" si="2237"/>
        <v>0.400741735199244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1.1974</v>
      </c>
      <c r="F1689" s="10">
        <f>VLOOKUP(B1689,home!$B$2:$E$405,3,FALSE)</f>
        <v>0.58460000000000001</v>
      </c>
      <c r="G1689" s="10">
        <f>VLOOKUP(C1689,away!$B$2:$E$405,4,FALSE)</f>
        <v>0.41760000000000003</v>
      </c>
      <c r="H1689" s="10">
        <f>VLOOKUP(A1689,away!$A$2:$E$405,3,FALSE)</f>
        <v>0.89470000000000005</v>
      </c>
      <c r="I1689" s="10">
        <f>VLOOKUP(C1689,away!$B$2:$E$405,3,FALSE)</f>
        <v>0.4471</v>
      </c>
      <c r="J1689" s="10">
        <f>VLOOKUP(B1689,home!$B$2:$E$405,4,FALSE)</f>
        <v>0.78239999999999998</v>
      </c>
      <c r="K1689" s="12">
        <f t="shared" si="2238"/>
        <v>0.29232001670400004</v>
      </c>
      <c r="L1689" s="12">
        <f t="shared" si="2239"/>
        <v>0.31297593748800001</v>
      </c>
      <c r="M1689" s="13">
        <f t="shared" si="2240"/>
        <v>0.54591283753666708</v>
      </c>
      <c r="N1689" s="13">
        <f t="shared" si="2241"/>
        <v>0.15958124978764657</v>
      </c>
      <c r="O1689" s="13">
        <f t="shared" si="2242"/>
        <v>0.17085758211477262</v>
      </c>
      <c r="P1689" s="13">
        <f t="shared" si="2243"/>
        <v>4.9945091257795386E-2</v>
      </c>
      <c r="Q1689" s="13">
        <f t="shared" si="2244"/>
        <v>2.3324396801785025E-2</v>
      </c>
      <c r="R1689" s="13">
        <f t="shared" si="2245"/>
        <v>2.6737155969651948E-2</v>
      </c>
      <c r="S1689" s="13">
        <f t="shared" si="2246"/>
        <v>1.1423582526496098E-3</v>
      </c>
      <c r="T1689" s="13">
        <f t="shared" si="2247"/>
        <v>7.2999749553807778E-3</v>
      </c>
      <c r="U1689" s="13">
        <f t="shared" si="2248"/>
        <v>7.8158058796661111E-3</v>
      </c>
      <c r="V1689" s="13">
        <f t="shared" si="2249"/>
        <v>1.1612596015455853E-5</v>
      </c>
      <c r="W1689" s="13">
        <f t="shared" si="2250"/>
        <v>2.2727293542361754E-3</v>
      </c>
      <c r="X1689" s="13">
        <f t="shared" si="2251"/>
        <v>7.1130960029856393E-4</v>
      </c>
      <c r="Y1689" s="13">
        <f t="shared" si="2252"/>
        <v>1.1131139449882879E-4</v>
      </c>
      <c r="Z1689" s="13">
        <f t="shared" si="2253"/>
        <v>2.7893621517882322E-3</v>
      </c>
      <c r="AA1689" s="13">
        <f t="shared" si="2254"/>
        <v>8.1538639080424159E-4</v>
      </c>
      <c r="AB1689" s="13">
        <f t="shared" si="2255"/>
        <v>1.1917688169005511E-4</v>
      </c>
      <c r="AC1689" s="13">
        <f t="shared" si="2256"/>
        <v>6.6401645080944054E-8</v>
      </c>
      <c r="AD1689" s="13">
        <f t="shared" si="2257"/>
        <v>1.6609107069849745E-4</v>
      </c>
      <c r="AE1689" s="13">
        <f t="shared" si="2258"/>
        <v>5.1982508560247928E-5</v>
      </c>
      <c r="AF1689" s="13">
        <f t="shared" si="2259"/>
        <v>8.1346371748107896E-6</v>
      </c>
      <c r="AG1689" s="13">
        <f t="shared" si="2260"/>
        <v>8.4864856530371446E-7</v>
      </c>
      <c r="AH1689" s="13">
        <f t="shared" si="2261"/>
        <v>2.1825080861236673E-4</v>
      </c>
      <c r="AI1689" s="13">
        <f t="shared" si="2262"/>
        <v>6.3799080019228565E-5</v>
      </c>
      <c r="AJ1689" s="13">
        <f t="shared" si="2263"/>
        <v>9.3248740684603639E-6</v>
      </c>
      <c r="AK1689" s="13">
        <f t="shared" si="2264"/>
        <v>9.0861578115167717E-7</v>
      </c>
      <c r="AL1689" s="13">
        <f t="shared" si="2265"/>
        <v>2.4300115294597671E-10</v>
      </c>
      <c r="AM1689" s="13">
        <f t="shared" si="2266"/>
        <v>9.7103489121940065E-6</v>
      </c>
      <c r="AN1689" s="13">
        <f t="shared" si="2267"/>
        <v>3.0391055541295002E-6</v>
      </c>
      <c r="AO1689" s="13">
        <f t="shared" si="2268"/>
        <v>4.7558345496433405E-7</v>
      </c>
      <c r="AP1689" s="13">
        <f t="shared" si="2269"/>
        <v>4.961539255708151E-8</v>
      </c>
      <c r="AQ1689" s="13">
        <f t="shared" si="2270"/>
        <v>3.8821059998469306E-9</v>
      </c>
      <c r="AR1689" s="13">
        <f t="shared" si="2271"/>
        <v>1.3661450286593919E-5</v>
      </c>
      <c r="AS1689" s="13">
        <f t="shared" si="2272"/>
        <v>3.9935153759780007E-6</v>
      </c>
      <c r="AT1689" s="13">
        <f t="shared" si="2273"/>
        <v>5.8369224070678508E-7</v>
      </c>
      <c r="AU1689" s="13">
        <f t="shared" si="2274"/>
        <v>5.6874975184467563E-8</v>
      </c>
      <c r="AV1689" s="13">
        <f t="shared" si="2275"/>
        <v>4.1564234239907849E-9</v>
      </c>
      <c r="AW1689" s="13">
        <f t="shared" si="2276"/>
        <v>6.1755456615875751E-13</v>
      </c>
      <c r="AX1689" s="13">
        <f t="shared" si="2277"/>
        <v>4.7308822603570358E-7</v>
      </c>
      <c r="AY1689" s="13">
        <f t="shared" si="2278"/>
        <v>1.4806523105805917E-7</v>
      </c>
      <c r="AZ1689" s="13">
        <f t="shared" si="2279"/>
        <v>2.3170427249886702E-8</v>
      </c>
      <c r="BA1689" s="13">
        <f t="shared" si="2280"/>
        <v>2.4172620635102651E-9</v>
      </c>
      <c r="BB1689" s="13">
        <f t="shared" si="2281"/>
        <v>1.8913621512032565E-10</v>
      </c>
      <c r="BC1689" s="13">
        <f t="shared" si="2282"/>
        <v>1.18390168480432E-11</v>
      </c>
      <c r="BD1689" s="13">
        <f t="shared" si="2283"/>
        <v>7.1261753514873924E-7</v>
      </c>
      <c r="BE1689" s="13">
        <f t="shared" si="2284"/>
        <v>2.0831236977824276E-7</v>
      </c>
      <c r="BF1689" s="13">
        <f t="shared" si="2285"/>
        <v>3.0446937706612882E-8</v>
      </c>
      <c r="BG1689" s="13">
        <f t="shared" si="2286"/>
        <v>2.9667497796609099E-9</v>
      </c>
      <c r="BH1689" s="13">
        <f t="shared" si="2287"/>
        <v>2.1681008628676634E-10</v>
      </c>
      <c r="BI1689" s="13">
        <f t="shared" si="2288"/>
        <v>1.2675585608988647E-11</v>
      </c>
      <c r="BJ1689" s="14">
        <f t="shared" si="2289"/>
        <v>0.19354195423638626</v>
      </c>
      <c r="BK1689" s="14">
        <f t="shared" si="2290"/>
        <v>0.59701211435300483</v>
      </c>
      <c r="BL1689" s="14">
        <f t="shared" si="2291"/>
        <v>0.20665664487744612</v>
      </c>
      <c r="BM1689" s="14">
        <f t="shared" si="2292"/>
        <v>2.3641614085693374E-2</v>
      </c>
      <c r="BN1689" s="14">
        <f t="shared" si="2293"/>
        <v>0.97635831346831858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1.1974</v>
      </c>
      <c r="F1690" s="10">
        <f>VLOOKUP(B1690,home!$B$2:$E$405,3,FALSE)</f>
        <v>0.75160000000000005</v>
      </c>
      <c r="G1690" s="10">
        <f>VLOOKUP(C1690,away!$B$2:$E$405,4,FALSE)</f>
        <v>0.92789999999999995</v>
      </c>
      <c r="H1690" s="10">
        <f>VLOOKUP(A1690,away!$A$2:$E$405,3,FALSE)</f>
        <v>0.89470000000000005</v>
      </c>
      <c r="I1690" s="10">
        <f>VLOOKUP(C1690,away!$B$2:$E$405,3,FALSE)</f>
        <v>0.74509999999999998</v>
      </c>
      <c r="J1690" s="10">
        <f>VLOOKUP(B1690,home!$B$2:$E$405,4,FALSE)</f>
        <v>0.67059999999999997</v>
      </c>
      <c r="K1690" s="12">
        <f t="shared" si="2238"/>
        <v>0.83507830293599994</v>
      </c>
      <c r="L1690" s="12">
        <f t="shared" si="2239"/>
        <v>0.44704943448199996</v>
      </c>
      <c r="M1690" s="13">
        <f t="shared" si="2240"/>
        <v>0.27744633901375715</v>
      </c>
      <c r="N1690" s="13">
        <f t="shared" si="2241"/>
        <v>0.23168941793941442</v>
      </c>
      <c r="O1690" s="13">
        <f t="shared" si="2242"/>
        <v>0.12403222895520136</v>
      </c>
      <c r="P1690" s="13">
        <f t="shared" si="2243"/>
        <v>0.10357662326527894</v>
      </c>
      <c r="Q1690" s="13">
        <f t="shared" si="2244"/>
        <v>9.6739402970537902E-2</v>
      </c>
      <c r="R1690" s="13">
        <f t="shared" si="2245"/>
        <v>2.7724268905982355E-2</v>
      </c>
      <c r="S1690" s="13">
        <f t="shared" si="2246"/>
        <v>9.6668394735112823E-3</v>
      </c>
      <c r="T1690" s="13">
        <f t="shared" si="2247"/>
        <v>4.3247295390105273E-2</v>
      </c>
      <c r="U1690" s="13">
        <f t="shared" si="2248"/>
        <v>2.3151935428149056E-2</v>
      </c>
      <c r="V1690" s="13">
        <f t="shared" si="2249"/>
        <v>4.0098187950425763E-4</v>
      </c>
      <c r="W1690" s="13">
        <f t="shared" si="2250"/>
        <v>2.6928325486559542E-2</v>
      </c>
      <c r="X1690" s="13">
        <f t="shared" si="2251"/>
        <v>1.2038292680313669E-2</v>
      </c>
      <c r="Y1690" s="13">
        <f t="shared" si="2252"/>
        <v>2.6908559674315127E-3</v>
      </c>
      <c r="Z1690" s="13">
        <f t="shared" si="2253"/>
        <v>4.1313729119487703E-3</v>
      </c>
      <c r="AA1690" s="13">
        <f t="shared" si="2254"/>
        <v>3.4500198801059394E-3</v>
      </c>
      <c r="AB1690" s="13">
        <f t="shared" si="2255"/>
        <v>1.4405183732871649E-3</v>
      </c>
      <c r="AC1690" s="13">
        <f t="shared" si="2256"/>
        <v>9.3559418591653713E-6</v>
      </c>
      <c r="AD1690" s="13">
        <f t="shared" si="2257"/>
        <v>5.6218150870560929E-3</v>
      </c>
      <c r="AE1690" s="13">
        <f t="shared" si="2258"/>
        <v>2.5132292554308016E-3</v>
      </c>
      <c r="AF1690" s="13">
        <f t="shared" si="2259"/>
        <v>5.6176885868197885E-4</v>
      </c>
      <c r="AG1690" s="13">
        <f t="shared" si="2260"/>
        <v>8.3712816861125752E-5</v>
      </c>
      <c r="AH1690" s="13">
        <f t="shared" si="2261"/>
        <v>4.6173198098023764E-4</v>
      </c>
      <c r="AI1690" s="13">
        <f t="shared" si="2262"/>
        <v>3.8558235908825423E-4</v>
      </c>
      <c r="AJ1690" s="13">
        <f t="shared" si="2263"/>
        <v>1.6099573103473932E-4</v>
      </c>
      <c r="AK1690" s="13">
        <f t="shared" si="2264"/>
        <v>4.4814680617476944E-5</v>
      </c>
      <c r="AL1690" s="13">
        <f t="shared" si="2265"/>
        <v>1.3971088876982091E-7</v>
      </c>
      <c r="AM1690" s="13">
        <f t="shared" si="2266"/>
        <v>9.3893116046376093E-4</v>
      </c>
      <c r="AN1690" s="13">
        <f t="shared" si="2267"/>
        <v>4.1974864430285229E-4</v>
      </c>
      <c r="AO1690" s="13">
        <f t="shared" si="2268"/>
        <v>9.3824197030088129E-5</v>
      </c>
      <c r="AP1690" s="13">
        <f t="shared" si="2269"/>
        <v>1.3981351407676218E-5</v>
      </c>
      <c r="AQ1690" s="13">
        <f t="shared" si="2270"/>
        <v>1.5625888100239413E-6</v>
      </c>
      <c r="AR1690" s="13">
        <f t="shared" si="2271"/>
        <v>4.128340419589378E-5</v>
      </c>
      <c r="AS1690" s="13">
        <f t="shared" si="2272"/>
        <v>3.4474875115327916E-5</v>
      </c>
      <c r="AT1690" s="13">
        <f t="shared" si="2273"/>
        <v>1.4394610102619287E-5</v>
      </c>
      <c r="AU1690" s="13">
        <f t="shared" si="2274"/>
        <v>4.0068755253069044E-6</v>
      </c>
      <c r="AV1690" s="13">
        <f t="shared" si="2275"/>
        <v>8.365137034372706E-7</v>
      </c>
      <c r="AW1690" s="13">
        <f t="shared" si="2276"/>
        <v>1.4488068959777686E-9</v>
      </c>
      <c r="AX1690" s="13">
        <f t="shared" si="2277"/>
        <v>1.3068017334230101E-4</v>
      </c>
      <c r="AY1690" s="13">
        <f t="shared" si="2278"/>
        <v>5.8420497590685398E-5</v>
      </c>
      <c r="AZ1690" s="13">
        <f t="shared" si="2279"/>
        <v>1.3058425205036473E-5</v>
      </c>
      <c r="BA1690" s="13">
        <f t="shared" si="2280"/>
        <v>1.9459205343790172E-6</v>
      </c>
      <c r="BB1690" s="13">
        <f t="shared" si="2281"/>
        <v>2.1748066861026262E-7</v>
      </c>
      <c r="BC1690" s="13">
        <f t="shared" si="2282"/>
        <v>1.9444921982597038E-8</v>
      </c>
      <c r="BD1690" s="13">
        <f t="shared" si="2283"/>
        <v>3.0759537498776885E-6</v>
      </c>
      <c r="BE1690" s="13">
        <f t="shared" si="2284"/>
        <v>2.5686622373574854E-6</v>
      </c>
      <c r="BF1690" s="13">
        <f t="shared" si="2285"/>
        <v>1.0725170509941386E-6</v>
      </c>
      <c r="BG1690" s="13">
        <f t="shared" si="2286"/>
        <v>2.9854523960470288E-7</v>
      </c>
      <c r="BH1690" s="13">
        <f t="shared" si="2287"/>
        <v>6.2327163009679173E-8</v>
      </c>
      <c r="BI1690" s="13">
        <f t="shared" si="2288"/>
        <v>1.0409612302587668E-8</v>
      </c>
      <c r="BJ1690" s="14">
        <f t="shared" si="2289"/>
        <v>0.4237865063366697</v>
      </c>
      <c r="BK1690" s="14">
        <f t="shared" si="2290"/>
        <v>0.39115869978239026</v>
      </c>
      <c r="BL1690" s="14">
        <f t="shared" si="2291"/>
        <v>0.18095418098814234</v>
      </c>
      <c r="BM1690" s="14">
        <f t="shared" si="2292"/>
        <v>0.13876405992019517</v>
      </c>
      <c r="BN1690" s="14">
        <f t="shared" si="2293"/>
        <v>0.86120828105017211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1.5145</v>
      </c>
      <c r="F1691" s="10">
        <f>VLOOKUP(B1691,home!$B$2:$E$405,3,FALSE)</f>
        <v>1.0124</v>
      </c>
      <c r="G1691" s="10">
        <f>VLOOKUP(C1691,away!$B$2:$E$405,4,FALSE)</f>
        <v>0.96840000000000004</v>
      </c>
      <c r="H1691" s="10">
        <f>VLOOKUP(A1691,away!$A$2:$E$405,3,FALSE)</f>
        <v>1.1369</v>
      </c>
      <c r="I1691" s="10">
        <f>VLOOKUP(C1691,away!$B$2:$E$405,3,FALSE)</f>
        <v>1.1141000000000001</v>
      </c>
      <c r="J1691" s="10">
        <f>VLOOKUP(B1691,home!$B$2:$E$405,4,FALSE)</f>
        <v>1.2901</v>
      </c>
      <c r="K1691" s="12">
        <f t="shared" si="2238"/>
        <v>1.4848281583199998</v>
      </c>
      <c r="L1691" s="12">
        <f t="shared" si="2239"/>
        <v>1.6340668361290001</v>
      </c>
      <c r="M1691" s="13">
        <f t="shared" si="2240"/>
        <v>4.4205989304619817E-2</v>
      </c>
      <c r="N1691" s="13">
        <f t="shared" si="2241"/>
        <v>6.5638297685892258E-2</v>
      </c>
      <c r="O1691" s="13">
        <f t="shared" si="2242"/>
        <v>7.2235541080952523E-2</v>
      </c>
      <c r="P1691" s="13">
        <f t="shared" si="2243"/>
        <v>0.10725736542847944</v>
      </c>
      <c r="Q1691" s="13">
        <f t="shared" si="2244"/>
        <v>4.8730796334101663E-2</v>
      </c>
      <c r="R1691" s="13">
        <f t="shared" si="2245"/>
        <v>5.9018851035109267E-2</v>
      </c>
      <c r="S1691" s="13">
        <f t="shared" si="2246"/>
        <v>6.5059863039057239E-2</v>
      </c>
      <c r="T1691" s="13">
        <f t="shared" si="2247"/>
        <v>7.9629378187712194E-2</v>
      </c>
      <c r="U1691" s="13">
        <f t="shared" si="2248"/>
        <v>8.7632851888623714E-2</v>
      </c>
      <c r="V1691" s="13">
        <f t="shared" si="2249"/>
        <v>1.7539477278170842E-2</v>
      </c>
      <c r="W1691" s="13">
        <f t="shared" si="2250"/>
        <v>2.4118952858077056E-2</v>
      </c>
      <c r="X1691" s="13">
        <f t="shared" si="2251"/>
        <v>3.9411980987542485E-2</v>
      </c>
      <c r="Y1691" s="13">
        <f t="shared" si="2252"/>
        <v>3.2200905538944932E-2</v>
      </c>
      <c r="Z1691" s="13">
        <f t="shared" si="2253"/>
        <v>3.2146915727636581E-2</v>
      </c>
      <c r="AA1691" s="13">
        <f t="shared" si="2254"/>
        <v>4.7732645675534868E-2</v>
      </c>
      <c r="AB1691" s="13">
        <f t="shared" si="2255"/>
        <v>3.5437388185072777E-2</v>
      </c>
      <c r="AC1691" s="13">
        <f t="shared" si="2256"/>
        <v>2.6597613714821316E-3</v>
      </c>
      <c r="AD1691" s="13">
        <f t="shared" si="2257"/>
        <v>8.9531250882163606E-3</v>
      </c>
      <c r="AE1691" s="13">
        <f t="shared" si="2258"/>
        <v>1.4630004786368883E-2</v>
      </c>
      <c r="AF1691" s="13">
        <f t="shared" si="2259"/>
        <v>1.1953202816906967E-2</v>
      </c>
      <c r="AG1691" s="13">
        <f t="shared" si="2260"/>
        <v>6.510777436210472E-3</v>
      </c>
      <c r="AH1691" s="13">
        <f t="shared" si="2261"/>
        <v>1.3132552218591172E-2</v>
      </c>
      <c r="AI1691" s="13">
        <f t="shared" si="2262"/>
        <v>1.9499583324771957E-2</v>
      </c>
      <c r="AJ1691" s="13">
        <f t="shared" si="2263"/>
        <v>1.4476765198064265E-2</v>
      </c>
      <c r="AK1691" s="13">
        <f t="shared" si="2264"/>
        <v>7.1651695358242763E-3</v>
      </c>
      <c r="AL1691" s="13">
        <f t="shared" si="2265"/>
        <v>2.5813605971605199E-4</v>
      </c>
      <c r="AM1691" s="13">
        <f t="shared" si="2266"/>
        <v>2.6587704471889764E-3</v>
      </c>
      <c r="AN1691" s="13">
        <f t="shared" si="2267"/>
        <v>4.3446086126313777E-3</v>
      </c>
      <c r="AO1691" s="13">
        <f t="shared" si="2268"/>
        <v>3.5496904249306804E-3</v>
      </c>
      <c r="AP1691" s="13">
        <f t="shared" si="2269"/>
        <v>1.9334771339679607E-3</v>
      </c>
      <c r="AQ1691" s="13">
        <f t="shared" si="2270"/>
        <v>7.8985771575769783E-4</v>
      </c>
      <c r="AR1691" s="13">
        <f t="shared" si="2271"/>
        <v>4.29189361082643E-3</v>
      </c>
      <c r="AS1691" s="13">
        <f t="shared" si="2272"/>
        <v>6.3727244858687825E-3</v>
      </c>
      <c r="AT1691" s="13">
        <f t="shared" si="2273"/>
        <v>4.7312003809166572E-3</v>
      </c>
      <c r="AU1691" s="13">
        <f t="shared" si="2274"/>
        <v>2.3416731827464537E-3</v>
      </c>
      <c r="AV1691" s="13">
        <f t="shared" si="2275"/>
        <v>8.6924556983118705E-4</v>
      </c>
      <c r="AW1691" s="13">
        <f t="shared" si="2276"/>
        <v>1.7397713976696453E-5</v>
      </c>
      <c r="AX1691" s="13">
        <f t="shared" si="2277"/>
        <v>6.5796953774920877E-4</v>
      </c>
      <c r="AY1691" s="13">
        <f t="shared" si="2278"/>
        <v>1.0751662008191105E-3</v>
      </c>
      <c r="AZ1691" s="13">
        <f t="shared" si="2279"/>
        <v>8.7844671604266067E-4</v>
      </c>
      <c r="BA1691" s="13">
        <f t="shared" si="2280"/>
        <v>4.7848021533058012E-4</v>
      </c>
      <c r="BB1691" s="13">
        <f t="shared" si="2281"/>
        <v>1.9546716290389087E-4</v>
      </c>
      <c r="BC1691" s="13">
        <f t="shared" si="2282"/>
        <v>6.388128169069454E-5</v>
      </c>
      <c r="BD1691" s="13">
        <f t="shared" si="2283"/>
        <v>1.1688735022742365E-3</v>
      </c>
      <c r="BE1691" s="13">
        <f t="shared" si="2284"/>
        <v>1.7355762896909027E-3</v>
      </c>
      <c r="BF1691" s="13">
        <f t="shared" si="2285"/>
        <v>1.2885162729228011E-3</v>
      </c>
      <c r="BG1691" s="13">
        <f t="shared" si="2286"/>
        <v>6.3774174816310432E-4</v>
      </c>
      <c r="BH1691" s="13">
        <f t="shared" si="2287"/>
        <v>2.3673422635219976E-4</v>
      </c>
      <c r="BI1691" s="13">
        <f t="shared" si="2288"/>
        <v>7.0301929065169324E-5</v>
      </c>
      <c r="BJ1691" s="14">
        <f t="shared" si="2289"/>
        <v>0.34840323716898619</v>
      </c>
      <c r="BK1691" s="14">
        <f t="shared" si="2290"/>
        <v>0.23805575868234463</v>
      </c>
      <c r="BL1691" s="14">
        <f t="shared" si="2291"/>
        <v>0.38007582934120282</v>
      </c>
      <c r="BM1691" s="14">
        <f t="shared" si="2292"/>
        <v>0.60053713156417277</v>
      </c>
      <c r="BN1691" s="14">
        <f t="shared" si="2293"/>
        <v>0.39708684086915497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1.5145</v>
      </c>
      <c r="F1692" s="10">
        <f>VLOOKUP(B1692,home!$B$2:$E$405,3,FALSE)</f>
        <v>0.44019999999999998</v>
      </c>
      <c r="G1692" s="10">
        <f>VLOOKUP(C1692,away!$B$2:$E$405,4,FALSE)</f>
        <v>0.74829999999999997</v>
      </c>
      <c r="H1692" s="10">
        <f>VLOOKUP(A1692,away!$A$2:$E$405,3,FALSE)</f>
        <v>1.1369</v>
      </c>
      <c r="I1692" s="10">
        <f>VLOOKUP(C1692,away!$B$2:$E$405,3,FALSE)</f>
        <v>0.93820000000000003</v>
      </c>
      <c r="J1692" s="10">
        <f>VLOOKUP(B1692,home!$B$2:$E$405,4,FALSE)</f>
        <v>0.52780000000000005</v>
      </c>
      <c r="K1692" s="12">
        <f t="shared" si="2238"/>
        <v>0.49887881406999995</v>
      </c>
      <c r="L1692" s="12">
        <f t="shared" si="2239"/>
        <v>0.56297237032400016</v>
      </c>
      <c r="M1692" s="13">
        <f t="shared" si="2240"/>
        <v>0.34581505000650364</v>
      </c>
      <c r="N1692" s="13">
        <f t="shared" si="2241"/>
        <v>0.1725198020348023</v>
      </c>
      <c r="O1692" s="13">
        <f t="shared" si="2242"/>
        <v>0.19468431839587397</v>
      </c>
      <c r="P1692" s="13">
        <f t="shared" si="2243"/>
        <v>9.71238818793599E-2</v>
      </c>
      <c r="Q1692" s="13">
        <f t="shared" si="2244"/>
        <v>4.3033237121356656E-2</v>
      </c>
      <c r="R1692" s="13">
        <f t="shared" si="2245"/>
        <v>5.4800946096118762E-2</v>
      </c>
      <c r="S1692" s="13">
        <f t="shared" si="2246"/>
        <v>6.8194316811388397E-3</v>
      </c>
      <c r="T1692" s="13">
        <f t="shared" si="2247"/>
        <v>2.4226523504924904E-2</v>
      </c>
      <c r="U1692" s="13">
        <f t="shared" si="2248"/>
        <v>2.7339030998345729E-2</v>
      </c>
      <c r="V1692" s="13">
        <f t="shared" si="2249"/>
        <v>2.1280793401329438E-4</v>
      </c>
      <c r="W1692" s="13">
        <f t="shared" si="2250"/>
        <v>7.1561234335651685E-3</v>
      </c>
      <c r="X1692" s="13">
        <f t="shared" si="2251"/>
        <v>4.0286997717253045E-3</v>
      </c>
      <c r="Y1692" s="13">
        <f t="shared" si="2252"/>
        <v>1.1340233299059767E-3</v>
      </c>
      <c r="Z1692" s="13">
        <f t="shared" si="2253"/>
        <v>1.0283806173243246E-2</v>
      </c>
      <c r="AA1692" s="13">
        <f t="shared" si="2254"/>
        <v>5.130373027833336E-3</v>
      </c>
      <c r="AB1692" s="13">
        <f t="shared" si="2255"/>
        <v>1.2797172059311043E-3</v>
      </c>
      <c r="AC1692" s="13">
        <f t="shared" si="2256"/>
        <v>3.7355106157375723E-6</v>
      </c>
      <c r="AD1692" s="13">
        <f t="shared" si="2257"/>
        <v>8.9250959296888178E-4</v>
      </c>
      <c r="AE1692" s="13">
        <f t="shared" si="2258"/>
        <v>5.0245824109059986E-4</v>
      </c>
      <c r="AF1692" s="13">
        <f t="shared" si="2259"/>
        <v>1.4143505348780149E-4</v>
      </c>
      <c r="AG1692" s="13">
        <f t="shared" si="2260"/>
        <v>2.6541342436309779E-5</v>
      </c>
      <c r="AH1692" s="13">
        <f t="shared" si="2261"/>
        <v>1.4473746843258338E-3</v>
      </c>
      <c r="AI1692" s="13">
        <f t="shared" si="2262"/>
        <v>7.2206456603141262E-4</v>
      </c>
      <c r="AJ1692" s="13">
        <f t="shared" si="2263"/>
        <v>1.801113571918601E-4</v>
      </c>
      <c r="AK1692" s="13">
        <f t="shared" si="2264"/>
        <v>2.9951246758804438E-5</v>
      </c>
      <c r="AL1692" s="13">
        <f t="shared" si="2265"/>
        <v>4.1965471635218661E-8</v>
      </c>
      <c r="AM1692" s="13">
        <f t="shared" si="2266"/>
        <v>8.9050825457282872E-5</v>
      </c>
      <c r="AN1692" s="13">
        <f t="shared" si="2267"/>
        <v>5.0133154286995346E-5</v>
      </c>
      <c r="AO1692" s="13">
        <f t="shared" si="2268"/>
        <v>1.4111790350384291E-5</v>
      </c>
      <c r="AP1692" s="13">
        <f t="shared" si="2269"/>
        <v>2.6481826876903987E-6</v>
      </c>
      <c r="AQ1692" s="13">
        <f t="shared" si="2270"/>
        <v>3.7271342118501129E-7</v>
      </c>
      <c r="AR1692" s="13">
        <f t="shared" si="2271"/>
        <v>1.6296639135637332E-4</v>
      </c>
      <c r="AS1692" s="13">
        <f t="shared" si="2272"/>
        <v>8.1300480053135018E-5</v>
      </c>
      <c r="AT1692" s="13">
        <f t="shared" si="2273"/>
        <v>2.0279543536114836E-5</v>
      </c>
      <c r="AU1692" s="13">
        <f t="shared" si="2274"/>
        <v>3.3723448763926341E-6</v>
      </c>
      <c r="AV1692" s="13">
        <f t="shared" si="2275"/>
        <v>4.2059785314244949E-7</v>
      </c>
      <c r="AW1692" s="13">
        <f t="shared" si="2276"/>
        <v>3.2739477921908653E-10</v>
      </c>
      <c r="AX1692" s="13">
        <f t="shared" si="2277"/>
        <v>7.4042616993473001E-6</v>
      </c>
      <c r="AY1692" s="13">
        <f t="shared" si="2278"/>
        <v>4.1683947593807582E-6</v>
      </c>
      <c r="AZ1692" s="13">
        <f t="shared" si="2279"/>
        <v>1.173345539067363E-6</v>
      </c>
      <c r="BA1692" s="13">
        <f t="shared" si="2280"/>
        <v>2.2018703977928166E-7</v>
      </c>
      <c r="BB1692" s="13">
        <f t="shared" si="2281"/>
        <v>3.0989804924791775E-8</v>
      </c>
      <c r="BC1692" s="13">
        <f t="shared" si="2282"/>
        <v>3.4892807868776816E-9</v>
      </c>
      <c r="BD1692" s="13">
        <f t="shared" si="2283"/>
        <v>1.529092927084101E-5</v>
      </c>
      <c r="BE1692" s="13">
        <f t="shared" si="2284"/>
        <v>7.6283206606654133E-6</v>
      </c>
      <c r="BF1692" s="13">
        <f t="shared" si="2285"/>
        <v>1.9028037822692192E-6</v>
      </c>
      <c r="BG1692" s="13">
        <f t="shared" si="2286"/>
        <v>3.1642283143545945E-7</v>
      </c>
      <c r="BH1692" s="13">
        <f t="shared" si="2287"/>
        <v>3.9464161722798384E-8</v>
      </c>
      <c r="BI1692" s="13">
        <f t="shared" si="2288"/>
        <v>3.9375668397072712E-9</v>
      </c>
      <c r="BJ1692" s="14">
        <f t="shared" si="2289"/>
        <v>0.25383067076059068</v>
      </c>
      <c r="BK1692" s="14">
        <f t="shared" si="2290"/>
        <v>0.44997911737186241</v>
      </c>
      <c r="BL1692" s="14">
        <f t="shared" si="2291"/>
        <v>0.28590740881435972</v>
      </c>
      <c r="BM1692" s="14">
        <f t="shared" si="2292"/>
        <v>9.2019599518676304E-2</v>
      </c>
      <c r="BN1692" s="14">
        <f t="shared" si="2293"/>
        <v>0.90797723553401521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1.5145</v>
      </c>
      <c r="F1693" s="10">
        <f>VLOOKUP(B1693,home!$B$2:$E$405,3,FALSE)</f>
        <v>0.70430000000000004</v>
      </c>
      <c r="G1693" s="10">
        <f>VLOOKUP(C1693,away!$B$2:$E$405,4,FALSE)</f>
        <v>0.96840000000000004</v>
      </c>
      <c r="H1693" s="10">
        <f>VLOOKUP(A1693,away!$A$2:$E$405,3,FALSE)</f>
        <v>1.1369</v>
      </c>
      <c r="I1693" s="10">
        <f>VLOOKUP(C1693,away!$B$2:$E$405,3,FALSE)</f>
        <v>1.1141000000000001</v>
      </c>
      <c r="J1693" s="10">
        <f>VLOOKUP(B1693,home!$B$2:$E$405,4,FALSE)</f>
        <v>0.64500000000000002</v>
      </c>
      <c r="K1693" s="12">
        <f t="shared" si="2238"/>
        <v>1.0329558197400002</v>
      </c>
      <c r="L1693" s="12">
        <f t="shared" si="2239"/>
        <v>0.81697008705000007</v>
      </c>
      <c r="M1693" s="13">
        <f t="shared" si="2240"/>
        <v>0.15724881695162232</v>
      </c>
      <c r="N1693" s="13">
        <f t="shared" si="2241"/>
        <v>0.16243108061740827</v>
      </c>
      <c r="O1693" s="13">
        <f t="shared" si="2242"/>
        <v>0.12846757967347641</v>
      </c>
      <c r="P1693" s="13">
        <f t="shared" si="2243"/>
        <v>0.1327013340716296</v>
      </c>
      <c r="Q1693" s="13">
        <f t="shared" si="2244"/>
        <v>8.3892065015204506E-2</v>
      </c>
      <c r="R1693" s="13">
        <f t="shared" si="2245"/>
        <v>5.2477084874471419E-2</v>
      </c>
      <c r="S1693" s="13">
        <f t="shared" si="2246"/>
        <v>2.7996465101877144E-2</v>
      </c>
      <c r="T1693" s="13">
        <f t="shared" si="2247"/>
        <v>6.8537307658275884E-2</v>
      </c>
      <c r="U1693" s="13">
        <f t="shared" si="2248"/>
        <v>5.4206510224075188E-2</v>
      </c>
      <c r="V1693" s="13">
        <f t="shared" si="2249"/>
        <v>2.6251165653191754E-3</v>
      </c>
      <c r="W1693" s="13">
        <f t="shared" si="2250"/>
        <v>2.8885598929153985E-2</v>
      </c>
      <c r="X1693" s="13">
        <f t="shared" si="2251"/>
        <v>2.3598670271642322E-2</v>
      </c>
      <c r="Y1693" s="13">
        <f t="shared" si="2252"/>
        <v>9.6397038530439388E-3</v>
      </c>
      <c r="Z1693" s="13">
        <f t="shared" si="2253"/>
        <v>1.4290736199342383E-2</v>
      </c>
      <c r="AA1693" s="13">
        <f t="shared" si="2254"/>
        <v>1.4761699125479807E-2</v>
      </c>
      <c r="AB1693" s="13">
        <f t="shared" si="2255"/>
        <v>7.6240915104576193E-3</v>
      </c>
      <c r="AC1693" s="13">
        <f t="shared" si="2256"/>
        <v>1.3845750840313186E-4</v>
      </c>
      <c r="AD1693" s="13">
        <f t="shared" si="2257"/>
        <v>7.4593868801362808E-3</v>
      </c>
      <c r="AE1693" s="13">
        <f t="shared" si="2258"/>
        <v>6.0940959488045652E-3</v>
      </c>
      <c r="AF1693" s="13">
        <f t="shared" si="2259"/>
        <v>2.4893470488929594E-3</v>
      </c>
      <c r="AG1693" s="13">
        <f t="shared" si="2260"/>
        <v>6.7790735841058046E-4</v>
      </c>
      <c r="AH1693" s="13">
        <f t="shared" si="2261"/>
        <v>2.9187759991963331E-3</v>
      </c>
      <c r="AI1693" s="13">
        <f t="shared" si="2262"/>
        <v>3.0149666548872863E-3</v>
      </c>
      <c r="AJ1693" s="13">
        <f t="shared" si="2263"/>
        <v>1.5571636762439316E-3</v>
      </c>
      <c r="AK1693" s="13">
        <f t="shared" si="2264"/>
        <v>5.3616042722130091E-4</v>
      </c>
      <c r="AL1693" s="13">
        <f t="shared" si="2265"/>
        <v>4.6737384569276844E-6</v>
      </c>
      <c r="AM1693" s="13">
        <f t="shared" si="2266"/>
        <v>1.5410434179057954E-3</v>
      </c>
      <c r="AN1693" s="13">
        <f t="shared" si="2267"/>
        <v>1.2589863752743274E-3</v>
      </c>
      <c r="AO1693" s="13">
        <f t="shared" si="2268"/>
        <v>5.1427710430131568E-4</v>
      </c>
      <c r="AP1693" s="13">
        <f t="shared" si="2269"/>
        <v>1.4004967022295591E-4</v>
      </c>
      <c r="AQ1693" s="13">
        <f t="shared" si="2270"/>
        <v>2.8604097818343018E-5</v>
      </c>
      <c r="AR1693" s="13">
        <f t="shared" si="2271"/>
        <v>4.7691053642857602E-4</v>
      </c>
      <c r="AS1693" s="13">
        <f t="shared" si="2272"/>
        <v>4.9262751409922298E-4</v>
      </c>
      <c r="AT1693" s="13">
        <f t="shared" si="2273"/>
        <v>2.5443122882642071E-4</v>
      </c>
      <c r="AU1693" s="13">
        <f t="shared" si="2274"/>
        <v>8.7605406179950309E-5</v>
      </c>
      <c r="AV1693" s="13">
        <f t="shared" si="2275"/>
        <v>2.262312853856656E-5</v>
      </c>
      <c r="AW1693" s="13">
        <f t="shared" si="2276"/>
        <v>1.0955944081336452E-7</v>
      </c>
      <c r="AX1693" s="13">
        <f t="shared" si="2277"/>
        <v>2.6530496116630199E-4</v>
      </c>
      <c r="AY1693" s="13">
        <f t="shared" si="2278"/>
        <v>2.1674621721883062E-4</v>
      </c>
      <c r="AZ1693" s="13">
        <f t="shared" si="2279"/>
        <v>8.8537587974513136E-5</v>
      </c>
      <c r="BA1693" s="13">
        <f t="shared" si="2280"/>
        <v>2.4110853651578341E-5</v>
      </c>
      <c r="BB1693" s="13">
        <f t="shared" si="2281"/>
        <v>4.9244615516449419E-6</v>
      </c>
      <c r="BC1693" s="13">
        <f t="shared" si="2282"/>
        <v>8.0462755650434968E-7</v>
      </c>
      <c r="BD1693" s="13">
        <f t="shared" si="2283"/>
        <v>6.4936940410185979E-5</v>
      </c>
      <c r="BE1693" s="13">
        <f t="shared" si="2284"/>
        <v>6.7076990512811196E-5</v>
      </c>
      <c r="BF1693" s="13">
        <f t="shared" si="2285"/>
        <v>3.4643783860426553E-5</v>
      </c>
      <c r="BG1693" s="13">
        <f t="shared" si="2286"/>
        <v>1.1928499385480766E-5</v>
      </c>
      <c r="BH1693" s="13">
        <f t="shared" si="2287"/>
        <v>3.0804032152493429E-6</v>
      </c>
      <c r="BI1693" s="13">
        <f t="shared" si="2288"/>
        <v>6.3638408566752362E-7</v>
      </c>
      <c r="BJ1693" s="14">
        <f t="shared" si="2289"/>
        <v>0.39778855295561527</v>
      </c>
      <c r="BK1693" s="14">
        <f t="shared" si="2290"/>
        <v>0.32093161015452715</v>
      </c>
      <c r="BL1693" s="14">
        <f t="shared" si="2291"/>
        <v>0.26708053298105183</v>
      </c>
      <c r="BM1693" s="14">
        <f t="shared" si="2292"/>
        <v>0.28265683442894607</v>
      </c>
      <c r="BN1693" s="14">
        <f t="shared" si="2293"/>
        <v>0.71721796120381254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1.5759000000000001</v>
      </c>
      <c r="F1703" s="10">
        <f>VLOOKUP(B1703,home!$B$2:$E$405,3,FALSE)</f>
        <v>0.91659999999999997</v>
      </c>
      <c r="G1703" s="10">
        <f>VLOOKUP(C1703,away!$B$2:$E$405,4,FALSE)</f>
        <v>0.56410000000000005</v>
      </c>
      <c r="H1703" s="10">
        <f>VLOOKUP(A1703,away!$A$2:$E$405,3,FALSE)</f>
        <v>1.1709000000000001</v>
      </c>
      <c r="I1703" s="10">
        <f>VLOOKUP(C1703,away!$B$2:$E$405,3,FALSE)</f>
        <v>0.94889999999999997</v>
      </c>
      <c r="J1703" s="10">
        <f>VLOOKUP(B1703,home!$B$2:$E$405,4,FALSE)</f>
        <v>1.1387</v>
      </c>
      <c r="K1703" s="12">
        <f t="shared" si="2238"/>
        <v>0.8148254931540001</v>
      </c>
      <c r="L1703" s="12">
        <f t="shared" si="2239"/>
        <v>1.2651720042870001</v>
      </c>
      <c r="M1703" s="13">
        <f t="shared" si="2240"/>
        <v>0.12493052484420052</v>
      </c>
      <c r="N1703" s="13">
        <f t="shared" si="2241"/>
        <v>0.10179657651616374</v>
      </c>
      <c r="O1703" s="13">
        <f t="shared" si="2242"/>
        <v>0.158058602513764</v>
      </c>
      <c r="P1703" s="13">
        <f t="shared" si="2243"/>
        <v>0.12879017874050983</v>
      </c>
      <c r="Q1703" s="13">
        <f t="shared" si="2244"/>
        <v>4.1473222830586007E-2</v>
      </c>
      <c r="R1703" s="13">
        <f t="shared" si="2245"/>
        <v>9.9985659468570562E-2</v>
      </c>
      <c r="S1703" s="13">
        <f t="shared" si="2246"/>
        <v>3.3192268584274792E-2</v>
      </c>
      <c r="T1703" s="13">
        <f t="shared" si="2247"/>
        <v>5.2470760452813868E-2</v>
      </c>
      <c r="U1703" s="13">
        <f t="shared" si="2248"/>
        <v>8.1470864284805919E-2</v>
      </c>
      <c r="V1703" s="13">
        <f t="shared" si="2249"/>
        <v>3.8019693204175004E-3</v>
      </c>
      <c r="W1703" s="13">
        <f t="shared" si="2250"/>
        <v>1.1264479748539329E-2</v>
      </c>
      <c r="X1703" s="13">
        <f t="shared" si="2251"/>
        <v>1.4251504420709825E-2</v>
      </c>
      <c r="Y1703" s="13">
        <f t="shared" si="2252"/>
        <v>9.0153022060272467E-3</v>
      </c>
      <c r="Z1703" s="13">
        <f t="shared" si="2253"/>
        <v>4.2166352396602942E-2</v>
      </c>
      <c r="AA1703" s="13">
        <f t="shared" si="2254"/>
        <v>3.4358218886067347E-2</v>
      </c>
      <c r="AB1703" s="13">
        <f t="shared" si="2255"/>
        <v>1.3997976323866452E-2</v>
      </c>
      <c r="AC1703" s="13">
        <f t="shared" si="2256"/>
        <v>2.449643056376483E-4</v>
      </c>
      <c r="AD1703" s="13">
        <f t="shared" si="2257"/>
        <v>2.294646316556701E-3</v>
      </c>
      <c r="AE1703" s="13">
        <f t="shared" si="2258"/>
        <v>2.9031222794478231E-3</v>
      </c>
      <c r="AF1703" s="13">
        <f t="shared" si="2259"/>
        <v>1.8364745164896237E-3</v>
      </c>
      <c r="AG1703" s="13">
        <f t="shared" si="2260"/>
        <v>7.7448538161639191E-4</v>
      </c>
      <c r="AH1703" s="13">
        <f t="shared" si="2261"/>
        <v>1.333692214377053E-2</v>
      </c>
      <c r="AI1703" s="13">
        <f t="shared" si="2262"/>
        <v>1.0867264162954325E-2</v>
      </c>
      <c r="AJ1703" s="13">
        <f t="shared" si="2263"/>
        <v>4.4274619404070245E-3</v>
      </c>
      <c r="AK1703" s="13">
        <f t="shared" si="2264"/>
        <v>1.2025362863375736E-3</v>
      </c>
      <c r="AL1703" s="13">
        <f t="shared" si="2265"/>
        <v>1.0101293257980632E-5</v>
      </c>
      <c r="AM1703" s="13">
        <f t="shared" si="2266"/>
        <v>3.7394726330046478E-4</v>
      </c>
      <c r="AN1703" s="13">
        <f t="shared" si="2267"/>
        <v>4.7310760860748755E-4</v>
      </c>
      <c r="AO1703" s="13">
        <f t="shared" si="2268"/>
        <v>2.9928125071268237E-4</v>
      </c>
      <c r="AP1703" s="13">
        <f t="shared" si="2269"/>
        <v>1.2621408660322812E-4</v>
      </c>
      <c r="AQ1703" s="13">
        <f t="shared" si="2270"/>
        <v>3.9920632229264801E-5</v>
      </c>
      <c r="AR1703" s="13">
        <f t="shared" si="2271"/>
        <v>3.3747001039307672E-3</v>
      </c>
      <c r="AS1703" s="13">
        <f t="shared" si="2272"/>
        <v>2.7497916764322424E-3</v>
      </c>
      <c r="AT1703" s="13">
        <f t="shared" si="2273"/>
        <v>1.1203001794098332E-3</v>
      </c>
      <c r="AU1703" s="13">
        <f t="shared" si="2274"/>
        <v>3.0428304872271079E-4</v>
      </c>
      <c r="AV1703" s="13">
        <f t="shared" si="2275"/>
        <v>6.1984396308471345E-5</v>
      </c>
      <c r="AW1703" s="13">
        <f t="shared" si="2276"/>
        <v>2.89260185439518E-7</v>
      </c>
      <c r="AX1703" s="13">
        <f t="shared" si="2277"/>
        <v>5.07836272053983E-5</v>
      </c>
      <c r="AY1703" s="13">
        <f t="shared" si="2278"/>
        <v>6.4250023416417585E-5</v>
      </c>
      <c r="AZ1703" s="13">
        <f t="shared" si="2279"/>
        <v>4.0643665450617872E-5</v>
      </c>
      <c r="BA1703" s="13">
        <f t="shared" si="2280"/>
        <v>1.7140409226576164E-5</v>
      </c>
      <c r="BB1703" s="13">
        <f t="shared" si="2281"/>
        <v>5.4213914738716911E-6</v>
      </c>
      <c r="BC1703" s="13">
        <f t="shared" si="2282"/>
        <v>1.3717985434045402E-6</v>
      </c>
      <c r="BD1703" s="13">
        <f t="shared" si="2283"/>
        <v>7.1159601572627206E-4</v>
      </c>
      <c r="BE1703" s="13">
        <f t="shared" si="2284"/>
        <v>5.7982657444058123E-4</v>
      </c>
      <c r="BF1703" s="13">
        <f t="shared" si="2285"/>
        <v>2.3622873723117056E-4</v>
      </c>
      <c r="BG1703" s="13">
        <f t="shared" si="2286"/>
        <v>6.4161732437178438E-5</v>
      </c>
      <c r="BH1703" s="13">
        <f t="shared" si="2287"/>
        <v>1.3070153818684727E-5</v>
      </c>
      <c r="BI1703" s="13">
        <f t="shared" si="2288"/>
        <v>2.1299789061816846E-6</v>
      </c>
      <c r="BJ1703" s="14">
        <f t="shared" si="2289"/>
        <v>0.23957265642572004</v>
      </c>
      <c r="BK1703" s="14">
        <f t="shared" si="2290"/>
        <v>0.29103425711171466</v>
      </c>
      <c r="BL1703" s="14">
        <f t="shared" si="2291"/>
        <v>0.42692357860790781</v>
      </c>
      <c r="BM1703" s="14">
        <f t="shared" si="2292"/>
        <v>0.34459811886491964</v>
      </c>
      <c r="BN1703" s="14">
        <f t="shared" si="2293"/>
        <v>0.65503476491379453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1.5759000000000001</v>
      </c>
      <c r="F1704" s="10">
        <f>VLOOKUP(B1704,home!$B$2:$E$405,3,FALSE)</f>
        <v>0.95179999999999998</v>
      </c>
      <c r="G1704" s="10">
        <f>VLOOKUP(C1704,away!$B$2:$E$405,4,FALSE)</f>
        <v>0.70509999999999995</v>
      </c>
      <c r="H1704" s="10">
        <f>VLOOKUP(A1704,away!$A$2:$E$405,3,FALSE)</f>
        <v>1.1709000000000001</v>
      </c>
      <c r="I1704" s="10">
        <f>VLOOKUP(C1704,away!$B$2:$E$405,3,FALSE)</f>
        <v>1.3285</v>
      </c>
      <c r="J1704" s="10">
        <f>VLOOKUP(B1704,home!$B$2:$E$405,4,FALSE)</f>
        <v>1.0248999999999999</v>
      </c>
      <c r="K1704" s="12">
        <f t="shared" si="2238"/>
        <v>1.057608836262</v>
      </c>
      <c r="L1704" s="12">
        <f t="shared" si="2239"/>
        <v>1.5942736121850001</v>
      </c>
      <c r="M1704" s="13">
        <f t="shared" si="2240"/>
        <v>7.0518340895862508E-2</v>
      </c>
      <c r="N1704" s="13">
        <f t="shared" si="2241"/>
        <v>7.4580820450000154E-2</v>
      </c>
      <c r="O1704" s="13">
        <f t="shared" si="2242"/>
        <v>0.11242553006533992</v>
      </c>
      <c r="P1704" s="13">
        <f t="shared" si="2243"/>
        <v>0.11890223401854265</v>
      </c>
      <c r="Q1704" s="13">
        <f t="shared" si="2244"/>
        <v>3.943866736179491E-2</v>
      </c>
      <c r="R1704" s="13">
        <f t="shared" si="2245"/>
        <v>8.9618527959541422E-2</v>
      </c>
      <c r="S1704" s="13">
        <f t="shared" si="2246"/>
        <v>5.0120795083218483E-2</v>
      </c>
      <c r="T1704" s="13">
        <f t="shared" si="2247"/>
        <v>6.2876026674651433E-2</v>
      </c>
      <c r="U1704" s="13">
        <f t="shared" si="2248"/>
        <v>9.4781347062804097E-2</v>
      </c>
      <c r="V1704" s="13">
        <f t="shared" si="2249"/>
        <v>9.3899519700538035E-3</v>
      </c>
      <c r="W1704" s="13">
        <f t="shared" si="2250"/>
        <v>1.3903561030744015E-2</v>
      </c>
      <c r="X1704" s="13">
        <f t="shared" si="2251"/>
        <v>2.2166080466718859E-2</v>
      </c>
      <c r="Y1704" s="13">
        <f t="shared" si="2252"/>
        <v>1.7669398586829626E-2</v>
      </c>
      <c r="Z1704" s="13">
        <f t="shared" si="2253"/>
        <v>4.7625484762920181E-2</v>
      </c>
      <c r="AA1704" s="13">
        <f t="shared" si="2254"/>
        <v>5.0369133516525624E-2</v>
      </c>
      <c r="AB1704" s="13">
        <f t="shared" si="2255"/>
        <v>2.6635420340968982E-2</v>
      </c>
      <c r="AC1704" s="13">
        <f t="shared" si="2256"/>
        <v>9.8953535738221664E-4</v>
      </c>
      <c r="AD1704" s="13">
        <f t="shared" si="2257"/>
        <v>3.6761322504057169E-3</v>
      </c>
      <c r="AE1704" s="13">
        <f t="shared" si="2258"/>
        <v>5.8607606417240945E-3</v>
      </c>
      <c r="AF1704" s="13">
        <f t="shared" si="2259"/>
        <v>4.6718280192165765E-3</v>
      </c>
      <c r="AG1704" s="13">
        <f t="shared" si="2260"/>
        <v>2.4827240439011691E-3</v>
      </c>
      <c r="AH1704" s="13">
        <f t="shared" si="2261"/>
        <v>1.8982013406260607E-2</v>
      </c>
      <c r="AI1704" s="13">
        <f t="shared" si="2262"/>
        <v>2.0075545108504962E-2</v>
      </c>
      <c r="AJ1704" s="13">
        <f t="shared" si="2263"/>
        <v>1.061603694976561E-2</v>
      </c>
      <c r="AK1704" s="13">
        <f t="shared" si="2264"/>
        <v>3.7425381613853336E-3</v>
      </c>
      <c r="AL1704" s="13">
        <f t="shared" si="2265"/>
        <v>6.6738929554132991E-5</v>
      </c>
      <c r="AM1704" s="13">
        <f t="shared" si="2266"/>
        <v>7.775819902593596E-4</v>
      </c>
      <c r="AN1704" s="13">
        <f t="shared" si="2267"/>
        <v>1.2396784483807907E-3</v>
      </c>
      <c r="AO1704" s="13">
        <f t="shared" si="2268"/>
        <v>9.8819331892396976E-4</v>
      </c>
      <c r="AP1704" s="13">
        <f t="shared" si="2269"/>
        <v>5.2515017736600052E-4</v>
      </c>
      <c r="AQ1704" s="13">
        <f t="shared" si="2270"/>
        <v>2.0930826755222173E-4</v>
      </c>
      <c r="AR1704" s="13">
        <f t="shared" si="2271"/>
        <v>6.0525046159486387E-3</v>
      </c>
      <c r="AS1704" s="13">
        <f t="shared" si="2272"/>
        <v>6.401182363343823E-3</v>
      </c>
      <c r="AT1704" s="13">
        <f t="shared" si="2273"/>
        <v>3.3849735149984496E-3</v>
      </c>
      <c r="AU1704" s="13">
        <f t="shared" si="2274"/>
        <v>1.1933259666584007E-3</v>
      </c>
      <c r="AV1704" s="13">
        <f t="shared" si="2275"/>
        <v>3.1551802171970431E-4</v>
      </c>
      <c r="AW1704" s="13">
        <f t="shared" si="2276"/>
        <v>3.1258250293396545E-6</v>
      </c>
      <c r="AX1704" s="13">
        <f t="shared" si="2277"/>
        <v>1.3706293063608181E-4</v>
      </c>
      <c r="AY1704" s="13">
        <f t="shared" si="2278"/>
        <v>2.1851581352184824E-4</v>
      </c>
      <c r="AZ1704" s="13">
        <f t="shared" si="2279"/>
        <v>1.7418699767151046E-4</v>
      </c>
      <c r="BA1704" s="13">
        <f t="shared" si="2280"/>
        <v>9.2567244657806408E-5</v>
      </c>
      <c r="BB1704" s="13">
        <f t="shared" si="2281"/>
        <v>3.6894378877653415E-5</v>
      </c>
      <c r="BC1704" s="13">
        <f t="shared" si="2282"/>
        <v>1.1763946936519695E-5</v>
      </c>
      <c r="BD1704" s="13">
        <f t="shared" si="2283"/>
        <v>1.6082247328058044E-3</v>
      </c>
      <c r="BE1704" s="13">
        <f t="shared" si="2284"/>
        <v>1.7008726881105126E-3</v>
      </c>
      <c r="BF1704" s="13">
        <f t="shared" si="2285"/>
        <v>8.9942899215118941E-4</v>
      </c>
      <c r="BG1704" s="13">
        <f t="shared" si="2286"/>
        <v>3.1708134989644101E-4</v>
      </c>
      <c r="BH1704" s="13">
        <f t="shared" si="2287"/>
        <v>8.3837009366089749E-5</v>
      </c>
      <c r="BI1704" s="13">
        <f t="shared" si="2288"/>
        <v>1.7733352382271316E-5</v>
      </c>
      <c r="BJ1704" s="14">
        <f t="shared" si="2289"/>
        <v>0.25173690304077034</v>
      </c>
      <c r="BK1704" s="14">
        <f t="shared" si="2290"/>
        <v>0.25020611206813564</v>
      </c>
      <c r="BL1704" s="14">
        <f t="shared" si="2291"/>
        <v>0.4492207751784778</v>
      </c>
      <c r="BM1704" s="14">
        <f t="shared" si="2292"/>
        <v>0.49308976431072971</v>
      </c>
      <c r="BN1704" s="14">
        <f t="shared" si="2293"/>
        <v>0.50548412075108162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1.1974</v>
      </c>
      <c r="F1705" s="10">
        <f>VLOOKUP(B1705,home!$B$2:$E$405,3,FALSE)</f>
        <v>0.64959999999999996</v>
      </c>
      <c r="G1705" s="10">
        <f>VLOOKUP(C1705,away!$B$2:$E$405,4,FALSE)</f>
        <v>0.75160000000000005</v>
      </c>
      <c r="H1705" s="10">
        <f>VLOOKUP(A1705,away!$A$2:$E$405,3,FALSE)</f>
        <v>0.89470000000000005</v>
      </c>
      <c r="I1705" s="10">
        <f>VLOOKUP(C1705,away!$B$2:$E$405,3,FALSE)</f>
        <v>0.55879999999999996</v>
      </c>
      <c r="J1705" s="10">
        <f>VLOOKUP(B1705,home!$B$2:$E$405,4,FALSE)</f>
        <v>1.1176999999999999</v>
      </c>
      <c r="K1705" s="12">
        <f t="shared" si="2238"/>
        <v>0.58461780966400001</v>
      </c>
      <c r="L1705" s="12">
        <f t="shared" si="2239"/>
        <v>0.5588034589719999</v>
      </c>
      <c r="M1705" s="13">
        <f t="shared" si="2240"/>
        <v>0.31872670464847241</v>
      </c>
      <c r="N1705" s="13">
        <f t="shared" si="2241"/>
        <v>0.18633330795301459</v>
      </c>
      <c r="O1705" s="13">
        <f t="shared" si="2242"/>
        <v>0.17810558502431334</v>
      </c>
      <c r="P1705" s="13">
        <f t="shared" si="2243"/>
        <v>0.10412369700583939</v>
      </c>
      <c r="Q1705" s="13">
        <f t="shared" si="2244"/>
        <v>5.4466885181469492E-2</v>
      </c>
      <c r="R1705" s="13">
        <f t="shared" si="2245"/>
        <v>4.9763008486908962E-2</v>
      </c>
      <c r="S1705" s="13">
        <f t="shared" si="2246"/>
        <v>8.5039503436975424E-3</v>
      </c>
      <c r="T1705" s="13">
        <f t="shared" si="2247"/>
        <v>3.0436283838835908E-2</v>
      </c>
      <c r="U1705" s="13">
        <f t="shared" si="2248"/>
        <v>2.9092341023907762E-2</v>
      </c>
      <c r="V1705" s="13">
        <f t="shared" si="2249"/>
        <v>3.0868059829099409E-4</v>
      </c>
      <c r="W1705" s="13">
        <f t="shared" si="2250"/>
        <v>1.0614103704670426E-2</v>
      </c>
      <c r="X1705" s="13">
        <f t="shared" si="2251"/>
        <v>5.9311978640573509E-3</v>
      </c>
      <c r="Y1705" s="13">
        <f t="shared" si="2252"/>
        <v>1.6571869411412927E-3</v>
      </c>
      <c r="Z1705" s="13">
        <f t="shared" si="2253"/>
        <v>9.2692470904459038E-3</v>
      </c>
      <c r="AA1705" s="13">
        <f t="shared" si="2254"/>
        <v>5.4189669312508897E-3</v>
      </c>
      <c r="AB1705" s="13">
        <f t="shared" si="2255"/>
        <v>1.5840122889947713E-3</v>
      </c>
      <c r="AC1705" s="13">
        <f t="shared" si="2256"/>
        <v>6.3026106338268231E-6</v>
      </c>
      <c r="AD1705" s="13">
        <f t="shared" si="2257"/>
        <v>1.5512985148427429E-3</v>
      </c>
      <c r="AE1705" s="13">
        <f t="shared" si="2258"/>
        <v>8.6687097599225083E-4</v>
      </c>
      <c r="AF1705" s="13">
        <f t="shared" si="2259"/>
        <v>2.4220524993345162E-4</v>
      </c>
      <c r="AG1705" s="13">
        <f t="shared" si="2260"/>
        <v>4.5115043814663504E-5</v>
      </c>
      <c r="AH1705" s="13">
        <f t="shared" si="2261"/>
        <v>1.2949218340518292E-3</v>
      </c>
      <c r="AI1705" s="13">
        <f t="shared" si="2262"/>
        <v>7.5703436630947013E-4</v>
      </c>
      <c r="AJ1705" s="13">
        <f t="shared" si="2263"/>
        <v>2.212878865361083E-4</v>
      </c>
      <c r="AK1705" s="13">
        <f t="shared" si="2264"/>
        <v>4.3122946510638474E-5</v>
      </c>
      <c r="AL1705" s="13">
        <f t="shared" si="2265"/>
        <v>8.2359100810978893E-8</v>
      </c>
      <c r="AM1705" s="13">
        <f t="shared" si="2266"/>
        <v>1.8138334797647611E-4</v>
      </c>
      <c r="AN1705" s="13">
        <f t="shared" si="2267"/>
        <v>1.0135764224917672E-4</v>
      </c>
      <c r="AO1705" s="13">
        <f t="shared" si="2268"/>
        <v>2.8319500541043236E-5</v>
      </c>
      <c r="AP1705" s="13">
        <f t="shared" si="2269"/>
        <v>5.2750116195647933E-6</v>
      </c>
      <c r="AQ1705" s="13">
        <f t="shared" si="2270"/>
        <v>7.3692368478257441E-7</v>
      </c>
      <c r="AR1705" s="13">
        <f t="shared" si="2271"/>
        <v>1.447213599933057E-4</v>
      </c>
      <c r="AS1705" s="13">
        <f t="shared" si="2272"/>
        <v>8.4606684490881614E-5</v>
      </c>
      <c r="AT1705" s="13">
        <f t="shared" si="2273"/>
        <v>2.4731287284996164E-5</v>
      </c>
      <c r="AU1705" s="13">
        <f t="shared" si="2274"/>
        <v>4.8194503342418641E-6</v>
      </c>
      <c r="AV1705" s="13">
        <f t="shared" si="2275"/>
        <v>7.0438412454722774E-7</v>
      </c>
      <c r="AW1705" s="13">
        <f t="shared" si="2276"/>
        <v>7.4737785045636205E-10</v>
      </c>
      <c r="AX1705" s="13">
        <f t="shared" si="2277"/>
        <v>1.7673322600588433E-5</v>
      </c>
      <c r="AY1705" s="13">
        <f t="shared" si="2278"/>
        <v>9.8759138007368338E-6</v>
      </c>
      <c r="AZ1705" s="13">
        <f t="shared" si="2279"/>
        <v>2.7593473961805264E-6</v>
      </c>
      <c r="BA1705" s="13">
        <f t="shared" si="2280"/>
        <v>5.1397762316368648E-7</v>
      </c>
      <c r="BB1705" s="13">
        <f t="shared" si="2281"/>
        <v>7.1803118414518776E-8</v>
      </c>
      <c r="BC1705" s="13">
        <f t="shared" si="2282"/>
        <v>8.0247661870018417E-9</v>
      </c>
      <c r="BD1705" s="13">
        <f t="shared" si="2283"/>
        <v>1.3478466091898528E-5</v>
      </c>
      <c r="BE1705" s="13">
        <f t="shared" si="2284"/>
        <v>7.8797513242762127E-6</v>
      </c>
      <c r="BF1705" s="13">
        <f t="shared" si="2285"/>
        <v>2.3033214799476813E-6</v>
      </c>
      <c r="BG1705" s="13">
        <f t="shared" si="2286"/>
        <v>4.4885425285301879E-7</v>
      </c>
      <c r="BH1705" s="13">
        <f t="shared" si="2287"/>
        <v>6.5602047540325764E-8</v>
      </c>
      <c r="BI1705" s="13">
        <f t="shared" si="2288"/>
        <v>7.6704250684997695E-9</v>
      </c>
      <c r="BJ1705" s="14">
        <f t="shared" si="2289"/>
        <v>0.29249243008314851</v>
      </c>
      <c r="BK1705" s="14">
        <f t="shared" si="2290"/>
        <v>0.43167929347983575</v>
      </c>
      <c r="BL1705" s="14">
        <f t="shared" si="2291"/>
        <v>0.26656404762063335</v>
      </c>
      <c r="BM1705" s="14">
        <f t="shared" si="2292"/>
        <v>0.1084759548076224</v>
      </c>
      <c r="BN1705" s="14">
        <f t="shared" si="2293"/>
        <v>0.89151918830001819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1.5759000000000001</v>
      </c>
      <c r="F1723" s="10">
        <f>VLOOKUP(B1723,home!$B$2:$E$405,3,FALSE)</f>
        <v>0.98709999999999998</v>
      </c>
      <c r="G1723" s="10">
        <f>VLOOKUP(C1723,away!$B$2:$E$405,4,FALSE)</f>
        <v>1.2057</v>
      </c>
      <c r="H1723" s="10">
        <f>VLOOKUP(A1723,away!$A$2:$E$405,3,FALSE)</f>
        <v>1.1709000000000001</v>
      </c>
      <c r="I1723" s="10">
        <f>VLOOKUP(C1723,away!$B$2:$E$405,3,FALSE)</f>
        <v>1.5373000000000001</v>
      </c>
      <c r="J1723" s="10">
        <f>VLOOKUP(B1723,home!$B$2:$E$405,4,FALSE)</f>
        <v>1.7081</v>
      </c>
      <c r="K1723" s="12">
        <f t="shared" si="2238"/>
        <v>1.8755518220730001</v>
      </c>
      <c r="L1723" s="12">
        <f t="shared" si="2239"/>
        <v>3.0746219680170004</v>
      </c>
      <c r="M1723" s="13">
        <f t="shared" si="2240"/>
        <v>7.0821780097407175E-3</v>
      </c>
      <c r="N1723" s="13">
        <f t="shared" si="2241"/>
        <v>1.3282991870414535E-2</v>
      </c>
      <c r="O1723" s="13">
        <f t="shared" si="2242"/>
        <v>2.1775020090155726E-2</v>
      </c>
      <c r="P1723" s="13">
        <f t="shared" si="2243"/>
        <v>4.0840178605767753E-2</v>
      </c>
      <c r="Q1723" s="13">
        <f t="shared" si="2244"/>
        <v>1.2456469802568418E-2</v>
      </c>
      <c r="R1723" s="13">
        <f t="shared" si="2245"/>
        <v>3.3474977561602164E-2</v>
      </c>
      <c r="S1723" s="13">
        <f t="shared" si="2246"/>
        <v>5.8877374525780742E-2</v>
      </c>
      <c r="T1723" s="13">
        <f t="shared" si="2247"/>
        <v>3.8298935698917243E-2</v>
      </c>
      <c r="U1723" s="13">
        <f t="shared" si="2248"/>
        <v>6.2784055159515725E-2</v>
      </c>
      <c r="V1723" s="13">
        <f t="shared" si="2249"/>
        <v>3.7724780398916961E-2</v>
      </c>
      <c r="W1723" s="13">
        <f t="shared" si="2250"/>
        <v>7.787584878268165E-3</v>
      </c>
      <c r="X1723" s="13">
        <f t="shared" si="2251"/>
        <v>2.3943879544520298E-2</v>
      </c>
      <c r="Y1723" s="13">
        <f t="shared" si="2252"/>
        <v>3.6809189023567501E-2</v>
      </c>
      <c r="Z1723" s="13">
        <f t="shared" si="2253"/>
        <v>3.4307633796592726E-2</v>
      </c>
      <c r="AA1723" s="13">
        <f t="shared" si="2254"/>
        <v>6.4345745078212724E-2</v>
      </c>
      <c r="AB1723" s="13">
        <f t="shared" si="2255"/>
        <v>6.0341889712043337E-2</v>
      </c>
      <c r="AC1723" s="13">
        <f t="shared" si="2256"/>
        <v>1.3596512676221379E-2</v>
      </c>
      <c r="AD1723" s="13">
        <f t="shared" si="2257"/>
        <v>3.6515047519959996E-3</v>
      </c>
      <c r="AE1723" s="13">
        <f t="shared" si="2258"/>
        <v>1.1226996726805369E-2</v>
      </c>
      <c r="AF1723" s="13">
        <f t="shared" si="2259"/>
        <v>1.7259385385545375E-2</v>
      </c>
      <c r="AG1723" s="13">
        <f t="shared" si="2260"/>
        <v>1.7688695153623125E-2</v>
      </c>
      <c r="AH1723" s="13">
        <f t="shared" si="2261"/>
        <v>2.6370751135421623E-2</v>
      </c>
      <c r="AI1723" s="13">
        <f t="shared" si="2262"/>
        <v>4.9459710341473659E-2</v>
      </c>
      <c r="AJ1723" s="13">
        <f t="shared" si="2263"/>
        <v>4.6382124925076873E-2</v>
      </c>
      <c r="AK1723" s="13">
        <f t="shared" si="2264"/>
        <v>2.899735963828181E-2</v>
      </c>
      <c r="AL1723" s="13">
        <f t="shared" si="2265"/>
        <v>3.1362329800168113E-3</v>
      </c>
      <c r="AM1723" s="13">
        <f t="shared" si="2266"/>
        <v>1.3697172781828634E-3</v>
      </c>
      <c r="AN1723" s="13">
        <f t="shared" si="2267"/>
        <v>4.2113628334734844E-3</v>
      </c>
      <c r="AO1723" s="13">
        <f t="shared" si="2268"/>
        <v>6.4741743415439477E-3</v>
      </c>
      <c r="AP1723" s="13">
        <f t="shared" si="2269"/>
        <v>6.6352128850943413E-3</v>
      </c>
      <c r="AQ1723" s="13">
        <f t="shared" si="2270"/>
        <v>5.1001928247451306E-3</v>
      </c>
      <c r="AR1723" s="13">
        <f t="shared" si="2271"/>
        <v>1.6216018150815314E-2</v>
      </c>
      <c r="AS1723" s="13">
        <f t="shared" si="2272"/>
        <v>3.0413982389530501E-2</v>
      </c>
      <c r="AT1723" s="13">
        <f t="shared" si="2273"/>
        <v>2.852150004359004E-2</v>
      </c>
      <c r="AU1723" s="13">
        <f t="shared" si="2274"/>
        <v>1.7831183791670147E-2</v>
      </c>
      <c r="AV1723" s="13">
        <f t="shared" si="2275"/>
        <v>8.3608273125463737E-3</v>
      </c>
      <c r="AW1723" s="13">
        <f t="shared" si="2276"/>
        <v>5.0237337094221539E-4</v>
      </c>
      <c r="AX1723" s="13">
        <f t="shared" si="2277"/>
        <v>4.2816262280345675E-4</v>
      </c>
      <c r="AY1723" s="13">
        <f t="shared" si="2278"/>
        <v>1.3164382059552848E-3</v>
      </c>
      <c r="AZ1723" s="13">
        <f t="shared" si="2279"/>
        <v>2.0237749137835036E-3</v>
      </c>
      <c r="BA1723" s="13">
        <f t="shared" si="2280"/>
        <v>2.0741142694134908E-3</v>
      </c>
      <c r="BB1723" s="13">
        <f t="shared" si="2281"/>
        <v>1.5942793242290625E-3</v>
      </c>
      <c r="BC1723" s="13">
        <f t="shared" si="2282"/>
        <v>9.8036124668599467E-4</v>
      </c>
      <c r="BD1723" s="13">
        <f t="shared" si="2283"/>
        <v>8.3096876067098608E-3</v>
      </c>
      <c r="BE1723" s="13">
        <f t="shared" si="2284"/>
        <v>1.5585249731622107E-2</v>
      </c>
      <c r="BF1723" s="13">
        <f t="shared" si="2285"/>
        <v>1.4615471765803292E-2</v>
      </c>
      <c r="BG1723" s="13">
        <f t="shared" si="2286"/>
        <v>9.1373582336029494E-3</v>
      </c>
      <c r="BH1723" s="13">
        <f t="shared" si="2287"/>
        <v>4.2843972209919354E-3</v>
      </c>
      <c r="BI1723" s="13">
        <f t="shared" si="2288"/>
        <v>1.6071218028631848E-3</v>
      </c>
      <c r="BJ1723" s="14">
        <f t="shared" si="2289"/>
        <v>0.21461342358213659</v>
      </c>
      <c r="BK1723" s="14">
        <f t="shared" si="2290"/>
        <v>0.16257369540239966</v>
      </c>
      <c r="BL1723" s="14">
        <f t="shared" si="2291"/>
        <v>0.54881443169152944</v>
      </c>
      <c r="BM1723" s="14">
        <f t="shared" si="2292"/>
        <v>0.83058330369739597</v>
      </c>
      <c r="BN1723" s="14">
        <f t="shared" si="2293"/>
        <v>0.12891181594024931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1.5759000000000001</v>
      </c>
      <c r="F1724" s="10">
        <f>VLOOKUP(B1724,home!$B$2:$E$405,3,FALSE)</f>
        <v>0.38069999999999998</v>
      </c>
      <c r="G1724" s="10">
        <f>VLOOKUP(C1724,away!$B$2:$E$405,4,FALSE)</f>
        <v>0.98709999999999998</v>
      </c>
      <c r="H1724" s="10">
        <f>VLOOKUP(A1724,away!$A$2:$E$405,3,FALSE)</f>
        <v>1.1709000000000001</v>
      </c>
      <c r="I1724" s="10">
        <f>VLOOKUP(C1724,away!$B$2:$E$405,3,FALSE)</f>
        <v>1.5183</v>
      </c>
      <c r="J1724" s="10">
        <f>VLOOKUP(B1724,home!$B$2:$E$405,4,FALSE)</f>
        <v>1.0248999999999999</v>
      </c>
      <c r="K1724" s="12">
        <f t="shared" si="2238"/>
        <v>0.59220583782300007</v>
      </c>
      <c r="L1724" s="12">
        <f t="shared" si="2239"/>
        <v>1.8220441290029998</v>
      </c>
      <c r="M1724" s="13">
        <f t="shared" si="2240"/>
        <v>8.9434392533689885E-2</v>
      </c>
      <c r="N1724" s="13">
        <f t="shared" si="2241"/>
        <v>5.2963569360604881E-2</v>
      </c>
      <c r="O1724" s="13">
        <f t="shared" si="2242"/>
        <v>0.16295340984695941</v>
      </c>
      <c r="P1724" s="13">
        <f t="shared" si="2243"/>
        <v>9.6501960604533296E-2</v>
      </c>
      <c r="Q1724" s="13">
        <f t="shared" si="2244"/>
        <v>1.568266748364679E-2</v>
      </c>
      <c r="R1724" s="13">
        <f t="shared" si="2245"/>
        <v>0.14845415185633604</v>
      </c>
      <c r="S1724" s="13">
        <f t="shared" si="2246"/>
        <v>2.6032011110856582E-2</v>
      </c>
      <c r="T1724" s="13">
        <f t="shared" si="2247"/>
        <v>2.857451221568489E-2</v>
      </c>
      <c r="U1724" s="13">
        <f t="shared" si="2248"/>
        <v>8.7915415378384348E-2</v>
      </c>
      <c r="V1724" s="13">
        <f t="shared" si="2249"/>
        <v>3.1210216903852276E-3</v>
      </c>
      <c r="W1724" s="13">
        <f t="shared" si="2250"/>
        <v>3.0957890788175231E-3</v>
      </c>
      <c r="X1724" s="13">
        <f t="shared" si="2251"/>
        <v>5.6406643156910741E-3</v>
      </c>
      <c r="Y1724" s="13">
        <f t="shared" si="2252"/>
        <v>5.1387696500408237E-3</v>
      </c>
      <c r="Z1724" s="13">
        <f t="shared" si="2253"/>
        <v>9.0163338605318957E-2</v>
      </c>
      <c r="AA1724" s="13">
        <f t="shared" si="2254"/>
        <v>5.3395255479681755E-2</v>
      </c>
      <c r="AB1724" s="13">
        <f t="shared" si="2255"/>
        <v>1.5810491003559031E-2</v>
      </c>
      <c r="AC1724" s="13">
        <f t="shared" si="2256"/>
        <v>2.1047880999610483E-4</v>
      </c>
      <c r="AD1724" s="13">
        <f t="shared" si="2257"/>
        <v>4.5833609128610617E-4</v>
      </c>
      <c r="AE1724" s="13">
        <f t="shared" si="2258"/>
        <v>8.3510858423803283E-4</v>
      </c>
      <c r="AF1724" s="13">
        <f t="shared" si="2259"/>
        <v>7.6080234649545753E-4</v>
      </c>
      <c r="AG1724" s="13">
        <f t="shared" si="2260"/>
        <v>4.6207181625458485E-4</v>
      </c>
      <c r="AH1724" s="13">
        <f t="shared" si="2261"/>
        <v>4.1070395439282738E-2</v>
      </c>
      <c r="AI1724" s="13">
        <f t="shared" si="2262"/>
        <v>2.4322127940842351E-2</v>
      </c>
      <c r="AJ1724" s="13">
        <f t="shared" si="2263"/>
        <v>7.2018530774223708E-3</v>
      </c>
      <c r="AK1724" s="13">
        <f t="shared" si="2264"/>
        <v>1.4216598118643557E-3</v>
      </c>
      <c r="AL1724" s="13">
        <f t="shared" si="2265"/>
        <v>9.0844773492174366E-6</v>
      </c>
      <c r="AM1724" s="13">
        <f t="shared" si="2266"/>
        <v>5.4285861788921522E-5</v>
      </c>
      <c r="AN1724" s="13">
        <f t="shared" si="2267"/>
        <v>9.8911235760372761E-5</v>
      </c>
      <c r="AO1724" s="13">
        <f t="shared" si="2268"/>
        <v>9.0110318204809388E-5</v>
      </c>
      <c r="AP1724" s="13">
        <f t="shared" si="2269"/>
        <v>5.4728325415888363E-5</v>
      </c>
      <c r="AQ1724" s="13">
        <f t="shared" si="2270"/>
        <v>2.4929356003546268E-5</v>
      </c>
      <c r="AR1724" s="13">
        <f t="shared" si="2271"/>
        <v>1.4966414577195344E-2</v>
      </c>
      <c r="AS1724" s="13">
        <f t="shared" si="2272"/>
        <v>8.8631980838943299E-3</v>
      </c>
      <c r="AT1724" s="13">
        <f t="shared" si="2273"/>
        <v>2.6244188235319248E-3</v>
      </c>
      <c r="AU1724" s="13">
        <f t="shared" si="2274"/>
        <v>5.1806538272939197E-4</v>
      </c>
      <c r="AV1724" s="13">
        <f t="shared" si="2275"/>
        <v>7.6700336006588188E-5</v>
      </c>
      <c r="AW1724" s="13">
        <f t="shared" si="2276"/>
        <v>2.7228832543883244E-7</v>
      </c>
      <c r="AX1724" s="13">
        <f t="shared" si="2277"/>
        <v>5.3580673771086414E-6</v>
      </c>
      <c r="AY1724" s="13">
        <f t="shared" si="2278"/>
        <v>9.7626352072633034E-6</v>
      </c>
      <c r="AZ1724" s="13">
        <f t="shared" si="2279"/>
        <v>8.8939760814960444E-6</v>
      </c>
      <c r="BA1724" s="13">
        <f t="shared" si="2280"/>
        <v>5.4017389675943248E-6</v>
      </c>
      <c r="BB1724" s="13">
        <f t="shared" si="2281"/>
        <v>2.4605516930779916E-6</v>
      </c>
      <c r="BC1724" s="13">
        <f t="shared" si="2282"/>
        <v>8.9664675329622966E-7</v>
      </c>
      <c r="BD1724" s="13">
        <f t="shared" si="2283"/>
        <v>4.5449113021006106E-3</v>
      </c>
      <c r="BE1724" s="13">
        <f t="shared" si="2284"/>
        <v>2.6915230054917138E-3</v>
      </c>
      <c r="BF1724" s="13">
        <f t="shared" si="2285"/>
        <v>7.9696781824354962E-4</v>
      </c>
      <c r="BG1724" s="13">
        <f t="shared" si="2286"/>
        <v>1.5732299817362996E-4</v>
      </c>
      <c r="BH1724" s="13">
        <f t="shared" si="2287"/>
        <v>2.3291899485560204E-5</v>
      </c>
      <c r="BI1724" s="13">
        <f t="shared" si="2288"/>
        <v>2.7587197698670576E-6</v>
      </c>
      <c r="BJ1724" s="14">
        <f t="shared" si="2289"/>
        <v>0.11396802965601355</v>
      </c>
      <c r="BK1724" s="14">
        <f t="shared" si="2290"/>
        <v>0.21531871186201759</v>
      </c>
      <c r="BL1724" s="14">
        <f t="shared" si="2291"/>
        <v>0.57781033278095495</v>
      </c>
      <c r="BM1724" s="14">
        <f t="shared" si="2292"/>
        <v>0.43126077087165282</v>
      </c>
      <c r="BN1724" s="14">
        <f t="shared" si="2293"/>
        <v>0.56599015168577027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1.5759000000000001</v>
      </c>
      <c r="F1725" s="10">
        <f>VLOOKUP(B1725,home!$B$2:$E$405,3,FALSE)</f>
        <v>0.95179999999999998</v>
      </c>
      <c r="G1725" s="10">
        <f>VLOOKUP(C1725,away!$B$2:$E$405,4,FALSE)</f>
        <v>1.3484</v>
      </c>
      <c r="H1725" s="10">
        <f>VLOOKUP(A1725,away!$A$2:$E$405,3,FALSE)</f>
        <v>1.1709000000000001</v>
      </c>
      <c r="I1725" s="10">
        <f>VLOOKUP(C1725,away!$B$2:$E$405,3,FALSE)</f>
        <v>0.64049999999999996</v>
      </c>
      <c r="J1725" s="10">
        <f>VLOOKUP(B1725,home!$B$2:$E$405,4,FALSE)</f>
        <v>1.0248999999999999</v>
      </c>
      <c r="K1725" s="12">
        <f t="shared" si="2238"/>
        <v>2.0225212804080002</v>
      </c>
      <c r="L1725" s="12">
        <f t="shared" si="2239"/>
        <v>0.76863549010499999</v>
      </c>
      <c r="M1725" s="13">
        <f t="shared" si="2240"/>
        <v>6.1350204744446128E-2</v>
      </c>
      <c r="N1725" s="13">
        <f t="shared" si="2241"/>
        <v>0.12408209465303013</v>
      </c>
      <c r="O1725" s="13">
        <f t="shared" si="2242"/>
        <v>4.7155944691789443E-2</v>
      </c>
      <c r="P1725" s="13">
        <f t="shared" si="2243"/>
        <v>9.5373901636886804E-2</v>
      </c>
      <c r="Q1725" s="13">
        <f t="shared" si="2244"/>
        <v>0.12547933847667661</v>
      </c>
      <c r="R1725" s="13">
        <f t="shared" si="2245"/>
        <v>1.8122866329768925E-2</v>
      </c>
      <c r="S1725" s="13">
        <f t="shared" si="2246"/>
        <v>3.706662900039473E-2</v>
      </c>
      <c r="T1725" s="13">
        <f t="shared" si="2247"/>
        <v>9.6447872828071504E-2</v>
      </c>
      <c r="U1725" s="13">
        <f t="shared" si="2248"/>
        <v>3.6653882813947276E-2</v>
      </c>
      <c r="V1725" s="13">
        <f t="shared" si="2249"/>
        <v>6.4025667486820228E-3</v>
      </c>
      <c r="W1725" s="13">
        <f t="shared" si="2250"/>
        <v>8.4594877440198946E-2</v>
      </c>
      <c r="X1725" s="13">
        <f t="shared" si="2251"/>
        <v>6.5022625081619725E-2</v>
      </c>
      <c r="Y1725" s="13">
        <f t="shared" si="2252"/>
        <v>2.4989348648762219E-2</v>
      </c>
      <c r="Z1725" s="13">
        <f t="shared" si="2253"/>
        <v>4.6432927478297801E-3</v>
      </c>
      <c r="AA1725" s="13">
        <f t="shared" si="2254"/>
        <v>9.3911583936498663E-3</v>
      </c>
      <c r="AB1725" s="13">
        <f t="shared" si="2255"/>
        <v>9.4969088494195348E-3</v>
      </c>
      <c r="AC1725" s="13">
        <f t="shared" si="2256"/>
        <v>6.2208204301844746E-4</v>
      </c>
      <c r="AD1725" s="13">
        <f t="shared" si="2257"/>
        <v>4.2773734959077263E-2</v>
      </c>
      <c r="AE1725" s="13">
        <f t="shared" si="2258"/>
        <v>3.2877410733891721E-2</v>
      </c>
      <c r="AF1725" s="13">
        <f t="shared" si="2259"/>
        <v>1.2635372356414126E-2</v>
      </c>
      <c r="AG1725" s="13">
        <f t="shared" si="2260"/>
        <v>3.2373318746105133E-3</v>
      </c>
      <c r="AH1725" s="13">
        <f t="shared" si="2261"/>
        <v>8.922498992322837E-4</v>
      </c>
      <c r="AI1725" s="13">
        <f t="shared" si="2262"/>
        <v>1.8045944086391872E-3</v>
      </c>
      <c r="AJ1725" s="13">
        <f t="shared" si="2263"/>
        <v>1.8249152969890237E-3</v>
      </c>
      <c r="AK1725" s="13">
        <f t="shared" si="2264"/>
        <v>1.2303100077007956E-3</v>
      </c>
      <c r="AL1725" s="13">
        <f t="shared" si="2265"/>
        <v>3.8683092796873574E-5</v>
      </c>
      <c r="AM1725" s="13">
        <f t="shared" si="2266"/>
        <v>1.7302157839453085E-2</v>
      </c>
      <c r="AN1725" s="13">
        <f t="shared" si="2267"/>
        <v>1.3299052570802092E-2</v>
      </c>
      <c r="AO1725" s="13">
        <f t="shared" si="2268"/>
        <v>5.1110618953453127E-3</v>
      </c>
      <c r="AP1725" s="13">
        <f t="shared" si="2269"/>
        <v>1.3095145216285781E-3</v>
      </c>
      <c r="AQ1725" s="13">
        <f t="shared" si="2270"/>
        <v>2.5163483403289915E-4</v>
      </c>
      <c r="AR1725" s="13">
        <f t="shared" si="2271"/>
        <v>1.3716298771850871E-4</v>
      </c>
      <c r="AS1725" s="13">
        <f t="shared" si="2272"/>
        <v>2.7741506154502498E-4</v>
      </c>
      <c r="AT1725" s="13">
        <f t="shared" si="2273"/>
        <v>2.8053893274025411E-4</v>
      </c>
      <c r="AU1725" s="13">
        <f t="shared" si="2274"/>
        <v>1.8913198715003754E-4</v>
      </c>
      <c r="AV1725" s="13">
        <f t="shared" si="2275"/>
        <v>9.5630867204200856E-5</v>
      </c>
      <c r="AW1725" s="13">
        <f t="shared" si="2276"/>
        <v>1.6704451575216475E-6</v>
      </c>
      <c r="AX1725" s="13">
        <f t="shared" si="2277"/>
        <v>5.8323304045453227E-3</v>
      </c>
      <c r="AY1725" s="13">
        <f t="shared" si="2278"/>
        <v>4.4829361389519869E-3</v>
      </c>
      <c r="AZ1725" s="13">
        <f t="shared" si="2279"/>
        <v>1.7228719081363885E-3</v>
      </c>
      <c r="BA1725" s="13">
        <f t="shared" si="2280"/>
        <v>4.4142016449951648E-4</v>
      </c>
      <c r="BB1725" s="13">
        <f t="shared" si="2281"/>
        <v>8.4822801120578887E-5</v>
      </c>
      <c r="BC1725" s="13">
        <f t="shared" si="2282"/>
        <v>1.3039563062279024E-5</v>
      </c>
      <c r="BD1725" s="13">
        <f t="shared" si="2283"/>
        <v>1.7571390048213659E-5</v>
      </c>
      <c r="BE1725" s="13">
        <f t="shared" si="2284"/>
        <v>3.5538510298861473E-5</v>
      </c>
      <c r="BF1725" s="13">
        <f t="shared" si="2285"/>
        <v>3.5938696676723113E-5</v>
      </c>
      <c r="BG1725" s="13">
        <f t="shared" si="2286"/>
        <v>2.4228926272933594E-5</v>
      </c>
      <c r="BH1725" s="13">
        <f t="shared" si="2287"/>
        <v>1.2250879747111173E-5</v>
      </c>
      <c r="BI1725" s="13">
        <f t="shared" si="2288"/>
        <v>4.9555329984503487E-6</v>
      </c>
      <c r="BJ1725" s="14">
        <f t="shared" si="2289"/>
        <v>0.66199084969393063</v>
      </c>
      <c r="BK1725" s="14">
        <f t="shared" si="2290"/>
        <v>0.20533700340517699</v>
      </c>
      <c r="BL1725" s="14">
        <f t="shared" si="2291"/>
        <v>0.12768319446353665</v>
      </c>
      <c r="BM1725" s="14">
        <f t="shared" si="2292"/>
        <v>0.52360872408408166</v>
      </c>
      <c r="BN1725" s="14">
        <f t="shared" si="2293"/>
        <v>0.4715643505325981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1.5759000000000001</v>
      </c>
      <c r="F1726" s="10">
        <f>VLOOKUP(B1726,home!$B$2:$E$405,3,FALSE)</f>
        <v>1.0153000000000001</v>
      </c>
      <c r="G1726" s="10">
        <f>VLOOKUP(C1726,away!$B$2:$E$405,4,FALSE)</f>
        <v>0.63460000000000005</v>
      </c>
      <c r="H1726" s="10">
        <f>VLOOKUP(A1726,away!$A$2:$E$405,3,FALSE)</f>
        <v>1.1709000000000001</v>
      </c>
      <c r="I1726" s="10">
        <f>VLOOKUP(C1726,away!$B$2:$E$405,3,FALSE)</f>
        <v>0.74729999999999996</v>
      </c>
      <c r="J1726" s="10">
        <f>VLOOKUP(B1726,home!$B$2:$E$405,4,FALSE)</f>
        <v>1.0248999999999999</v>
      </c>
      <c r="K1726" s="12">
        <f t="shared" si="2238"/>
        <v>1.0153671519420002</v>
      </c>
      <c r="L1726" s="12">
        <f t="shared" si="2239"/>
        <v>0.896801407893</v>
      </c>
      <c r="M1726" s="13">
        <f t="shared" si="2240"/>
        <v>0.14775961335043497</v>
      </c>
      <c r="N1726" s="13">
        <f t="shared" si="2241"/>
        <v>0.15003025777968226</v>
      </c>
      <c r="O1726" s="13">
        <f t="shared" si="2242"/>
        <v>0.13251102928239539</v>
      </c>
      <c r="P1726" s="13">
        <f t="shared" si="2243"/>
        <v>0.13454734640336877</v>
      </c>
      <c r="Q1726" s="13">
        <f t="shared" si="2244"/>
        <v>7.6167897773440074E-2</v>
      </c>
      <c r="R1726" s="13">
        <f t="shared" si="2245"/>
        <v>5.9418038810901359E-2</v>
      </c>
      <c r="S1726" s="13">
        <f t="shared" si="2246"/>
        <v>3.0629121201836893E-2</v>
      </c>
      <c r="T1726" s="13">
        <f t="shared" si="2247"/>
        <v>6.8307477959471147E-2</v>
      </c>
      <c r="U1726" s="13">
        <f t="shared" si="2248"/>
        <v>6.0331124841404134E-2</v>
      </c>
      <c r="V1726" s="13">
        <f t="shared" si="2249"/>
        <v>3.0989275132084254E-3</v>
      </c>
      <c r="W1726" s="13">
        <f t="shared" si="2250"/>
        <v>2.5779460477209089E-2</v>
      </c>
      <c r="X1726" s="13">
        <f t="shared" si="2251"/>
        <v>2.3119056450683059E-2</v>
      </c>
      <c r="Y1726" s="13">
        <f t="shared" si="2252"/>
        <v>1.0366601187065155E-2</v>
      </c>
      <c r="Z1726" s="13">
        <f t="shared" si="2253"/>
        <v>1.7762060286619086E-2</v>
      </c>
      <c r="AA1726" s="13">
        <f t="shared" si="2254"/>
        <v>1.8035012565846529E-2</v>
      </c>
      <c r="AB1726" s="13">
        <f t="shared" si="2255"/>
        <v>9.1560796721108888E-3</v>
      </c>
      <c r="AC1726" s="13">
        <f t="shared" si="2256"/>
        <v>1.7636435971246943E-4</v>
      </c>
      <c r="AD1726" s="13">
        <f t="shared" si="2257"/>
        <v>6.543904340836286E-3</v>
      </c>
      <c r="AE1726" s="13">
        <f t="shared" si="2258"/>
        <v>5.8685826259790947E-3</v>
      </c>
      <c r="AF1726" s="13">
        <f t="shared" si="2259"/>
        <v>2.6314765806572256E-3</v>
      </c>
      <c r="AG1726" s="13">
        <f t="shared" si="2260"/>
        <v>7.8663730079028599E-4</v>
      </c>
      <c r="AH1726" s="13">
        <f t="shared" si="2261"/>
        <v>3.9822601680300851E-3</v>
      </c>
      <c r="AI1726" s="13">
        <f t="shared" si="2262"/>
        <v>4.0434561651047779E-3</v>
      </c>
      <c r="AJ1726" s="13">
        <f t="shared" si="2263"/>
        <v>2.0527962851823807E-3</v>
      </c>
      <c r="AK1726" s="13">
        <f t="shared" si="2264"/>
        <v>6.9478063920091733E-4</v>
      </c>
      <c r="AL1726" s="13">
        <f t="shared" si="2265"/>
        <v>6.4237733332894176E-6</v>
      </c>
      <c r="AM1726" s="13">
        <f t="shared" si="2266"/>
        <v>1.328893102627167E-3</v>
      </c>
      <c r="AN1726" s="13">
        <f t="shared" si="2267"/>
        <v>1.19175320537534E-3</v>
      </c>
      <c r="AO1726" s="13">
        <f t="shared" si="2268"/>
        <v>5.3438297622080029E-4</v>
      </c>
      <c r="AP1726" s="13">
        <f t="shared" si="2269"/>
        <v>1.597451351429551E-4</v>
      </c>
      <c r="AQ1726" s="13">
        <f t="shared" si="2270"/>
        <v>3.5814915525064919E-5</v>
      </c>
      <c r="AR1726" s="13">
        <f t="shared" si="2271"/>
        <v>7.1425930505711918E-4</v>
      </c>
      <c r="AS1726" s="13">
        <f t="shared" si="2272"/>
        <v>7.2523543632391923E-4</v>
      </c>
      <c r="AT1726" s="13">
        <f t="shared" si="2273"/>
        <v>3.6819011973381592E-4</v>
      </c>
      <c r="AU1726" s="13">
        <f t="shared" si="2274"/>
        <v>1.2461605108243624E-4</v>
      </c>
      <c r="AV1726" s="13">
        <f t="shared" si="2275"/>
        <v>3.1632761218458023E-5</v>
      </c>
      <c r="AW1726" s="13">
        <f t="shared" si="2276"/>
        <v>1.6248268918625799E-7</v>
      </c>
      <c r="AX1726" s="13">
        <f t="shared" si="2277"/>
        <v>2.2488573414165234E-4</v>
      </c>
      <c r="AY1726" s="13">
        <f t="shared" si="2278"/>
        <v>2.016778429932847E-4</v>
      </c>
      <c r="AZ1726" s="13">
        <f t="shared" si="2279"/>
        <v>9.0432486768600556E-5</v>
      </c>
      <c r="BA1726" s="13">
        <f t="shared" si="2280"/>
        <v>2.7033327151115362E-5</v>
      </c>
      <c r="BB1726" s="13">
        <f t="shared" si="2281"/>
        <v>6.0608814622880799E-6</v>
      </c>
      <c r="BC1726" s="13">
        <f t="shared" si="2282"/>
        <v>1.0870814056905071E-6</v>
      </c>
      <c r="BD1726" s="13">
        <f t="shared" si="2283"/>
        <v>1.0675812506265E-4</v>
      </c>
      <c r="BE1726" s="13">
        <f t="shared" si="2284"/>
        <v>1.0839869339153079E-4</v>
      </c>
      <c r="BF1726" s="13">
        <f t="shared" si="2285"/>
        <v>5.5032236291596374E-5</v>
      </c>
      <c r="BG1726" s="13">
        <f t="shared" si="2286"/>
        <v>1.8625975009465799E-5</v>
      </c>
      <c r="BH1726" s="13">
        <f t="shared" si="2287"/>
        <v>4.728050799376039E-6</v>
      </c>
      <c r="BI1726" s="13">
        <f t="shared" si="2288"/>
        <v>9.6014149487990956E-7</v>
      </c>
      <c r="BJ1726" s="14">
        <f t="shared" si="2289"/>
        <v>0.37340311916462765</v>
      </c>
      <c r="BK1726" s="14">
        <f t="shared" si="2290"/>
        <v>0.3164194744448881</v>
      </c>
      <c r="BL1726" s="14">
        <f t="shared" si="2291"/>
        <v>0.2924830153256418</v>
      </c>
      <c r="BM1726" s="14">
        <f t="shared" si="2292"/>
        <v>0.29943197046124959</v>
      </c>
      <c r="BN1726" s="14">
        <f t="shared" si="2293"/>
        <v>0.70043418340022279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1.1974</v>
      </c>
      <c r="F1727" s="10">
        <f>VLOOKUP(B1727,home!$B$2:$E$405,3,FALSE)</f>
        <v>2.2269999999999999</v>
      </c>
      <c r="G1727" s="10">
        <f>VLOOKUP(C1727,away!$B$2:$E$405,4,FALSE)</f>
        <v>1.5868</v>
      </c>
      <c r="H1727" s="10">
        <f>VLOOKUP(A1727,away!$A$2:$E$405,3,FALSE)</f>
        <v>0.89470000000000005</v>
      </c>
      <c r="I1727" s="10">
        <f>VLOOKUP(C1727,away!$B$2:$E$405,3,FALSE)</f>
        <v>0.89419999999999999</v>
      </c>
      <c r="J1727" s="10">
        <f>VLOOKUP(B1727,home!$B$2:$E$405,4,FALSE)</f>
        <v>0.99350000000000005</v>
      </c>
      <c r="K1727" s="12">
        <f t="shared" si="2238"/>
        <v>4.2313764306399992</v>
      </c>
      <c r="L1727" s="12">
        <f t="shared" si="2239"/>
        <v>0.79484047519000012</v>
      </c>
      <c r="M1727" s="13">
        <f t="shared" si="2240"/>
        <v>6.5635943568375784E-3</v>
      </c>
      <c r="N1727" s="13">
        <f t="shared" si="2241"/>
        <v>2.7773038461804237E-2</v>
      </c>
      <c r="O1727" s="13">
        <f t="shared" si="2242"/>
        <v>5.2170104575431841E-3</v>
      </c>
      <c r="P1727" s="13">
        <f t="shared" si="2243"/>
        <v>2.2075135088450628E-2</v>
      </c>
      <c r="Q1727" s="13">
        <f t="shared" si="2244"/>
        <v>5.8759090177268325E-2</v>
      </c>
      <c r="R1727" s="13">
        <f t="shared" si="2245"/>
        <v>2.0733455355724122E-3</v>
      </c>
      <c r="S1727" s="13">
        <f t="shared" si="2246"/>
        <v>1.8561155773805963E-2</v>
      </c>
      <c r="T1727" s="13">
        <f t="shared" si="2247"/>
        <v>4.6704103158232022E-2</v>
      </c>
      <c r="U1727" s="13">
        <f t="shared" si="2248"/>
        <v>8.7731054317937707E-3</v>
      </c>
      <c r="V1727" s="13">
        <f t="shared" si="2249"/>
        <v>6.9362405012413182E-3</v>
      </c>
      <c r="W1727" s="13">
        <f t="shared" si="2250"/>
        <v>8.2877276420647822E-2</v>
      </c>
      <c r="X1727" s="13">
        <f t="shared" si="2251"/>
        <v>6.5874213772640716E-2</v>
      </c>
      <c r="Y1727" s="13">
        <f t="shared" si="2252"/>
        <v>2.6179745688906696E-2</v>
      </c>
      <c r="Z1727" s="13">
        <f t="shared" si="2253"/>
        <v>5.4932631690914719E-4</v>
      </c>
      <c r="AA1727" s="13">
        <f t="shared" si="2254"/>
        <v>2.324406430099644E-3</v>
      </c>
      <c r="AB1727" s="13">
        <f t="shared" si="2255"/>
        <v>4.9177192917758484E-3</v>
      </c>
      <c r="AC1727" s="13">
        <f t="shared" si="2256"/>
        <v>1.4580277755070141E-3</v>
      </c>
      <c r="AD1727" s="13">
        <f t="shared" si="2257"/>
        <v>8.7671238520491343E-2</v>
      </c>
      <c r="AE1727" s="13">
        <f t="shared" si="2258"/>
        <v>6.9684648886123177E-2</v>
      </c>
      <c r="AF1727" s="13">
        <f t="shared" si="2259"/>
        <v>2.7694089717047229E-2</v>
      </c>
      <c r="AG1727" s="13">
        <f t="shared" si="2260"/>
        <v>7.3374611435507719E-3</v>
      </c>
      <c r="AH1727" s="13">
        <f t="shared" si="2261"/>
        <v>1.0915669769160976E-4</v>
      </c>
      <c r="AI1727" s="13">
        <f t="shared" si="2262"/>
        <v>4.6188307785877315E-4</v>
      </c>
      <c r="AJ1727" s="13">
        <f t="shared" si="2263"/>
        <v>9.7720058468153638E-4</v>
      </c>
      <c r="AK1727" s="13">
        <f t="shared" si="2264"/>
        <v>1.3783011740096933E-3</v>
      </c>
      <c r="AL1727" s="13">
        <f t="shared" si="2265"/>
        <v>1.9614959948584143E-4</v>
      </c>
      <c r="AM1727" s="13">
        <f t="shared" si="2266"/>
        <v>7.4194002464124914E-2</v>
      </c>
      <c r="AN1727" s="13">
        <f t="shared" si="2267"/>
        <v>5.8972396174833089E-2</v>
      </c>
      <c r="AO1727" s="13">
        <f t="shared" si="2268"/>
        <v>2.3436823699348637E-2</v>
      </c>
      <c r="AP1727" s="13">
        <f t="shared" si="2269"/>
        <v>6.2095120287115092E-3</v>
      </c>
      <c r="AQ1727" s="13">
        <f t="shared" si="2270"/>
        <v>1.2338928728997693E-3</v>
      </c>
      <c r="AR1727" s="13">
        <f t="shared" si="2271"/>
        <v>1.7352432292674059E-5</v>
      </c>
      <c r="AS1727" s="13">
        <f t="shared" si="2272"/>
        <v>7.3424673017497425E-5</v>
      </c>
      <c r="AT1727" s="13">
        <f t="shared" si="2273"/>
        <v>1.5534371541684369E-4</v>
      </c>
      <c r="AU1727" s="13">
        <f t="shared" si="2274"/>
        <v>2.1910591202095996E-4</v>
      </c>
      <c r="AV1727" s="13">
        <f t="shared" si="2275"/>
        <v>2.3177989798484281E-4</v>
      </c>
      <c r="AW1727" s="13">
        <f t="shared" si="2276"/>
        <v>1.832510880297646E-5</v>
      </c>
      <c r="AX1727" s="13">
        <f t="shared" si="2277"/>
        <v>5.2323792220257369E-2</v>
      </c>
      <c r="AY1727" s="13">
        <f t="shared" si="2278"/>
        <v>4.1589067872092197E-2</v>
      </c>
      <c r="AZ1727" s="13">
        <f t="shared" si="2279"/>
        <v>1.6528337235081462E-2</v>
      </c>
      <c r="BA1727" s="13">
        <f t="shared" si="2280"/>
        <v>4.379130474010908E-3</v>
      </c>
      <c r="BB1727" s="13">
        <f t="shared" si="2281"/>
        <v>8.7017753672045993E-4</v>
      </c>
      <c r="BC1727" s="13">
        <f t="shared" si="2282"/>
        <v>1.3833046535731086E-4</v>
      </c>
      <c r="BD1727" s="13">
        <f t="shared" si="2283"/>
        <v>2.2987359215352247E-6</v>
      </c>
      <c r="BE1727" s="13">
        <f t="shared" si="2284"/>
        <v>9.7268169986496682E-6</v>
      </c>
      <c r="BF1727" s="13">
        <f t="shared" si="2285"/>
        <v>2.0578912096617359E-5</v>
      </c>
      <c r="BG1727" s="13">
        <f t="shared" si="2286"/>
        <v>2.9025707871279687E-5</v>
      </c>
      <c r="BH1727" s="13">
        <f t="shared" si="2287"/>
        <v>3.070467404229369E-5</v>
      </c>
      <c r="BI1727" s="13">
        <f t="shared" si="2288"/>
        <v>2.5984606810609058E-5</v>
      </c>
      <c r="BJ1727" s="14">
        <f t="shared" si="2289"/>
        <v>0.78043036899015006</v>
      </c>
      <c r="BK1727" s="14">
        <f t="shared" si="2290"/>
        <v>9.7379370967420539E-2</v>
      </c>
      <c r="BL1727" s="14">
        <f t="shared" si="2291"/>
        <v>2.704745476550028E-2</v>
      </c>
      <c r="BM1727" s="14">
        <f t="shared" si="2292"/>
        <v>0.74137456419921444</v>
      </c>
      <c r="BN1727" s="14">
        <f t="shared" si="2293"/>
        <v>0.12246121407747636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1.1974</v>
      </c>
      <c r="F1728" s="10">
        <f>VLOOKUP(B1728,home!$B$2:$E$405,3,FALSE)</f>
        <v>1.5033000000000001</v>
      </c>
      <c r="G1728" s="10">
        <f>VLOOKUP(C1728,away!$B$2:$E$405,4,FALSE)</f>
        <v>1.1134999999999999</v>
      </c>
      <c r="H1728" s="10">
        <f>VLOOKUP(A1728,away!$A$2:$E$405,3,FALSE)</f>
        <v>0.89470000000000005</v>
      </c>
      <c r="I1728" s="10">
        <f>VLOOKUP(C1728,away!$B$2:$E$405,3,FALSE)</f>
        <v>1.2419</v>
      </c>
      <c r="J1728" s="10">
        <f>VLOOKUP(B1728,home!$B$2:$E$405,4,FALSE)</f>
        <v>0.4471</v>
      </c>
      <c r="K1728" s="12">
        <f t="shared" si="2238"/>
        <v>2.00435725617</v>
      </c>
      <c r="L1728" s="12">
        <f t="shared" si="2239"/>
        <v>0.49678529750300005</v>
      </c>
      <c r="M1728" s="13">
        <f t="shared" si="2240"/>
        <v>8.1991265664887958E-2</v>
      </c>
      <c r="N1728" s="13">
        <f t="shared" si="2241"/>
        <v>0.16433978827798038</v>
      </c>
      <c r="O1728" s="13">
        <f t="shared" si="2242"/>
        <v>4.073205530597887E-2</v>
      </c>
      <c r="P1728" s="13">
        <f t="shared" si="2243"/>
        <v>8.1641590611256504E-2</v>
      </c>
      <c r="Q1728" s="13">
        <f t="shared" si="2244"/>
        <v>0.1646978235562058</v>
      </c>
      <c r="R1728" s="13">
        <f t="shared" si="2245"/>
        <v>1.0117543106544684E-2</v>
      </c>
      <c r="S1728" s="13">
        <f t="shared" si="2246"/>
        <v>2.0323351711566479E-2</v>
      </c>
      <c r="T1728" s="13">
        <f t="shared" si="2247"/>
        <v>8.1819457273466289E-2</v>
      </c>
      <c r="U1728" s="13">
        <f t="shared" si="2248"/>
        <v>2.0279170940215599E-2</v>
      </c>
      <c r="V1728" s="13">
        <f t="shared" si="2249"/>
        <v>2.2485196669414405E-3</v>
      </c>
      <c r="W1728" s="13">
        <f t="shared" si="2250"/>
        <v>0.11003775924009579</v>
      </c>
      <c r="X1728" s="13">
        <f t="shared" si="2251"/>
        <v>5.4665140960654474E-2</v>
      </c>
      <c r="Y1728" s="13">
        <f t="shared" si="2252"/>
        <v>1.3578419157591084E-2</v>
      </c>
      <c r="Z1728" s="13">
        <f t="shared" si="2253"/>
        <v>1.6754155540614091E-3</v>
      </c>
      <c r="AA1728" s="13">
        <f t="shared" si="2254"/>
        <v>3.3581313228830665E-3</v>
      </c>
      <c r="AB1728" s="13">
        <f t="shared" si="2255"/>
        <v>3.3654474420962192E-3</v>
      </c>
      <c r="AC1728" s="13">
        <f t="shared" si="2256"/>
        <v>1.3993313848825408E-4</v>
      </c>
      <c r="AD1728" s="13">
        <f t="shared" si="2257"/>
        <v>5.5138745296393385E-2</v>
      </c>
      <c r="AE1728" s="13">
        <f t="shared" si="2258"/>
        <v>2.739211798601093E-2</v>
      </c>
      <c r="AF1728" s="13">
        <f t="shared" si="2259"/>
        <v>6.8040007414588597E-3</v>
      </c>
      <c r="AG1728" s="13">
        <f t="shared" si="2260"/>
        <v>1.1267091775187573E-3</v>
      </c>
      <c r="AH1728" s="13">
        <f t="shared" si="2261"/>
        <v>2.0808045361638767E-4</v>
      </c>
      <c r="AI1728" s="13">
        <f t="shared" si="2262"/>
        <v>4.1706756707315175E-4</v>
      </c>
      <c r="AJ1728" s="13">
        <f t="shared" si="2263"/>
        <v>4.1797620218812011E-4</v>
      </c>
      <c r="AK1728" s="13">
        <f t="shared" si="2264"/>
        <v>2.7925787792071246E-4</v>
      </c>
      <c r="AL1728" s="13">
        <f t="shared" si="2265"/>
        <v>5.5734541540556708E-6</v>
      </c>
      <c r="AM1728" s="13">
        <f t="shared" si="2266"/>
        <v>2.210354884618709E-2</v>
      </c>
      <c r="AN1728" s="13">
        <f t="shared" si="2267"/>
        <v>1.0980718089425147E-2</v>
      </c>
      <c r="AO1728" s="13">
        <f t="shared" si="2268"/>
        <v>2.7275296514258228E-3</v>
      </c>
      <c r="AP1728" s="13">
        <f t="shared" si="2269"/>
        <v>4.5166554311061043E-4</v>
      </c>
      <c r="AQ1728" s="13">
        <f t="shared" si="2270"/>
        <v>5.609520030151467E-5</v>
      </c>
      <c r="AR1728" s="13">
        <f t="shared" si="2271"/>
        <v>2.0674262010875279E-5</v>
      </c>
      <c r="AS1728" s="13">
        <f t="shared" si="2272"/>
        <v>4.1438607077457638E-5</v>
      </c>
      <c r="AT1728" s="13">
        <f t="shared" si="2273"/>
        <v>4.1528886390639889E-5</v>
      </c>
      <c r="AU1728" s="13">
        <f t="shared" si="2274"/>
        <v>2.7746241592579535E-5</v>
      </c>
      <c r="AV1728" s="13">
        <f t="shared" si="2275"/>
        <v>1.3903345166883167E-5</v>
      </c>
      <c r="AW1728" s="13">
        <f t="shared" si="2276"/>
        <v>1.5415790485801586E-7</v>
      </c>
      <c r="AX1728" s="13">
        <f t="shared" si="2277"/>
        <v>7.3839014194938537E-3</v>
      </c>
      <c r="AY1728" s="13">
        <f t="shared" si="2278"/>
        <v>3.6682136634160777E-3</v>
      </c>
      <c r="AZ1728" s="13">
        <f t="shared" si="2279"/>
        <v>9.11157308042363E-4</v>
      </c>
      <c r="BA1728" s="13">
        <f t="shared" si="2280"/>
        <v>1.5088318478261931E-4</v>
      </c>
      <c r="BB1728" s="13">
        <f t="shared" si="2281"/>
        <v>1.8739136960108414E-5</v>
      </c>
      <c r="BC1728" s="13">
        <f t="shared" si="2282"/>
        <v>1.861865545935385E-6</v>
      </c>
      <c r="BD1728" s="13">
        <f t="shared" si="2283"/>
        <v>1.7117782339546068E-6</v>
      </c>
      <c r="BE1728" s="13">
        <f t="shared" si="2284"/>
        <v>3.431015124180784E-6</v>
      </c>
      <c r="BF1728" s="13">
        <f t="shared" si="2285"/>
        <v>3.438490030090385E-6</v>
      </c>
      <c r="BG1728" s="13">
        <f t="shared" si="2286"/>
        <v>2.2973208140266213E-6</v>
      </c>
      <c r="BH1728" s="13">
        <f t="shared" si="2287"/>
        <v>1.1511629108361579E-6</v>
      </c>
      <c r="BI1728" s="13">
        <f t="shared" si="2288"/>
        <v>4.6146834667364599E-7</v>
      </c>
      <c r="BJ1728" s="14">
        <f t="shared" si="2289"/>
        <v>0.72805427557606683</v>
      </c>
      <c r="BK1728" s="14">
        <f t="shared" si="2290"/>
        <v>0.19001844791071079</v>
      </c>
      <c r="BL1728" s="14">
        <f t="shared" si="2291"/>
        <v>7.9332512796214991E-2</v>
      </c>
      <c r="BM1728" s="14">
        <f t="shared" si="2292"/>
        <v>0.45189252580868855</v>
      </c>
      <c r="BN1728" s="14">
        <f t="shared" si="2293"/>
        <v>0.54352006652285412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1.5145</v>
      </c>
      <c r="F1733" s="10">
        <f>VLOOKUP(B1733,home!$B$2:$E$405,3,FALSE)</f>
        <v>0.9244</v>
      </c>
      <c r="G1733" s="10">
        <f>VLOOKUP(C1733,away!$B$2:$E$405,4,FALSE)</f>
        <v>0.70430000000000004</v>
      </c>
      <c r="H1733" s="10">
        <f>VLOOKUP(A1733,away!$A$2:$E$405,3,FALSE)</f>
        <v>1.1369</v>
      </c>
      <c r="I1733" s="10">
        <f>VLOOKUP(C1733,away!$B$2:$E$405,3,FALSE)</f>
        <v>1.0555000000000001</v>
      </c>
      <c r="J1733" s="10">
        <f>VLOOKUP(B1733,home!$B$2:$E$405,4,FALSE)</f>
        <v>1.1141000000000001</v>
      </c>
      <c r="K1733" s="12">
        <f t="shared" si="2238"/>
        <v>0.98602267633999996</v>
      </c>
      <c r="L1733" s="12">
        <f t="shared" si="2239"/>
        <v>1.3369177160950003</v>
      </c>
      <c r="M1733" s="13">
        <f t="shared" si="2240"/>
        <v>9.7985047112778778E-2</v>
      </c>
      <c r="N1733" s="13">
        <f t="shared" si="2241"/>
        <v>9.66154783954431E-2</v>
      </c>
      <c r="O1733" s="13">
        <f t="shared" si="2242"/>
        <v>0.13099794539747722</v>
      </c>
      <c r="P1733" s="13">
        <f t="shared" si="2243"/>
        <v>0.12916694471586163</v>
      </c>
      <c r="Q1733" s="13">
        <f t="shared" si="2244"/>
        <v>4.7632526291672132E-2</v>
      </c>
      <c r="R1733" s="13">
        <f t="shared" si="2245"/>
        <v>8.7566736986966417E-2</v>
      </c>
      <c r="S1733" s="13">
        <f t="shared" si="2246"/>
        <v>4.2567973631801717E-2</v>
      </c>
      <c r="T1733" s="13">
        <f t="shared" si="2247"/>
        <v>6.3680768261697357E-2</v>
      </c>
      <c r="U1733" s="13">
        <f t="shared" si="2248"/>
        <v>8.6342788362249484E-2</v>
      </c>
      <c r="V1733" s="13">
        <f t="shared" si="2249"/>
        <v>6.2349367001280787E-3</v>
      </c>
      <c r="W1733" s="13">
        <f t="shared" si="2250"/>
        <v>1.5655583684983324E-2</v>
      </c>
      <c r="X1733" s="13">
        <f t="shared" si="2251"/>
        <v>2.0930227184262053E-2</v>
      </c>
      <c r="Y1733" s="13">
        <f t="shared" si="2252"/>
        <v>1.399099576226656E-2</v>
      </c>
      <c r="Z1733" s="13">
        <f t="shared" si="2253"/>
        <v>3.9023174006168913E-2</v>
      </c>
      <c r="AA1733" s="13">
        <f t="shared" si="2254"/>
        <v>3.847773447284418E-2</v>
      </c>
      <c r="AB1733" s="13">
        <f t="shared" si="2255"/>
        <v>1.8969959362206849E-2</v>
      </c>
      <c r="AC1733" s="13">
        <f t="shared" si="2256"/>
        <v>5.1369299945671937E-4</v>
      </c>
      <c r="AD1733" s="13">
        <f t="shared" si="2257"/>
        <v>3.859190131183023E-3</v>
      </c>
      <c r="AE1733" s="13">
        <f t="shared" si="2258"/>
        <v>5.1594196561575711E-3</v>
      </c>
      <c r="AF1733" s="13">
        <f t="shared" si="2259"/>
        <v>3.4488597715429171E-3</v>
      </c>
      <c r="AG1733" s="13">
        <f t="shared" si="2260"/>
        <v>1.5369472429676938E-3</v>
      </c>
      <c r="AH1733" s="13">
        <f t="shared" si="2261"/>
        <v>1.3042693166776287E-2</v>
      </c>
      <c r="AI1733" s="13">
        <f t="shared" si="2262"/>
        <v>1.286039122298618E-2</v>
      </c>
      <c r="AJ1733" s="13">
        <f t="shared" si="2263"/>
        <v>6.34031868623414E-3</v>
      </c>
      <c r="AK1733" s="13">
        <f t="shared" si="2264"/>
        <v>2.0838993332830329E-3</v>
      </c>
      <c r="AL1733" s="13">
        <f t="shared" si="2265"/>
        <v>2.7086645245118361E-5</v>
      </c>
      <c r="AM1733" s="13">
        <f t="shared" si="2266"/>
        <v>7.6104979633080021E-4</v>
      </c>
      <c r="AN1733" s="13">
        <f t="shared" si="2267"/>
        <v>1.0174609555451384E-3</v>
      </c>
      <c r="AO1733" s="13">
        <f t="shared" si="2268"/>
        <v>6.8013078845162184E-4</v>
      </c>
      <c r="AP1733" s="13">
        <f t="shared" si="2269"/>
        <v>3.0309296678087804E-4</v>
      </c>
      <c r="AQ1733" s="13">
        <f t="shared" si="2270"/>
        <v>1.0130258922828734E-4</v>
      </c>
      <c r="AR1733" s="13">
        <f t="shared" si="2271"/>
        <v>3.4874015120508815E-3</v>
      </c>
      <c r="AS1733" s="13">
        <f t="shared" si="2272"/>
        <v>3.4386569723845722E-3</v>
      </c>
      <c r="AT1733" s="13">
        <f t="shared" si="2273"/>
        <v>1.6952968754629187E-3</v>
      </c>
      <c r="AU1733" s="13">
        <f t="shared" si="2274"/>
        <v>5.5720038744492889E-4</v>
      </c>
      <c r="AV1733" s="13">
        <f t="shared" si="2275"/>
        <v>1.3735305432153341E-4</v>
      </c>
      <c r="AW1733" s="13">
        <f t="shared" si="2276"/>
        <v>9.9184612346668413E-7</v>
      </c>
      <c r="AX1733" s="13">
        <f t="shared" si="2277"/>
        <v>1.2506872616768454E-4</v>
      </c>
      <c r="AY1733" s="13">
        <f t="shared" si="2278"/>
        <v>1.6720659574301182E-4</v>
      </c>
      <c r="AZ1733" s="13">
        <f t="shared" si="2279"/>
        <v>1.1177073004838371E-4</v>
      </c>
      <c r="BA1733" s="13">
        <f t="shared" si="2280"/>
        <v>4.9809423047518658E-5</v>
      </c>
      <c r="BB1733" s="13">
        <f t="shared" si="2281"/>
        <v>1.6647775025174583E-5</v>
      </c>
      <c r="BC1733" s="13">
        <f t="shared" si="2282"/>
        <v>4.4513410729439547E-6</v>
      </c>
      <c r="BD1733" s="13">
        <f t="shared" si="2283"/>
        <v>7.7706147743288642E-4</v>
      </c>
      <c r="BE1733" s="13">
        <f t="shared" si="2284"/>
        <v>7.66200237659089E-4</v>
      </c>
      <c r="BF1733" s="13">
        <f t="shared" si="2285"/>
        <v>3.7774540447447949E-4</v>
      </c>
      <c r="BG1733" s="13">
        <f t="shared" si="2286"/>
        <v>1.2415517823168736E-4</v>
      </c>
      <c r="BH1733" s="13">
        <f t="shared" si="2287"/>
        <v>3.0604955280369511E-5</v>
      </c>
      <c r="BI1733" s="13">
        <f t="shared" si="2288"/>
        <v>6.0354359829631935E-6</v>
      </c>
      <c r="BJ1733" s="14">
        <f t="shared" si="2289"/>
        <v>0.27584798806961713</v>
      </c>
      <c r="BK1733" s="14">
        <f t="shared" si="2290"/>
        <v>0.27666288840101505</v>
      </c>
      <c r="BL1733" s="14">
        <f t="shared" si="2291"/>
        <v>0.40808017848175016</v>
      </c>
      <c r="BM1733" s="14">
        <f t="shared" si="2292"/>
        <v>0.40948333530873243</v>
      </c>
      <c r="BN1733" s="14">
        <f t="shared" si="2293"/>
        <v>0.58996467890019921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1.5145</v>
      </c>
      <c r="F1734" s="10">
        <f>VLOOKUP(B1734,home!$B$2:$E$405,3,FALSE)</f>
        <v>0.6603</v>
      </c>
      <c r="G1734" s="10">
        <f>VLOOKUP(C1734,away!$B$2:$E$405,4,FALSE)</f>
        <v>1.4965999999999999</v>
      </c>
      <c r="H1734" s="10">
        <f>VLOOKUP(A1734,away!$A$2:$E$405,3,FALSE)</f>
        <v>1.1369</v>
      </c>
      <c r="I1734" s="10">
        <f>VLOOKUP(C1734,away!$B$2:$E$405,3,FALSE)</f>
        <v>1.0555000000000001</v>
      </c>
      <c r="J1734" s="10">
        <f>VLOOKUP(B1734,home!$B$2:$E$405,4,FALSE)</f>
        <v>0.99690000000000001</v>
      </c>
      <c r="K1734" s="12">
        <f t="shared" si="2238"/>
        <v>1.4966364422099998</v>
      </c>
      <c r="L1734" s="12">
        <f t="shared" si="2239"/>
        <v>1.1962779563550001</v>
      </c>
      <c r="M1734" s="13">
        <f t="shared" si="2240"/>
        <v>6.7683395260426479E-2</v>
      </c>
      <c r="N1734" s="13">
        <f t="shared" si="2241"/>
        <v>0.10129743587925785</v>
      </c>
      <c r="O1734" s="13">
        <f t="shared" si="2242"/>
        <v>8.0968153761310696E-2</v>
      </c>
      <c r="P1734" s="13">
        <f t="shared" si="2243"/>
        <v>0.12117988957764025</v>
      </c>
      <c r="Q1734" s="13">
        <f t="shared" si="2244"/>
        <v>7.5802717019664054E-2</v>
      </c>
      <c r="R1734" s="13">
        <f t="shared" si="2245"/>
        <v>4.8430208755709102E-2</v>
      </c>
      <c r="S1734" s="13">
        <f t="shared" si="2246"/>
        <v>5.4239912099367411E-2</v>
      </c>
      <c r="T1734" s="13">
        <f t="shared" si="2247"/>
        <v>9.06811194024401E-2</v>
      </c>
      <c r="U1734" s="13">
        <f t="shared" si="2248"/>
        <v>7.2482415327632055E-2</v>
      </c>
      <c r="V1734" s="13">
        <f t="shared" si="2249"/>
        <v>1.0790085438914255E-2</v>
      </c>
      <c r="W1734" s="13">
        <f t="shared" si="2250"/>
        <v>3.7816369570053791E-2</v>
      </c>
      <c r="X1734" s="13">
        <f t="shared" si="2251"/>
        <v>4.5238889306029373E-2</v>
      </c>
      <c r="Y1734" s="13">
        <f t="shared" si="2252"/>
        <v>2.7059143023393451E-2</v>
      </c>
      <c r="Z1734" s="13">
        <f t="shared" si="2253"/>
        <v>1.9311997052041899E-2</v>
      </c>
      <c r="AA1734" s="13">
        <f t="shared" si="2254"/>
        <v>2.8903038559937994E-2</v>
      </c>
      <c r="AB1734" s="13">
        <f t="shared" si="2255"/>
        <v>2.1628670399702024E-2</v>
      </c>
      <c r="AC1734" s="13">
        <f t="shared" si="2256"/>
        <v>1.2074059643708466E-3</v>
      </c>
      <c r="AD1734" s="13">
        <f t="shared" si="2257"/>
        <v>1.4149339202655957E-2</v>
      </c>
      <c r="AE1734" s="13">
        <f t="shared" si="2258"/>
        <v>1.6926542585126957E-2</v>
      </c>
      <c r="AF1734" s="13">
        <f t="shared" si="2259"/>
        <v>1.012442488594578E-2</v>
      </c>
      <c r="AG1734" s="13">
        <f t="shared" si="2260"/>
        <v>4.0372087706096399E-3</v>
      </c>
      <c r="AH1734" s="13">
        <f t="shared" si="2261"/>
        <v>5.775629091637622E-3</v>
      </c>
      <c r="AI1734" s="13">
        <f t="shared" si="2262"/>
        <v>8.6440169752331035E-3</v>
      </c>
      <c r="AJ1734" s="13">
        <f t="shared" si="2263"/>
        <v>6.4684754061078605E-3</v>
      </c>
      <c r="AK1734" s="13">
        <f t="shared" si="2264"/>
        <v>3.2269853394400498E-3</v>
      </c>
      <c r="AL1734" s="13">
        <f t="shared" si="2265"/>
        <v>8.6469256381049462E-5</v>
      </c>
      <c r="AM1734" s="13">
        <f t="shared" si="2266"/>
        <v>4.2352833367770926E-3</v>
      </c>
      <c r="AN1734" s="13">
        <f t="shared" si="2267"/>
        <v>5.0665760947040863E-3</v>
      </c>
      <c r="AO1734" s="13">
        <f t="shared" si="2268"/>
        <v>3.0305166481448516E-3</v>
      </c>
      <c r="AP1734" s="13">
        <f t="shared" si="2269"/>
        <v>1.2084467541808423E-3</v>
      </c>
      <c r="AQ1734" s="13">
        <f t="shared" si="2270"/>
        <v>3.6140955336382312E-4</v>
      </c>
      <c r="AR1734" s="13">
        <f t="shared" si="2271"/>
        <v>1.3818515532817469E-3</v>
      </c>
      <c r="AS1734" s="13">
        <f t="shared" si="2272"/>
        <v>2.0681293923659558E-3</v>
      </c>
      <c r="AT1734" s="13">
        <f t="shared" si="2273"/>
        <v>1.5476189079102569E-3</v>
      </c>
      <c r="AU1734" s="13">
        <f t="shared" si="2274"/>
        <v>7.7207428541057731E-4</v>
      </c>
      <c r="AV1734" s="13">
        <f t="shared" si="2275"/>
        <v>2.8887862790967869E-4</v>
      </c>
      <c r="AW1734" s="13">
        <f t="shared" si="2276"/>
        <v>4.3003879803567503E-6</v>
      </c>
      <c r="AX1734" s="13">
        <f t="shared" si="2277"/>
        <v>1.0564465641508941E-3</v>
      </c>
      <c r="AY1734" s="13">
        <f t="shared" si="2278"/>
        <v>1.2638037367606932E-3</v>
      </c>
      <c r="AZ1734" s="13">
        <f t="shared" si="2279"/>
        <v>7.5593027572294755E-4</v>
      </c>
      <c r="BA1734" s="13">
        <f t="shared" si="2280"/>
        <v>3.0143424179623972E-4</v>
      </c>
      <c r="BB1734" s="13">
        <f t="shared" si="2281"/>
        <v>9.014978468785623E-5</v>
      </c>
      <c r="BC1734" s="13">
        <f t="shared" si="2282"/>
        <v>2.156884003844637E-5</v>
      </c>
      <c r="BD1734" s="13">
        <f t="shared" si="2283"/>
        <v>2.7551309202431158E-4</v>
      </c>
      <c r="BE1734" s="13">
        <f t="shared" si="2284"/>
        <v>4.1234293382954196E-4</v>
      </c>
      <c r="BF1734" s="13">
        <f t="shared" si="2285"/>
        <v>3.0856373072853961E-4</v>
      </c>
      <c r="BG1734" s="13">
        <f t="shared" si="2286"/>
        <v>1.5393590805086861E-4</v>
      </c>
      <c r="BH1734" s="13">
        <f t="shared" si="2287"/>
        <v>5.7596522438404436E-5</v>
      </c>
      <c r="BI1734" s="13">
        <f t="shared" si="2288"/>
        <v>1.7240210885176388E-5</v>
      </c>
      <c r="BJ1734" s="14">
        <f t="shared" si="2289"/>
        <v>0.44052475547550474</v>
      </c>
      <c r="BK1734" s="14">
        <f t="shared" si="2290"/>
        <v>0.25645096133386103</v>
      </c>
      <c r="BL1734" s="14">
        <f t="shared" si="2291"/>
        <v>0.28381133878154557</v>
      </c>
      <c r="BM1734" s="14">
        <f t="shared" si="2292"/>
        <v>0.50347774904016462</v>
      </c>
      <c r="BN1734" s="14">
        <f t="shared" si="2293"/>
        <v>0.49536180025400844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1.5145</v>
      </c>
      <c r="F1735" s="10">
        <f>VLOOKUP(B1735,home!$B$2:$E$405,3,FALSE)</f>
        <v>1.2765</v>
      </c>
      <c r="G1735" s="10">
        <f>VLOOKUP(C1735,away!$B$2:$E$405,4,FALSE)</f>
        <v>0.61629999999999996</v>
      </c>
      <c r="H1735" s="10">
        <f>VLOOKUP(A1735,away!$A$2:$E$405,3,FALSE)</f>
        <v>1.1369</v>
      </c>
      <c r="I1735" s="10">
        <f>VLOOKUP(C1735,away!$B$2:$E$405,3,FALSE)</f>
        <v>1.5832999999999999</v>
      </c>
      <c r="J1735" s="10">
        <f>VLOOKUP(B1735,home!$B$2:$E$405,4,FALSE)</f>
        <v>1.2314000000000001</v>
      </c>
      <c r="K1735" s="12">
        <f t="shared" si="2238"/>
        <v>1.1914676757749998</v>
      </c>
      <c r="L1735" s="12">
        <f t="shared" si="2239"/>
        <v>2.216586212378</v>
      </c>
      <c r="M1735" s="13">
        <f t="shared" si="2240"/>
        <v>3.3105564857303225E-2</v>
      </c>
      <c r="N1735" s="13">
        <f t="shared" si="2241"/>
        <v>3.9444210415749581E-2</v>
      </c>
      <c r="O1735" s="13">
        <f t="shared" si="2242"/>
        <v>7.3381338615683966E-2</v>
      </c>
      <c r="P1735" s="13">
        <f t="shared" si="2243"/>
        <v>8.743149296568721E-2</v>
      </c>
      <c r="Q1735" s="13">
        <f t="shared" si="2244"/>
        <v>2.3498250853416596E-2</v>
      </c>
      <c r="R1735" s="13">
        <f t="shared" si="2245"/>
        <v>8.1328031710683216E-2</v>
      </c>
      <c r="S1735" s="13">
        <f t="shared" si="2246"/>
        <v>5.7726442632519075E-2</v>
      </c>
      <c r="T1735" s="13">
        <f t="shared" si="2247"/>
        <v>5.20858988566828E-2</v>
      </c>
      <c r="U1735" s="13">
        <f t="shared" si="2248"/>
        <v>9.6899720917683202E-2</v>
      </c>
      <c r="V1735" s="13">
        <f t="shared" si="2249"/>
        <v>1.693944502386726E-2</v>
      </c>
      <c r="W1735" s="13">
        <f t="shared" si="2250"/>
        <v>9.3324687763660583E-3</v>
      </c>
      <c r="X1735" s="13">
        <f t="shared" si="2251"/>
        <v>2.068622161714119E-2</v>
      </c>
      <c r="Y1735" s="13">
        <f t="shared" si="2252"/>
        <v>2.2926396811375451E-2</v>
      </c>
      <c r="Z1735" s="13">
        <f t="shared" si="2253"/>
        <v>6.0090197923247074E-2</v>
      </c>
      <c r="AA1735" s="13">
        <f t="shared" si="2254"/>
        <v>7.1595528456470894E-2</v>
      </c>
      <c r="AB1735" s="13">
        <f t="shared" si="2255"/>
        <v>4.2651878942957126E-2</v>
      </c>
      <c r="AC1735" s="13">
        <f t="shared" si="2256"/>
        <v>2.7960574280160855E-3</v>
      </c>
      <c r="AD1735" s="13">
        <f t="shared" si="2257"/>
        <v>2.7798337205549063E-3</v>
      </c>
      <c r="AE1735" s="13">
        <f t="shared" si="2258"/>
        <v>6.1617410976854432E-3</v>
      </c>
      <c r="AF1735" s="13">
        <f t="shared" si="2259"/>
        <v>6.8290151806862194E-3</v>
      </c>
      <c r="AG1735" s="13">
        <f t="shared" si="2260"/>
        <v>5.0457002978763774E-3</v>
      </c>
      <c r="AH1735" s="13">
        <f t="shared" si="2261"/>
        <v>3.3298776053933631E-2</v>
      </c>
      <c r="AI1735" s="13">
        <f t="shared" si="2262"/>
        <v>3.967441531113252E-2</v>
      </c>
      <c r="AJ1735" s="13">
        <f t="shared" si="2263"/>
        <v>2.3635391699243568E-2</v>
      </c>
      <c r="AK1735" s="13">
        <f t="shared" si="2264"/>
        <v>9.3869350713098182E-3</v>
      </c>
      <c r="AL1735" s="13">
        <f t="shared" si="2265"/>
        <v>2.9537448027601497E-4</v>
      </c>
      <c r="AM1735" s="13">
        <f t="shared" si="2266"/>
        <v>6.6241640441410559E-4</v>
      </c>
      <c r="AN1735" s="13">
        <f t="shared" si="2267"/>
        <v>1.4683030688773155E-3</v>
      </c>
      <c r="AO1735" s="13">
        <f t="shared" si="2268"/>
        <v>1.6273101690328817E-3</v>
      </c>
      <c r="AP1735" s="13">
        <f t="shared" si="2269"/>
        <v>1.2023577613135997E-3</v>
      </c>
      <c r="AQ1735" s="13">
        <f t="shared" si="2270"/>
        <v>6.6628240901835047E-4</v>
      </c>
      <c r="AR1735" s="13">
        <f t="shared" si="2271"/>
        <v>1.4761921578042399E-2</v>
      </c>
      <c r="AS1735" s="13">
        <f t="shared" si="2272"/>
        <v>1.7588352392562994E-2</v>
      </c>
      <c r="AT1735" s="13">
        <f t="shared" si="2273"/>
        <v>1.0477976672939345E-2</v>
      </c>
      <c r="AU1735" s="13">
        <f t="shared" si="2274"/>
        <v>4.1613901711105685E-3</v>
      </c>
      <c r="AV1735" s="13">
        <f t="shared" si="2275"/>
        <v>1.2395404687915094E-3</v>
      </c>
      <c r="AW1735" s="13">
        <f t="shared" si="2276"/>
        <v>2.1668924767894402E-5</v>
      </c>
      <c r="AX1735" s="13">
        <f t="shared" si="2277"/>
        <v>1.3154128896041754E-4</v>
      </c>
      <c r="AY1735" s="13">
        <f t="shared" si="2278"/>
        <v>2.9157260746809192E-4</v>
      </c>
      <c r="AZ1735" s="13">
        <f t="shared" si="2279"/>
        <v>3.2314791081043768E-4</v>
      </c>
      <c r="BA1735" s="13">
        <f t="shared" si="2280"/>
        <v>2.3876173455372399E-4</v>
      </c>
      <c r="BB1735" s="13">
        <f t="shared" si="2281"/>
        <v>1.3230899221381006E-4</v>
      </c>
      <c r="BC1735" s="13">
        <f t="shared" si="2282"/>
        <v>5.8654857582951915E-5</v>
      </c>
      <c r="BD1735" s="13">
        <f t="shared" si="2283"/>
        <v>5.4535119730156787E-3</v>
      </c>
      <c r="BE1735" s="13">
        <f t="shared" si="2284"/>
        <v>6.4976832353001238E-3</v>
      </c>
      <c r="BF1735" s="13">
        <f t="shared" si="2285"/>
        <v>3.8708897711426105E-3</v>
      </c>
      <c r="BG1735" s="13">
        <f t="shared" si="2286"/>
        <v>1.5373466796015022E-3</v>
      </c>
      <c r="BH1735" s="13">
        <f t="shared" si="2287"/>
        <v>4.5792471880130381E-4</v>
      </c>
      <c r="BI1735" s="13">
        <f t="shared" si="2288"/>
        <v>1.0912050007802207E-4</v>
      </c>
      <c r="BJ1735" s="14">
        <f t="shared" si="2289"/>
        <v>0.19559239483178034</v>
      </c>
      <c r="BK1735" s="14">
        <f t="shared" si="2290"/>
        <v>0.19858594999513698</v>
      </c>
      <c r="BL1735" s="14">
        <f t="shared" si="2291"/>
        <v>0.53800767494048407</v>
      </c>
      <c r="BM1735" s="14">
        <f t="shared" si="2292"/>
        <v>0.65381742458942427</v>
      </c>
      <c r="BN1735" s="14">
        <f t="shared" si="2293"/>
        <v>0.33818888941852382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1.7738</v>
      </c>
      <c r="F1736" s="10">
        <f>VLOOKUP(B1736,home!$B$2:$E$405,3,FALSE)</f>
        <v>0.75170000000000003</v>
      </c>
      <c r="G1736" s="10">
        <f>VLOOKUP(C1736,away!$B$2:$E$405,4,FALSE)</f>
        <v>0.7752</v>
      </c>
      <c r="H1736" s="10">
        <f>VLOOKUP(A1736,away!$A$2:$E$405,3,FALSE)</f>
        <v>1.5357000000000001</v>
      </c>
      <c r="I1736" s="10">
        <f>VLOOKUP(C1736,away!$B$2:$E$405,3,FALSE)</f>
        <v>1.5465</v>
      </c>
      <c r="J1736" s="10">
        <f>VLOOKUP(B1736,home!$B$2:$E$405,4,FALSE)</f>
        <v>1.1576</v>
      </c>
      <c r="K1736" s="12">
        <f t="shared" si="2238"/>
        <v>1.0336249045920001</v>
      </c>
      <c r="L1736" s="12">
        <f t="shared" si="2239"/>
        <v>2.7492537538799997</v>
      </c>
      <c r="M1736" s="13">
        <f t="shared" si="2240"/>
        <v>2.2757087162504869E-2</v>
      </c>
      <c r="N1736" s="13">
        <f t="shared" si="2241"/>
        <v>2.3522292047135927E-2</v>
      </c>
      <c r="O1736" s="13">
        <f t="shared" si="2242"/>
        <v>6.2565007308890863E-2</v>
      </c>
      <c r="P1736" s="13">
        <f t="shared" si="2243"/>
        <v>6.4668749710450113E-2</v>
      </c>
      <c r="Q1736" s="13">
        <f t="shared" si="2244"/>
        <v>1.2156613436503018E-2</v>
      </c>
      <c r="R1736" s="13">
        <f t="shared" si="2245"/>
        <v>8.6003540602748924E-2</v>
      </c>
      <c r="S1736" s="13">
        <f t="shared" si="2246"/>
        <v>4.5942250421258699E-2</v>
      </c>
      <c r="T1736" s="13">
        <f t="shared" si="2247"/>
        <v>3.3421615124773964E-2</v>
      </c>
      <c r="U1736" s="13">
        <f t="shared" si="2248"/>
        <v>8.8895401450090561E-2</v>
      </c>
      <c r="V1736" s="13">
        <f t="shared" si="2249"/>
        <v>1.4505995782576536E-2</v>
      </c>
      <c r="W1736" s="13">
        <f t="shared" si="2250"/>
        <v>4.18845946782242E-3</v>
      </c>
      <c r="X1736" s="13">
        <f t="shared" si="2251"/>
        <v>1.1515137914885013E-2</v>
      </c>
      <c r="Y1736" s="13">
        <f t="shared" si="2252"/>
        <v>1.5829018069471769E-2</v>
      </c>
      <c r="Z1736" s="13">
        <f t="shared" si="2253"/>
        <v>7.8815185616359487E-2</v>
      </c>
      <c r="AA1736" s="13">
        <f t="shared" si="2254"/>
        <v>8.1465338713110361E-2</v>
      </c>
      <c r="AB1736" s="13">
        <f t="shared" si="2255"/>
        <v>4.2102301477446827E-2</v>
      </c>
      <c r="AC1736" s="13">
        <f t="shared" si="2256"/>
        <v>2.576352928720535E-3</v>
      </c>
      <c r="AD1736" s="13">
        <f t="shared" si="2257"/>
        <v>1.0823240044538517E-3</v>
      </c>
      <c r="AE1736" s="13">
        <f t="shared" si="2258"/>
        <v>2.9755833321591855E-3</v>
      </c>
      <c r="AF1736" s="13">
        <f t="shared" si="2259"/>
        <v>4.0903168229606997E-3</v>
      </c>
      <c r="AG1736" s="13">
        <f t="shared" si="2260"/>
        <v>3.7484396266944061E-3</v>
      </c>
      <c r="AH1736" s="13">
        <f t="shared" si="2261"/>
        <v>5.4170736229631318E-2</v>
      </c>
      <c r="AI1736" s="13">
        <f t="shared" si="2262"/>
        <v>5.5992222067031069E-2</v>
      </c>
      <c r="AJ1736" s="13">
        <f t="shared" si="2263"/>
        <v>2.8937477595964534E-2</v>
      </c>
      <c r="AK1736" s="13">
        <f t="shared" si="2264"/>
        <v>9.9701658397539951E-3</v>
      </c>
      <c r="AL1736" s="13">
        <f t="shared" si="2265"/>
        <v>2.9284859090002228E-4</v>
      </c>
      <c r="AM1736" s="13">
        <f t="shared" si="2266"/>
        <v>2.2374340916824886E-4</v>
      </c>
      <c r="AN1736" s="13">
        <f t="shared" si="2267"/>
        <v>6.1512740756171694E-4</v>
      </c>
      <c r="AO1736" s="13">
        <f t="shared" si="2268"/>
        <v>8.4557066717676145E-4</v>
      </c>
      <c r="AP1736" s="13">
        <f t="shared" si="2269"/>
        <v>7.7489611030217577E-4</v>
      </c>
      <c r="AQ1736" s="13">
        <f t="shared" si="2270"/>
        <v>5.3259651002881669E-4</v>
      </c>
      <c r="AR1736" s="13">
        <f t="shared" si="2271"/>
        <v>2.978581998595144E-2</v>
      </c>
      <c r="AS1736" s="13">
        <f t="shared" si="2272"/>
        <v>3.0787365341173548E-2</v>
      </c>
      <c r="AT1736" s="13">
        <f t="shared" si="2273"/>
        <v>1.5911293781704781E-2</v>
      </c>
      <c r="AU1736" s="13">
        <f t="shared" si="2274"/>
        <v>5.4821031723499627E-3</v>
      </c>
      <c r="AV1736" s="13">
        <f t="shared" si="2275"/>
        <v>1.4166095921209325E-3</v>
      </c>
      <c r="AW1736" s="13">
        <f t="shared" si="2276"/>
        <v>2.3116305718469522E-5</v>
      </c>
      <c r="AX1736" s="13">
        <f t="shared" si="2277"/>
        <v>3.854445999243666E-5</v>
      </c>
      <c r="AY1736" s="13">
        <f t="shared" si="2278"/>
        <v>1.0596850132548396E-4</v>
      </c>
      <c r="AZ1736" s="13">
        <f t="shared" si="2279"/>
        <v>1.4566715003106227E-4</v>
      </c>
      <c r="BA1736" s="13">
        <f t="shared" si="2280"/>
        <v>1.3349198634663302E-4</v>
      </c>
      <c r="BB1736" s="13">
        <f t="shared" si="2281"/>
        <v>9.1750836144094617E-5</v>
      </c>
      <c r="BC1736" s="13">
        <f t="shared" si="2282"/>
        <v>5.0449266138156182E-5</v>
      </c>
      <c r="BD1736" s="13">
        <f t="shared" si="2283"/>
        <v>1.3648129568128496E-2</v>
      </c>
      <c r="BE1736" s="13">
        <f t="shared" si="2284"/>
        <v>1.4107046622716071E-2</v>
      </c>
      <c r="BF1736" s="13">
        <f t="shared" si="2285"/>
        <v>7.2906973597398981E-3</v>
      </c>
      <c r="BG1736" s="13">
        <f t="shared" si="2286"/>
        <v>2.5119487876234334E-3</v>
      </c>
      <c r="BH1736" s="13">
        <f t="shared" si="2287"/>
        <v>6.4910320648681522E-4</v>
      </c>
      <c r="BI1736" s="13">
        <f t="shared" si="2288"/>
        <v>1.3418584797505919E-4</v>
      </c>
      <c r="BJ1736" s="14">
        <f t="shared" si="2289"/>
        <v>0.11608760615107583</v>
      </c>
      <c r="BK1736" s="14">
        <f t="shared" si="2290"/>
        <v>0.15084925309773625</v>
      </c>
      <c r="BL1736" s="14">
        <f t="shared" si="2291"/>
        <v>0.63182649455063877</v>
      </c>
      <c r="BM1736" s="14">
        <f t="shared" si="2292"/>
        <v>0.70582239695196958</v>
      </c>
      <c r="BN1736" s="14">
        <f t="shared" si="2293"/>
        <v>0.27167329026823372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1.7738</v>
      </c>
      <c r="F1737" s="10">
        <f>VLOOKUP(B1737,home!$B$2:$E$405,3,FALSE)</f>
        <v>1.5503</v>
      </c>
      <c r="G1737" s="10">
        <f>VLOOKUP(C1737,away!$B$2:$E$405,4,FALSE)</f>
        <v>0.63419999999999999</v>
      </c>
      <c r="H1737" s="10">
        <f>VLOOKUP(A1737,away!$A$2:$E$405,3,FALSE)</f>
        <v>1.5357000000000001</v>
      </c>
      <c r="I1737" s="10">
        <f>VLOOKUP(C1737,away!$B$2:$E$405,3,FALSE)</f>
        <v>1.3023</v>
      </c>
      <c r="J1737" s="10">
        <f>VLOOKUP(B1737,home!$B$2:$E$405,4,FALSE)</f>
        <v>0.73260000000000003</v>
      </c>
      <c r="K1737" s="12">
        <f t="shared" si="2238"/>
        <v>1.7440006211880001</v>
      </c>
      <c r="L1737" s="12">
        <f t="shared" si="2239"/>
        <v>1.4651575897860001</v>
      </c>
      <c r="M1737" s="13">
        <f t="shared" si="2240"/>
        <v>4.0390599328747945E-2</v>
      </c>
      <c r="N1737" s="13">
        <f t="shared" si="2241"/>
        <v>7.0441230319492038E-2</v>
      </c>
      <c r="O1737" s="13">
        <f t="shared" si="2242"/>
        <v>5.9178593162520374E-2</v>
      </c>
      <c r="P1737" s="13">
        <f t="shared" si="2243"/>
        <v>0.10320750323646746</v>
      </c>
      <c r="Q1737" s="13">
        <f t="shared" si="2244"/>
        <v>6.1424774717220569E-2</v>
      </c>
      <c r="R1737" s="13">
        <f t="shared" si="2245"/>
        <v>4.3352982462462317E-2</v>
      </c>
      <c r="S1737" s="13">
        <f t="shared" si="2246"/>
        <v>6.5929875400016991E-2</v>
      </c>
      <c r="T1737" s="13">
        <f t="shared" si="2247"/>
        <v>8.9996974877830913E-2</v>
      </c>
      <c r="U1737" s="13">
        <f t="shared" si="2248"/>
        <v>7.5607628344886754E-2</v>
      </c>
      <c r="V1737" s="13">
        <f t="shared" si="2249"/>
        <v>1.871848604436167E-2</v>
      </c>
      <c r="W1737" s="13">
        <f t="shared" si="2250"/>
        <v>3.5708281754388532E-2</v>
      </c>
      <c r="X1737" s="13">
        <f t="shared" si="2251"/>
        <v>5.23182600306593E-2</v>
      </c>
      <c r="Y1737" s="13">
        <f t="shared" si="2252"/>
        <v>3.8327247884159012E-2</v>
      </c>
      <c r="Z1737" s="13">
        <f t="shared" si="2253"/>
        <v>2.1172983764912012E-2</v>
      </c>
      <c r="AA1737" s="13">
        <f t="shared" si="2254"/>
        <v>3.6925696838409995E-2</v>
      </c>
      <c r="AB1737" s="13">
        <f t="shared" si="2255"/>
        <v>3.2199219111993409E-2</v>
      </c>
      <c r="AC1737" s="13">
        <f t="shared" si="2256"/>
        <v>2.9893840415704887E-3</v>
      </c>
      <c r="AD1737" s="13">
        <f t="shared" si="2257"/>
        <v>1.5568816390302434E-2</v>
      </c>
      <c r="AE1737" s="13">
        <f t="shared" si="2258"/>
        <v>2.2810769498236287E-2</v>
      </c>
      <c r="AF1737" s="13">
        <f t="shared" si="2259"/>
        <v>1.6710686029599946E-2</v>
      </c>
      <c r="AG1737" s="13">
        <f t="shared" si="2260"/>
        <v>8.1612628222664154E-3</v>
      </c>
      <c r="AH1737" s="13">
        <f t="shared" si="2261"/>
        <v>7.7554394653941506E-3</v>
      </c>
      <c r="AI1737" s="13">
        <f t="shared" si="2262"/>
        <v>1.3525491245233331E-2</v>
      </c>
      <c r="AJ1737" s="13">
        <f t="shared" si="2263"/>
        <v>1.1794232566779896E-2</v>
      </c>
      <c r="AK1737" s="13">
        <f t="shared" si="2264"/>
        <v>6.8563829742999578E-3</v>
      </c>
      <c r="AL1737" s="13">
        <f t="shared" si="2265"/>
        <v>3.0554323854841781E-4</v>
      </c>
      <c r="AM1737" s="13">
        <f t="shared" si="2266"/>
        <v>5.4304050911698721E-3</v>
      </c>
      <c r="AN1737" s="13">
        <f t="shared" si="2267"/>
        <v>7.9563992349400738E-3</v>
      </c>
      <c r="AO1737" s="13">
        <f t="shared" si="2268"/>
        <v>5.8286893632199877E-3</v>
      </c>
      <c r="AP1737" s="13">
        <f t="shared" si="2269"/>
        <v>2.8466494863422318E-3</v>
      </c>
      <c r="AQ1737" s="13">
        <f t="shared" si="2270"/>
        <v>1.0426975250936853E-3</v>
      </c>
      <c r="AR1737" s="13">
        <f t="shared" si="2271"/>
        <v>2.2725881989696206E-3</v>
      </c>
      <c r="AS1737" s="13">
        <f t="shared" si="2272"/>
        <v>3.963395230707537E-3</v>
      </c>
      <c r="AT1737" s="13">
        <f t="shared" si="2273"/>
        <v>3.4560818721837516E-3</v>
      </c>
      <c r="AU1737" s="13">
        <f t="shared" si="2274"/>
        <v>2.0091363106550159E-3</v>
      </c>
      <c r="AV1737" s="13">
        <f t="shared" si="2275"/>
        <v>8.759837434584286E-4</v>
      </c>
      <c r="AW1737" s="13">
        <f t="shared" si="2276"/>
        <v>2.1687083480807544E-5</v>
      </c>
      <c r="AX1737" s="13">
        <f t="shared" si="2277"/>
        <v>1.5784383087171223E-3</v>
      </c>
      <c r="AY1737" s="13">
        <f t="shared" si="2278"/>
        <v>2.3126608680258693E-3</v>
      </c>
      <c r="AZ1737" s="13">
        <f t="shared" si="2279"/>
        <v>1.6942063116945909E-3</v>
      </c>
      <c r="BA1737" s="13">
        <f t="shared" si="2280"/>
        <v>8.2742641208089223E-4</v>
      </c>
      <c r="BB1737" s="13">
        <f t="shared" si="2281"/>
        <v>3.0307752191242952E-4</v>
      </c>
      <c r="BC1737" s="13">
        <f t="shared" si="2282"/>
        <v>8.8811266304705651E-5</v>
      </c>
      <c r="BD1737" s="13">
        <f t="shared" si="2283"/>
        <v>5.549499746964066E-4</v>
      </c>
      <c r="BE1737" s="13">
        <f t="shared" si="2284"/>
        <v>9.6783310059879815E-4</v>
      </c>
      <c r="BF1737" s="13">
        <f t="shared" si="2285"/>
        <v>8.4395076432530627E-4</v>
      </c>
      <c r="BG1737" s="13">
        <f t="shared" si="2286"/>
        <v>4.9061688574514035E-4</v>
      </c>
      <c r="BH1737" s="13">
        <f t="shared" si="2287"/>
        <v>2.1390903837621174E-4</v>
      </c>
      <c r="BI1737" s="13">
        <f t="shared" si="2288"/>
        <v>7.4611499161168204E-5</v>
      </c>
      <c r="BJ1737" s="14">
        <f t="shared" si="2289"/>
        <v>0.44137776571365706</v>
      </c>
      <c r="BK1737" s="14">
        <f t="shared" si="2290"/>
        <v>0.23385405215773883</v>
      </c>
      <c r="BL1737" s="14">
        <f t="shared" si="2291"/>
        <v>0.30291872279085763</v>
      </c>
      <c r="BM1737" s="14">
        <f t="shared" si="2292"/>
        <v>0.6190368674157094</v>
      </c>
      <c r="BN1737" s="14">
        <f t="shared" si="2293"/>
        <v>0.37799568322691074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1.5759000000000001</v>
      </c>
      <c r="F1776" s="10">
        <f>VLOOKUP(B1776,home!$B$2:$E$405,3,FALSE)</f>
        <v>1.1281000000000001</v>
      </c>
      <c r="G1776" s="10">
        <f>VLOOKUP(C1776,away!$B$2:$E$405,4,FALSE)</f>
        <v>1.2057</v>
      </c>
      <c r="H1776" s="10">
        <f>VLOOKUP(A1776,away!$A$2:$E$405,3,FALSE)</f>
        <v>1.1709000000000001</v>
      </c>
      <c r="I1776" s="10">
        <f>VLOOKUP(C1776,away!$B$2:$E$405,3,FALSE)</f>
        <v>0.85399999999999998</v>
      </c>
      <c r="J1776" s="10">
        <f>VLOOKUP(B1776,home!$B$2:$E$405,4,FALSE)</f>
        <v>0.28470000000000001</v>
      </c>
      <c r="K1776" s="12">
        <f t="shared" si="2294"/>
        <v>2.1434606529030003</v>
      </c>
      <c r="L1776" s="12">
        <f t="shared" si="2295"/>
        <v>0.28468536642000003</v>
      </c>
      <c r="M1776" s="13">
        <f t="shared" si="2296"/>
        <v>8.8200202564444316E-2</v>
      </c>
      <c r="N1776" s="13">
        <f t="shared" si="2297"/>
        <v>0.18905366377496069</v>
      </c>
      <c r="O1776" s="13">
        <f t="shared" si="2298"/>
        <v>2.5109306985377056E-2</v>
      </c>
      <c r="P1776" s="13">
        <f t="shared" si="2299"/>
        <v>5.3820811544818166E-2</v>
      </c>
      <c r="Q1776" s="13">
        <f t="shared" si="2300"/>
        <v>0.20261454479439081</v>
      </c>
      <c r="R1776" s="13">
        <f t="shared" si="2301"/>
        <v>3.5741261298421665E-3</v>
      </c>
      <c r="S1776" s="13">
        <f t="shared" si="2302"/>
        <v>8.2105246675208791E-3</v>
      </c>
      <c r="T1776" s="13">
        <f t="shared" si="2303"/>
        <v>5.7681395926812658E-2</v>
      </c>
      <c r="U1776" s="13">
        <f t="shared" si="2304"/>
        <v>7.6609987278291629E-3</v>
      </c>
      <c r="V1776" s="13">
        <f t="shared" si="2305"/>
        <v>5.5668441160809461E-4</v>
      </c>
      <c r="W1776" s="13">
        <f t="shared" si="2306"/>
        <v>0.14476543482420967</v>
      </c>
      <c r="X1776" s="13">
        <f t="shared" si="2307"/>
        <v>4.1212600857880761E-2</v>
      </c>
      <c r="Y1776" s="13">
        <f t="shared" si="2308"/>
        <v>5.8663121881734961E-3</v>
      </c>
      <c r="Z1776" s="13">
        <f t="shared" si="2309"/>
        <v>3.3916713563513791E-4</v>
      </c>
      <c r="AA1776" s="13">
        <f t="shared" si="2310"/>
        <v>7.2699140999173313E-4</v>
      </c>
      <c r="AB1776" s="13">
        <f t="shared" si="2311"/>
        <v>7.7913874115787679E-4</v>
      </c>
      <c r="AC1776" s="13">
        <f t="shared" si="2312"/>
        <v>2.1230965133842676E-5</v>
      </c>
      <c r="AD1776" s="13">
        <f t="shared" si="2313"/>
        <v>7.7574753361521823E-2</v>
      </c>
      <c r="AE1776" s="13">
        <f t="shared" si="2314"/>
        <v>2.208439708566597E-2</v>
      </c>
      <c r="AF1776" s="13">
        <f t="shared" si="2315"/>
        <v>3.1435523382487983E-3</v>
      </c>
      <c r="AG1776" s="13">
        <f t="shared" si="2316"/>
        <v>2.9830778309160235E-4</v>
      </c>
      <c r="AH1776" s="13">
        <f t="shared" si="2317"/>
        <v>2.4138980071477769E-5</v>
      </c>
      <c r="AI1776" s="13">
        <f t="shared" si="2318"/>
        <v>5.174095398442225E-5</v>
      </c>
      <c r="AJ1776" s="13">
        <f t="shared" si="2319"/>
        <v>5.5452349504636919E-5</v>
      </c>
      <c r="AK1776" s="13">
        <f t="shared" si="2320"/>
        <v>3.961997642473813E-5</v>
      </c>
      <c r="AL1776" s="13">
        <f t="shared" si="2321"/>
        <v>5.1821548711217557E-7</v>
      </c>
      <c r="AM1776" s="13">
        <f t="shared" si="2322"/>
        <v>3.3255686297815362E-2</v>
      </c>
      <c r="AN1776" s="13">
        <f t="shared" si="2323"/>
        <v>9.4674072392421406E-3</v>
      </c>
      <c r="AO1776" s="13">
        <f t="shared" si="2324"/>
        <v>1.3476161494755047E-3</v>
      </c>
      <c r="AP1776" s="13">
        <f t="shared" si="2325"/>
        <v>1.2788219910231453E-4</v>
      </c>
      <c r="AQ1776" s="13">
        <f t="shared" si="2326"/>
        <v>9.1015476775094514E-6</v>
      </c>
      <c r="AR1776" s="13">
        <f t="shared" si="2327"/>
        <v>1.3744028773307453E-6</v>
      </c>
      <c r="AS1776" s="13">
        <f t="shared" si="2328"/>
        <v>2.945978488795121E-6</v>
      </c>
      <c r="AT1776" s="13">
        <f t="shared" si="2329"/>
        <v>3.1572944875154931E-6</v>
      </c>
      <c r="AU1776" s="13">
        <f t="shared" si="2330"/>
        <v>2.2558455012056671E-6</v>
      </c>
      <c r="AV1776" s="13">
        <f t="shared" si="2331"/>
        <v>1.2088290177156491E-6</v>
      </c>
      <c r="AW1776" s="13">
        <f t="shared" si="2332"/>
        <v>8.7839235375060695E-9</v>
      </c>
      <c r="AX1776" s="13">
        <f t="shared" si="2333"/>
        <v>1.1880375844108764E-2</v>
      </c>
      <c r="AY1776" s="13">
        <f t="shared" si="2334"/>
        <v>3.3821691503874208E-3</v>
      </c>
      <c r="AZ1776" s="13">
        <f t="shared" si="2335"/>
        <v>4.8142703193623153E-4</v>
      </c>
      <c r="BA1776" s="13">
        <f t="shared" si="2336"/>
        <v>4.5685076997086374E-5</v>
      </c>
      <c r="BB1776" s="13">
        <f t="shared" si="2337"/>
        <v>3.2514682212103618E-6</v>
      </c>
      <c r="BC1776" s="13">
        <f t="shared" si="2338"/>
        <v>1.8512908439165147E-7</v>
      </c>
      <c r="BD1776" s="13">
        <f t="shared" si="2339"/>
        <v>6.5212064456934275E-8</v>
      </c>
      <c r="BE1776" s="13">
        <f t="shared" si="2340"/>
        <v>1.3977949425801287E-7</v>
      </c>
      <c r="BF1776" s="13">
        <f t="shared" si="2341"/>
        <v>1.4980592301236575E-7</v>
      </c>
      <c r="BG1776" s="13">
        <f t="shared" si="2342"/>
        <v>1.0703436718294068E-7</v>
      </c>
      <c r="BH1776" s="13">
        <f t="shared" si="2343"/>
        <v>5.7355988641251392E-8</v>
      </c>
      <c r="BI1776" s="13">
        <f t="shared" si="2344"/>
        <v>2.4588060972174757E-8</v>
      </c>
      <c r="BJ1776" s="14">
        <f t="shared" si="2345"/>
        <v>0.80429575006900433</v>
      </c>
      <c r="BK1776" s="14">
        <f t="shared" si="2346"/>
        <v>0.15419214151939981</v>
      </c>
      <c r="BL1776" s="14">
        <f t="shared" si="2347"/>
        <v>3.8033000380454346E-2</v>
      </c>
      <c r="BM1776" s="14">
        <f t="shared" si="2348"/>
        <v>0.43110524294419661</v>
      </c>
      <c r="BN1776" s="14">
        <f t="shared" si="2349"/>
        <v>0.56237265579383322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1.5759000000000001</v>
      </c>
      <c r="F1777" s="10">
        <f>VLOOKUP(B1777,home!$B$2:$E$405,3,FALSE)</f>
        <v>0.56410000000000005</v>
      </c>
      <c r="G1777" s="10">
        <f>VLOOKUP(C1777,away!$B$2:$E$405,4,FALSE)</f>
        <v>0.88839999999999997</v>
      </c>
      <c r="H1777" s="10">
        <f>VLOOKUP(A1777,away!$A$2:$E$405,3,FALSE)</f>
        <v>1.1709000000000001</v>
      </c>
      <c r="I1777" s="10">
        <f>VLOOKUP(C1777,away!$B$2:$E$405,3,FALSE)</f>
        <v>1.2810999999999999</v>
      </c>
      <c r="J1777" s="10">
        <f>VLOOKUP(B1777,home!$B$2:$E$405,4,FALSE)</f>
        <v>1.7081</v>
      </c>
      <c r="K1777" s="12">
        <f t="shared" si="2294"/>
        <v>0.78975667479599998</v>
      </c>
      <c r="L1777" s="12">
        <f t="shared" si="2295"/>
        <v>2.5622183069189997</v>
      </c>
      <c r="M1777" s="13">
        <f t="shared" si="2296"/>
        <v>3.5015131522177376E-2</v>
      </c>
      <c r="N1777" s="13">
        <f t="shared" si="2297"/>
        <v>2.7653433838499407E-2</v>
      </c>
      <c r="O1777" s="13">
        <f t="shared" si="2298"/>
        <v>8.971641100529941E-2</v>
      </c>
      <c r="P1777" s="13">
        <f t="shared" si="2299"/>
        <v>7.0854134430176519E-2</v>
      </c>
      <c r="Q1777" s="13">
        <f t="shared" si="2300"/>
        <v>1.0919741977492238E-2</v>
      </c>
      <c r="R1777" s="13">
        <f t="shared" si="2301"/>
        <v>0.1149365153544237</v>
      </c>
      <c r="S1777" s="13">
        <f t="shared" si="2302"/>
        <v>3.5843849127553874E-2</v>
      </c>
      <c r="T1777" s="13">
        <f t="shared" si="2303"/>
        <v>2.7978762801562494E-2</v>
      </c>
      <c r="U1777" s="13">
        <f t="shared" si="2304"/>
        <v>9.0771880178949063E-2</v>
      </c>
      <c r="V1777" s="13">
        <f t="shared" si="2305"/>
        <v>8.0590076162108462E-3</v>
      </c>
      <c r="W1777" s="13">
        <f t="shared" si="2306"/>
        <v>2.8746463712581894E-3</v>
      </c>
      <c r="X1777" s="13">
        <f t="shared" si="2307"/>
        <v>7.365471558356004E-3</v>
      </c>
      <c r="Y1777" s="13">
        <f t="shared" si="2308"/>
        <v>9.4359730329554841E-3</v>
      </c>
      <c r="Z1777" s="13">
        <f t="shared" si="2309"/>
        <v>9.8164147924860376E-2</v>
      </c>
      <c r="AA1777" s="13">
        <f t="shared" si="2310"/>
        <v>7.7525791049320378E-2</v>
      </c>
      <c r="AB1777" s="13">
        <f t="shared" si="2311"/>
        <v>3.0613255475020387E-2</v>
      </c>
      <c r="AC1777" s="13">
        <f t="shared" si="2312"/>
        <v>1.0192272315383835E-3</v>
      </c>
      <c r="AD1777" s="13">
        <f t="shared" si="2313"/>
        <v>5.6756778984481374E-4</v>
      </c>
      <c r="AE1777" s="13">
        <f t="shared" si="2314"/>
        <v>1.4542325815579374E-3</v>
      </c>
      <c r="AF1777" s="13">
        <f t="shared" si="2315"/>
        <v>1.8630306714929124E-3</v>
      </c>
      <c r="AG1777" s="13">
        <f t="shared" si="2316"/>
        <v>1.591163764283579E-3</v>
      </c>
      <c r="AH1777" s="13">
        <f t="shared" si="2317"/>
        <v>6.2879494224045485E-2</v>
      </c>
      <c r="AI1777" s="13">
        <f t="shared" si="2318"/>
        <v>4.9659500271236445E-2</v>
      </c>
      <c r="AJ1777" s="13">
        <f t="shared" si="2319"/>
        <v>1.9609460903121378E-2</v>
      </c>
      <c r="AK1777" s="13">
        <f t="shared" si="2320"/>
        <v>5.1622342124637687E-3</v>
      </c>
      <c r="AL1777" s="13">
        <f t="shared" si="2321"/>
        <v>8.2497434839081321E-5</v>
      </c>
      <c r="AM1777" s="13">
        <f t="shared" si="2322"/>
        <v>8.9648090085831013E-5</v>
      </c>
      <c r="AN1777" s="13">
        <f t="shared" si="2323"/>
        <v>2.2969797759823989E-4</v>
      </c>
      <c r="AO1777" s="13">
        <f t="shared" si="2324"/>
        <v>2.9426818163224032E-4</v>
      </c>
      <c r="AP1777" s="13">
        <f t="shared" si="2325"/>
        <v>2.5132644070729711E-4</v>
      </c>
      <c r="AQ1777" s="13">
        <f t="shared" si="2326"/>
        <v>1.6098830184825728E-4</v>
      </c>
      <c r="AR1777" s="13">
        <f t="shared" si="2327"/>
        <v>3.2222198246131366E-2</v>
      </c>
      <c r="AS1777" s="13">
        <f t="shared" si="2328"/>
        <v>2.544769614148221E-2</v>
      </c>
      <c r="AT1777" s="13">
        <f t="shared" si="2329"/>
        <v>1.0048743942957995E-2</v>
      </c>
      <c r="AU1777" s="13">
        <f t="shared" si="2330"/>
        <v>2.6453542007556508E-3</v>
      </c>
      <c r="AV1777" s="13">
        <f t="shared" si="2331"/>
        <v>5.2229653431160321E-4</v>
      </c>
      <c r="AW1777" s="13">
        <f t="shared" si="2332"/>
        <v>4.6371097961611857E-6</v>
      </c>
      <c r="AX1777" s="13">
        <f t="shared" si="2333"/>
        <v>1.1800029587999691E-5</v>
      </c>
      <c r="AY1777" s="13">
        <f t="shared" si="2334"/>
        <v>3.0234251832558671E-5</v>
      </c>
      <c r="AZ1777" s="13">
        <f t="shared" si="2335"/>
        <v>3.8733376770690578E-5</v>
      </c>
      <c r="BA1777" s="13">
        <f t="shared" si="2336"/>
        <v>3.308112235021817E-5</v>
      </c>
      <c r="BB1777" s="13">
        <f t="shared" si="2337"/>
        <v>2.1190264324789065E-5</v>
      </c>
      <c r="BC1777" s="13">
        <f t="shared" si="2338"/>
        <v>1.0858816636285425E-5</v>
      </c>
      <c r="BD1777" s="13">
        <f t="shared" si="2339"/>
        <v>1.3760051039235182E-2</v>
      </c>
      <c r="BE1777" s="13">
        <f t="shared" si="2340"/>
        <v>1.086709215376962E-2</v>
      </c>
      <c r="BF1777" s="13">
        <f t="shared" si="2341"/>
        <v>4.2911792820313991E-3</v>
      </c>
      <c r="BG1777" s="13">
        <f t="shared" si="2342"/>
        <v>1.129662493576868E-3</v>
      </c>
      <c r="BH1777" s="13">
        <f t="shared" si="2343"/>
        <v>2.2303962364225623E-4</v>
      </c>
      <c r="BI1777" s="13">
        <f t="shared" si="2344"/>
        <v>3.5229406303091917E-5</v>
      </c>
      <c r="BJ1777" s="14">
        <f t="shared" si="2345"/>
        <v>9.2875851240677473E-2</v>
      </c>
      <c r="BK1777" s="14">
        <f t="shared" si="2346"/>
        <v>0.15090408161432861</v>
      </c>
      <c r="BL1777" s="14">
        <f t="shared" si="2347"/>
        <v>0.64206708573807691</v>
      </c>
      <c r="BM1777" s="14">
        <f t="shared" si="2348"/>
        <v>0.63489020124783857</v>
      </c>
      <c r="BN1777" s="14">
        <f t="shared" si="2349"/>
        <v>0.34909536812806863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1.5759000000000001</v>
      </c>
      <c r="F1778" s="10">
        <f>VLOOKUP(B1778,home!$B$2:$E$405,3,FALSE)</f>
        <v>0.72519999999999996</v>
      </c>
      <c r="G1778" s="10">
        <f>VLOOKUP(C1778,away!$B$2:$E$405,4,FALSE)</f>
        <v>0.57110000000000005</v>
      </c>
      <c r="H1778" s="10">
        <f>VLOOKUP(A1778,away!$A$2:$E$405,3,FALSE)</f>
        <v>1.1709000000000001</v>
      </c>
      <c r="I1778" s="10">
        <f>VLOOKUP(C1778,away!$B$2:$E$405,3,FALSE)</f>
        <v>0.93940000000000001</v>
      </c>
      <c r="J1778" s="10">
        <f>VLOOKUP(B1778,home!$B$2:$E$405,4,FALSE)</f>
        <v>1.2201</v>
      </c>
      <c r="K1778" s="12">
        <f t="shared" si="2294"/>
        <v>0.65267745454800008</v>
      </c>
      <c r="L1778" s="12">
        <f t="shared" si="2295"/>
        <v>1.3420410155459999</v>
      </c>
      <c r="M1778" s="13">
        <f t="shared" si="2296"/>
        <v>0.13605195146878643</v>
      </c>
      <c r="N1778" s="13">
        <f t="shared" si="2297"/>
        <v>8.8798041370935554E-2</v>
      </c>
      <c r="O1778" s="13">
        <f t="shared" si="2298"/>
        <v>0.18258729911618526</v>
      </c>
      <c r="P1778" s="13">
        <f t="shared" si="2299"/>
        <v>0.11917061361994609</v>
      </c>
      <c r="Q1778" s="13">
        <f t="shared" si="2300"/>
        <v>2.8978239805415112E-2</v>
      </c>
      <c r="R1778" s="13">
        <f t="shared" si="2301"/>
        <v>0.12251982216584326</v>
      </c>
      <c r="S1778" s="13">
        <f t="shared" si="2302"/>
        <v>2.6095978406110321E-2</v>
      </c>
      <c r="T1778" s="13">
        <f t="shared" si="2303"/>
        <v>3.8889986377194818E-2</v>
      </c>
      <c r="U1778" s="13">
        <f t="shared" si="2304"/>
        <v>7.9965925662876206E-2</v>
      </c>
      <c r="V1778" s="13">
        <f t="shared" si="2305"/>
        <v>2.539776351031539E-3</v>
      </c>
      <c r="W1778" s="13">
        <f t="shared" si="2306"/>
        <v>6.3044812644932908E-3</v>
      </c>
      <c r="X1778" s="13">
        <f t="shared" si="2307"/>
        <v>8.4608724386913067E-3</v>
      </c>
      <c r="Y1778" s="13">
        <f t="shared" si="2308"/>
        <v>5.677418920013221E-3</v>
      </c>
      <c r="Z1778" s="13">
        <f t="shared" si="2309"/>
        <v>5.4808875521321201E-2</v>
      </c>
      <c r="AA1778" s="13">
        <f t="shared" si="2310"/>
        <v>3.5772517361894109E-2</v>
      </c>
      <c r="AB1778" s="13">
        <f t="shared" si="2311"/>
        <v>1.1673957787267594E-2</v>
      </c>
      <c r="AC1778" s="13">
        <f t="shared" si="2312"/>
        <v>1.3904004267410985E-4</v>
      </c>
      <c r="AD1778" s="13">
        <f t="shared" si="2313"/>
        <v>1.0286981959887593E-3</v>
      </c>
      <c r="AE1778" s="13">
        <f t="shared" si="2314"/>
        <v>1.3805551716350925E-3</v>
      </c>
      <c r="AF1778" s="13">
        <f t="shared" si="2315"/>
        <v>9.2638083227922089E-4</v>
      </c>
      <c r="AG1778" s="13">
        <f t="shared" si="2316"/>
        <v>4.1441369097811813E-4</v>
      </c>
      <c r="AH1778" s="13">
        <f t="shared" si="2317"/>
        <v>1.8388939741392038E-2</v>
      </c>
      <c r="AI1778" s="13">
        <f t="shared" si="2318"/>
        <v>1.2002046382248312E-2</v>
      </c>
      <c r="AJ1778" s="13">
        <f t="shared" si="2319"/>
        <v>3.9167325410664313E-3</v>
      </c>
      <c r="AK1778" s="13">
        <f t="shared" si="2320"/>
        <v>8.521210083495196E-4</v>
      </c>
      <c r="AL1778" s="13">
        <f t="shared" si="2321"/>
        <v>4.8715176884525956E-6</v>
      </c>
      <c r="AM1778" s="13">
        <f t="shared" si="2322"/>
        <v>1.3428162401121269E-4</v>
      </c>
      <c r="AN1778" s="13">
        <f t="shared" si="2323"/>
        <v>1.8021144705717402E-4</v>
      </c>
      <c r="AO1778" s="13">
        <f t="shared" si="2324"/>
        <v>1.2092557671081201E-4</v>
      </c>
      <c r="AP1778" s="13">
        <f t="shared" si="2325"/>
        <v>5.409569459148796E-5</v>
      </c>
      <c r="AQ1778" s="13">
        <f t="shared" si="2326"/>
        <v>1.8149660226556676E-5</v>
      </c>
      <c r="AR1778" s="13">
        <f t="shared" si="2327"/>
        <v>4.9357422730703961E-3</v>
      </c>
      <c r="AS1778" s="13">
        <f t="shared" si="2328"/>
        <v>3.2214477030925457E-3</v>
      </c>
      <c r="AT1778" s="13">
        <f t="shared" si="2329"/>
        <v>1.0512831434069721E-3</v>
      </c>
      <c r="AU1778" s="13">
        <f t="shared" si="2330"/>
        <v>2.2871626868269429E-4</v>
      </c>
      <c r="AV1778" s="13">
        <f t="shared" si="2331"/>
        <v>3.7319488014384335E-5</v>
      </c>
      <c r="AW1778" s="13">
        <f t="shared" si="2332"/>
        <v>1.1852942650989759E-7</v>
      </c>
      <c r="AX1778" s="13">
        <f t="shared" si="2333"/>
        <v>1.4607098092034979E-5</v>
      </c>
      <c r="AY1778" s="13">
        <f t="shared" si="2334"/>
        <v>1.9603324757614662E-5</v>
      </c>
      <c r="AZ1778" s="13">
        <f t="shared" si="2335"/>
        <v>1.3154232932893612E-5</v>
      </c>
      <c r="BA1778" s="13">
        <f t="shared" si="2336"/>
        <v>5.8845067079963937E-6</v>
      </c>
      <c r="BB1778" s="13">
        <f t="shared" si="2337"/>
        <v>1.9743123395966808E-6</v>
      </c>
      <c r="BC1778" s="13">
        <f t="shared" si="2338"/>
        <v>5.2992162744746601E-7</v>
      </c>
      <c r="BD1778" s="13">
        <f t="shared" si="2339"/>
        <v>1.1039947621041182E-3</v>
      </c>
      <c r="BE1778" s="13">
        <f t="shared" si="2340"/>
        <v>7.2055249116444067E-4</v>
      </c>
      <c r="BF1778" s="13">
        <f t="shared" si="2341"/>
        <v>2.3514418290071374E-4</v>
      </c>
      <c r="BG1778" s="13">
        <f t="shared" si="2342"/>
        <v>5.1157768915802413E-5</v>
      </c>
      <c r="BH1778" s="13">
        <f t="shared" si="2343"/>
        <v>8.3473805990801771E-6</v>
      </c>
      <c r="BI1778" s="13">
        <f t="shared" si="2344"/>
        <v>1.0896294243102029E-6</v>
      </c>
      <c r="BJ1778" s="14">
        <f t="shared" si="2345"/>
        <v>0.18142250546667932</v>
      </c>
      <c r="BK1778" s="14">
        <f t="shared" si="2346"/>
        <v>0.28402183473099457</v>
      </c>
      <c r="BL1778" s="14">
        <f t="shared" si="2347"/>
        <v>0.47927415685849828</v>
      </c>
      <c r="BM1778" s="14">
        <f t="shared" si="2348"/>
        <v>0.32140192023505054</v>
      </c>
      <c r="BN1778" s="14">
        <f t="shared" si="2349"/>
        <v>0.67810596754711172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1.1974</v>
      </c>
      <c r="F1779" s="10">
        <f>VLOOKUP(B1779,home!$B$2:$E$405,3,FALSE)</f>
        <v>0.66810000000000003</v>
      </c>
      <c r="G1779" s="10">
        <f>VLOOKUP(C1779,away!$B$2:$E$405,4,FALSE)</f>
        <v>2.0878999999999999</v>
      </c>
      <c r="H1779" s="10">
        <f>VLOOKUP(A1779,away!$A$2:$E$405,3,FALSE)</f>
        <v>0.89470000000000005</v>
      </c>
      <c r="I1779" s="10">
        <f>VLOOKUP(C1779,away!$B$2:$E$405,3,FALSE)</f>
        <v>0.89419999999999999</v>
      </c>
      <c r="J1779" s="10">
        <f>VLOOKUP(B1779,home!$B$2:$E$405,4,FALSE)</f>
        <v>1.1176999999999999</v>
      </c>
      <c r="K1779" s="12">
        <f t="shared" si="2294"/>
        <v>1.6702843804259999</v>
      </c>
      <c r="L1779" s="12">
        <f t="shared" si="2295"/>
        <v>0.89420553509799994</v>
      </c>
      <c r="M1779" s="13">
        <f t="shared" si="2296"/>
        <v>7.695842673054995E-2</v>
      </c>
      <c r="N1779" s="13">
        <f t="shared" si="2297"/>
        <v>0.12854245811019635</v>
      </c>
      <c r="O1779" s="13">
        <f t="shared" si="2298"/>
        <v>6.8816651154891648E-2</v>
      </c>
      <c r="P1779" s="13">
        <f t="shared" si="2299"/>
        <v>0.11494337753724036</v>
      </c>
      <c r="Q1779" s="13">
        <f t="shared" si="2300"/>
        <v>0.10735123000151219</v>
      </c>
      <c r="R1779" s="13">
        <f t="shared" si="2301"/>
        <v>3.0768115184806134E-2</v>
      </c>
      <c r="S1779" s="13">
        <f t="shared" si="2302"/>
        <v>4.2919211712600713E-2</v>
      </c>
      <c r="T1779" s="13">
        <f t="shared" si="2303"/>
        <v>9.5994064066930673E-2</v>
      </c>
      <c r="U1779" s="13">
        <f t="shared" si="2304"/>
        <v>5.1391502208329713E-2</v>
      </c>
      <c r="V1779" s="13">
        <f t="shared" si="2305"/>
        <v>7.1225745077415671E-3</v>
      </c>
      <c r="W1779" s="13">
        <f t="shared" si="2306"/>
        <v>5.9769027563681583E-2</v>
      </c>
      <c r="X1779" s="13">
        <f t="shared" si="2307"/>
        <v>5.3445795274868993E-2</v>
      </c>
      <c r="Y1779" s="13">
        <f t="shared" si="2308"/>
        <v>2.3895762981251192E-2</v>
      </c>
      <c r="Z1779" s="13">
        <f t="shared" si="2309"/>
        <v>9.1710063009288224E-3</v>
      </c>
      <c r="AA1779" s="13">
        <f t="shared" si="2310"/>
        <v>1.531818857722984E-2</v>
      </c>
      <c r="AB1779" s="13">
        <f t="shared" si="2311"/>
        <v>1.2792865558483489E-2</v>
      </c>
      <c r="AC1779" s="13">
        <f t="shared" si="2312"/>
        <v>6.6488233116668988E-4</v>
      </c>
      <c r="AD1779" s="13">
        <f t="shared" si="2313"/>
        <v>2.4957818293217117E-2</v>
      </c>
      <c r="AE1779" s="13">
        <f t="shared" si="2314"/>
        <v>2.2317419261764861E-2</v>
      </c>
      <c r="AF1779" s="13">
        <f t="shared" si="2315"/>
        <v>9.9781799164864286E-3</v>
      </c>
      <c r="AG1779" s="13">
        <f t="shared" si="2316"/>
        <v>2.9741812371752879E-3</v>
      </c>
      <c r="AH1779" s="13">
        <f t="shared" si="2317"/>
        <v>2.0501911491772966E-3</v>
      </c>
      <c r="AI1779" s="13">
        <f t="shared" si="2318"/>
        <v>3.4244022533584696E-3</v>
      </c>
      <c r="AJ1779" s="13">
        <f t="shared" si="2319"/>
        <v>2.8598627980401252E-3</v>
      </c>
      <c r="AK1779" s="13">
        <f t="shared" si="2320"/>
        <v>1.5922613872426051E-3</v>
      </c>
      <c r="AL1779" s="13">
        <f t="shared" si="2321"/>
        <v>3.9722132614125055E-5</v>
      </c>
      <c r="AM1779" s="13">
        <f t="shared" si="2322"/>
        <v>8.3373308129341649E-3</v>
      </c>
      <c r="AN1779" s="13">
        <f t="shared" si="2323"/>
        <v>7.4552873608688371E-3</v>
      </c>
      <c r="AO1779" s="13">
        <f t="shared" si="2324"/>
        <v>3.3332796119175368E-3</v>
      </c>
      <c r="AP1779" s="13">
        <f t="shared" si="2325"/>
        <v>9.9354569300199149E-4</v>
      </c>
      <c r="AQ1779" s="13">
        <f t="shared" si="2326"/>
        <v>2.2210851451378972E-4</v>
      </c>
      <c r="AR1779" s="13">
        <f t="shared" si="2327"/>
        <v>3.6665845472065367E-4</v>
      </c>
      <c r="AS1779" s="13">
        <f t="shared" si="2328"/>
        <v>6.1242388987104151E-4</v>
      </c>
      <c r="AT1779" s="13">
        <f t="shared" si="2329"/>
        <v>5.1146102872566676E-4</v>
      </c>
      <c r="AU1779" s="13">
        <f t="shared" si="2330"/>
        <v>2.8476178915903155E-4</v>
      </c>
      <c r="AV1779" s="13">
        <f t="shared" si="2331"/>
        <v>1.1890829214362313E-4</v>
      </c>
      <c r="AW1779" s="13">
        <f t="shared" si="2332"/>
        <v>1.6480023622348649E-6</v>
      </c>
      <c r="AX1779" s="13">
        <f t="shared" si="2333"/>
        <v>2.320952238548057E-3</v>
      </c>
      <c r="AY1779" s="13">
        <f t="shared" si="2334"/>
        <v>2.0754083384077662E-3</v>
      </c>
      <c r="AZ1779" s="13">
        <f t="shared" si="2335"/>
        <v>9.2792081189638361E-4</v>
      </c>
      <c r="BA1779" s="13">
        <f t="shared" si="2336"/>
        <v>2.7658397537679209E-4</v>
      </c>
      <c r="BB1779" s="13">
        <f t="shared" si="2337"/>
        <v>6.1830730425334091E-5</v>
      </c>
      <c r="BC1779" s="13">
        <f t="shared" si="2338"/>
        <v>1.1057876277097214E-5</v>
      </c>
      <c r="BD1779" s="13">
        <f t="shared" si="2339"/>
        <v>5.4644669950281287E-5</v>
      </c>
      <c r="BE1779" s="13">
        <f t="shared" si="2340"/>
        <v>9.1272138691488838E-5</v>
      </c>
      <c r="BF1779" s="13">
        <f t="shared" si="2341"/>
        <v>7.6225213812234691E-5</v>
      </c>
      <c r="BG1779" s="13">
        <f t="shared" si="2342"/>
        <v>4.2439261341735922E-5</v>
      </c>
      <c r="BH1779" s="13">
        <f t="shared" si="2343"/>
        <v>1.7721408833979629E-5</v>
      </c>
      <c r="BI1779" s="13">
        <f t="shared" si="2344"/>
        <v>5.919958474907899E-6</v>
      </c>
      <c r="BJ1779" s="14">
        <f t="shared" si="2345"/>
        <v>0.55524124267125241</v>
      </c>
      <c r="BK1779" s="14">
        <f t="shared" si="2346"/>
        <v>0.24472360329032117</v>
      </c>
      <c r="BL1779" s="14">
        <f t="shared" si="2347"/>
        <v>0.19119647637728396</v>
      </c>
      <c r="BM1779" s="14">
        <f t="shared" si="2348"/>
        <v>0.47087830958454407</v>
      </c>
      <c r="BN1779" s="14">
        <f t="shared" si="2349"/>
        <v>0.52738025871919669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1.1974</v>
      </c>
      <c r="F1780" s="10">
        <f>VLOOKUP(B1780,home!$B$2:$E$405,3,FALSE)</f>
        <v>1.0022</v>
      </c>
      <c r="G1780" s="10">
        <f>VLOOKUP(C1780,away!$B$2:$E$405,4,FALSE)</f>
        <v>2.3197999999999999</v>
      </c>
      <c r="H1780" s="10">
        <f>VLOOKUP(A1780,away!$A$2:$E$405,3,FALSE)</f>
        <v>0.89470000000000005</v>
      </c>
      <c r="I1780" s="10">
        <f>VLOOKUP(C1780,away!$B$2:$E$405,3,FALSE)</f>
        <v>0.37259999999999999</v>
      </c>
      <c r="J1780" s="10">
        <f>VLOOKUP(B1780,home!$B$2:$E$405,4,FALSE)</f>
        <v>1.1176999999999999</v>
      </c>
      <c r="K1780" s="12">
        <f t="shared" si="2294"/>
        <v>2.7838395227439996</v>
      </c>
      <c r="L1780" s="12">
        <f t="shared" si="2295"/>
        <v>0.37260230639399999</v>
      </c>
      <c r="M1780" s="13">
        <f t="shared" si="2296"/>
        <v>4.2576968002284464E-2</v>
      </c>
      <c r="N1780" s="13">
        <f t="shared" si="2297"/>
        <v>0.11852744628336613</v>
      </c>
      <c r="O1780" s="13">
        <f t="shared" si="2298"/>
        <v>1.586427647691473E-2</v>
      </c>
      <c r="P1780" s="13">
        <f t="shared" si="2299"/>
        <v>4.4163599856173165E-2</v>
      </c>
      <c r="Q1780" s="13">
        <f t="shared" si="2300"/>
        <v>0.16498069474677551</v>
      </c>
      <c r="R1780" s="13">
        <f t="shared" si="2301"/>
        <v>2.9555330022852538E-3</v>
      </c>
      <c r="S1780" s="13">
        <f t="shared" si="2302"/>
        <v>1.1452339397156744E-2</v>
      </c>
      <c r="T1780" s="13">
        <f t="shared" si="2303"/>
        <v>6.1472187373133036E-2</v>
      </c>
      <c r="U1780" s="13">
        <f t="shared" si="2304"/>
        <v>8.2277295825359219E-3</v>
      </c>
      <c r="V1780" s="13">
        <f t="shared" si="2305"/>
        <v>1.319901236863765E-3</v>
      </c>
      <c r="W1780" s="13">
        <f t="shared" si="2306"/>
        <v>0.15309325950861233</v>
      </c>
      <c r="X1780" s="13">
        <f t="shared" si="2307"/>
        <v>5.7042901586284132E-2</v>
      </c>
      <c r="Y1780" s="13">
        <f t="shared" si="2308"/>
        <v>1.0627158347227711E-2</v>
      </c>
      <c r="Z1780" s="13">
        <f t="shared" si="2309"/>
        <v>3.6707947109168967E-4</v>
      </c>
      <c r="AA1780" s="13">
        <f t="shared" si="2310"/>
        <v>1.0218903396130093E-3</v>
      </c>
      <c r="AB1780" s="13">
        <f t="shared" si="2311"/>
        <v>1.4223893576624917E-3</v>
      </c>
      <c r="AC1780" s="13">
        <f t="shared" si="2312"/>
        <v>8.5567961989730756E-5</v>
      </c>
      <c r="AD1780" s="13">
        <f t="shared" si="2313"/>
        <v>0.10654676662144467</v>
      </c>
      <c r="AE1780" s="13">
        <f t="shared" si="2314"/>
        <v>3.9699570981973548E-2</v>
      </c>
      <c r="AF1780" s="13">
        <f t="shared" si="2315"/>
        <v>7.3960758553678271E-3</v>
      </c>
      <c r="AG1780" s="13">
        <f t="shared" si="2316"/>
        <v>9.185983073250097E-4</v>
      </c>
      <c r="AH1780" s="13">
        <f t="shared" si="2317"/>
        <v>3.4193664389663303E-5</v>
      </c>
      <c r="AI1780" s="13">
        <f t="shared" si="2318"/>
        <v>9.518967435538879E-5</v>
      </c>
      <c r="AJ1780" s="13">
        <f t="shared" si="2319"/>
        <v>1.3249638881383113E-4</v>
      </c>
      <c r="AK1780" s="13">
        <f t="shared" si="2320"/>
        <v>1.2294956126693304E-4</v>
      </c>
      <c r="AL1780" s="13">
        <f t="shared" si="2321"/>
        <v>3.5502661754777295E-6</v>
      </c>
      <c r="AM1780" s="13">
        <f t="shared" si="2322"/>
        <v>5.9321819988271775E-2</v>
      </c>
      <c r="AN1780" s="13">
        <f t="shared" si="2323"/>
        <v>2.2103446947119753E-2</v>
      </c>
      <c r="AO1780" s="13">
        <f t="shared" si="2324"/>
        <v>4.1178976558771179E-3</v>
      </c>
      <c r="AP1780" s="13">
        <f t="shared" si="2325"/>
        <v>5.1144605469142016E-4</v>
      </c>
      <c r="AQ1780" s="13">
        <f t="shared" si="2326"/>
        <v>4.7641494893533753E-5</v>
      </c>
      <c r="AR1780" s="13">
        <f t="shared" si="2327"/>
        <v>2.5481276431301862E-6</v>
      </c>
      <c r="AS1780" s="13">
        <f t="shared" si="2328"/>
        <v>7.0935784419423311E-6</v>
      </c>
      <c r="AT1780" s="13">
        <f t="shared" si="2329"/>
        <v>9.8736920121819311E-6</v>
      </c>
      <c r="AU1780" s="13">
        <f t="shared" si="2330"/>
        <v>9.1622580196379291E-6</v>
      </c>
      <c r="AV1780" s="13">
        <f t="shared" si="2331"/>
        <v>6.3765639981615607E-6</v>
      </c>
      <c r="AW1780" s="13">
        <f t="shared" si="2332"/>
        <v>1.0229352610201264E-7</v>
      </c>
      <c r="AX1780" s="13">
        <f t="shared" si="2333"/>
        <v>2.7523737840742673E-2</v>
      </c>
      <c r="AY1780" s="13">
        <f t="shared" si="2334"/>
        <v>1.0255408200044534E-2</v>
      </c>
      <c r="AZ1780" s="13">
        <f t="shared" si="2335"/>
        <v>1.9105943741742663E-3</v>
      </c>
      <c r="BA1780" s="13">
        <f t="shared" si="2336"/>
        <v>2.3729729013357756E-4</v>
      </c>
      <c r="BB1780" s="13">
        <f t="shared" si="2337"/>
        <v>2.2104379401204295E-5</v>
      </c>
      <c r="BC1780" s="13">
        <f t="shared" si="2338"/>
        <v>1.6472285492593488E-6</v>
      </c>
      <c r="BD1780" s="13">
        <f t="shared" si="2339"/>
        <v>1.582397061361024E-7</v>
      </c>
      <c r="BE1780" s="13">
        <f t="shared" si="2340"/>
        <v>4.4051394800907812E-7</v>
      </c>
      <c r="BF1780" s="13">
        <f t="shared" si="2341"/>
        <v>6.1316006939383359E-7</v>
      </c>
      <c r="BG1780" s="13">
        <f t="shared" si="2342"/>
        <v>5.6897974498233574E-7</v>
      </c>
      <c r="BH1780" s="13">
        <f t="shared" si="2343"/>
        <v>3.9598707543065709E-7</v>
      </c>
      <c r="BI1780" s="13">
        <f t="shared" si="2344"/>
        <v>2.2047289421593454E-7</v>
      </c>
      <c r="BJ1780" s="14">
        <f t="shared" si="2345"/>
        <v>0.84635770106540908</v>
      </c>
      <c r="BK1780" s="14">
        <f t="shared" si="2346"/>
        <v>0.10985733492068787</v>
      </c>
      <c r="BL1780" s="14">
        <f t="shared" si="2347"/>
        <v>2.9914099621390453E-2</v>
      </c>
      <c r="BM1780" s="14">
        <f t="shared" si="2348"/>
        <v>0.58717239080426142</v>
      </c>
      <c r="BN1780" s="14">
        <f t="shared" si="2349"/>
        <v>0.38906851836779921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1.1974</v>
      </c>
      <c r="F1781" s="10">
        <f>VLOOKUP(B1781,home!$B$2:$E$405,3,FALSE)</f>
        <v>2.4125999999999999</v>
      </c>
      <c r="G1781" s="10">
        <f>VLOOKUP(C1781,away!$B$2:$E$405,4,FALSE)</f>
        <v>0.58460000000000001</v>
      </c>
      <c r="H1781" s="10">
        <f>VLOOKUP(A1781,away!$A$2:$E$405,3,FALSE)</f>
        <v>0.89470000000000005</v>
      </c>
      <c r="I1781" s="10">
        <f>VLOOKUP(C1781,away!$B$2:$E$405,3,FALSE)</f>
        <v>1.2295</v>
      </c>
      <c r="J1781" s="10">
        <f>VLOOKUP(B1781,home!$B$2:$E$405,4,FALSE)</f>
        <v>0.99350000000000005</v>
      </c>
      <c r="K1781" s="12">
        <f t="shared" si="2294"/>
        <v>1.6888200965040001</v>
      </c>
      <c r="L1781" s="12">
        <f t="shared" si="2295"/>
        <v>1.0928834312750002</v>
      </c>
      <c r="M1781" s="13">
        <f t="shared" si="2296"/>
        <v>6.193291302366697E-2</v>
      </c>
      <c r="N1781" s="13">
        <f t="shared" si="2297"/>
        <v>0.10459354814940308</v>
      </c>
      <c r="O1781" s="13">
        <f t="shared" si="2298"/>
        <v>6.7685454494161301E-2</v>
      </c>
      <c r="P1781" s="13">
        <f t="shared" si="2299"/>
        <v>0.11430855579074657</v>
      </c>
      <c r="Q1781" s="13">
        <f t="shared" si="2300"/>
        <v>8.8319843039685361E-2</v>
      </c>
      <c r="R1781" s="13">
        <f t="shared" si="2301"/>
        <v>3.6986155877493446E-2</v>
      </c>
      <c r="S1781" s="13">
        <f t="shared" si="2302"/>
        <v>5.2744353886490986E-2</v>
      </c>
      <c r="T1781" s="13">
        <f t="shared" si="2303"/>
        <v>9.6523293110880773E-2</v>
      </c>
      <c r="U1781" s="13">
        <f t="shared" si="2304"/>
        <v>6.2462963338340463E-2</v>
      </c>
      <c r="V1781" s="13">
        <f t="shared" si="2305"/>
        <v>1.0816598198363577E-2</v>
      </c>
      <c r="W1781" s="13">
        <f t="shared" si="2306"/>
        <v>4.9718775281833202E-2</v>
      </c>
      <c r="X1781" s="13">
        <f t="shared" si="2307"/>
        <v>5.4336825728800525E-2</v>
      </c>
      <c r="Y1781" s="13">
        <f t="shared" si="2308"/>
        <v>2.9691908273541619E-2</v>
      </c>
      <c r="Z1781" s="13">
        <f t="shared" si="2309"/>
        <v>1.347385231502235E-2</v>
      </c>
      <c r="AA1781" s="13">
        <f t="shared" si="2310"/>
        <v>2.2754912566936687E-2</v>
      </c>
      <c r="AB1781" s="13">
        <f t="shared" si="2311"/>
        <v>1.9214476818617054E-2</v>
      </c>
      <c r="AC1781" s="13">
        <f t="shared" si="2312"/>
        <v>1.247751052569621E-3</v>
      </c>
      <c r="AD1781" s="13">
        <f t="shared" si="2313"/>
        <v>2.0991516717381559E-2</v>
      </c>
      <c r="AE1781" s="13">
        <f t="shared" si="2314"/>
        <v>2.2941280817758484E-2</v>
      </c>
      <c r="AF1781" s="13">
        <f t="shared" si="2315"/>
        <v>1.2536072848977618E-2</v>
      </c>
      <c r="AG1781" s="13">
        <f t="shared" si="2316"/>
        <v>4.5668221033013422E-3</v>
      </c>
      <c r="AH1781" s="13">
        <f t="shared" si="2317"/>
        <v>3.6813374876335575E-3</v>
      </c>
      <c r="AI1781" s="13">
        <f t="shared" si="2318"/>
        <v>6.2171167311290973E-3</v>
      </c>
      <c r="AJ1781" s="13">
        <f t="shared" si="2319"/>
        <v>5.2497958389210383E-3</v>
      </c>
      <c r="AK1781" s="13">
        <f t="shared" si="2320"/>
        <v>2.9553202384376429E-3</v>
      </c>
      <c r="AL1781" s="13">
        <f t="shared" si="2321"/>
        <v>9.2118141286920112E-5</v>
      </c>
      <c r="AM1781" s="13">
        <f t="shared" si="2322"/>
        <v>7.0901790576827243E-3</v>
      </c>
      <c r="AN1781" s="13">
        <f t="shared" si="2323"/>
        <v>7.7487392169144423E-3</v>
      </c>
      <c r="AO1781" s="13">
        <f t="shared" si="2324"/>
        <v>4.2342343517183072E-3</v>
      </c>
      <c r="AP1781" s="13">
        <f t="shared" si="2325"/>
        <v>1.5425081890427933E-3</v>
      </c>
      <c r="AQ1781" s="13">
        <f t="shared" si="2326"/>
        <v>4.214454106027186E-4</v>
      </c>
      <c r="AR1781" s="13">
        <f t="shared" si="2327"/>
        <v>8.0465454903325031E-4</v>
      </c>
      <c r="AS1781" s="13">
        <f t="shared" si="2328"/>
        <v>1.3589167731507164E-3</v>
      </c>
      <c r="AT1781" s="13">
        <f t="shared" si="2329"/>
        <v>1.1474829779866487E-3</v>
      </c>
      <c r="AU1781" s="13">
        <f t="shared" si="2330"/>
        <v>6.4596410454003663E-4</v>
      </c>
      <c r="AV1781" s="13">
        <f t="shared" si="2331"/>
        <v>2.7272929034185617E-4</v>
      </c>
      <c r="AW1781" s="13">
        <f t="shared" si="2332"/>
        <v>4.7228037110143847E-6</v>
      </c>
      <c r="AX1781" s="13">
        <f t="shared" si="2333"/>
        <v>1.9956728134043994E-3</v>
      </c>
      <c r="AY1781" s="13">
        <f t="shared" si="2334"/>
        <v>2.1810377520156327E-3</v>
      </c>
      <c r="AZ1781" s="13">
        <f t="shared" si="2335"/>
        <v>1.191810011081579E-3</v>
      </c>
      <c r="BA1781" s="13">
        <f t="shared" si="2336"/>
        <v>4.3416980477957738E-4</v>
      </c>
      <c r="BB1781" s="13">
        <f t="shared" si="2337"/>
        <v>1.1862424650087537E-4</v>
      </c>
      <c r="BC1781" s="13">
        <f t="shared" si="2338"/>
        <v>2.5928494709657628E-5</v>
      </c>
      <c r="BD1781" s="13">
        <f t="shared" si="2339"/>
        <v>1.4656560408974939E-4</v>
      </c>
      <c r="BE1781" s="13">
        <f t="shared" si="2340"/>
        <v>2.4752293764301761E-4</v>
      </c>
      <c r="BF1781" s="13">
        <f t="shared" si="2341"/>
        <v>2.0901085571861731E-4</v>
      </c>
      <c r="BG1781" s="13">
        <f t="shared" si="2342"/>
        <v>1.1766057784169967E-4</v>
      </c>
      <c r="BH1781" s="13">
        <f t="shared" si="2343"/>
        <v>4.9676887106333911E-5</v>
      </c>
      <c r="BI1781" s="13">
        <f t="shared" si="2344"/>
        <v>1.6779065055387414E-5</v>
      </c>
      <c r="BJ1781" s="14">
        <f t="shared" si="2345"/>
        <v>0.51120423542001625</v>
      </c>
      <c r="BK1781" s="14">
        <f t="shared" si="2346"/>
        <v>0.24332332784514032</v>
      </c>
      <c r="BL1781" s="14">
        <f t="shared" si="2347"/>
        <v>0.23222449701417761</v>
      </c>
      <c r="BM1781" s="14">
        <f t="shared" si="2348"/>
        <v>0.52422312727089504</v>
      </c>
      <c r="BN1781" s="14">
        <f t="shared" si="2349"/>
        <v>0.47382647037515674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1.5145</v>
      </c>
      <c r="F1785" s="10">
        <f>VLOOKUP(B1785,home!$B$2:$E$405,3,FALSE)</f>
        <v>1.2324999999999999</v>
      </c>
      <c r="G1785" s="10">
        <f>VLOOKUP(C1785,away!$B$2:$E$405,4,FALSE)</f>
        <v>0.7923</v>
      </c>
      <c r="H1785" s="10">
        <f>VLOOKUP(A1785,away!$A$2:$E$405,3,FALSE)</f>
        <v>1.1369</v>
      </c>
      <c r="I1785" s="10">
        <f>VLOOKUP(C1785,away!$B$2:$E$405,3,FALSE)</f>
        <v>1.466</v>
      </c>
      <c r="J1785" s="10">
        <f>VLOOKUP(B1785,home!$B$2:$E$405,4,FALSE)</f>
        <v>0.99690000000000001</v>
      </c>
      <c r="K1785" s="12">
        <f t="shared" si="2294"/>
        <v>1.4789240163749999</v>
      </c>
      <c r="L1785" s="12">
        <f t="shared" si="2295"/>
        <v>1.6615286442600001</v>
      </c>
      <c r="M1785" s="13">
        <f t="shared" si="2296"/>
        <v>4.3263209916872367E-2</v>
      </c>
      <c r="N1785" s="13">
        <f t="shared" si="2297"/>
        <v>6.3983000171535603E-2</v>
      </c>
      <c r="O1785" s="13">
        <f t="shared" si="2298"/>
        <v>7.1883062519516747E-2</v>
      </c>
      <c r="P1785" s="13">
        <f t="shared" si="2299"/>
        <v>0.10630958753069893</v>
      </c>
      <c r="Q1785" s="13">
        <f t="shared" si="2300"/>
        <v>4.7312997796704885E-2</v>
      </c>
      <c r="R1785" s="13">
        <f t="shared" si="2301"/>
        <v>5.9717883706654748E-2</v>
      </c>
      <c r="S1785" s="13">
        <f t="shared" si="2302"/>
        <v>6.530796271626009E-2</v>
      </c>
      <c r="T1785" s="13">
        <f t="shared" si="2303"/>
        <v>7.8611901085035449E-2</v>
      </c>
      <c r="U1785" s="13">
        <f t="shared" si="2304"/>
        <v>8.8318212420860992E-2</v>
      </c>
      <c r="V1785" s="13">
        <f t="shared" si="2305"/>
        <v>1.7831066555358762E-2</v>
      </c>
      <c r="W1785" s="13">
        <f t="shared" si="2306"/>
        <v>2.3324109576081435E-2</v>
      </c>
      <c r="X1785" s="13">
        <f t="shared" si="2307"/>
        <v>3.8753676162518277E-2</v>
      </c>
      <c r="Y1785" s="13">
        <f t="shared" si="2308"/>
        <v>3.2195171507200041E-2</v>
      </c>
      <c r="Z1785" s="13">
        <f t="shared" si="2309"/>
        <v>3.3074324784398153E-2</v>
      </c>
      <c r="AA1785" s="13">
        <f t="shared" si="2310"/>
        <v>4.8914413249033312E-2</v>
      </c>
      <c r="AB1785" s="13">
        <f t="shared" si="2311"/>
        <v>3.6170350250443434E-2</v>
      </c>
      <c r="AC1785" s="13">
        <f t="shared" si="2312"/>
        <v>2.7384892012967481E-3</v>
      </c>
      <c r="AD1785" s="13">
        <f t="shared" si="2313"/>
        <v>8.6236464531572361E-3</v>
      </c>
      <c r="AE1785" s="13">
        <f t="shared" si="2314"/>
        <v>1.4328435599891904E-2</v>
      </c>
      <c r="AF1785" s="13">
        <f t="shared" si="2315"/>
        <v>1.1903553088327558E-2</v>
      </c>
      <c r="AG1785" s="13">
        <f t="shared" si="2316"/>
        <v>6.5926981415752777E-3</v>
      </c>
      <c r="AH1785" s="13">
        <f t="shared" si="2317"/>
        <v>1.3738484504708996E-2</v>
      </c>
      <c r="AI1785" s="13">
        <f t="shared" si="2318"/>
        <v>2.0318174682609925E-2</v>
      </c>
      <c r="AJ1785" s="13">
        <f t="shared" si="2319"/>
        <v>1.5024518253507159E-2</v>
      </c>
      <c r="AK1785" s="13">
        <f t="shared" si="2320"/>
        <v>7.4067069598587687E-3</v>
      </c>
      <c r="AL1785" s="13">
        <f t="shared" si="2321"/>
        <v>2.6916880000953661E-4</v>
      </c>
      <c r="AM1785" s="13">
        <f t="shared" si="2322"/>
        <v>2.5507435696602637E-3</v>
      </c>
      <c r="AN1785" s="13">
        <f t="shared" si="2323"/>
        <v>4.2381335051525316E-3</v>
      </c>
      <c r="AO1785" s="13">
        <f t="shared" si="2324"/>
        <v>3.5208901085044841E-3</v>
      </c>
      <c r="AP1785" s="13">
        <f t="shared" si="2325"/>
        <v>1.9500199228573009E-3</v>
      </c>
      <c r="AQ1785" s="13">
        <f t="shared" si="2326"/>
        <v>8.1000348967627024E-4</v>
      </c>
      <c r="AR1785" s="13">
        <f t="shared" si="2327"/>
        <v>4.5653771066592333E-3</v>
      </c>
      <c r="AS1785" s="13">
        <f t="shared" si="2328"/>
        <v>6.7518458468469496E-3</v>
      </c>
      <c r="AT1785" s="13">
        <f t="shared" si="2329"/>
        <v>4.9927334888818778E-3</v>
      </c>
      <c r="AU1785" s="13">
        <f t="shared" si="2330"/>
        <v>2.4612911546890506E-3</v>
      </c>
      <c r="AV1785" s="13">
        <f t="shared" si="2331"/>
        <v>9.1001564999024784E-4</v>
      </c>
      <c r="AW1785" s="13">
        <f t="shared" si="2332"/>
        <v>1.8372823879258442E-5</v>
      </c>
      <c r="AX1785" s="13">
        <f t="shared" si="2333"/>
        <v>6.2872598746411049E-4</v>
      </c>
      <c r="AY1785" s="13">
        <f t="shared" si="2334"/>
        <v>1.0446462375622737E-3</v>
      </c>
      <c r="AZ1785" s="13">
        <f t="shared" si="2335"/>
        <v>8.678548234140772E-4</v>
      </c>
      <c r="BA1785" s="13">
        <f t="shared" si="2336"/>
        <v>4.80655216053898E-4</v>
      </c>
      <c r="BB1785" s="13">
        <f t="shared" si="2337"/>
        <v>1.9965560237163266E-4</v>
      </c>
      <c r="BC1785" s="13">
        <f t="shared" si="2338"/>
        <v>6.634670046549052E-5</v>
      </c>
      <c r="BD1785" s="13">
        <f t="shared" si="2339"/>
        <v>1.2642508057605247E-3</v>
      </c>
      <c r="BE1785" s="13">
        <f t="shared" si="2340"/>
        <v>1.869730879360685E-3</v>
      </c>
      <c r="BF1785" s="13">
        <f t="shared" si="2341"/>
        <v>1.3825949508222326E-3</v>
      </c>
      <c r="BG1785" s="13">
        <f t="shared" si="2342"/>
        <v>6.8158429256327054E-4</v>
      </c>
      <c r="BH1785" s="13">
        <f t="shared" si="2343"/>
        <v>2.520028448639462E-4</v>
      </c>
      <c r="BI1785" s="13">
        <f t="shared" si="2344"/>
        <v>7.4538611892822649E-5</v>
      </c>
      <c r="BJ1785" s="14">
        <f t="shared" si="2345"/>
        <v>0.34198686474520995</v>
      </c>
      <c r="BK1785" s="14">
        <f t="shared" si="2346"/>
        <v>0.23676413095805873</v>
      </c>
      <c r="BL1785" s="14">
        <f t="shared" si="2347"/>
        <v>0.386697772179525</v>
      </c>
      <c r="BM1785" s="14">
        <f t="shared" si="2348"/>
        <v>0.60502707761152563</v>
      </c>
      <c r="BN1785" s="14">
        <f t="shared" si="2349"/>
        <v>0.39246974164198328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1.5145</v>
      </c>
      <c r="F1786" s="10">
        <f>VLOOKUP(B1786,home!$B$2:$E$405,3,FALSE)</f>
        <v>0.57220000000000004</v>
      </c>
      <c r="G1786" s="10">
        <f>VLOOKUP(C1786,away!$B$2:$E$405,4,FALSE)</f>
        <v>0.5282</v>
      </c>
      <c r="H1786" s="10">
        <f>VLOOKUP(A1786,away!$A$2:$E$405,3,FALSE)</f>
        <v>1.1369</v>
      </c>
      <c r="I1786" s="10">
        <f>VLOOKUP(C1786,away!$B$2:$E$405,3,FALSE)</f>
        <v>0.93820000000000003</v>
      </c>
      <c r="J1786" s="10">
        <f>VLOOKUP(B1786,home!$B$2:$E$405,4,FALSE)</f>
        <v>1.4073</v>
      </c>
      <c r="K1786" s="12">
        <f t="shared" si="2294"/>
        <v>0.45773648257999999</v>
      </c>
      <c r="L1786" s="12">
        <f t="shared" si="2295"/>
        <v>1.5010818809340003</v>
      </c>
      <c r="M1786" s="13">
        <f t="shared" si="2296"/>
        <v>0.14102496274713663</v>
      </c>
      <c r="N1786" s="13">
        <f t="shared" si="2297"/>
        <v>6.4552270403849865E-2</v>
      </c>
      <c r="O1786" s="13">
        <f t="shared" si="2298"/>
        <v>0.21169001633911916</v>
      </c>
      <c r="P1786" s="13">
        <f t="shared" si="2299"/>
        <v>9.6898243476371132E-2</v>
      </c>
      <c r="Q1786" s="13">
        <f t="shared" si="2300"/>
        <v>1.4773964598605633E-2</v>
      </c>
      <c r="R1786" s="13">
        <f t="shared" si="2301"/>
        <v>0.15888202395063716</v>
      </c>
      <c r="S1786" s="13">
        <f t="shared" si="2302"/>
        <v>1.6644694325573826E-2</v>
      </c>
      <c r="T1786" s="13">
        <f t="shared" si="2303"/>
        <v>2.2176930568527271E-2</v>
      </c>
      <c r="U1786" s="13">
        <f t="shared" si="2304"/>
        <v>7.2726098788355967E-2</v>
      </c>
      <c r="V1786" s="13">
        <f t="shared" si="2305"/>
        <v>1.270729830718863E-3</v>
      </c>
      <c r="W1786" s="13">
        <f t="shared" si="2306"/>
        <v>2.2541941963757283E-3</v>
      </c>
      <c r="X1786" s="13">
        <f t="shared" si="2307"/>
        <v>3.3837300642861846E-3</v>
      </c>
      <c r="Y1786" s="13">
        <f t="shared" si="2308"/>
        <v>2.5396279447358165E-3</v>
      </c>
      <c r="Z1786" s="13">
        <f t="shared" si="2309"/>
        <v>7.9498309119474433E-2</v>
      </c>
      <c r="AA1786" s="13">
        <f t="shared" si="2310"/>
        <v>3.6389276387405765E-2</v>
      </c>
      <c r="AB1786" s="13">
        <f t="shared" si="2311"/>
        <v>8.3283496886012807E-3</v>
      </c>
      <c r="AC1786" s="13">
        <f t="shared" si="2312"/>
        <v>5.4569899422019324E-5</v>
      </c>
      <c r="AD1786" s="13">
        <f t="shared" si="2313"/>
        <v>2.5795673062531892E-4</v>
      </c>
      <c r="AE1786" s="13">
        <f t="shared" si="2314"/>
        <v>3.8721417440663885E-4</v>
      </c>
      <c r="AF1786" s="13">
        <f t="shared" si="2315"/>
        <v>2.9062009062131184E-4</v>
      </c>
      <c r="AG1786" s="13">
        <f t="shared" si="2316"/>
        <v>1.4541485075568279E-4</v>
      </c>
      <c r="AH1786" s="13">
        <f t="shared" si="2317"/>
        <v>2.9833367846033326E-2</v>
      </c>
      <c r="AI1786" s="13">
        <f t="shared" si="2318"/>
        <v>1.3655820861358567E-2</v>
      </c>
      <c r="AJ1786" s="13">
        <f t="shared" si="2319"/>
        <v>3.1253837039104271E-3</v>
      </c>
      <c r="AK1786" s="13">
        <f t="shared" si="2320"/>
        <v>4.7686738111360374E-4</v>
      </c>
      <c r="AL1786" s="13">
        <f t="shared" si="2321"/>
        <v>1.4997989852780947E-6</v>
      </c>
      <c r="AM1786" s="13">
        <f t="shared" si="2322"/>
        <v>2.3615241306854022E-5</v>
      </c>
      <c r="AN1786" s="13">
        <f t="shared" si="2323"/>
        <v>3.5448410839602725E-5</v>
      </c>
      <c r="AO1786" s="13">
        <f t="shared" si="2324"/>
        <v>2.6605483609616038E-5</v>
      </c>
      <c r="AP1786" s="13">
        <f t="shared" si="2325"/>
        <v>1.3312336459960386E-5</v>
      </c>
      <c r="AQ1786" s="13">
        <f t="shared" si="2326"/>
        <v>4.995726763235903E-6</v>
      </c>
      <c r="AR1786" s="13">
        <f t="shared" si="2327"/>
        <v>8.9564655841839237E-3</v>
      </c>
      <c r="AS1786" s="13">
        <f t="shared" si="2328"/>
        <v>4.0997010528531748E-3</v>
      </c>
      <c r="AT1786" s="13">
        <f t="shared" si="2329"/>
        <v>9.3829136978126719E-4</v>
      </c>
      <c r="AU1786" s="13">
        <f t="shared" si="2330"/>
        <v>1.431633970796158E-4</v>
      </c>
      <c r="AV1786" s="13">
        <f t="shared" si="2331"/>
        <v>1.6382777453356796E-5</v>
      </c>
      <c r="AW1786" s="13">
        <f t="shared" si="2332"/>
        <v>2.8625327587820515E-8</v>
      </c>
      <c r="AX1786" s="13">
        <f t="shared" si="2333"/>
        <v>1.8015929151795459E-6</v>
      </c>
      <c r="AY1786" s="13">
        <f t="shared" si="2334"/>
        <v>2.7043384817950808E-6</v>
      </c>
      <c r="AZ1786" s="13">
        <f t="shared" si="2335"/>
        <v>2.0297167474675801E-6</v>
      </c>
      <c r="BA1786" s="13">
        <f t="shared" si="2336"/>
        <v>1.0155903443506255E-6</v>
      </c>
      <c r="BB1786" s="13">
        <f t="shared" si="2337"/>
        <v>3.8112106608906151E-7</v>
      </c>
      <c r="BC1786" s="13">
        <f t="shared" si="2338"/>
        <v>1.1441878534970797E-7</v>
      </c>
      <c r="BD1786" s="13">
        <f t="shared" si="2339"/>
        <v>2.2407313676045719E-3</v>
      </c>
      <c r="BE1786" s="13">
        <f t="shared" si="2340"/>
        <v>1.0256644946139899E-3</v>
      </c>
      <c r="BF1786" s="13">
        <f t="shared" si="2341"/>
        <v>2.3474202903590044E-4</v>
      </c>
      <c r="BG1786" s="13">
        <f t="shared" si="2342"/>
        <v>3.5816663561528435E-5</v>
      </c>
      <c r="BH1786" s="13">
        <f t="shared" si="2343"/>
        <v>4.0986483991013203E-6</v>
      </c>
      <c r="BI1786" s="13">
        <f t="shared" si="2344"/>
        <v>3.7522018030735751E-7</v>
      </c>
      <c r="BJ1786" s="14">
        <f t="shared" si="2345"/>
        <v>0.11087394760010895</v>
      </c>
      <c r="BK1786" s="14">
        <f t="shared" si="2346"/>
        <v>0.25589740441668957</v>
      </c>
      <c r="BL1786" s="14">
        <f t="shared" si="2347"/>
        <v>0.55280263755128212</v>
      </c>
      <c r="BM1786" s="14">
        <f t="shared" si="2348"/>
        <v>0.31124814145868102</v>
      </c>
      <c r="BN1786" s="14">
        <f t="shared" si="2349"/>
        <v>0.68782148151571953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1.7738</v>
      </c>
      <c r="F1787" s="10">
        <f>VLOOKUP(B1787,home!$B$2:$E$405,3,FALSE)</f>
        <v>0.70469999999999999</v>
      </c>
      <c r="G1787" s="10">
        <f>VLOOKUP(C1787,away!$B$2:$E$405,4,FALSE)</f>
        <v>0.7752</v>
      </c>
      <c r="H1787" s="10">
        <f>VLOOKUP(A1787,away!$A$2:$E$405,3,FALSE)</f>
        <v>1.5357000000000001</v>
      </c>
      <c r="I1787" s="10">
        <f>VLOOKUP(C1787,away!$B$2:$E$405,3,FALSE)</f>
        <v>1.0581</v>
      </c>
      <c r="J1787" s="10">
        <f>VLOOKUP(B1787,home!$B$2:$E$405,4,FALSE)</f>
        <v>0.89539999999999997</v>
      </c>
      <c r="K1787" s="12">
        <f t="shared" si="2294"/>
        <v>0.96899756587200003</v>
      </c>
      <c r="L1787" s="12">
        <f t="shared" si="2295"/>
        <v>1.4549571018180001</v>
      </c>
      <c r="M1787" s="13">
        <f t="shared" si="2296"/>
        <v>8.8570656436387646E-2</v>
      </c>
      <c r="N1787" s="13">
        <f t="shared" si="2297"/>
        <v>8.5824750494544799E-2</v>
      </c>
      <c r="O1787" s="13">
        <f t="shared" si="2298"/>
        <v>0.12886650559480436</v>
      </c>
      <c r="P1787" s="13">
        <f t="shared" si="2299"/>
        <v>0.12487133024379589</v>
      </c>
      <c r="Q1787" s="13">
        <f t="shared" si="2300"/>
        <v>4.1581987160392818E-2</v>
      </c>
      <c r="R1787" s="13">
        <f t="shared" si="2301"/>
        <v>9.3747618750814832E-2</v>
      </c>
      <c r="S1787" s="13">
        <f t="shared" si="2302"/>
        <v>4.4012457805520724E-2</v>
      </c>
      <c r="T1787" s="13">
        <f t="shared" si="2303"/>
        <v>6.0500007526718434E-2</v>
      </c>
      <c r="U1787" s="13">
        <f t="shared" si="2304"/>
        <v>9.0841214375835824E-2</v>
      </c>
      <c r="V1787" s="13">
        <f t="shared" si="2305"/>
        <v>6.8945509778418389E-3</v>
      </c>
      <c r="W1787" s="13">
        <f t="shared" si="2306"/>
        <v>1.3430948114180469E-2</v>
      </c>
      <c r="X1787" s="13">
        <f t="shared" si="2307"/>
        <v>1.954145334287595E-2</v>
      </c>
      <c r="Y1787" s="13">
        <f t="shared" si="2308"/>
        <v>1.4215988160531231E-2</v>
      </c>
      <c r="Z1787" s="13">
        <f t="shared" si="2309"/>
        <v>4.54662545600081E-2</v>
      </c>
      <c r="AA1787" s="13">
        <f t="shared" si="2310"/>
        <v>4.4056689997964568E-2</v>
      </c>
      <c r="AB1787" s="13">
        <f t="shared" si="2311"/>
        <v>2.1345412684202477E-2</v>
      </c>
      <c r="AC1787" s="13">
        <f t="shared" si="2312"/>
        <v>6.0751762115418052E-4</v>
      </c>
      <c r="AD1787" s="13">
        <f t="shared" si="2313"/>
        <v>3.2536390074985005E-3</v>
      </c>
      <c r="AE1787" s="13">
        <f t="shared" si="2314"/>
        <v>4.7339051807120131E-3</v>
      </c>
      <c r="AF1787" s="13">
        <f t="shared" si="2315"/>
        <v>3.4438144810049831E-3</v>
      </c>
      <c r="AG1787" s="13">
        <f t="shared" si="2316"/>
        <v>1.6702007788272897E-3</v>
      </c>
      <c r="AH1787" s="13">
        <f t="shared" si="2317"/>
        <v>1.653786249128722E-2</v>
      </c>
      <c r="AI1787" s="13">
        <f t="shared" si="2318"/>
        <v>1.6025148498783164E-2</v>
      </c>
      <c r="AJ1787" s="13">
        <f t="shared" si="2319"/>
        <v>7.7641649440291097E-3</v>
      </c>
      <c r="AK1787" s="13">
        <f t="shared" si="2320"/>
        <v>2.5078189772643074E-3</v>
      </c>
      <c r="AL1787" s="13">
        <f t="shared" si="2321"/>
        <v>3.4260346056960025E-5</v>
      </c>
      <c r="AM1787" s="13">
        <f t="shared" si="2322"/>
        <v>6.3055365569844764E-4</v>
      </c>
      <c r="AN1787" s="13">
        <f t="shared" si="2323"/>
        <v>9.1742851943575848E-4</v>
      </c>
      <c r="AO1787" s="13">
        <f t="shared" si="2324"/>
        <v>6.6740956988171494E-4</v>
      </c>
      <c r="AP1787" s="13">
        <f t="shared" si="2325"/>
        <v>3.2368409784023258E-4</v>
      </c>
      <c r="AQ1787" s="13">
        <f t="shared" si="2326"/>
        <v>1.177366192245498E-4</v>
      </c>
      <c r="AR1787" s="13">
        <f t="shared" si="2327"/>
        <v>4.8123760961175646E-3</v>
      </c>
      <c r="AS1787" s="13">
        <f t="shared" si="2328"/>
        <v>4.6631807231985178E-3</v>
      </c>
      <c r="AT1787" s="13">
        <f t="shared" si="2329"/>
        <v>2.2593053850002978E-3</v>
      </c>
      <c r="AU1787" s="13">
        <f t="shared" si="2330"/>
        <v>7.2975380620893032E-4</v>
      </c>
      <c r="AV1787" s="13">
        <f t="shared" si="2331"/>
        <v>1.7678241547557016E-4</v>
      </c>
      <c r="AW1787" s="13">
        <f t="shared" si="2332"/>
        <v>1.3417206978758209E-6</v>
      </c>
      <c r="AX1787" s="13">
        <f t="shared" si="2333"/>
        <v>1.0183415958724778E-4</v>
      </c>
      <c r="AY1787" s="13">
        <f t="shared" si="2334"/>
        <v>1.4816433369913375E-4</v>
      </c>
      <c r="AZ1787" s="13">
        <f t="shared" si="2335"/>
        <v>1.0778637477584335E-4</v>
      </c>
      <c r="BA1787" s="13">
        <f t="shared" si="2336"/>
        <v>5.2274850486443256E-5</v>
      </c>
      <c r="BB1787" s="13">
        <f t="shared" si="2337"/>
        <v>1.9014416240431206E-5</v>
      </c>
      <c r="BC1787" s="13">
        <f t="shared" si="2338"/>
        <v>5.5330319891877704E-6</v>
      </c>
      <c r="BD1787" s="13">
        <f t="shared" si="2339"/>
        <v>1.1669667962775727E-3</v>
      </c>
      <c r="BE1787" s="13">
        <f t="shared" si="2340"/>
        <v>1.1307879850464139E-3</v>
      </c>
      <c r="BF1787" s="13">
        <f t="shared" si="2341"/>
        <v>5.478654025136392E-4</v>
      </c>
      <c r="BG1787" s="13">
        <f t="shared" si="2342"/>
        <v>1.7696008048706668E-4</v>
      </c>
      <c r="BH1787" s="13">
        <f t="shared" si="2343"/>
        <v>4.2868471812120199E-5</v>
      </c>
      <c r="BI1787" s="13">
        <f t="shared" si="2344"/>
        <v>8.3078889677193868E-6</v>
      </c>
      <c r="BJ1787" s="14">
        <f t="shared" si="2345"/>
        <v>0.25128811387614547</v>
      </c>
      <c r="BK1787" s="14">
        <f t="shared" si="2346"/>
        <v>0.26513893776445641</v>
      </c>
      <c r="BL1787" s="14">
        <f t="shared" si="2347"/>
        <v>0.43740759136609131</v>
      </c>
      <c r="BM1787" s="14">
        <f t="shared" si="2348"/>
        <v>0.43569122627295964</v>
      </c>
      <c r="BN1787" s="14">
        <f t="shared" si="2349"/>
        <v>0.56346284868074026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1.7738</v>
      </c>
      <c r="F1788" s="10">
        <f>VLOOKUP(B1788,home!$B$2:$E$405,3,FALSE)</f>
        <v>0.62639999999999996</v>
      </c>
      <c r="G1788" s="10">
        <f>VLOOKUP(C1788,away!$B$2:$E$405,4,FALSE)</f>
        <v>1.1274999999999999</v>
      </c>
      <c r="H1788" s="10">
        <f>VLOOKUP(A1788,away!$A$2:$E$405,3,FALSE)</f>
        <v>1.5357000000000001</v>
      </c>
      <c r="I1788" s="10">
        <f>VLOOKUP(C1788,away!$B$2:$E$405,3,FALSE)</f>
        <v>0.6512</v>
      </c>
      <c r="J1788" s="10">
        <f>VLOOKUP(B1788,home!$B$2:$E$405,4,FALSE)</f>
        <v>1.5194000000000001</v>
      </c>
      <c r="K1788" s="12">
        <f t="shared" si="2294"/>
        <v>1.2527746308000001</v>
      </c>
      <c r="L1788" s="12">
        <f t="shared" si="2295"/>
        <v>1.5194726880960003</v>
      </c>
      <c r="M1788" s="13">
        <f t="shared" si="2296"/>
        <v>6.2521341351783444E-2</v>
      </c>
      <c r="N1788" s="13">
        <f t="shared" si="2297"/>
        <v>7.8325150329101284E-2</v>
      </c>
      <c r="O1788" s="13">
        <f t="shared" si="2298"/>
        <v>9.4999470607162004E-2</v>
      </c>
      <c r="P1788" s="13">
        <f t="shared" si="2299"/>
        <v>0.11901292671608284</v>
      </c>
      <c r="Q1788" s="13">
        <f t="shared" si="2300"/>
        <v>4.9061880642947191E-2</v>
      </c>
      <c r="R1788" s="13">
        <f t="shared" si="2301"/>
        <v>7.2174550485580732E-2</v>
      </c>
      <c r="S1788" s="13">
        <f t="shared" si="2302"/>
        <v>5.663696755093562E-2</v>
      </c>
      <c r="T1788" s="13">
        <f t="shared" si="2303"/>
        <v>7.4548187663584092E-2</v>
      </c>
      <c r="U1788" s="13">
        <f t="shared" si="2304"/>
        <v>9.0418445837729372E-2</v>
      </c>
      <c r="V1788" s="13">
        <f t="shared" si="2305"/>
        <v>1.1979076304760033E-2</v>
      </c>
      <c r="W1788" s="13">
        <f t="shared" si="2306"/>
        <v>2.0487826469607281E-2</v>
      </c>
      <c r="X1788" s="13">
        <f t="shared" si="2307"/>
        <v>3.1130692759018565E-2</v>
      </c>
      <c r="Y1788" s="13">
        <f t="shared" si="2308"/>
        <v>2.3651118704418321E-2</v>
      </c>
      <c r="Z1788" s="13">
        <f t="shared" si="2309"/>
        <v>3.6555752746148619E-2</v>
      </c>
      <c r="AA1788" s="13">
        <f t="shared" si="2310"/>
        <v>4.5796119650172426E-2</v>
      </c>
      <c r="AB1788" s="13">
        <f t="shared" si="2311"/>
        <v>2.8686108443408697E-2</v>
      </c>
      <c r="AC1788" s="13">
        <f t="shared" si="2312"/>
        <v>1.4251782866860456E-3</v>
      </c>
      <c r="AD1788" s="13">
        <f t="shared" si="2313"/>
        <v>6.4166573103391798E-3</v>
      </c>
      <c r="AE1788" s="13">
        <f t="shared" si="2314"/>
        <v>9.7499355319319251E-3</v>
      </c>
      <c r="AF1788" s="13">
        <f t="shared" si="2315"/>
        <v>7.4073803757336559E-3</v>
      </c>
      <c r="AG1788" s="13">
        <f t="shared" si="2316"/>
        <v>3.7517707237551936E-3</v>
      </c>
      <c r="AH1788" s="13">
        <f t="shared" si="2317"/>
        <v>1.3886366972640802E-2</v>
      </c>
      <c r="AI1788" s="13">
        <f t="shared" si="2318"/>
        <v>1.7396488257303395E-2</v>
      </c>
      <c r="AJ1788" s="13">
        <f t="shared" si="2319"/>
        <v>1.0896939576879901E-2</v>
      </c>
      <c r="AK1788" s="13">
        <f t="shared" si="2320"/>
        <v>4.5504698184252092E-3</v>
      </c>
      <c r="AL1788" s="13">
        <f t="shared" si="2321"/>
        <v>1.0851631479648702E-4</v>
      </c>
      <c r="AM1788" s="13">
        <f t="shared" si="2322"/>
        <v>1.6077250985860575E-3</v>
      </c>
      <c r="AN1788" s="13">
        <f t="shared" si="2323"/>
        <v>2.4428943772679635E-3</v>
      </c>
      <c r="AO1788" s="13">
        <f t="shared" si="2324"/>
        <v>1.8559556430809792E-3</v>
      </c>
      <c r="AP1788" s="13">
        <f t="shared" si="2325"/>
        <v>9.4002463665973223E-4</v>
      </c>
      <c r="AQ1788" s="13">
        <f t="shared" si="2326"/>
        <v>3.5708544038545747E-4</v>
      </c>
      <c r="AR1788" s="13">
        <f t="shared" si="2327"/>
        <v>4.2199910703612066E-3</v>
      </c>
      <c r="AS1788" s="13">
        <f t="shared" si="2328"/>
        <v>5.2866977551510579E-3</v>
      </c>
      <c r="AT1788" s="13">
        <f t="shared" si="2329"/>
        <v>3.3115204141802787E-3</v>
      </c>
      <c r="AU1788" s="13">
        <f t="shared" si="2330"/>
        <v>1.3828629214204542E-3</v>
      </c>
      <c r="AV1788" s="13">
        <f t="shared" si="2331"/>
        <v>4.3310389645737952E-4</v>
      </c>
      <c r="AW1788" s="13">
        <f t="shared" si="2332"/>
        <v>5.7379714675287348E-6</v>
      </c>
      <c r="AX1788" s="13">
        <f t="shared" si="2333"/>
        <v>3.3568620280150673E-4</v>
      </c>
      <c r="AY1788" s="13">
        <f t="shared" si="2334"/>
        <v>5.1006601692754454E-4</v>
      </c>
      <c r="AZ1788" s="13">
        <f t="shared" si="2335"/>
        <v>3.8751569092365814E-4</v>
      </c>
      <c r="BA1788" s="13">
        <f t="shared" si="2336"/>
        <v>1.9627316952238323E-4</v>
      </c>
      <c r="BB1788" s="13">
        <f t="shared" si="2337"/>
        <v>7.4557930123824435E-5</v>
      </c>
      <c r="BC1788" s="13">
        <f t="shared" si="2338"/>
        <v>2.2657747700824249E-5</v>
      </c>
      <c r="BD1788" s="13">
        <f t="shared" si="2339"/>
        <v>1.0686935292371438E-3</v>
      </c>
      <c r="BE1788" s="13">
        <f t="shared" si="2340"/>
        <v>1.3388321415284119E-3</v>
      </c>
      <c r="BF1788" s="13">
        <f t="shared" si="2341"/>
        <v>8.3862747090321496E-4</v>
      </c>
      <c r="BG1788" s="13">
        <f t="shared" si="2342"/>
        <v>3.5020374007983769E-4</v>
      </c>
      <c r="BH1788" s="13">
        <f t="shared" si="2343"/>
        <v>1.0968159029582441E-4</v>
      </c>
      <c r="BI1788" s="13">
        <f t="shared" si="2344"/>
        <v>2.7481262757681657E-5</v>
      </c>
      <c r="BJ1788" s="14">
        <f t="shared" si="2345"/>
        <v>0.31326104246441666</v>
      </c>
      <c r="BK1788" s="14">
        <f t="shared" si="2346"/>
        <v>0.25219407254197196</v>
      </c>
      <c r="BL1788" s="14">
        <f t="shared" si="2347"/>
        <v>0.39717265544167513</v>
      </c>
      <c r="BM1788" s="14">
        <f t="shared" si="2348"/>
        <v>0.5225838750160946</v>
      </c>
      <c r="BN1788" s="14">
        <f t="shared" si="2349"/>
        <v>0.47609532013265748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1.7738</v>
      </c>
      <c r="F1789" s="10">
        <f>VLOOKUP(B1789,home!$B$2:$E$405,3,FALSE)</f>
        <v>0.91610000000000003</v>
      </c>
      <c r="G1789" s="10">
        <f>VLOOKUP(C1789,away!$B$2:$E$405,4,FALSE)</f>
        <v>0.98660000000000003</v>
      </c>
      <c r="H1789" s="10">
        <f>VLOOKUP(A1789,away!$A$2:$E$405,3,FALSE)</f>
        <v>1.5357000000000001</v>
      </c>
      <c r="I1789" s="10">
        <f>VLOOKUP(C1789,away!$B$2:$E$405,3,FALSE)</f>
        <v>1.0581</v>
      </c>
      <c r="J1789" s="10">
        <f>VLOOKUP(B1789,home!$B$2:$E$405,4,FALSE)</f>
        <v>0.56979999999999997</v>
      </c>
      <c r="K1789" s="12">
        <f t="shared" si="2294"/>
        <v>1.6032034723880002</v>
      </c>
      <c r="L1789" s="12">
        <f t="shared" si="2295"/>
        <v>0.92588179206600008</v>
      </c>
      <c r="M1789" s="13">
        <f t="shared" si="2296"/>
        <v>7.973192056046606E-2</v>
      </c>
      <c r="N1789" s="13">
        <f t="shared" si="2297"/>
        <v>0.12782649190270337</v>
      </c>
      <c r="O1789" s="13">
        <f t="shared" si="2298"/>
        <v>7.3822333493388265E-2</v>
      </c>
      <c r="P1789" s="13">
        <f t="shared" si="2299"/>
        <v>0.11835222139638503</v>
      </c>
      <c r="Q1789" s="13">
        <f t="shared" si="2300"/>
        <v>0.10246593784079534</v>
      </c>
      <c r="R1789" s="13">
        <f t="shared" si="2301"/>
        <v>3.417537721467611E-2</v>
      </c>
      <c r="S1789" s="13">
        <f t="shared" si="2302"/>
        <v>4.3919825996278077E-2</v>
      </c>
      <c r="T1789" s="13">
        <f t="shared" si="2303"/>
        <v>9.4871346153758959E-2</v>
      </c>
      <c r="U1789" s="13">
        <f t="shared" si="2304"/>
        <v>5.4790083420738475E-2</v>
      </c>
      <c r="V1789" s="13">
        <f t="shared" si="2305"/>
        <v>7.2437305932505176E-3</v>
      </c>
      <c r="W1789" s="13">
        <f t="shared" si="2306"/>
        <v>5.4757915782618696E-2</v>
      </c>
      <c r="X1789" s="13">
        <f t="shared" si="2307"/>
        <v>5.0699357194610099E-2</v>
      </c>
      <c r="Y1789" s="13">
        <f t="shared" si="2308"/>
        <v>2.3470805847969924E-2</v>
      </c>
      <c r="Z1789" s="13">
        <f t="shared" si="2309"/>
        <v>1.0547453166685291E-2</v>
      </c>
      <c r="AA1789" s="13">
        <f t="shared" si="2310"/>
        <v>1.6909713541679663E-2</v>
      </c>
      <c r="AB1789" s="13">
        <f t="shared" si="2311"/>
        <v>1.3554855733553616E-2</v>
      </c>
      <c r="AC1789" s="13">
        <f t="shared" si="2312"/>
        <v>6.7202664949133804E-4</v>
      </c>
      <c r="AD1789" s="13">
        <f t="shared" si="2313"/>
        <v>2.1947020180855988E-2</v>
      </c>
      <c r="AE1789" s="13">
        <f t="shared" si="2314"/>
        <v>2.0320346375559607E-2</v>
      </c>
      <c r="AF1789" s="13">
        <f t="shared" si="2315"/>
        <v>9.4071193588024897E-3</v>
      </c>
      <c r="AG1789" s="13">
        <f t="shared" si="2316"/>
        <v>2.903293510035604E-3</v>
      </c>
      <c r="AH1789" s="13">
        <f t="shared" si="2317"/>
        <v>2.4414237099256958E-3</v>
      </c>
      <c r="AI1789" s="13">
        <f t="shared" si="2318"/>
        <v>3.9140989693232688E-3</v>
      </c>
      <c r="AJ1789" s="13">
        <f t="shared" si="2319"/>
        <v>3.1375485294446795E-3</v>
      </c>
      <c r="AK1789" s="13">
        <f t="shared" si="2320"/>
        <v>1.6767095657305247E-3</v>
      </c>
      <c r="AL1789" s="13">
        <f t="shared" si="2321"/>
        <v>3.9901633496738543E-5</v>
      </c>
      <c r="AM1789" s="13">
        <f t="shared" si="2322"/>
        <v>7.0371077925035679E-3</v>
      </c>
      <c r="AN1789" s="13">
        <f t="shared" si="2323"/>
        <v>6.5155299738848165E-3</v>
      </c>
      <c r="AO1789" s="13">
        <f t="shared" si="2324"/>
        <v>3.0163052842401062E-3</v>
      </c>
      <c r="AP1789" s="13">
        <f t="shared" si="2325"/>
        <v>9.309140473301252E-4</v>
      </c>
      <c r="AQ1789" s="13">
        <f t="shared" si="2326"/>
        <v>2.1547909160035737E-4</v>
      </c>
      <c r="AR1789" s="13">
        <f t="shared" si="2327"/>
        <v>4.5209395194768521E-4</v>
      </c>
      <c r="AS1789" s="13">
        <f t="shared" si="2328"/>
        <v>7.2479859360814259E-4</v>
      </c>
      <c r="AT1789" s="13">
        <f t="shared" si="2329"/>
        <v>5.8099981102725676E-4</v>
      </c>
      <c r="AU1789" s="13">
        <f t="shared" si="2330"/>
        <v>3.1048697149855669E-4</v>
      </c>
      <c r="AV1789" s="13">
        <f t="shared" si="2331"/>
        <v>1.2444344770943001E-4</v>
      </c>
      <c r="AW1789" s="13">
        <f t="shared" si="2332"/>
        <v>1.645251755468522E-6</v>
      </c>
      <c r="AX1789" s="13">
        <f t="shared" si="2333"/>
        <v>1.8803192747517275E-3</v>
      </c>
      <c r="AY1789" s="13">
        <f t="shared" si="2334"/>
        <v>1.7409533797633709E-3</v>
      </c>
      <c r="AZ1789" s="13">
        <f t="shared" si="2335"/>
        <v>8.059585175793346E-4</v>
      </c>
      <c r="BA1789" s="13">
        <f t="shared" si="2336"/>
        <v>2.487407721957371E-4</v>
      </c>
      <c r="BB1789" s="13">
        <f t="shared" si="2337"/>
        <v>5.7576137980117436E-5</v>
      </c>
      <c r="BC1789" s="13">
        <f t="shared" si="2338"/>
        <v>1.0661739562654087E-5</v>
      </c>
      <c r="BD1789" s="13">
        <f t="shared" si="2339"/>
        <v>6.976425973525379E-5</v>
      </c>
      <c r="BE1789" s="13">
        <f t="shared" si="2340"/>
        <v>1.118463034561372E-4</v>
      </c>
      <c r="BF1789" s="13">
        <f t="shared" si="2341"/>
        <v>8.9656191037320603E-5</v>
      </c>
      <c r="BG1789" s="13">
        <f t="shared" si="2342"/>
        <v>4.7912372264038102E-5</v>
      </c>
      <c r="BH1789" s="13">
        <f t="shared" si="2343"/>
        <v>1.9203320396013091E-5</v>
      </c>
      <c r="BI1789" s="13">
        <f t="shared" si="2344"/>
        <v>6.1573659880535007E-6</v>
      </c>
      <c r="BJ1789" s="14">
        <f t="shared" si="2345"/>
        <v>0.53112918015910193</v>
      </c>
      <c r="BK1789" s="14">
        <f t="shared" si="2346"/>
        <v>0.25170058020913111</v>
      </c>
      <c r="BL1789" s="14">
        <f t="shared" si="2347"/>
        <v>0.20695950676712813</v>
      </c>
      <c r="BM1789" s="14">
        <f t="shared" si="2348"/>
        <v>0.46222312976562457</v>
      </c>
      <c r="BN1789" s="14">
        <f t="shared" si="2349"/>
        <v>0.53637428240841423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1.1974</v>
      </c>
      <c r="F1818" s="10">
        <f>VLOOKUP(B1818,home!$B$2:$E$405,3,FALSE)</f>
        <v>1.4846999999999999</v>
      </c>
      <c r="G1818" s="10">
        <f>VLOOKUP(C1818,away!$B$2:$E$405,4,FALSE)</f>
        <v>0.66810000000000003</v>
      </c>
      <c r="H1818" s="10">
        <f>VLOOKUP(A1818,away!$A$2:$E$405,3,FALSE)</f>
        <v>0.89470000000000005</v>
      </c>
      <c r="I1818" s="10">
        <f>VLOOKUP(C1818,away!$B$2:$E$405,3,FALSE)</f>
        <v>1.0059</v>
      </c>
      <c r="J1818" s="10">
        <f>VLOOKUP(B1818,home!$B$2:$E$405,4,FALSE)</f>
        <v>0.24840000000000001</v>
      </c>
      <c r="K1818" s="12">
        <f t="shared" si="2350"/>
        <v>1.1877346710179999</v>
      </c>
      <c r="L1818" s="12">
        <f t="shared" si="2351"/>
        <v>0.22355471653200001</v>
      </c>
      <c r="M1818" s="13">
        <f t="shared" si="2352"/>
        <v>0.24382869070310201</v>
      </c>
      <c r="N1818" s="13">
        <f t="shared" si="2353"/>
        <v>0.28960378973699846</v>
      </c>
      <c r="O1818" s="13">
        <f t="shared" si="2354"/>
        <v>5.4509053832500681E-2</v>
      </c>
      <c r="P1818" s="13">
        <f t="shared" si="2355"/>
        <v>6.4742293121247629E-2</v>
      </c>
      <c r="Q1818" s="13">
        <f t="shared" si="2356"/>
        <v>0.17198623096442001</v>
      </c>
      <c r="R1818" s="13">
        <f t="shared" si="2357"/>
        <v>6.0928780389761083E-3</v>
      </c>
      <c r="S1818" s="13">
        <f t="shared" si="2358"/>
        <v>4.2976531048405289E-3</v>
      </c>
      <c r="T1818" s="13">
        <f t="shared" si="2359"/>
        <v>3.8448333110657998E-2</v>
      </c>
      <c r="U1818" s="13">
        <f t="shared" si="2360"/>
        <v>7.2367224931760834E-3</v>
      </c>
      <c r="V1818" s="13">
        <f t="shared" si="2361"/>
        <v>1.2679207786996119E-4</v>
      </c>
      <c r="W1818" s="13">
        <f t="shared" si="2362"/>
        <v>6.8091336484717033E-2</v>
      </c>
      <c r="X1818" s="13">
        <f t="shared" si="2363"/>
        <v>1.522213942612595E-2</v>
      </c>
      <c r="Y1818" s="13">
        <f t="shared" si="2364"/>
        <v>1.7014905322090836E-3</v>
      </c>
      <c r="Z1818" s="13">
        <f t="shared" si="2365"/>
        <v>4.5403054095578403E-4</v>
      </c>
      <c r="AA1818" s="13">
        <f t="shared" si="2366"/>
        <v>5.3926781519424258E-4</v>
      </c>
      <c r="AB1818" s="13">
        <f t="shared" si="2367"/>
        <v>3.2025354053516475E-4</v>
      </c>
      <c r="AC1818" s="13">
        <f t="shared" si="2368"/>
        <v>2.1041437554062632E-6</v>
      </c>
      <c r="AD1818" s="13">
        <f t="shared" si="2369"/>
        <v>2.0218610284712821E-2</v>
      </c>
      <c r="AE1818" s="13">
        <f t="shared" si="2370"/>
        <v>4.5199656908699549E-3</v>
      </c>
      <c r="AF1818" s="13">
        <f t="shared" si="2371"/>
        <v>5.0522982437839915E-4</v>
      </c>
      <c r="AG1818" s="13">
        <f t="shared" si="2372"/>
        <v>3.7648836724141724E-5</v>
      </c>
      <c r="AH1818" s="13">
        <f t="shared" si="2373"/>
        <v>2.537516722006022E-5</v>
      </c>
      <c r="AI1818" s="13">
        <f t="shared" si="2374"/>
        <v>3.0138965890144957E-5</v>
      </c>
      <c r="AJ1818" s="13">
        <f t="shared" si="2375"/>
        <v>1.7898547368177026E-5</v>
      </c>
      <c r="AK1818" s="13">
        <f t="shared" si="2376"/>
        <v>7.0862417566806091E-6</v>
      </c>
      <c r="AL1818" s="13">
        <f t="shared" si="2377"/>
        <v>2.2348000375006234E-8</v>
      </c>
      <c r="AM1818" s="13">
        <f t="shared" si="2378"/>
        <v>4.8028688869909044E-3</v>
      </c>
      <c r="AN1818" s="13">
        <f t="shared" si="2379"/>
        <v>1.0737039925716142E-3</v>
      </c>
      <c r="AO1818" s="13">
        <f t="shared" si="2380"/>
        <v>1.200157958493119E-4</v>
      </c>
      <c r="AP1818" s="13">
        <f t="shared" si="2381"/>
        <v>8.9433657401517693E-6</v>
      </c>
      <c r="AQ1818" s="13">
        <f t="shared" si="2382"/>
        <v>4.9983289822040716E-7</v>
      </c>
      <c r="AR1818" s="13">
        <f t="shared" si="2383"/>
        <v>1.1345476629665328E-6</v>
      </c>
      <c r="AS1818" s="13">
        <f t="shared" si="2384"/>
        <v>1.3475415952277951E-6</v>
      </c>
      <c r="AT1818" s="13">
        <f t="shared" si="2385"/>
        <v>8.0026093664547834E-7</v>
      </c>
      <c r="AU1818" s="13">
        <f t="shared" si="2386"/>
        <v>3.1683255343839117E-7</v>
      </c>
      <c r="AV1818" s="13">
        <f t="shared" si="2387"/>
        <v>9.4078252156485054E-8</v>
      </c>
      <c r="AW1818" s="13">
        <f t="shared" si="2388"/>
        <v>1.6483120756036773E-10</v>
      </c>
      <c r="AX1818" s="13">
        <f t="shared" si="2389"/>
        <v>9.5075564957212207E-4</v>
      </c>
      <c r="AY1818" s="13">
        <f t="shared" si="2390"/>
        <v>2.125459097312933E-4</v>
      </c>
      <c r="AZ1818" s="13">
        <f t="shared" si="2391"/>
        <v>2.3757820300007665E-5</v>
      </c>
      <c r="BA1818" s="13">
        <f t="shared" si="2392"/>
        <v>1.7703909275288031E-6</v>
      </c>
      <c r="BB1818" s="13">
        <f t="shared" si="2393"/>
        <v>9.8944810488631499E-8</v>
      </c>
      <c r="BC1818" s="13">
        <f t="shared" si="2394"/>
        <v>4.4239158122196969E-9</v>
      </c>
      <c r="BD1818" s="13">
        <f t="shared" si="2395"/>
        <v>4.2272246864421027E-8</v>
      </c>
      <c r="BE1818" s="13">
        <f t="shared" si="2396"/>
        <v>5.0208213222704781E-8</v>
      </c>
      <c r="BF1818" s="13">
        <f t="shared" si="2397"/>
        <v>2.9817017807235439E-8</v>
      </c>
      <c r="BG1818" s="13">
        <f t="shared" si="2398"/>
        <v>1.1804901945338208E-8</v>
      </c>
      <c r="BH1818" s="13">
        <f t="shared" si="2399"/>
        <v>3.5052728321115041E-9</v>
      </c>
      <c r="BI1818" s="13">
        <f t="shared" si="2400"/>
        <v>8.3266681481525765E-10</v>
      </c>
      <c r="BJ1818" s="14">
        <f t="shared" si="2401"/>
        <v>0.61752973990512128</v>
      </c>
      <c r="BK1818" s="14">
        <f t="shared" si="2402"/>
        <v>0.31321010140854727</v>
      </c>
      <c r="BL1818" s="14">
        <f t="shared" si="2403"/>
        <v>6.8782506343937302E-2</v>
      </c>
      <c r="BM1818" s="14">
        <f t="shared" si="2404"/>
        <v>0.16900089605641658</v>
      </c>
      <c r="BN1818" s="14">
        <f t="shared" si="2405"/>
        <v>0.83076293639724497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1.5759000000000001</v>
      </c>
      <c r="F1829" s="10">
        <f>VLOOKUP(B1829,home!$B$2:$E$405,3,FALSE)</f>
        <v>1.1281000000000001</v>
      </c>
      <c r="G1829" s="10">
        <f>VLOOKUP(C1829,away!$B$2:$E$405,4,FALSE)</f>
        <v>0.87250000000000005</v>
      </c>
      <c r="H1829" s="10">
        <f>VLOOKUP(A1829,away!$A$2:$E$405,3,FALSE)</f>
        <v>1.1709000000000001</v>
      </c>
      <c r="I1829" s="10">
        <f>VLOOKUP(C1829,away!$B$2:$E$405,3,FALSE)</f>
        <v>0.64049999999999996</v>
      </c>
      <c r="J1829" s="10">
        <f>VLOOKUP(B1829,home!$B$2:$E$405,4,FALSE)</f>
        <v>0.28470000000000001</v>
      </c>
      <c r="K1829" s="12">
        <f t="shared" si="2406"/>
        <v>1.5511067592750003</v>
      </c>
      <c r="L1829" s="12">
        <f t="shared" si="2407"/>
        <v>0.21351402481500001</v>
      </c>
      <c r="M1829" s="13">
        <f t="shared" si="2408"/>
        <v>0.17125171554824656</v>
      </c>
      <c r="N1829" s="13">
        <f t="shared" si="2409"/>
        <v>0.26562969352432486</v>
      </c>
      <c r="O1829" s="13">
        <f t="shared" si="2410"/>
        <v>3.6564643043179634E-2</v>
      </c>
      <c r="P1829" s="13">
        <f t="shared" si="2411"/>
        <v>5.6715664974753548E-2</v>
      </c>
      <c r="Q1829" s="13">
        <f t="shared" si="2412"/>
        <v>0.20601000654486359</v>
      </c>
      <c r="R1829" s="13">
        <f t="shared" si="2413"/>
        <v>3.9035320510365365E-3</v>
      </c>
      <c r="S1829" s="13">
        <f t="shared" si="2414"/>
        <v>4.6958166860265101E-3</v>
      </c>
      <c r="T1829" s="13">
        <f t="shared" si="2415"/>
        <v>4.3986025649558322E-2</v>
      </c>
      <c r="U1829" s="13">
        <f t="shared" si="2416"/>
        <v>6.0547949494093771E-3</v>
      </c>
      <c r="V1829" s="13">
        <f t="shared" si="2417"/>
        <v>1.7279720873965998E-4</v>
      </c>
      <c r="W1829" s="13">
        <f t="shared" si="2418"/>
        <v>0.10651450454334165</v>
      </c>
      <c r="X1829" s="13">
        <f t="shared" si="2419"/>
        <v>2.274234056622448E-2</v>
      </c>
      <c r="Y1829" s="13">
        <f t="shared" si="2420"/>
        <v>2.427904334004017E-3</v>
      </c>
      <c r="Z1829" s="13">
        <f t="shared" si="2421"/>
        <v>2.778196130703877E-4</v>
      </c>
      <c r="AA1829" s="13">
        <f t="shared" si="2422"/>
        <v>4.309278796926436E-4</v>
      </c>
      <c r="AB1829" s="13">
        <f t="shared" si="2423"/>
        <v>3.3420757347565189E-4</v>
      </c>
      <c r="AC1829" s="13">
        <f t="shared" si="2424"/>
        <v>3.5767191324464735E-6</v>
      </c>
      <c r="AD1829" s="13">
        <f t="shared" si="2425"/>
        <v>4.1303841989501267E-2</v>
      </c>
      <c r="AE1829" s="13">
        <f t="shared" si="2426"/>
        <v>8.8189495435012123E-3</v>
      </c>
      <c r="AF1829" s="13">
        <f t="shared" si="2427"/>
        <v>9.4148470583667538E-4</v>
      </c>
      <c r="AG1829" s="13">
        <f t="shared" si="2428"/>
        <v>6.7006729614984981E-5</v>
      </c>
      <c r="AH1829" s="13">
        <f t="shared" si="2429"/>
        <v>1.4829595939801111E-5</v>
      </c>
      <c r="AI1829" s="13">
        <f t="shared" si="2430"/>
        <v>2.3002286499542607E-5</v>
      </c>
      <c r="AJ1829" s="13">
        <f t="shared" si="2431"/>
        <v>1.7839501034110315E-5</v>
      </c>
      <c r="AK1829" s="13">
        <f t="shared" si="2432"/>
        <v>9.2236568787006216E-6</v>
      </c>
      <c r="AL1829" s="13">
        <f t="shared" si="2433"/>
        <v>4.7381949634828563E-8</v>
      </c>
      <c r="AM1829" s="13">
        <f t="shared" si="2434"/>
        <v>1.2813333698788383E-2</v>
      </c>
      <c r="AN1829" s="13">
        <f t="shared" si="2435"/>
        <v>2.735826449325979E-3</v>
      </c>
      <c r="AO1829" s="13">
        <f t="shared" si="2436"/>
        <v>2.9206865819546014E-4</v>
      </c>
      <c r="AP1829" s="13">
        <f t="shared" si="2437"/>
        <v>2.0786918244543086E-5</v>
      </c>
      <c r="AQ1829" s="13">
        <f t="shared" si="2438"/>
        <v>1.1095746444731868E-6</v>
      </c>
      <c r="AR1829" s="13">
        <f t="shared" si="2439"/>
        <v>6.3326534309742361E-7</v>
      </c>
      <c r="AS1829" s="13">
        <f t="shared" si="2440"/>
        <v>9.822621540930159E-7</v>
      </c>
      <c r="AT1829" s="13">
        <f t="shared" si="2441"/>
        <v>7.6179673329684954E-7</v>
      </c>
      <c r="AU1829" s="13">
        <f t="shared" si="2442"/>
        <v>3.9387602073678599E-7</v>
      </c>
      <c r="AV1829" s="13">
        <f t="shared" si="2443"/>
        <v>1.5273593952029233E-7</v>
      </c>
      <c r="AW1829" s="13">
        <f t="shared" si="2444"/>
        <v>4.3589162380982832E-10</v>
      </c>
      <c r="AX1829" s="13">
        <f t="shared" si="2445"/>
        <v>3.3124747515061344E-3</v>
      </c>
      <c r="AY1829" s="13">
        <f t="shared" si="2446"/>
        <v>7.0725981629214175E-4</v>
      </c>
      <c r="AZ1829" s="13">
        <f t="shared" si="2447"/>
        <v>7.5504944983226341E-5</v>
      </c>
      <c r="BA1829" s="13">
        <f t="shared" si="2448"/>
        <v>5.3737882322679349E-6</v>
      </c>
      <c r="BB1829" s="13">
        <f t="shared" si="2449"/>
        <v>2.8684478849375265E-7</v>
      </c>
      <c r="BC1829" s="13">
        <f t="shared" si="2450"/>
        <v>1.2249077057701705E-8</v>
      </c>
      <c r="BD1829" s="13">
        <f t="shared" si="2451"/>
        <v>2.2535172030097137E-8</v>
      </c>
      <c r="BE1829" s="13">
        <f t="shared" si="2452"/>
        <v>3.4954457657308605E-8</v>
      </c>
      <c r="BF1829" s="13">
        <f t="shared" si="2453"/>
        <v>2.7109047769521591E-8</v>
      </c>
      <c r="BG1829" s="13">
        <f t="shared" si="2454"/>
        <v>1.4016342410937935E-8</v>
      </c>
      <c r="BH1829" s="13">
        <f t="shared" si="2455"/>
        <v>5.4352108634796746E-9</v>
      </c>
      <c r="BI1829" s="13">
        <f t="shared" si="2456"/>
        <v>1.6861184616856449E-9</v>
      </c>
      <c r="BJ1829" s="14">
        <f t="shared" si="2457"/>
        <v>0.71840579582484931</v>
      </c>
      <c r="BK1829" s="14">
        <f t="shared" si="2458"/>
        <v>0.23354687833514051</v>
      </c>
      <c r="BL1829" s="14">
        <f t="shared" si="2459"/>
        <v>4.7356030209685929E-2</v>
      </c>
      <c r="BM1829" s="14">
        <f t="shared" si="2460"/>
        <v>0.25880400891594085</v>
      </c>
      <c r="BN1829" s="14">
        <f t="shared" si="2461"/>
        <v>0.74007525568640475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1.5759000000000001</v>
      </c>
      <c r="F1830" s="10">
        <f>VLOOKUP(B1830,home!$B$2:$E$405,3,FALSE)</f>
        <v>0.95179999999999998</v>
      </c>
      <c r="G1830" s="10">
        <f>VLOOKUP(C1830,away!$B$2:$E$405,4,FALSE)</f>
        <v>1.1105</v>
      </c>
      <c r="H1830" s="10">
        <f>VLOOKUP(A1830,away!$A$2:$E$405,3,FALSE)</f>
        <v>1.1709000000000001</v>
      </c>
      <c r="I1830" s="10">
        <f>VLOOKUP(C1830,away!$B$2:$E$405,3,FALSE)</f>
        <v>0.85399999999999998</v>
      </c>
      <c r="J1830" s="10">
        <f>VLOOKUP(B1830,home!$B$2:$E$405,4,FALSE)</f>
        <v>0.96079999999999999</v>
      </c>
      <c r="K1830" s="12">
        <f t="shared" si="2406"/>
        <v>1.6656851690100001</v>
      </c>
      <c r="L1830" s="12">
        <f t="shared" si="2407"/>
        <v>0.96075061488000002</v>
      </c>
      <c r="M1830" s="13">
        <f t="shared" si="2408"/>
        <v>7.2335823828771836E-2</v>
      </c>
      <c r="N1830" s="13">
        <f t="shared" si="2409"/>
        <v>0.12048870893970541</v>
      </c>
      <c r="O1830" s="13">
        <f t="shared" si="2410"/>
        <v>6.9496687221343903E-2</v>
      </c>
      <c r="P1830" s="13">
        <f t="shared" si="2411"/>
        <v>0.11575960119991933</v>
      </c>
      <c r="Q1830" s="13">
        <f t="shared" si="2412"/>
        <v>0.10034812775701497</v>
      </c>
      <c r="R1830" s="13">
        <f t="shared" si="2413"/>
        <v>3.33844924900146E-2</v>
      </c>
      <c r="S1830" s="13">
        <f t="shared" si="2414"/>
        <v>4.6312755425598519E-2</v>
      </c>
      <c r="T1830" s="13">
        <f t="shared" si="2415"/>
        <v>9.6409525444608929E-2</v>
      </c>
      <c r="U1830" s="13">
        <f t="shared" si="2416"/>
        <v>5.5608054015543043E-2</v>
      </c>
      <c r="V1830" s="13">
        <f t="shared" si="2417"/>
        <v>8.2349639266909736E-3</v>
      </c>
      <c r="W1830" s="13">
        <f t="shared" si="2418"/>
        <v>5.5716129380926856E-2</v>
      </c>
      <c r="X1830" s="13">
        <f t="shared" si="2419"/>
        <v>5.3529305561459115E-2</v>
      </c>
      <c r="Y1830" s="13">
        <f t="shared" si="2420"/>
        <v>2.5714156616135624E-2</v>
      </c>
      <c r="Z1830" s="13">
        <f t="shared" si="2421"/>
        <v>1.0691390562412756E-2</v>
      </c>
      <c r="AA1830" s="13">
        <f t="shared" si="2422"/>
        <v>1.780849069590441E-2</v>
      </c>
      <c r="AB1830" s="13">
        <f t="shared" si="2423"/>
        <v>1.4831669417310279E-2</v>
      </c>
      <c r="AC1830" s="13">
        <f t="shared" si="2424"/>
        <v>8.2365494162511647E-4</v>
      </c>
      <c r="AD1830" s="13">
        <f t="shared" si="2425"/>
        <v>2.320138259611304E-2</v>
      </c>
      <c r="AE1830" s="13">
        <f t="shared" si="2426"/>
        <v>2.2290742595281736E-2</v>
      </c>
      <c r="AF1830" s="13">
        <f t="shared" si="2427"/>
        <v>1.0707922327274367E-2</v>
      </c>
      <c r="AG1830" s="13">
        <f t="shared" si="2428"/>
        <v>3.4292143200053762E-3</v>
      </c>
      <c r="AH1830" s="13">
        <f t="shared" si="2429"/>
        <v>2.5679400141900705E-3</v>
      </c>
      <c r="AI1830" s="13">
        <f t="shared" si="2430"/>
        <v>4.2773795965437298E-3</v>
      </c>
      <c r="AJ1830" s="13">
        <f t="shared" si="2431"/>
        <v>3.5623838780944345E-3</v>
      </c>
      <c r="AK1830" s="13">
        <f t="shared" si="2432"/>
        <v>1.9779366640207425E-3</v>
      </c>
      <c r="AL1830" s="13">
        <f t="shared" si="2433"/>
        <v>5.2724065350834951E-5</v>
      </c>
      <c r="AM1830" s="13">
        <f t="shared" si="2434"/>
        <v>7.7292397781744369E-3</v>
      </c>
      <c r="AN1830" s="13">
        <f t="shared" si="2435"/>
        <v>7.4258718694360454E-3</v>
      </c>
      <c r="AO1830" s="13">
        <f t="shared" si="2436"/>
        <v>3.5672054822903877E-3</v>
      </c>
      <c r="AP1830" s="13">
        <f t="shared" si="2437"/>
        <v>1.1423982868379323E-3</v>
      </c>
      <c r="AQ1830" s="13">
        <f t="shared" si="2438"/>
        <v>2.7438996412935046E-4</v>
      </c>
      <c r="AR1830" s="13">
        <f t="shared" si="2439"/>
        <v>4.934299895216135E-4</v>
      </c>
      <c r="AS1830" s="13">
        <f t="shared" si="2440"/>
        <v>8.2189901549091136E-4</v>
      </c>
      <c r="AT1830" s="13">
        <f t="shared" si="2441"/>
        <v>6.8451250026356578E-4</v>
      </c>
      <c r="AU1830" s="13">
        <f t="shared" si="2442"/>
        <v>3.8006077323032508E-4</v>
      </c>
      <c r="AV1830" s="13">
        <f t="shared" si="2443"/>
        <v>1.582653983230563E-4</v>
      </c>
      <c r="AW1830" s="13">
        <f t="shared" si="2444"/>
        <v>2.3437429507413747E-6</v>
      </c>
      <c r="AX1830" s="13">
        <f t="shared" si="2445"/>
        <v>2.1457466777045527E-3</v>
      </c>
      <c r="AY1830" s="13">
        <f t="shared" si="2446"/>
        <v>2.0615274399813665E-3</v>
      </c>
      <c r="AZ1830" s="13">
        <f t="shared" si="2447"/>
        <v>9.903068777770451E-4</v>
      </c>
      <c r="BA1830" s="13">
        <f t="shared" si="2448"/>
        <v>3.1714598058139637E-4</v>
      </c>
      <c r="BB1830" s="13">
        <f t="shared" si="2449"/>
        <v>7.6174548962574257E-5</v>
      </c>
      <c r="BC1830" s="13">
        <f t="shared" si="2450"/>
        <v>1.4636948950799984E-5</v>
      </c>
      <c r="BD1830" s="13">
        <f t="shared" si="2451"/>
        <v>7.9010527638853647E-5</v>
      </c>
      <c r="BE1830" s="13">
        <f t="shared" si="2452"/>
        <v>1.3160666408369321E-4</v>
      </c>
      <c r="BF1830" s="13">
        <f t="shared" si="2453"/>
        <v>1.0960763425354443E-4</v>
      </c>
      <c r="BG1830" s="13">
        <f t="shared" si="2454"/>
        <v>6.0857270262133816E-5</v>
      </c>
      <c r="BH1830" s="13">
        <f t="shared" si="2455"/>
        <v>2.5342263125517396E-5</v>
      </c>
      <c r="BI1830" s="13">
        <f t="shared" si="2456"/>
        <v>8.4424463674646594E-6</v>
      </c>
      <c r="BJ1830" s="14">
        <f t="shared" si="2457"/>
        <v>0.53757985939335118</v>
      </c>
      <c r="BK1830" s="14">
        <f t="shared" si="2458"/>
        <v>0.24558105082793799</v>
      </c>
      <c r="BL1830" s="14">
        <f t="shared" si="2459"/>
        <v>0.20646806847552593</v>
      </c>
      <c r="BM1830" s="14">
        <f t="shared" si="2460"/>
        <v>0.48644774412542729</v>
      </c>
      <c r="BN1830" s="14">
        <f t="shared" si="2461"/>
        <v>0.5118134414367701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1.1974</v>
      </c>
      <c r="F1831" s="10">
        <f>VLOOKUP(B1831,home!$B$2:$E$405,3,FALSE)</f>
        <v>0.74229999999999996</v>
      </c>
      <c r="G1831" s="10">
        <f>VLOOKUP(C1831,away!$B$2:$E$405,4,FALSE)</f>
        <v>1.1134999999999999</v>
      </c>
      <c r="H1831" s="10">
        <f>VLOOKUP(A1831,away!$A$2:$E$405,3,FALSE)</f>
        <v>0.89470000000000005</v>
      </c>
      <c r="I1831" s="10">
        <f>VLOOKUP(C1831,away!$B$2:$E$405,3,FALSE)</f>
        <v>0.86929999999999996</v>
      </c>
      <c r="J1831" s="10">
        <f>VLOOKUP(B1831,home!$B$2:$E$405,4,FALSE)</f>
        <v>1.1176999999999999</v>
      </c>
      <c r="K1831" s="12">
        <f t="shared" si="2406"/>
        <v>0.98971222726999997</v>
      </c>
      <c r="L1831" s="12">
        <f t="shared" si="2407"/>
        <v>0.86930538096699994</v>
      </c>
      <c r="M1831" s="13">
        <f t="shared" si="2408"/>
        <v>0.15582563702172805</v>
      </c>
      <c r="N1831" s="13">
        <f t="shared" si="2409"/>
        <v>0.15422253828254104</v>
      </c>
      <c r="O1831" s="13">
        <f t="shared" si="2410"/>
        <v>0.13546006475559877</v>
      </c>
      <c r="P1831" s="13">
        <f t="shared" si="2411"/>
        <v>0.13406648239540206</v>
      </c>
      <c r="Q1831" s="13">
        <f t="shared" si="2412"/>
        <v>7.6317965929423262E-2</v>
      </c>
      <c r="R1831" s="13">
        <f t="shared" si="2413"/>
        <v>5.887808159909013E-2</v>
      </c>
      <c r="S1831" s="13">
        <f t="shared" si="2414"/>
        <v>2.8836432254357502E-2</v>
      </c>
      <c r="T1831" s="13">
        <f t="shared" si="2415"/>
        <v>6.6343618446903813E-2</v>
      </c>
      <c r="U1831" s="13">
        <f t="shared" si="2416"/>
        <v>5.8272357276820293E-2</v>
      </c>
      <c r="V1831" s="13">
        <f t="shared" si="2417"/>
        <v>2.7566416976373808E-3</v>
      </c>
      <c r="W1831" s="13">
        <f t="shared" si="2418"/>
        <v>2.5177608013575159E-2</v>
      </c>
      <c r="X1831" s="13">
        <f t="shared" si="2419"/>
        <v>2.1887030126078743E-2</v>
      </c>
      <c r="Y1831" s="13">
        <f t="shared" si="2420"/>
        <v>9.5132565309935437E-3</v>
      </c>
      <c r="Z1831" s="13">
        <f t="shared" si="2421"/>
        <v>1.7061011051701051E-2</v>
      </c>
      <c r="AA1831" s="13">
        <f t="shared" si="2422"/>
        <v>1.688549124745713E-2</v>
      </c>
      <c r="AB1831" s="13">
        <f t="shared" si="2423"/>
        <v>8.3558885755344436E-3</v>
      </c>
      <c r="AC1831" s="13">
        <f t="shared" si="2424"/>
        <v>1.4823188865545936E-4</v>
      </c>
      <c r="AD1831" s="13">
        <f t="shared" si="2425"/>
        <v>6.2296466261116158E-3</v>
      </c>
      <c r="AE1831" s="13">
        <f t="shared" si="2426"/>
        <v>5.4154653336017447E-3</v>
      </c>
      <c r="AF1831" s="13">
        <f t="shared" si="2427"/>
        <v>2.3538465774701231E-3</v>
      </c>
      <c r="AG1831" s="13">
        <f t="shared" si="2428"/>
        <v>6.820704985885113E-4</v>
      </c>
      <c r="AH1831" s="13">
        <f t="shared" si="2429"/>
        <v>3.7078071779952943E-3</v>
      </c>
      <c r="AI1831" s="13">
        <f t="shared" si="2430"/>
        <v>3.6696621004214157E-3</v>
      </c>
      <c r="AJ1831" s="13">
        <f t="shared" si="2431"/>
        <v>1.8159547253681929E-3</v>
      </c>
      <c r="AK1831" s="13">
        <f t="shared" si="2432"/>
        <v>5.9909086528854517E-4</v>
      </c>
      <c r="AL1831" s="13">
        <f t="shared" si="2433"/>
        <v>5.101324344489812E-6</v>
      </c>
      <c r="AM1831" s="13">
        <f t="shared" si="2434"/>
        <v>1.233111487486794E-3</v>
      </c>
      <c r="AN1831" s="13">
        <f t="shared" si="2435"/>
        <v>1.0719504514044916E-3</v>
      </c>
      <c r="AO1831" s="13">
        <f t="shared" si="2436"/>
        <v>4.6592614776796456E-4</v>
      </c>
      <c r="AP1831" s="13">
        <f t="shared" si="2437"/>
        <v>1.3501070246263902E-4</v>
      </c>
      <c r="AQ1831" s="13">
        <f t="shared" si="2438"/>
        <v>2.9341382534726672E-5</v>
      </c>
      <c r="AR1831" s="13">
        <f t="shared" si="2439"/>
        <v>6.4464334628387557E-4</v>
      </c>
      <c r="AS1831" s="13">
        <f t="shared" si="2440"/>
        <v>6.380114020454003E-4</v>
      </c>
      <c r="AT1831" s="13">
        <f t="shared" si="2441"/>
        <v>3.1572384287100429E-4</v>
      </c>
      <c r="AU1831" s="13">
        <f t="shared" si="2442"/>
        <v>1.0415858257670172E-4</v>
      </c>
      <c r="AV1831" s="13">
        <f t="shared" si="2443"/>
        <v>2.5771755687818414E-5</v>
      </c>
      <c r="AW1831" s="13">
        <f t="shared" si="2444"/>
        <v>1.219162904511903E-7</v>
      </c>
      <c r="AX1831" s="13">
        <f t="shared" si="2445"/>
        <v>2.0340425279212956E-4</v>
      </c>
      <c r="AY1831" s="13">
        <f t="shared" si="2446"/>
        <v>1.7682041146377015E-4</v>
      </c>
      <c r="AZ1831" s="13">
        <f t="shared" si="2447"/>
        <v>7.6855467575127198E-5</v>
      </c>
      <c r="BA1831" s="13">
        <f t="shared" si="2448"/>
        <v>2.2270290506597617E-5</v>
      </c>
      <c r="BB1831" s="13">
        <f t="shared" si="2449"/>
        <v>4.839920843270901E-6</v>
      </c>
      <c r="BC1831" s="13">
        <f t="shared" si="2450"/>
        <v>8.4147384650194718E-7</v>
      </c>
      <c r="BD1831" s="13">
        <f t="shared" si="2451"/>
        <v>9.3398654954857644E-5</v>
      </c>
      <c r="BE1831" s="13">
        <f t="shared" si="2452"/>
        <v>9.2437790819394368E-5</v>
      </c>
      <c r="BF1831" s="13">
        <f t="shared" si="2453"/>
        <v>4.5743405917890581E-5</v>
      </c>
      <c r="BG1831" s="13">
        <f t="shared" si="2454"/>
        <v>1.509093605130373E-5</v>
      </c>
      <c r="BH1831" s="13">
        <f t="shared" si="2455"/>
        <v>3.7339209827312372E-6</v>
      </c>
      <c r="BI1831" s="13">
        <f t="shared" si="2456"/>
        <v>7.3910145045382428E-7</v>
      </c>
      <c r="BJ1831" s="14">
        <f t="shared" si="2457"/>
        <v>0.37156341835397166</v>
      </c>
      <c r="BK1831" s="14">
        <f t="shared" si="2458"/>
        <v>0.32181534699358877</v>
      </c>
      <c r="BL1831" s="14">
        <f t="shared" si="2459"/>
        <v>0.28962385106321559</v>
      </c>
      <c r="BM1831" s="14">
        <f t="shared" si="2460"/>
        <v>0.28511615898352038</v>
      </c>
      <c r="BN1831" s="14">
        <f t="shared" si="2461"/>
        <v>0.71477076998378342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1.1974</v>
      </c>
      <c r="F1832" s="10">
        <f>VLOOKUP(B1832,home!$B$2:$E$405,3,FALSE)</f>
        <v>0.64959999999999996</v>
      </c>
      <c r="G1832" s="10">
        <f>VLOOKUP(C1832,away!$B$2:$E$405,4,FALSE)</f>
        <v>0.66810000000000003</v>
      </c>
      <c r="H1832" s="10">
        <f>VLOOKUP(A1832,away!$A$2:$E$405,3,FALSE)</f>
        <v>0.89470000000000005</v>
      </c>
      <c r="I1832" s="10">
        <f>VLOOKUP(C1832,away!$B$2:$E$405,3,FALSE)</f>
        <v>1.2295</v>
      </c>
      <c r="J1832" s="10">
        <f>VLOOKUP(B1832,home!$B$2:$E$405,4,FALSE)</f>
        <v>1.1176999999999999</v>
      </c>
      <c r="K1832" s="12">
        <f t="shared" si="2406"/>
        <v>0.51966891782399993</v>
      </c>
      <c r="L1832" s="12">
        <f t="shared" si="2407"/>
        <v>1.229507610605</v>
      </c>
      <c r="M1832" s="13">
        <f t="shared" si="2408"/>
        <v>0.17391710028736024</v>
      </c>
      <c r="N1832" s="13">
        <f t="shared" si="2409"/>
        <v>9.037931129742055E-2</v>
      </c>
      <c r="O1832" s="13">
        <f t="shared" si="2410"/>
        <v>0.21383239841766244</v>
      </c>
      <c r="P1832" s="13">
        <f t="shared" si="2411"/>
        <v>0.11112205108141703</v>
      </c>
      <c r="Q1832" s="13">
        <f t="shared" si="2412"/>
        <v>2.3483659447804475E-2</v>
      </c>
      <c r="R1832" s="13">
        <f t="shared" si="2413"/>
        <v>0.13145428062421829</v>
      </c>
      <c r="S1832" s="13">
        <f t="shared" si="2414"/>
        <v>1.7749994417079296E-2</v>
      </c>
      <c r="T1832" s="13">
        <f t="shared" si="2415"/>
        <v>2.8873338015931612E-2</v>
      </c>
      <c r="U1832" s="13">
        <f t="shared" si="2416"/>
        <v>6.8312703755319906E-2</v>
      </c>
      <c r="V1832" s="13">
        <f t="shared" si="2417"/>
        <v>1.2601251356412944E-3</v>
      </c>
      <c r="W1832" s="13">
        <f t="shared" si="2418"/>
        <v>4.0679092972626344E-3</v>
      </c>
      <c r="X1832" s="13">
        <f t="shared" si="2419"/>
        <v>5.0015254402352464E-3</v>
      </c>
      <c r="Y1832" s="13">
        <f t="shared" si="2420"/>
        <v>3.0747067967018798E-3</v>
      </c>
      <c r="Z1832" s="13">
        <f t="shared" si="2421"/>
        <v>5.3874679491360614E-2</v>
      </c>
      <c r="AA1832" s="13">
        <f t="shared" si="2422"/>
        <v>2.7996996389390211E-2</v>
      </c>
      <c r="AB1832" s="13">
        <f t="shared" si="2423"/>
        <v>7.2745844079984221E-3</v>
      </c>
      <c r="AC1832" s="13">
        <f t="shared" si="2424"/>
        <v>5.0321277156021469E-5</v>
      </c>
      <c r="AD1832" s="13">
        <f t="shared" si="2425"/>
        <v>5.2849150557866516E-4</v>
      </c>
      <c r="AE1832" s="13">
        <f t="shared" si="2426"/>
        <v>6.4978432824906371E-4</v>
      </c>
      <c r="AF1832" s="13">
        <f t="shared" si="2427"/>
        <v>3.994573884170407E-4</v>
      </c>
      <c r="AG1832" s="13">
        <f t="shared" si="2428"/>
        <v>1.6371196639038311E-4</v>
      </c>
      <c r="AH1832" s="13">
        <f t="shared" si="2429"/>
        <v>1.6559832113383237E-2</v>
      </c>
      <c r="AI1832" s="13">
        <f t="shared" si="2430"/>
        <v>8.6056300337089865E-3</v>
      </c>
      <c r="AJ1832" s="13">
        <f t="shared" si="2431"/>
        <v>2.2360392234056308E-3</v>
      </c>
      <c r="AK1832" s="13">
        <f t="shared" si="2432"/>
        <v>3.8733336114640712E-4</v>
      </c>
      <c r="AL1832" s="13">
        <f t="shared" si="2433"/>
        <v>1.2860848119878548E-6</v>
      </c>
      <c r="AM1832" s="13">
        <f t="shared" si="2434"/>
        <v>5.4928121756648309E-5</v>
      </c>
      <c r="AN1832" s="13">
        <f t="shared" si="2435"/>
        <v>6.7534543736037173E-5</v>
      </c>
      <c r="AO1832" s="13">
        <f t="shared" si="2436"/>
        <v>4.1517117751096975E-5</v>
      </c>
      <c r="AP1832" s="13">
        <f t="shared" si="2437"/>
        <v>1.70152040817859E-5</v>
      </c>
      <c r="AQ1832" s="13">
        <f t="shared" si="2438"/>
        <v>5.2300807286382525E-6</v>
      </c>
      <c r="AR1832" s="13">
        <f t="shared" si="2439"/>
        <v>4.0720879227491534E-3</v>
      </c>
      <c r="AS1832" s="13">
        <f t="shared" si="2440"/>
        <v>2.116137524099232E-3</v>
      </c>
      <c r="AT1832" s="13">
        <f t="shared" si="2441"/>
        <v>5.4984544855770333E-4</v>
      </c>
      <c r="AU1832" s="13">
        <f t="shared" si="2442"/>
        <v>9.5245863074144502E-5</v>
      </c>
      <c r="AV1832" s="13">
        <f t="shared" si="2443"/>
        <v>1.2374078647738384E-5</v>
      </c>
      <c r="AW1832" s="13">
        <f t="shared" si="2444"/>
        <v>2.2825750815349705E-8</v>
      </c>
      <c r="AX1832" s="13">
        <f t="shared" si="2445"/>
        <v>4.7574062652303851E-6</v>
      </c>
      <c r="AY1832" s="13">
        <f t="shared" si="2446"/>
        <v>5.8492672098406675E-6</v>
      </c>
      <c r="AZ1832" s="13">
        <f t="shared" si="2447"/>
        <v>3.5958592754806877E-6</v>
      </c>
      <c r="BA1832" s="13">
        <f t="shared" si="2448"/>
        <v>1.4737121152893629E-6</v>
      </c>
      <c r="BB1832" s="13">
        <f t="shared" si="2449"/>
        <v>4.5298506539726594E-7</v>
      </c>
      <c r="BC1832" s="13">
        <f t="shared" si="2450"/>
        <v>1.1138971707926841E-7</v>
      </c>
      <c r="BD1832" s="13">
        <f t="shared" si="2451"/>
        <v>8.3444384867879806E-4</v>
      </c>
      <c r="BE1832" s="13">
        <f t="shared" si="2452"/>
        <v>4.3363453182780447E-4</v>
      </c>
      <c r="BF1832" s="13">
        <f t="shared" si="2453"/>
        <v>1.1267319394303601E-4</v>
      </c>
      <c r="BG1832" s="13">
        <f t="shared" si="2454"/>
        <v>1.9517585588050398E-5</v>
      </c>
      <c r="BH1832" s="13">
        <f t="shared" si="2455"/>
        <v>2.5356706452698612E-6</v>
      </c>
      <c r="BI1832" s="13">
        <f t="shared" si="2456"/>
        <v>2.6354184403709465E-7</v>
      </c>
      <c r="BJ1832" s="14">
        <f t="shared" si="2457"/>
        <v>0.1568243611716941</v>
      </c>
      <c r="BK1832" s="14">
        <f t="shared" si="2458"/>
        <v>0.30410672755067575</v>
      </c>
      <c r="BL1832" s="14">
        <f t="shared" si="2459"/>
        <v>0.48490855753588846</v>
      </c>
      <c r="BM1832" s="14">
        <f t="shared" si="2460"/>
        <v>0.25551969815227676</v>
      </c>
      <c r="BN1832" s="14">
        <f t="shared" si="2461"/>
        <v>0.74418880115588304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1.5759000000000001</v>
      </c>
      <c r="F1852" s="10">
        <f>VLOOKUP(B1852,home!$B$2:$E$405,3,FALSE)</f>
        <v>1.1281000000000001</v>
      </c>
      <c r="G1852" s="10">
        <f>VLOOKUP(C1852,away!$B$2:$E$405,4,FALSE)</f>
        <v>0.87250000000000005</v>
      </c>
      <c r="H1852" s="10">
        <f>VLOOKUP(A1852,away!$A$2:$E$405,3,FALSE)</f>
        <v>1.1709000000000001</v>
      </c>
      <c r="I1852" s="10">
        <f>VLOOKUP(C1852,away!$B$2:$E$405,3,FALSE)</f>
        <v>0.74729999999999996</v>
      </c>
      <c r="J1852" s="10">
        <f>VLOOKUP(B1852,home!$B$2:$E$405,4,FALSE)</f>
        <v>1.4234</v>
      </c>
      <c r="K1852" s="12">
        <f t="shared" si="2406"/>
        <v>1.5511067592750003</v>
      </c>
      <c r="L1852" s="12">
        <f t="shared" si="2407"/>
        <v>1.2454943155380001</v>
      </c>
      <c r="M1852" s="13">
        <f t="shared" si="2408"/>
        <v>6.1017103136980007E-2</v>
      </c>
      <c r="N1852" s="13">
        <f t="shared" si="2409"/>
        <v>9.4644041107149524E-2</v>
      </c>
      <c r="O1852" s="13">
        <f t="shared" si="2410"/>
        <v>7.5996455107704475E-2</v>
      </c>
      <c r="P1852" s="13">
        <f t="shared" si="2411"/>
        <v>0.11787861519849953</v>
      </c>
      <c r="Q1852" s="13">
        <f t="shared" si="2412"/>
        <v>7.3401505943200315E-2</v>
      </c>
      <c r="R1852" s="13">
        <f t="shared" si="2413"/>
        <v>4.732657641884238E-2</v>
      </c>
      <c r="S1852" s="13">
        <f t="shared" si="2414"/>
        <v>5.6932266556155582E-2</v>
      </c>
      <c r="T1852" s="13">
        <f t="shared" si="2415"/>
        <v>9.142115840418473E-2</v>
      </c>
      <c r="U1852" s="13">
        <f t="shared" si="2416"/>
        <v>7.340857257661125E-2</v>
      </c>
      <c r="V1852" s="13">
        <f t="shared" si="2417"/>
        <v>1.2220793472875274E-2</v>
      </c>
      <c r="W1852" s="13">
        <f t="shared" si="2418"/>
        <v>3.7951190669820702E-2</v>
      </c>
      <c r="X1852" s="13">
        <f t="shared" si="2419"/>
        <v>4.7267992247160467E-2</v>
      </c>
      <c r="Y1852" s="13">
        <f t="shared" si="2420"/>
        <v>2.9436007825366321E-2</v>
      </c>
      <c r="Z1852" s="13">
        <f t="shared" si="2421"/>
        <v>1.9648327301180973E-2</v>
      </c>
      <c r="AA1852" s="13">
        <f t="shared" si="2422"/>
        <v>3.0476653285309331E-2</v>
      </c>
      <c r="AB1852" s="13">
        <f t="shared" si="2423"/>
        <v>2.3636271455461981E-2</v>
      </c>
      <c r="AC1852" s="13">
        <f t="shared" si="2424"/>
        <v>1.4755803466851344E-3</v>
      </c>
      <c r="AD1852" s="13">
        <f t="shared" si="2425"/>
        <v>1.4716587092623313E-2</v>
      </c>
      <c r="AE1852" s="13">
        <f t="shared" si="2426"/>
        <v>1.8329425567982241E-2</v>
      </c>
      <c r="AF1852" s="13">
        <f t="shared" si="2427"/>
        <v>1.1414597675999383E-2</v>
      </c>
      <c r="AG1852" s="13">
        <f t="shared" si="2428"/>
        <v>4.7389388398701637E-3</v>
      </c>
      <c r="AH1852" s="13">
        <f t="shared" si="2429"/>
        <v>6.117969990862753E-3</v>
      </c>
      <c r="AI1852" s="13">
        <f t="shared" si="2430"/>
        <v>9.4896246058688277E-3</v>
      </c>
      <c r="AJ1852" s="13">
        <f t="shared" si="2431"/>
        <v>7.3597104345727513E-3</v>
      </c>
      <c r="AK1852" s="13">
        <f t="shared" si="2432"/>
        <v>3.8052322004575143E-3</v>
      </c>
      <c r="AL1852" s="13">
        <f t="shared" si="2433"/>
        <v>1.1402663118298542E-4</v>
      </c>
      <c r="AM1852" s="13">
        <f t="shared" si="2434"/>
        <v>4.5653995425654443E-3</v>
      </c>
      <c r="AN1852" s="13">
        <f t="shared" si="2435"/>
        <v>5.6861791784250468E-3</v>
      </c>
      <c r="AO1852" s="13">
        <f t="shared" si="2436"/>
        <v>3.5410519219294663E-3</v>
      </c>
      <c r="AP1852" s="13">
        <f t="shared" si="2437"/>
        <v>1.4701200132626862E-3</v>
      </c>
      <c r="AQ1852" s="13">
        <f t="shared" si="2438"/>
        <v>4.5775652991933153E-4</v>
      </c>
      <c r="AR1852" s="13">
        <f t="shared" si="2439"/>
        <v>1.5239793692503236E-3</v>
      </c>
      <c r="AS1852" s="13">
        <f t="shared" si="2440"/>
        <v>2.3638547006398286E-3</v>
      </c>
      <c r="AT1852" s="13">
        <f t="shared" si="2441"/>
        <v>1.8332955020532108E-3</v>
      </c>
      <c r="AU1852" s="13">
        <f t="shared" si="2442"/>
        <v>9.4787901499439667E-4</v>
      </c>
      <c r="AV1852" s="13">
        <f t="shared" si="2443"/>
        <v>3.6756538678318478E-4</v>
      </c>
      <c r="AW1852" s="13">
        <f t="shared" si="2444"/>
        <v>6.1190955252084524E-6</v>
      </c>
      <c r="AX1852" s="13">
        <f t="shared" si="2445"/>
        <v>1.180237014877376E-3</v>
      </c>
      <c r="AY1852" s="13">
        <f t="shared" si="2446"/>
        <v>1.46997849301731E-3</v>
      </c>
      <c r="AZ1852" s="13">
        <f t="shared" si="2447"/>
        <v>9.1542492850808788E-4</v>
      </c>
      <c r="BA1852" s="13">
        <f t="shared" si="2448"/>
        <v>3.8005218158620102E-4</v>
      </c>
      <c r="BB1852" s="13">
        <f t="shared" si="2449"/>
        <v>1.1833820794335736E-4</v>
      </c>
      <c r="BC1852" s="13">
        <f t="shared" si="2450"/>
        <v>2.9477913060881042E-5</v>
      </c>
      <c r="BD1852" s="13">
        <f t="shared" si="2451"/>
        <v>3.1635127356641093E-4</v>
      </c>
      <c r="BE1852" s="13">
        <f t="shared" si="2452"/>
        <v>4.9069459873411477E-4</v>
      </c>
      <c r="BF1852" s="13">
        <f t="shared" si="2453"/>
        <v>3.8055985441810976E-4</v>
      </c>
      <c r="BG1852" s="13">
        <f t="shared" si="2454"/>
        <v>1.9676298749888001E-4</v>
      </c>
      <c r="BH1852" s="13">
        <f t="shared" si="2455"/>
        <v>7.6300099971163846E-5</v>
      </c>
      <c r="BI1852" s="13">
        <f t="shared" si="2456"/>
        <v>2.3669920159726073E-5</v>
      </c>
      <c r="BJ1852" s="14">
        <f t="shared" si="2457"/>
        <v>0.44313546129845244</v>
      </c>
      <c r="BK1852" s="14">
        <f t="shared" si="2458"/>
        <v>0.25110836383539581</v>
      </c>
      <c r="BL1852" s="14">
        <f t="shared" si="2459"/>
        <v>0.28613797878376046</v>
      </c>
      <c r="BM1852" s="14">
        <f t="shared" si="2460"/>
        <v>0.52830197490892128</v>
      </c>
      <c r="BN1852" s="14">
        <f t="shared" si="2461"/>
        <v>0.4702642969123762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1.5759000000000001</v>
      </c>
      <c r="F1853" s="10">
        <f>VLOOKUP(B1853,home!$B$2:$E$405,3,FALSE)</f>
        <v>1.0311999999999999</v>
      </c>
      <c r="G1853" s="10">
        <f>VLOOKUP(C1853,away!$B$2:$E$405,4,FALSE)</f>
        <v>0.99719999999999998</v>
      </c>
      <c r="H1853" s="10">
        <f>VLOOKUP(A1853,away!$A$2:$E$405,3,FALSE)</f>
        <v>1.1709000000000001</v>
      </c>
      <c r="I1853" s="10">
        <f>VLOOKUP(C1853,away!$B$2:$E$405,3,FALSE)</f>
        <v>1.0981000000000001</v>
      </c>
      <c r="J1853" s="10">
        <f>VLOOKUP(B1853,home!$B$2:$E$405,4,FALSE)</f>
        <v>0.64049999999999996</v>
      </c>
      <c r="K1853" s="12">
        <f t="shared" si="2406"/>
        <v>1.6205178893759999</v>
      </c>
      <c r="L1853" s="12">
        <f t="shared" si="2407"/>
        <v>0.82353266824499993</v>
      </c>
      <c r="M1853" s="13">
        <f t="shared" si="2408"/>
        <v>8.6808515471187217E-2</v>
      </c>
      <c r="N1853" s="13">
        <f t="shared" si="2409"/>
        <v>0.14067475227123213</v>
      </c>
      <c r="O1853" s="13">
        <f t="shared" si="2410"/>
        <v>7.1489648372374162E-2</v>
      </c>
      <c r="P1853" s="13">
        <f t="shared" si="2411"/>
        <v>0.11585025409263215</v>
      </c>
      <c r="Q1853" s="13">
        <f t="shared" si="2412"/>
        <v>0.1139829763195344</v>
      </c>
      <c r="R1853" s="13">
        <f t="shared" si="2413"/>
        <v>2.9437030437999053E-2</v>
      </c>
      <c r="S1853" s="13">
        <f t="shared" si="2414"/>
        <v>3.8651972391412805E-2</v>
      </c>
      <c r="T1853" s="13">
        <f t="shared" si="2415"/>
        <v>9.38687046229328E-2</v>
      </c>
      <c r="U1853" s="13">
        <f t="shared" si="2416"/>
        <v>4.7703234434883293E-2</v>
      </c>
      <c r="V1853" s="13">
        <f t="shared" si="2417"/>
        <v>5.7314408211136909E-3</v>
      </c>
      <c r="W1853" s="13">
        <f t="shared" si="2418"/>
        <v>6.1570484070042134E-2</v>
      </c>
      <c r="X1853" s="13">
        <f t="shared" si="2419"/>
        <v>5.0705305031338056E-2</v>
      </c>
      <c r="Y1853" s="13">
        <f t="shared" si="2420"/>
        <v>2.0878737573317225E-2</v>
      </c>
      <c r="Z1853" s="13">
        <f t="shared" si="2421"/>
        <v>8.0807854072715481E-3</v>
      </c>
      <c r="AA1853" s="13">
        <f t="shared" si="2422"/>
        <v>1.3095057312692069E-2</v>
      </c>
      <c r="AB1853" s="13">
        <f t="shared" si="2423"/>
        <v>1.0610387318810754E-2</v>
      </c>
      <c r="AC1853" s="13">
        <f t="shared" si="2424"/>
        <v>4.7805568946695902E-4</v>
      </c>
      <c r="AD1853" s="13">
        <f t="shared" si="2425"/>
        <v>2.4944017723260832E-2</v>
      </c>
      <c r="AE1853" s="13">
        <f t="shared" si="2426"/>
        <v>2.0542213472387556E-2</v>
      </c>
      <c r="AF1853" s="13">
        <f t="shared" si="2427"/>
        <v>8.458591936286855E-3</v>
      </c>
      <c r="AG1853" s="13">
        <f t="shared" si="2428"/>
        <v>2.3219755956286519E-3</v>
      </c>
      <c r="AH1853" s="13">
        <f t="shared" si="2429"/>
        <v>1.6636976919913987E-3</v>
      </c>
      <c r="AI1853" s="13">
        <f t="shared" si="2430"/>
        <v>2.6960518723856235E-3</v>
      </c>
      <c r="AJ1853" s="13">
        <f t="shared" si="2431"/>
        <v>2.184500144943282E-3</v>
      </c>
      <c r="AK1853" s="13">
        <f t="shared" si="2432"/>
        <v>1.1800071880750174E-3</v>
      </c>
      <c r="AL1853" s="13">
        <f t="shared" si="2433"/>
        <v>2.5519557750556346E-5</v>
      </c>
      <c r="AM1853" s="13">
        <f t="shared" si="2434"/>
        <v>8.084445390691232E-3</v>
      </c>
      <c r="AN1853" s="13">
        <f t="shared" si="2435"/>
        <v>6.6578048838769393E-3</v>
      </c>
      <c r="AO1853" s="13">
        <f t="shared" si="2436"/>
        <v>2.7414599103368839E-3</v>
      </c>
      <c r="AP1853" s="13">
        <f t="shared" si="2437"/>
        <v>7.525605982821443E-4</v>
      </c>
      <c r="AQ1853" s="13">
        <f t="shared" si="2438"/>
        <v>1.549395593798369E-4</v>
      </c>
      <c r="AR1853" s="13">
        <f t="shared" si="2439"/>
        <v>2.7402187988774502E-4</v>
      </c>
      <c r="AS1853" s="13">
        <f t="shared" si="2440"/>
        <v>4.4405735843853225E-4</v>
      </c>
      <c r="AT1853" s="13">
        <f t="shared" si="2441"/>
        <v>3.5980144662934617E-4</v>
      </c>
      <c r="AU1853" s="13">
        <f t="shared" si="2442"/>
        <v>1.9435489362873979E-4</v>
      </c>
      <c r="AV1853" s="13">
        <f t="shared" si="2443"/>
        <v>7.8738895503285611E-5</v>
      </c>
      <c r="AW1853" s="13">
        <f t="shared" si="2444"/>
        <v>9.4603086193863877E-7</v>
      </c>
      <c r="AX1853" s="13">
        <f t="shared" si="2445"/>
        <v>2.1834980635497478E-3</v>
      </c>
      <c r="AY1853" s="13">
        <f t="shared" si="2446"/>
        <v>1.7981819863829138E-3</v>
      </c>
      <c r="AZ1853" s="13">
        <f t="shared" si="2447"/>
        <v>7.4043080461800768E-4</v>
      </c>
      <c r="BA1853" s="13">
        <f t="shared" si="2448"/>
        <v>2.0325631872595339E-4</v>
      </c>
      <c r="BB1853" s="13">
        <f t="shared" si="2449"/>
        <v>4.1847054624510123E-5</v>
      </c>
      <c r="BC1853" s="13">
        <f t="shared" si="2450"/>
        <v>6.8924833106234191E-6</v>
      </c>
      <c r="BD1853" s="13">
        <f t="shared" si="2451"/>
        <v>3.7610994983577572E-5</v>
      </c>
      <c r="BE1853" s="13">
        <f t="shared" si="2452"/>
        <v>6.0949290208118443E-5</v>
      </c>
      <c r="BF1853" s="13">
        <f t="shared" si="2453"/>
        <v>4.9384707563512711E-5</v>
      </c>
      <c r="BG1853" s="13">
        <f t="shared" si="2454"/>
        <v>2.6676267356091523E-5</v>
      </c>
      <c r="BH1853" s="13">
        <f t="shared" si="2455"/>
        <v>1.0807342118080832E-5</v>
      </c>
      <c r="BI1853" s="13">
        <f t="shared" si="2456"/>
        <v>3.502698247791338E-6</v>
      </c>
      <c r="BJ1853" s="14">
        <f t="shared" si="2457"/>
        <v>0.56131307566973954</v>
      </c>
      <c r="BK1853" s="14">
        <f t="shared" si="2458"/>
        <v>0.24934394000994628</v>
      </c>
      <c r="BL1853" s="14">
        <f t="shared" si="2459"/>
        <v>0.18159952054871942</v>
      </c>
      <c r="BM1853" s="14">
        <f t="shared" si="2460"/>
        <v>0.44029690871519656</v>
      </c>
      <c r="BN1853" s="14">
        <f t="shared" si="2461"/>
        <v>0.55824317696495906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1.5759000000000001</v>
      </c>
      <c r="F1854" s="10">
        <f>VLOOKUP(B1854,home!$B$2:$E$405,3,FALSE)</f>
        <v>1.1986000000000001</v>
      </c>
      <c r="G1854" s="10">
        <f>VLOOKUP(C1854,away!$B$2:$E$405,4,FALSE)</f>
        <v>1.3484</v>
      </c>
      <c r="H1854" s="10">
        <f>VLOOKUP(A1854,away!$A$2:$E$405,3,FALSE)</f>
        <v>1.1709000000000001</v>
      </c>
      <c r="I1854" s="10">
        <f>VLOOKUP(C1854,away!$B$2:$E$405,3,FALSE)</f>
        <v>0.64049999999999996</v>
      </c>
      <c r="J1854" s="10">
        <f>VLOOKUP(B1854,home!$B$2:$E$405,4,FALSE)</f>
        <v>0.75919999999999999</v>
      </c>
      <c r="K1854" s="12">
        <f t="shared" si="2406"/>
        <v>2.5469573510160002</v>
      </c>
      <c r="L1854" s="12">
        <f t="shared" si="2407"/>
        <v>0.56937073284000006</v>
      </c>
      <c r="M1854" s="13">
        <f t="shared" si="2408"/>
        <v>4.431960788882721E-2</v>
      </c>
      <c r="N1854" s="13">
        <f t="shared" si="2409"/>
        <v>0.11288015110659519</v>
      </c>
      <c r="O1854" s="13">
        <f t="shared" si="2410"/>
        <v>2.5234287622842994E-2</v>
      </c>
      <c r="P1854" s="13">
        <f t="shared" si="2411"/>
        <v>6.4270654358652035E-2</v>
      </c>
      <c r="Q1854" s="13">
        <f t="shared" si="2412"/>
        <v>0.14375046532236976</v>
      </c>
      <c r="R1854" s="13">
        <f t="shared" si="2413"/>
        <v>7.1838324182567281E-3</v>
      </c>
      <c r="S1854" s="13">
        <f t="shared" si="2414"/>
        <v>2.3300730807743988E-2</v>
      </c>
      <c r="T1854" s="13">
        <f t="shared" si="2415"/>
        <v>8.1847307786688681E-2</v>
      </c>
      <c r="U1854" s="13">
        <f t="shared" si="2416"/>
        <v>1.8296914786146024E-2</v>
      </c>
      <c r="V1854" s="13">
        <f t="shared" si="2417"/>
        <v>3.7544285635504253E-3</v>
      </c>
      <c r="W1854" s="13">
        <f t="shared" si="2418"/>
        <v>0.12204210145492676</v>
      </c>
      <c r="X1854" s="13">
        <f t="shared" si="2419"/>
        <v>6.9487200742725283E-2</v>
      </c>
      <c r="Y1854" s="13">
        <f t="shared" si="2420"/>
        <v>1.978198920494284E-2</v>
      </c>
      <c r="Z1854" s="13">
        <f t="shared" si="2421"/>
        <v>1.3634213095275276E-3</v>
      </c>
      <c r="AA1854" s="13">
        <f t="shared" si="2422"/>
        <v>3.4725759268329983E-3</v>
      </c>
      <c r="AB1854" s="13">
        <f t="shared" si="2423"/>
        <v>4.4222513919042533E-3</v>
      </c>
      <c r="AC1854" s="13">
        <f t="shared" si="2424"/>
        <v>3.4028333058513824E-4</v>
      </c>
      <c r="AD1854" s="13">
        <f t="shared" si="2425"/>
        <v>7.7709006858516561E-2</v>
      </c>
      <c r="AE1854" s="13">
        <f t="shared" si="2426"/>
        <v>4.424523418330216E-2</v>
      </c>
      <c r="AF1854" s="13">
        <f t="shared" si="2427"/>
        <v>1.2595970705812084E-2</v>
      </c>
      <c r="AG1854" s="13">
        <f t="shared" si="2428"/>
        <v>2.3905923571997997E-3</v>
      </c>
      <c r="AH1854" s="13">
        <f t="shared" si="2429"/>
        <v>1.9407304754384024E-4</v>
      </c>
      <c r="AI1854" s="13">
        <f t="shared" si="2430"/>
        <v>4.9429577507586163E-4</v>
      </c>
      <c r="AJ1854" s="13">
        <f t="shared" si="2431"/>
        <v>6.2947512895280872E-4</v>
      </c>
      <c r="AK1854" s="13">
        <f t="shared" si="2432"/>
        <v>5.344154356560336E-4</v>
      </c>
      <c r="AL1854" s="13">
        <f t="shared" si="2433"/>
        <v>1.9738651460011444E-5</v>
      </c>
      <c r="AM1854" s="13">
        <f t="shared" si="2434"/>
        <v>3.9584305251690287E-2</v>
      </c>
      <c r="AN1854" s="13">
        <f t="shared" si="2435"/>
        <v>2.253814489011716E-2</v>
      </c>
      <c r="AO1854" s="13">
        <f t="shared" si="2436"/>
        <v>6.4162800364700543E-3</v>
      </c>
      <c r="AP1854" s="13">
        <f t="shared" si="2437"/>
        <v>1.2177473554905391E-3</v>
      </c>
      <c r="AQ1854" s="13">
        <f t="shared" si="2438"/>
        <v>1.7333742605240505E-4</v>
      </c>
      <c r="AR1854" s="13">
        <f t="shared" si="2439"/>
        <v>2.2099902660905708E-5</v>
      </c>
      <c r="AS1854" s="13">
        <f t="shared" si="2440"/>
        <v>5.6287509538931859E-5</v>
      </c>
      <c r="AT1854" s="13">
        <f t="shared" si="2441"/>
        <v>7.1680943095282876E-5</v>
      </c>
      <c r="AU1854" s="13">
        <f t="shared" si="2442"/>
        <v>6.0856101648096768E-5</v>
      </c>
      <c r="AV1854" s="13">
        <f t="shared" si="2443"/>
        <v>3.8749473861699253E-5</v>
      </c>
      <c r="AW1854" s="13">
        <f t="shared" si="2444"/>
        <v>7.9511837481513376E-7</v>
      </c>
      <c r="AX1854" s="13">
        <f t="shared" si="2445"/>
        <v>1.6803256207608985E-2</v>
      </c>
      <c r="AY1854" s="13">
        <f t="shared" si="2446"/>
        <v>9.5672823010246062E-3</v>
      </c>
      <c r="AZ1854" s="13">
        <f t="shared" si="2447"/>
        <v>2.7236652675107706E-3</v>
      </c>
      <c r="BA1854" s="13">
        <f t="shared" si="2448"/>
        <v>5.1692509645782079E-4</v>
      </c>
      <c r="BB1854" s="13">
        <f t="shared" si="2449"/>
        <v>7.358050524839428E-5</v>
      </c>
      <c r="BC1854" s="13">
        <f t="shared" si="2450"/>
        <v>8.378917239203148E-6</v>
      </c>
      <c r="BD1854" s="13">
        <f t="shared" si="2451"/>
        <v>2.0971729622887569E-6</v>
      </c>
      <c r="BE1854" s="13">
        <f t="shared" si="2452"/>
        <v>5.3414100926533504E-6</v>
      </c>
      <c r="BF1854" s="13">
        <f t="shared" si="2453"/>
        <v>6.8021718501372541E-6</v>
      </c>
      <c r="BG1854" s="13">
        <f t="shared" si="2454"/>
        <v>5.7749471988603948E-6</v>
      </c>
      <c r="BH1854" s="13">
        <f t="shared" si="2455"/>
        <v>3.6771360549666853E-6</v>
      </c>
      <c r="BI1854" s="13">
        <f t="shared" si="2456"/>
        <v>1.8731017411766741E-6</v>
      </c>
      <c r="BJ1854" s="14">
        <f t="shared" si="2457"/>
        <v>0.78635292297798953</v>
      </c>
      <c r="BK1854" s="14">
        <f t="shared" si="2458"/>
        <v>0.14557272590184342</v>
      </c>
      <c r="BL1854" s="14">
        <f t="shared" si="2459"/>
        <v>6.0737361403916557E-2</v>
      </c>
      <c r="BM1854" s="14">
        <f t="shared" si="2460"/>
        <v>0.58682094569308318</v>
      </c>
      <c r="BN1854" s="14">
        <f t="shared" si="2461"/>
        <v>0.39763899871754393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1.5759000000000001</v>
      </c>
      <c r="F1855" s="10">
        <f>VLOOKUP(B1855,home!$B$2:$E$405,3,FALSE)</f>
        <v>0.56410000000000005</v>
      </c>
      <c r="G1855" s="10">
        <f>VLOOKUP(C1855,away!$B$2:$E$405,4,FALSE)</f>
        <v>0.70509999999999995</v>
      </c>
      <c r="H1855" s="10">
        <f>VLOOKUP(A1855,away!$A$2:$E$405,3,FALSE)</f>
        <v>1.1709000000000001</v>
      </c>
      <c r="I1855" s="10">
        <f>VLOOKUP(C1855,away!$B$2:$E$405,3,FALSE)</f>
        <v>1.3285</v>
      </c>
      <c r="J1855" s="10">
        <f>VLOOKUP(B1855,home!$B$2:$E$405,4,FALSE)</f>
        <v>1.7081</v>
      </c>
      <c r="K1855" s="12">
        <f t="shared" si="2406"/>
        <v>0.62680935546899996</v>
      </c>
      <c r="L1855" s="12">
        <f t="shared" si="2407"/>
        <v>2.6570189842650001</v>
      </c>
      <c r="M1855" s="13">
        <f t="shared" si="2408"/>
        <v>3.7484478448325663E-2</v>
      </c>
      <c r="N1855" s="13">
        <f t="shared" si="2409"/>
        <v>2.3495621776286627E-2</v>
      </c>
      <c r="O1855" s="13">
        <f t="shared" si="2410"/>
        <v>9.9596970852473543E-2</v>
      </c>
      <c r="P1855" s="13">
        <f t="shared" si="2411"/>
        <v>6.2428313106703708E-2</v>
      </c>
      <c r="Q1855" s="13">
        <f t="shared" si="2412"/>
        <v>7.3636377709688098E-3</v>
      </c>
      <c r="R1855" s="13">
        <f t="shared" si="2413"/>
        <v>0.13231552116515505</v>
      </c>
      <c r="S1855" s="13">
        <f t="shared" si="2414"/>
        <v>2.5992720445085431E-2</v>
      </c>
      <c r="T1855" s="13">
        <f t="shared" si="2415"/>
        <v>1.9565325350714934E-2</v>
      </c>
      <c r="U1855" s="13">
        <f t="shared" si="2416"/>
        <v>8.2936606540075647E-2</v>
      </c>
      <c r="V1855" s="13">
        <f t="shared" si="2417"/>
        <v>4.809936620915908E-3</v>
      </c>
      <c r="W1855" s="13">
        <f t="shared" si="2418"/>
        <v>1.5385323483760479E-3</v>
      </c>
      <c r="X1855" s="13">
        <f t="shared" si="2419"/>
        <v>4.087909657540972E-3</v>
      </c>
      <c r="Y1855" s="13">
        <f t="shared" si="2420"/>
        <v>5.4308267830232996E-3</v>
      </c>
      <c r="Z1855" s="13">
        <f t="shared" si="2421"/>
        <v>0.11718828388291144</v>
      </c>
      <c r="AA1855" s="13">
        <f t="shared" si="2422"/>
        <v>7.345471268916591E-2</v>
      </c>
      <c r="AB1855" s="13">
        <f t="shared" si="2423"/>
        <v>2.3021050558428329E-2</v>
      </c>
      <c r="AC1855" s="13">
        <f t="shared" si="2424"/>
        <v>5.0066761267581307E-4</v>
      </c>
      <c r="AD1855" s="13">
        <f t="shared" si="2425"/>
        <v>2.4109161741344933E-4</v>
      </c>
      <c r="AE1855" s="13">
        <f t="shared" si="2426"/>
        <v>6.4058500441468915E-4</v>
      </c>
      <c r="AF1855" s="13">
        <f t="shared" si="2427"/>
        <v>8.5102325888265404E-4</v>
      </c>
      <c r="AG1855" s="13">
        <f t="shared" si="2428"/>
        <v>7.5372831830075983E-4</v>
      </c>
      <c r="AH1855" s="13">
        <f t="shared" si="2429"/>
        <v>7.7842873752582989E-2</v>
      </c>
      <c r="AI1855" s="13">
        <f t="shared" si="2430"/>
        <v>4.8792641524711272E-2</v>
      </c>
      <c r="AJ1855" s="13">
        <f t="shared" si="2431"/>
        <v>1.5291842092867118E-2</v>
      </c>
      <c r="AK1855" s="13">
        <f t="shared" si="2432"/>
        <v>3.1950232287212541E-3</v>
      </c>
      <c r="AL1855" s="13">
        <f t="shared" si="2433"/>
        <v>3.3353362010464503E-5</v>
      </c>
      <c r="AM1855" s="13">
        <f t="shared" si="2434"/>
        <v>3.0223696263980589E-5</v>
      </c>
      <c r="AN1855" s="13">
        <f t="shared" si="2435"/>
        <v>8.0304934748055579E-5</v>
      </c>
      <c r="AO1855" s="13">
        <f t="shared" si="2436"/>
        <v>1.0668586807787289E-4</v>
      </c>
      <c r="AP1855" s="13">
        <f t="shared" si="2437"/>
        <v>9.4488792278566531E-5</v>
      </c>
      <c r="AQ1855" s="13">
        <f t="shared" si="2438"/>
        <v>6.2764628721105882E-5</v>
      </c>
      <c r="AR1855" s="13">
        <f t="shared" si="2439"/>
        <v>4.1365998670071326E-2</v>
      </c>
      <c r="AS1855" s="13">
        <f t="shared" si="2440"/>
        <v>2.5928594964718912E-2</v>
      </c>
      <c r="AT1855" s="13">
        <f t="shared" si="2441"/>
        <v>8.1261429490261088E-3</v>
      </c>
      <c r="AU1855" s="13">
        <f t="shared" si="2442"/>
        <v>1.6978474747760049E-3</v>
      </c>
      <c r="AV1855" s="13">
        <f t="shared" si="2443"/>
        <v>2.6605667033725416E-4</v>
      </c>
      <c r="AW1855" s="13">
        <f t="shared" si="2444"/>
        <v>1.5430046818659521E-6</v>
      </c>
      <c r="AX1855" s="13">
        <f t="shared" si="2445"/>
        <v>3.1574159291860822E-6</v>
      </c>
      <c r="AY1855" s="13">
        <f t="shared" si="2446"/>
        <v>8.3893140650681353E-6</v>
      </c>
      <c r="AZ1855" s="13">
        <f t="shared" si="2447"/>
        <v>1.1145283367923711E-5</v>
      </c>
      <c r="BA1855" s="13">
        <f t="shared" si="2448"/>
        <v>9.8710764978620839E-6</v>
      </c>
      <c r="BB1855" s="13">
        <f t="shared" si="2449"/>
        <v>6.5569094124879093E-6</v>
      </c>
      <c r="BC1855" s="13">
        <f t="shared" si="2450"/>
        <v>3.4843665574172473E-6</v>
      </c>
      <c r="BD1855" s="13">
        <f t="shared" si="2451"/>
        <v>1.8318373961576713E-2</v>
      </c>
      <c r="BE1855" s="13">
        <f t="shared" si="2452"/>
        <v>1.148212817609601E-2</v>
      </c>
      <c r="BF1855" s="13">
        <f t="shared" si="2453"/>
        <v>3.5985526807355921E-3</v>
      </c>
      <c r="BG1855" s="13">
        <f t="shared" si="2454"/>
        <v>7.5186882881103949E-4</v>
      </c>
      <c r="BH1855" s="13">
        <f t="shared" si="2455"/>
        <v>1.1781960399606988E-4</v>
      </c>
      <c r="BI1855" s="13">
        <f t="shared" si="2456"/>
        <v>1.4770086008477878E-5</v>
      </c>
      <c r="BJ1855" s="14">
        <f t="shared" si="2457"/>
        <v>6.4385354171841783E-2</v>
      </c>
      <c r="BK1855" s="14">
        <f t="shared" si="2458"/>
        <v>0.13125785890978206</v>
      </c>
      <c r="BL1855" s="14">
        <f t="shared" si="2459"/>
        <v>0.6681153964703348</v>
      </c>
      <c r="BM1855" s="14">
        <f t="shared" si="2460"/>
        <v>0.61825550400557339</v>
      </c>
      <c r="BN1855" s="14">
        <f t="shared" si="2461"/>
        <v>0.36268454311991338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1.1974</v>
      </c>
      <c r="F1856" s="10">
        <f>VLOOKUP(B1856,home!$B$2:$E$405,3,FALSE)</f>
        <v>0.27839999999999998</v>
      </c>
      <c r="G1856" s="10">
        <f>VLOOKUP(C1856,away!$B$2:$E$405,4,FALSE)</f>
        <v>0.55679999999999996</v>
      </c>
      <c r="H1856" s="10">
        <f>VLOOKUP(A1856,away!$A$2:$E$405,3,FALSE)</f>
        <v>0.89470000000000005</v>
      </c>
      <c r="I1856" s="10">
        <f>VLOOKUP(C1856,away!$B$2:$E$405,3,FALSE)</f>
        <v>1.1176999999999999</v>
      </c>
      <c r="J1856" s="10">
        <f>VLOOKUP(B1856,home!$B$2:$E$405,4,FALSE)</f>
        <v>0.86929999999999996</v>
      </c>
      <c r="K1856" s="12">
        <f t="shared" si="2406"/>
        <v>0.18561270988799997</v>
      </c>
      <c r="L1856" s="12">
        <f t="shared" si="2407"/>
        <v>0.86930538096699983</v>
      </c>
      <c r="M1856" s="13">
        <f t="shared" si="2408"/>
        <v>0.34822094861827596</v>
      </c>
      <c r="N1856" s="13">
        <f t="shared" si="2409"/>
        <v>6.4634233912808189E-2</v>
      </c>
      <c r="O1856" s="13">
        <f t="shared" si="2410"/>
        <v>0.30271034439930045</v>
      </c>
      <c r="P1856" s="13">
        <f t="shared" si="2411"/>
        <v>5.6186887335083896E-2</v>
      </c>
      <c r="Q1856" s="13">
        <f t="shared" si="2412"/>
        <v>5.9984676540455976E-3</v>
      </c>
      <c r="R1856" s="13">
        <f t="shared" si="2413"/>
        <v>0.13157386563034279</v>
      </c>
      <c r="S1856" s="13">
        <f t="shared" si="2414"/>
        <v>2.2664965454635218E-3</v>
      </c>
      <c r="T1856" s="13">
        <f t="shared" si="2415"/>
        <v>5.2145002092183331E-3</v>
      </c>
      <c r="U1856" s="13">
        <f t="shared" si="2416"/>
        <v>2.4421781750087499E-2</v>
      </c>
      <c r="V1856" s="13">
        <f t="shared" si="2417"/>
        <v>4.0634285837012443E-5</v>
      </c>
      <c r="W1856" s="13">
        <f t="shared" si="2418"/>
        <v>3.7113061214763917E-4</v>
      </c>
      <c r="X1856" s="13">
        <f t="shared" si="2419"/>
        <v>3.2262583818151925E-4</v>
      </c>
      <c r="Y1856" s="13">
        <f t="shared" si="2420"/>
        <v>1.4023018858509161E-4</v>
      </c>
      <c r="Z1856" s="13">
        <f t="shared" si="2421"/>
        <v>3.8125956462361998E-2</v>
      </c>
      <c r="AA1856" s="13">
        <f t="shared" si="2422"/>
        <v>7.0766620960509138E-3</v>
      </c>
      <c r="AB1856" s="13">
        <f t="shared" si="2423"/>
        <v>6.56759214304852E-4</v>
      </c>
      <c r="AC1856" s="13">
        <f t="shared" si="2424"/>
        <v>4.0978185856657597E-7</v>
      </c>
      <c r="AD1856" s="13">
        <f t="shared" si="2425"/>
        <v>1.7221639660778891E-5</v>
      </c>
      <c r="AE1856" s="13">
        <f t="shared" si="2426"/>
        <v>1.4970864026189785E-5</v>
      </c>
      <c r="AF1856" s="13">
        <f t="shared" si="2427"/>
        <v>6.507126327846032E-6</v>
      </c>
      <c r="AG1856" s="13">
        <f t="shared" si="2428"/>
        <v>1.8855599771428635E-6</v>
      </c>
      <c r="AH1856" s="13">
        <f t="shared" si="2429"/>
        <v>8.2857747768112101E-3</v>
      </c>
      <c r="AI1856" s="13">
        <f t="shared" si="2430"/>
        <v>1.5379451098455664E-3</v>
      </c>
      <c r="AJ1856" s="13">
        <f t="shared" si="2431"/>
        <v>1.4273107974871669E-4</v>
      </c>
      <c r="AK1856" s="13">
        <f t="shared" si="2432"/>
        <v>8.8309008324665136E-6</v>
      </c>
      <c r="AL1856" s="13">
        <f t="shared" si="2433"/>
        <v>2.6447997698703744E-9</v>
      </c>
      <c r="AM1856" s="13">
        <f t="shared" si="2434"/>
        <v>6.3931104123036489E-7</v>
      </c>
      <c r="AN1856" s="13">
        <f t="shared" si="2435"/>
        <v>5.5575652825317169E-7</v>
      </c>
      <c r="AO1856" s="13">
        <f t="shared" si="2436"/>
        <v>2.4156107025901025E-7</v>
      </c>
      <c r="AP1856" s="13">
        <f t="shared" si="2437"/>
        <v>6.9996779402768395E-8</v>
      </c>
      <c r="AQ1856" s="13">
        <f t="shared" si="2438"/>
        <v>1.5212144246296651E-8</v>
      </c>
      <c r="AR1856" s="13">
        <f t="shared" si="2439"/>
        <v>1.440573719792526E-3</v>
      </c>
      <c r="AS1856" s="13">
        <f t="shared" si="2440"/>
        <v>2.6738879192412705E-4</v>
      </c>
      <c r="AT1856" s="13">
        <f t="shared" si="2441"/>
        <v>2.4815379131357889E-5</v>
      </c>
      <c r="AU1856" s="13">
        <f t="shared" si="2442"/>
        <v>1.5353499224898205E-6</v>
      </c>
      <c r="AV1856" s="13">
        <f t="shared" si="2443"/>
        <v>7.124511493491655E-8</v>
      </c>
      <c r="AW1856" s="13">
        <f t="shared" si="2444"/>
        <v>1.185414886751999E-11</v>
      </c>
      <c r="AX1856" s="13">
        <f t="shared" si="2445"/>
        <v>1.9777375804014499E-8</v>
      </c>
      <c r="AY1856" s="13">
        <f t="shared" si="2446"/>
        <v>1.7192579207836347E-8</v>
      </c>
      <c r="AZ1856" s="13">
        <f t="shared" si="2447"/>
        <v>7.4728008090367475E-9</v>
      </c>
      <c r="BA1856" s="13">
        <f t="shared" si="2448"/>
        <v>2.1653819847300652E-9</v>
      </c>
      <c r="BB1856" s="13">
        <f t="shared" si="2449"/>
        <v>4.7059455279371176E-10</v>
      </c>
      <c r="BC1856" s="13">
        <f t="shared" si="2450"/>
        <v>8.1818075399466535E-11</v>
      </c>
      <c r="BD1856" s="13">
        <f t="shared" si="2451"/>
        <v>2.087164143825482E-4</v>
      </c>
      <c r="BE1856" s="13">
        <f t="shared" si="2452"/>
        <v>3.8740419271651494E-5</v>
      </c>
      <c r="BF1856" s="13">
        <f t="shared" si="2453"/>
        <v>3.5953571016042662E-6</v>
      </c>
      <c r="BG1856" s="13">
        <f t="shared" si="2454"/>
        <v>2.224479915479444E-7</v>
      </c>
      <c r="BH1856" s="13">
        <f t="shared" si="2455"/>
        <v>1.0322293630089215E-8</v>
      </c>
      <c r="BI1856" s="13">
        <f t="shared" si="2456"/>
        <v>3.8318977858809968E-10</v>
      </c>
      <c r="BJ1856" s="14">
        <f t="shared" si="2457"/>
        <v>7.6723342603092159E-2</v>
      </c>
      <c r="BK1856" s="14">
        <f t="shared" si="2458"/>
        <v>0.40671539640389787</v>
      </c>
      <c r="BL1856" s="14">
        <f t="shared" si="2459"/>
        <v>0.47840036478744052</v>
      </c>
      <c r="BM1856" s="14">
        <f t="shared" si="2460"/>
        <v>9.0640295526210848E-2</v>
      </c>
      <c r="BN1856" s="14">
        <f t="shared" si="2461"/>
        <v>0.90932474754985693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1.1974</v>
      </c>
      <c r="F1857" s="10">
        <f>VLOOKUP(B1857,home!$B$2:$E$405,3,FALSE)</f>
        <v>0.50109999999999999</v>
      </c>
      <c r="G1857" s="10">
        <f>VLOOKUP(C1857,away!$B$2:$E$405,4,FALSE)</f>
        <v>0.64959999999999996</v>
      </c>
      <c r="H1857" s="10">
        <f>VLOOKUP(A1857,away!$A$2:$E$405,3,FALSE)</f>
        <v>0.89470000000000005</v>
      </c>
      <c r="I1857" s="10">
        <f>VLOOKUP(C1857,away!$B$2:$E$405,3,FALSE)</f>
        <v>0.99350000000000005</v>
      </c>
      <c r="J1857" s="10">
        <f>VLOOKUP(B1857,home!$B$2:$E$405,4,FALSE)</f>
        <v>1.2295</v>
      </c>
      <c r="K1857" s="12">
        <f t="shared" si="2406"/>
        <v>0.38977113414399994</v>
      </c>
      <c r="L1857" s="12">
        <f t="shared" si="2407"/>
        <v>1.092883431275</v>
      </c>
      <c r="M1857" s="13">
        <f t="shared" si="2408"/>
        <v>0.22703421058818976</v>
      </c>
      <c r="N1857" s="13">
        <f t="shared" si="2409"/>
        <v>8.8491381750446435E-2</v>
      </c>
      <c r="O1857" s="13">
        <f t="shared" si="2410"/>
        <v>0.24812192708443173</v>
      </c>
      <c r="P1857" s="13">
        <f t="shared" si="2411"/>
        <v>9.6710764925693804E-2</v>
      </c>
      <c r="Q1857" s="13">
        <f t="shared" si="2412"/>
        <v>1.7245693113420581E-2</v>
      </c>
      <c r="R1857" s="13">
        <f t="shared" si="2413"/>
        <v>0.13558417152329955</v>
      </c>
      <c r="S1857" s="13">
        <f t="shared" si="2414"/>
        <v>1.0299077866152374E-2</v>
      </c>
      <c r="T1857" s="13">
        <f t="shared" si="2415"/>
        <v>1.8847532264510719E-2</v>
      </c>
      <c r="U1857" s="13">
        <f t="shared" si="2416"/>
        <v>5.2846796306611085E-2</v>
      </c>
      <c r="V1857" s="13">
        <f t="shared" si="2417"/>
        <v>4.874604070972416E-4</v>
      </c>
      <c r="W1857" s="13">
        <f t="shared" si="2418"/>
        <v>2.2406244546391034E-3</v>
      </c>
      <c r="X1857" s="13">
        <f t="shared" si="2419"/>
        <v>2.4487413421846586E-3</v>
      </c>
      <c r="Y1857" s="13">
        <f t="shared" si="2420"/>
        <v>1.3380944201758591E-3</v>
      </c>
      <c r="Z1857" s="13">
        <f t="shared" si="2421"/>
        <v>4.939256486698726E-2</v>
      </c>
      <c r="AA1857" s="13">
        <f t="shared" si="2422"/>
        <v>1.9251796026486707E-2</v>
      </c>
      <c r="AB1857" s="13">
        <f t="shared" si="2423"/>
        <v>3.7518971857763376E-3</v>
      </c>
      <c r="AC1857" s="13">
        <f t="shared" si="2424"/>
        <v>1.2977853843928761E-5</v>
      </c>
      <c r="AD1857" s="13">
        <f t="shared" si="2425"/>
        <v>2.1833268371886609E-4</v>
      </c>
      <c r="AE1857" s="13">
        <f t="shared" si="2426"/>
        <v>2.3861217254215369E-4</v>
      </c>
      <c r="AF1857" s="13">
        <f t="shared" si="2427"/>
        <v>1.3038764493592561E-4</v>
      </c>
      <c r="AG1857" s="13">
        <f t="shared" si="2428"/>
        <v>4.7499498931146927E-5</v>
      </c>
      <c r="AH1857" s="13">
        <f t="shared" si="2429"/>
        <v>1.349507894282651E-2</v>
      </c>
      <c r="AI1857" s="13">
        <f t="shared" si="2430"/>
        <v>5.2599922249083001E-3</v>
      </c>
      <c r="AJ1857" s="13">
        <f t="shared" si="2431"/>
        <v>1.0250965675455649E-3</v>
      </c>
      <c r="AK1857" s="13">
        <f t="shared" si="2432"/>
        <v>1.3318435057978542E-4</v>
      </c>
      <c r="AL1857" s="13">
        <f t="shared" si="2433"/>
        <v>2.2112934770289582E-7</v>
      </c>
      <c r="AM1857" s="13">
        <f t="shared" si="2434"/>
        <v>1.7019955550761141E-5</v>
      </c>
      <c r="AN1857" s="13">
        <f t="shared" si="2435"/>
        <v>1.8600827422463815E-5</v>
      </c>
      <c r="AO1857" s="13">
        <f t="shared" si="2436"/>
        <v>1.0164268049008184E-5</v>
      </c>
      <c r="AP1857" s="13">
        <f t="shared" si="2437"/>
        <v>3.702786713932972E-6</v>
      </c>
      <c r="AQ1857" s="13">
        <f t="shared" si="2438"/>
        <v>1.0116785623006369E-6</v>
      </c>
      <c r="AR1857" s="13">
        <f t="shared" si="2439"/>
        <v>2.9497096360726477E-3</v>
      </c>
      <c r="AS1857" s="13">
        <f t="shared" si="2440"/>
        <v>1.1497116702475212E-3</v>
      </c>
      <c r="AT1857" s="13">
        <f t="shared" si="2441"/>
        <v>2.240622108254844E-4</v>
      </c>
      <c r="AU1857" s="13">
        <f t="shared" si="2442"/>
        <v>2.9110994010753693E-5</v>
      </c>
      <c r="AV1857" s="13">
        <f t="shared" si="2443"/>
        <v>2.8366562879076634E-6</v>
      </c>
      <c r="AW1857" s="13">
        <f t="shared" si="2444"/>
        <v>2.6165401226515546E-9</v>
      </c>
      <c r="AX1857" s="13">
        <f t="shared" si="2445"/>
        <v>1.1056478963501056E-6</v>
      </c>
      <c r="AY1857" s="13">
        <f t="shared" si="2446"/>
        <v>1.2083442667450887E-6</v>
      </c>
      <c r="AZ1857" s="13">
        <f t="shared" si="2447"/>
        <v>6.6028971420092322E-7</v>
      </c>
      <c r="BA1857" s="13">
        <f t="shared" si="2448"/>
        <v>2.4053989616383137E-7</v>
      </c>
      <c r="BB1857" s="13">
        <f t="shared" si="2449"/>
        <v>6.5720516769515047E-8</v>
      </c>
      <c r="BC1857" s="13">
        <f t="shared" si="2450"/>
        <v>1.4364972774446763E-8</v>
      </c>
      <c r="BD1857" s="13">
        <f t="shared" si="2451"/>
        <v>5.372814647226676E-4</v>
      </c>
      <c r="BE1857" s="13">
        <f t="shared" si="2452"/>
        <v>2.0941680585950364E-4</v>
      </c>
      <c r="BF1857" s="13">
        <f t="shared" si="2453"/>
        <v>4.0812312964336285E-5</v>
      </c>
      <c r="BG1857" s="13">
        <f t="shared" si="2454"/>
        <v>5.302487170383076E-6</v>
      </c>
      <c r="BH1857" s="13">
        <f t="shared" si="2455"/>
        <v>5.1668910954605498E-7</v>
      </c>
      <c r="BI1857" s="13">
        <f t="shared" si="2456"/>
        <v>4.0278100045523869E-8</v>
      </c>
      <c r="BJ1857" s="14">
        <f t="shared" si="2457"/>
        <v>0.13130069376906695</v>
      </c>
      <c r="BK1857" s="14">
        <f t="shared" si="2458"/>
        <v>0.33454592111459158</v>
      </c>
      <c r="BL1857" s="14">
        <f t="shared" si="2459"/>
        <v>0.48461874141783645</v>
      </c>
      <c r="BM1857" s="14">
        <f t="shared" si="2460"/>
        <v>0.18666856645527377</v>
      </c>
      <c r="BN1857" s="14">
        <f t="shared" si="2461"/>
        <v>0.81318814898548175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1.5145</v>
      </c>
      <c r="F1862" s="10">
        <f>VLOOKUP(B1862,home!$B$2:$E$405,3,FALSE)</f>
        <v>1.1445000000000001</v>
      </c>
      <c r="G1862" s="10">
        <f>VLOOKUP(C1862,away!$B$2:$E$405,4,FALSE)</f>
        <v>0.74829999999999997</v>
      </c>
      <c r="H1862" s="10">
        <f>VLOOKUP(A1862,away!$A$2:$E$405,3,FALSE)</f>
        <v>1.1369</v>
      </c>
      <c r="I1862" s="10">
        <f>VLOOKUP(C1862,away!$B$2:$E$405,3,FALSE)</f>
        <v>0.93820000000000003</v>
      </c>
      <c r="J1862" s="10">
        <f>VLOOKUP(B1862,home!$B$2:$E$405,4,FALSE)</f>
        <v>0.99690000000000001</v>
      </c>
      <c r="K1862" s="12">
        <f t="shared" si="2406"/>
        <v>1.297062250575</v>
      </c>
      <c r="L1862" s="12">
        <f t="shared" si="2407"/>
        <v>1.0633329973020003</v>
      </c>
      <c r="M1862" s="13">
        <f t="shared" si="2408"/>
        <v>9.4382911177771908E-2</v>
      </c>
      <c r="N1862" s="13">
        <f t="shared" si="2409"/>
        <v>0.12242051118806113</v>
      </c>
      <c r="O1862" s="13">
        <f t="shared" si="2410"/>
        <v>0.10036046383674867</v>
      </c>
      <c r="P1862" s="13">
        <f t="shared" si="2411"/>
        <v>0.13017376909284412</v>
      </c>
      <c r="Q1862" s="13">
        <f t="shared" si="2412"/>
        <v>7.9393511879064294E-2</v>
      </c>
      <c r="R1862" s="13">
        <f t="shared" si="2413"/>
        <v>5.335829641107448E-2</v>
      </c>
      <c r="S1862" s="13">
        <f t="shared" si="2414"/>
        <v>4.488421142234237E-2</v>
      </c>
      <c r="T1862" s="13">
        <f t="shared" si="2415"/>
        <v>8.4421740952697416E-2</v>
      </c>
      <c r="U1862" s="13">
        <f t="shared" si="2416"/>
        <v>6.9209032029796197E-2</v>
      </c>
      <c r="V1862" s="13">
        <f t="shared" si="2417"/>
        <v>6.8783013797457399E-3</v>
      </c>
      <c r="W1862" s="13">
        <f t="shared" si="2418"/>
        <v>3.4326109066304046E-2</v>
      </c>
      <c r="X1862" s="13">
        <f t="shared" si="2419"/>
        <v>3.6500084439188445E-2</v>
      </c>
      <c r="Y1862" s="13">
        <f t="shared" si="2420"/>
        <v>1.9405872094249172E-2</v>
      </c>
      <c r="Z1862" s="13">
        <f t="shared" si="2421"/>
        <v>1.89125457512388E-2</v>
      </c>
      <c r="AA1862" s="13">
        <f t="shared" si="2422"/>
        <v>2.4530749156204446E-2</v>
      </c>
      <c r="AB1862" s="13">
        <f t="shared" si="2423"/>
        <v>1.5908954354418667E-2</v>
      </c>
      <c r="AC1862" s="13">
        <f t="shared" si="2424"/>
        <v>5.9291348692320416E-4</v>
      </c>
      <c r="AD1862" s="13">
        <f t="shared" si="2425"/>
        <v>1.1130775069755808E-2</v>
      </c>
      <c r="AE1862" s="13">
        <f t="shared" si="2426"/>
        <v>1.1835720417217824E-2</v>
      </c>
      <c r="AF1862" s="13">
        <f t="shared" si="2427"/>
        <v>6.2926560332343543E-3</v>
      </c>
      <c r="AG1862" s="13">
        <f t="shared" si="2428"/>
        <v>2.230396266936534E-3</v>
      </c>
      <c r="AH1862" s="13">
        <f t="shared" si="2429"/>
        <v>5.0275834900689893E-3</v>
      </c>
      <c r="AI1862" s="13">
        <f t="shared" si="2430"/>
        <v>6.5210887565825956E-3</v>
      </c>
      <c r="AJ1862" s="13">
        <f t="shared" si="2431"/>
        <v>4.2291290294061762E-3</v>
      </c>
      <c r="AK1862" s="13">
        <f t="shared" si="2432"/>
        <v>1.8284812056178802E-3</v>
      </c>
      <c r="AL1862" s="13">
        <f t="shared" si="2433"/>
        <v>3.2710066843944215E-5</v>
      </c>
      <c r="AM1862" s="13">
        <f t="shared" si="2434"/>
        <v>2.8874616325243129E-3</v>
      </c>
      <c r="AN1862" s="13">
        <f t="shared" si="2435"/>
        <v>3.0703332323066047E-3</v>
      </c>
      <c r="AO1862" s="13">
        <f t="shared" si="2436"/>
        <v>1.63239331931226E-3</v>
      </c>
      <c r="AP1862" s="13">
        <f t="shared" si="2437"/>
        <v>5.7859256033335562E-4</v>
      </c>
      <c r="AQ1862" s="13">
        <f t="shared" si="2438"/>
        <v>1.5380914034897634E-4</v>
      </c>
      <c r="AR1862" s="13">
        <f t="shared" si="2439"/>
        <v>1.0691990843362223E-3</v>
      </c>
      <c r="AS1862" s="13">
        <f t="shared" si="2440"/>
        <v>1.3868177706418696E-3</v>
      </c>
      <c r="AT1862" s="13">
        <f t="shared" si="2441"/>
        <v>8.9939448936307413E-4</v>
      </c>
      <c r="AU1862" s="13">
        <f t="shared" si="2442"/>
        <v>3.8885688017600725E-4</v>
      </c>
      <c r="AV1862" s="13">
        <f t="shared" si="2443"/>
        <v>1.2609289503816623E-4</v>
      </c>
      <c r="AW1862" s="13">
        <f t="shared" si="2444"/>
        <v>1.253167265139261E-6</v>
      </c>
      <c r="AX1862" s="13">
        <f t="shared" si="2445"/>
        <v>6.2420291392182442E-4</v>
      </c>
      <c r="AY1862" s="13">
        <f t="shared" si="2446"/>
        <v>6.6373555538513603E-4</v>
      </c>
      <c r="AZ1862" s="13">
        <f t="shared" si="2447"/>
        <v>3.5288595876179217E-4</v>
      </c>
      <c r="BA1862" s="13">
        <f t="shared" si="2448"/>
        <v>1.2507842807865554E-4</v>
      </c>
      <c r="BB1862" s="13">
        <f t="shared" si="2449"/>
        <v>3.3250004956674863E-5</v>
      </c>
      <c r="BC1862" s="13">
        <f t="shared" si="2450"/>
        <v>7.0711654861774912E-6</v>
      </c>
      <c r="BD1862" s="13">
        <f t="shared" si="2451"/>
        <v>1.8948577784329819E-4</v>
      </c>
      <c r="BE1862" s="13">
        <f t="shared" si="2452"/>
        <v>2.4577484946138278E-4</v>
      </c>
      <c r="BF1862" s="13">
        <f t="shared" si="2453"/>
        <v>1.5939263968855655E-4</v>
      </c>
      <c r="BG1862" s="13">
        <f t="shared" si="2454"/>
        <v>6.8914058653176403E-5</v>
      </c>
      <c r="BH1862" s="13">
        <f t="shared" si="2455"/>
        <v>2.2346456003236631E-5</v>
      </c>
      <c r="BI1862" s="13">
        <f t="shared" si="2456"/>
        <v>5.7969489031866627E-6</v>
      </c>
      <c r="BJ1862" s="14">
        <f t="shared" si="2457"/>
        <v>0.4180861913181248</v>
      </c>
      <c r="BK1862" s="14">
        <f t="shared" si="2458"/>
        <v>0.27760855218185648</v>
      </c>
      <c r="BL1862" s="14">
        <f t="shared" si="2459"/>
        <v>0.28553585012002625</v>
      </c>
      <c r="BM1862" s="14">
        <f t="shared" si="2460"/>
        <v>0.41939119339756159</v>
      </c>
      <c r="BN1862" s="14">
        <f t="shared" si="2461"/>
        <v>0.58008946358556457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1.5145</v>
      </c>
      <c r="F1863" s="10">
        <f>VLOOKUP(B1863,home!$B$2:$E$405,3,FALSE)</f>
        <v>1.3206</v>
      </c>
      <c r="G1863" s="10">
        <f>VLOOKUP(C1863,away!$B$2:$E$405,4,FALSE)</f>
        <v>0.7016</v>
      </c>
      <c r="H1863" s="10">
        <f>VLOOKUP(A1863,away!$A$2:$E$405,3,FALSE)</f>
        <v>1.1369</v>
      </c>
      <c r="I1863" s="10">
        <f>VLOOKUP(C1863,away!$B$2:$E$405,3,FALSE)</f>
        <v>0.65969999999999995</v>
      </c>
      <c r="J1863" s="10">
        <f>VLOOKUP(B1863,home!$B$2:$E$405,4,FALSE)</f>
        <v>1.0555000000000001</v>
      </c>
      <c r="K1863" s="12">
        <f t="shared" si="2406"/>
        <v>1.4032341679199998</v>
      </c>
      <c r="L1863" s="12">
        <f t="shared" si="2407"/>
        <v>0.79163864761500002</v>
      </c>
      <c r="M1863" s="13">
        <f t="shared" si="2408"/>
        <v>0.11137272548468079</v>
      </c>
      <c r="N1863" s="13">
        <f t="shared" si="2409"/>
        <v>0.15628201377447862</v>
      </c>
      <c r="O1863" s="13">
        <f t="shared" si="2410"/>
        <v>8.8166953783889349E-2</v>
      </c>
      <c r="P1863" s="13">
        <f t="shared" si="2411"/>
        <v>0.12371888203097706</v>
      </c>
      <c r="Q1863" s="13">
        <f t="shared" si="2412"/>
        <v>0.10965013077984624</v>
      </c>
      <c r="R1863" s="13">
        <f t="shared" si="2413"/>
        <v>3.4898184028906182E-2</v>
      </c>
      <c r="S1863" s="13">
        <f t="shared" si="2414"/>
        <v>3.4358416085229486E-2</v>
      </c>
      <c r="T1863" s="13">
        <f t="shared" si="2415"/>
        <v>8.6803281241365368E-2</v>
      </c>
      <c r="U1863" s="13">
        <f t="shared" si="2416"/>
        <v>4.8970324227721199E-2</v>
      </c>
      <c r="V1863" s="13">
        <f t="shared" si="2417"/>
        <v>4.2407997389155546E-3</v>
      </c>
      <c r="W1863" s="13">
        <f t="shared" si="2418"/>
        <v>5.1288270009058903E-2</v>
      </c>
      <c r="X1863" s="13">
        <f t="shared" si="2419"/>
        <v>4.0601776708484361E-2</v>
      </c>
      <c r="Y1863" s="13">
        <f t="shared" si="2420"/>
        <v>1.6070967802135381E-2</v>
      </c>
      <c r="Z1863" s="13">
        <f t="shared" si="2421"/>
        <v>9.2089170696208963E-3</v>
      </c>
      <c r="AA1863" s="13">
        <f t="shared" si="2422"/>
        <v>1.2922267081633762E-2</v>
      </c>
      <c r="AB1863" s="13">
        <f t="shared" si="2423"/>
        <v>9.0664833479681788E-3</v>
      </c>
      <c r="AC1863" s="13">
        <f t="shared" si="2424"/>
        <v>2.9443194032280091E-4</v>
      </c>
      <c r="AD1863" s="13">
        <f t="shared" si="2425"/>
        <v>1.799236322255451E-2</v>
      </c>
      <c r="AE1863" s="13">
        <f t="shared" si="2426"/>
        <v>1.4243450088900916E-2</v>
      </c>
      <c r="AF1863" s="13">
        <f t="shared" si="2427"/>
        <v>5.6378327828746355E-3</v>
      </c>
      <c r="AG1863" s="13">
        <f t="shared" si="2428"/>
        <v>1.4877087732381297E-3</v>
      </c>
      <c r="AH1863" s="13">
        <f t="shared" si="2429"/>
        <v>1.8225336637483435E-3</v>
      </c>
      <c r="AI1863" s="13">
        <f t="shared" si="2430"/>
        <v>2.5574415091560955E-3</v>
      </c>
      <c r="AJ1863" s="13">
        <f t="shared" si="2431"/>
        <v>1.7943446540523615E-3</v>
      </c>
      <c r="AK1863" s="13">
        <f t="shared" si="2432"/>
        <v>8.392952425302886E-4</v>
      </c>
      <c r="AL1863" s="13">
        <f t="shared" si="2433"/>
        <v>1.3082840644304336E-5</v>
      </c>
      <c r="AM1863" s="13">
        <f t="shared" si="2434"/>
        <v>5.049499767103136E-3</v>
      </c>
      <c r="AN1863" s="13">
        <f t="shared" si="2435"/>
        <v>3.9973791667617838E-3</v>
      </c>
      <c r="AO1863" s="13">
        <f t="shared" si="2436"/>
        <v>1.582239918789837E-3</v>
      </c>
      <c r="AP1863" s="13">
        <f t="shared" si="2437"/>
        <v>4.1752075650441808E-4</v>
      </c>
      <c r="AQ1863" s="13">
        <f t="shared" si="2438"/>
        <v>8.2631391757587296E-5</v>
      </c>
      <c r="AR1863" s="13">
        <f t="shared" si="2439"/>
        <v>2.8855761696051002E-4</v>
      </c>
      <c r="AS1863" s="13">
        <f t="shared" si="2440"/>
        <v>4.0491390753255932E-4</v>
      </c>
      <c r="AT1863" s="13">
        <f t="shared" si="2441"/>
        <v>2.8409451505784336E-4</v>
      </c>
      <c r="AU1863" s="13">
        <f t="shared" si="2442"/>
        <v>1.3288371014927625E-4</v>
      </c>
      <c r="AV1863" s="13">
        <f t="shared" si="2443"/>
        <v>4.661674061036051E-5</v>
      </c>
      <c r="AW1863" s="13">
        <f t="shared" si="2444"/>
        <v>4.0369808557975772E-7</v>
      </c>
      <c r="AX1863" s="13">
        <f t="shared" si="2445"/>
        <v>1.1809384340172003E-3</v>
      </c>
      <c r="AY1863" s="13">
        <f t="shared" si="2446"/>
        <v>9.3487650482195243E-4</v>
      </c>
      <c r="AZ1863" s="13">
        <f t="shared" si="2447"/>
        <v>3.7004218598214419E-4</v>
      </c>
      <c r="BA1863" s="13">
        <f t="shared" si="2448"/>
        <v>9.7646565223800984E-5</v>
      </c>
      <c r="BB1863" s="13">
        <f t="shared" si="2449"/>
        <v>1.9325198709504924E-5</v>
      </c>
      <c r="BC1863" s="13">
        <f t="shared" si="2450"/>
        <v>3.059714834256725E-6</v>
      </c>
      <c r="BD1863" s="13">
        <f t="shared" si="2451"/>
        <v>3.8072226941604205E-5</v>
      </c>
      <c r="BE1863" s="13">
        <f t="shared" si="2452"/>
        <v>5.3424249693263375E-5</v>
      </c>
      <c r="BF1863" s="13">
        <f t="shared" si="2453"/>
        <v>3.7483366282538378E-5</v>
      </c>
      <c r="BG1863" s="13">
        <f t="shared" si="2454"/>
        <v>1.753264676543944E-5</v>
      </c>
      <c r="BH1863" s="13">
        <f t="shared" si="2455"/>
        <v>6.1506022488341713E-6</v>
      </c>
      <c r="BI1863" s="13">
        <f t="shared" si="2456"/>
        <v>1.7261470457699391E-6</v>
      </c>
      <c r="BJ1863" s="14">
        <f t="shared" si="2457"/>
        <v>0.51379295478744258</v>
      </c>
      <c r="BK1863" s="14">
        <f t="shared" si="2458"/>
        <v>0.27493321462559195</v>
      </c>
      <c r="BL1863" s="14">
        <f t="shared" si="2459"/>
        <v>0.20234928326889376</v>
      </c>
      <c r="BM1863" s="14">
        <f t="shared" si="2460"/>
        <v>0.37526100706203469</v>
      </c>
      <c r="BN1863" s="14">
        <f t="shared" si="2461"/>
        <v>0.62408888988277822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1.5145</v>
      </c>
      <c r="F1864" s="10">
        <f>VLOOKUP(B1864,home!$B$2:$E$405,3,FALSE)</f>
        <v>0.70430000000000004</v>
      </c>
      <c r="G1864" s="10">
        <f>VLOOKUP(C1864,away!$B$2:$E$405,4,FALSE)</f>
        <v>0.9244</v>
      </c>
      <c r="H1864" s="10">
        <f>VLOOKUP(A1864,away!$A$2:$E$405,3,FALSE)</f>
        <v>1.1369</v>
      </c>
      <c r="I1864" s="10">
        <f>VLOOKUP(C1864,away!$B$2:$E$405,3,FALSE)</f>
        <v>1.1728000000000001</v>
      </c>
      <c r="J1864" s="10">
        <f>VLOOKUP(B1864,home!$B$2:$E$405,4,FALSE)</f>
        <v>0.64500000000000002</v>
      </c>
      <c r="K1864" s="12">
        <f t="shared" si="2406"/>
        <v>0.98602267634000007</v>
      </c>
      <c r="L1864" s="12">
        <f t="shared" si="2407"/>
        <v>0.86001482640000004</v>
      </c>
      <c r="M1864" s="13">
        <f t="shared" si="2408"/>
        <v>0.15786145420700051</v>
      </c>
      <c r="N1864" s="13">
        <f t="shared" si="2409"/>
        <v>0.15565497356811098</v>
      </c>
      <c r="O1864" s="13">
        <f t="shared" si="2410"/>
        <v>0.13576319113508512</v>
      </c>
      <c r="P1864" s="13">
        <f t="shared" si="2411"/>
        <v>0.13386558507147558</v>
      </c>
      <c r="Q1864" s="13">
        <f t="shared" si="2412"/>
        <v>7.6739666811630386E-2</v>
      </c>
      <c r="R1864" s="13">
        <f t="shared" si="2413"/>
        <v>5.8379178627775113E-2</v>
      </c>
      <c r="S1864" s="13">
        <f t="shared" si="2414"/>
        <v>2.8379307280152029E-2</v>
      </c>
      <c r="T1864" s="13">
        <f t="shared" si="2415"/>
        <v>6.5997251230998144E-2</v>
      </c>
      <c r="U1864" s="13">
        <f t="shared" si="2416"/>
        <v>5.7563193953089745E-2</v>
      </c>
      <c r="V1864" s="13">
        <f t="shared" si="2417"/>
        <v>2.6739428584983348E-3</v>
      </c>
      <c r="W1864" s="13">
        <f t="shared" si="2418"/>
        <v>2.5222350550347893E-2</v>
      </c>
      <c r="X1864" s="13">
        <f t="shared" si="2419"/>
        <v>2.169159542995739E-2</v>
      </c>
      <c r="Y1864" s="13">
        <f t="shared" si="2420"/>
        <v>9.3275468390169175E-3</v>
      </c>
      <c r="Z1864" s="13">
        <f t="shared" si="2421"/>
        <v>1.6735653057646873E-2</v>
      </c>
      <c r="AA1864" s="13">
        <f t="shared" si="2422"/>
        <v>1.6501733418198671E-2</v>
      </c>
      <c r="AB1864" s="13">
        <f t="shared" si="2423"/>
        <v>8.1355416746307346E-3</v>
      </c>
      <c r="AC1864" s="13">
        <f t="shared" si="2424"/>
        <v>1.417179889632851E-4</v>
      </c>
      <c r="AD1864" s="13">
        <f t="shared" si="2425"/>
        <v>6.2174523983099242E-3</v>
      </c>
      <c r="AE1864" s="13">
        <f t="shared" si="2426"/>
        <v>5.3471012449827736E-3</v>
      </c>
      <c r="AF1864" s="13">
        <f t="shared" si="2427"/>
        <v>2.2992931744735419E-3</v>
      </c>
      <c r="AG1864" s="13">
        <f t="shared" si="2428"/>
        <v>6.5914207342918942E-4</v>
      </c>
      <c r="AH1864" s="13">
        <f t="shared" si="2429"/>
        <v>3.5982274397657007E-3</v>
      </c>
      <c r="AI1864" s="13">
        <f t="shared" si="2430"/>
        <v>3.5479338502378021E-3</v>
      </c>
      <c r="AJ1864" s="13">
        <f t="shared" si="2431"/>
        <v>1.7491716152443792E-3</v>
      </c>
      <c r="AK1864" s="13">
        <f t="shared" si="2432"/>
        <v>5.7490762581374126E-4</v>
      </c>
      <c r="AL1864" s="13">
        <f t="shared" si="2433"/>
        <v>4.8070408582063598E-6</v>
      </c>
      <c r="AM1864" s="13">
        <f t="shared" si="2434"/>
        <v>1.2261098107596213E-3</v>
      </c>
      <c r="AN1864" s="13">
        <f t="shared" si="2435"/>
        <v>1.0544726160477726E-3</v>
      </c>
      <c r="AO1864" s="13">
        <f t="shared" si="2436"/>
        <v>4.534310419169395E-4</v>
      </c>
      <c r="AP1864" s="13">
        <f t="shared" si="2437"/>
        <v>1.2998580626618931E-4</v>
      </c>
      <c r="AQ1864" s="13">
        <f t="shared" si="2438"/>
        <v>2.7947430152620204E-5</v>
      </c>
      <c r="AR1864" s="13">
        <f t="shared" si="2439"/>
        <v>6.1890578939156329E-4</v>
      </c>
      <c r="AS1864" s="13">
        <f t="shared" si="2440"/>
        <v>6.1025514285818956E-4</v>
      </c>
      <c r="AT1864" s="13">
        <f t="shared" si="2441"/>
        <v>3.0086270460564059E-4</v>
      </c>
      <c r="AU1864" s="13">
        <f t="shared" si="2442"/>
        <v>9.8885816402048205E-5</v>
      </c>
      <c r="AV1864" s="13">
        <f t="shared" si="2443"/>
        <v>2.4375914335203358E-5</v>
      </c>
      <c r="AW1864" s="13">
        <f t="shared" si="2444"/>
        <v>1.1323173295265975E-7</v>
      </c>
      <c r="AX1864" s="13">
        <f t="shared" si="2445"/>
        <v>2.0149534618198872E-4</v>
      </c>
      <c r="AY1864" s="13">
        <f t="shared" si="2446"/>
        <v>1.7328898516711096E-4</v>
      </c>
      <c r="AZ1864" s="13">
        <f t="shared" si="2447"/>
        <v>7.4515548247762551E-5</v>
      </c>
      <c r="BA1864" s="13">
        <f t="shared" si="2448"/>
        <v>2.1361492096800115E-5</v>
      </c>
      <c r="BB1864" s="13">
        <f t="shared" si="2449"/>
        <v>4.5927999793186304E-6</v>
      </c>
      <c r="BC1864" s="13">
        <f t="shared" si="2450"/>
        <v>7.8997521538072727E-7</v>
      </c>
      <c r="BD1864" s="13">
        <f t="shared" si="2451"/>
        <v>8.8711359170256686E-5</v>
      </c>
      <c r="BE1864" s="13">
        <f t="shared" si="2452"/>
        <v>8.7471411790815493E-5</v>
      </c>
      <c r="BF1864" s="13">
        <f t="shared" si="2453"/>
        <v>4.3124397778609058E-5</v>
      </c>
      <c r="BG1864" s="13">
        <f t="shared" si="2454"/>
        <v>1.4173878037738289E-5</v>
      </c>
      <c r="BH1864" s="13">
        <f t="shared" si="2455"/>
        <v>3.4939412892218632E-6</v>
      </c>
      <c r="BI1864" s="13">
        <f t="shared" si="2456"/>
        <v>6.8902106819467472E-7</v>
      </c>
      <c r="BJ1864" s="14">
        <f t="shared" si="2457"/>
        <v>0.3725243641732886</v>
      </c>
      <c r="BK1864" s="14">
        <f t="shared" si="2458"/>
        <v>0.32310010343211504</v>
      </c>
      <c r="BL1864" s="14">
        <f t="shared" si="2459"/>
        <v>0.28770402871656853</v>
      </c>
      <c r="BM1864" s="14">
        <f t="shared" si="2460"/>
        <v>0.28162692420510715</v>
      </c>
      <c r="BN1864" s="14">
        <f t="shared" si="2461"/>
        <v>0.71826404942107758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1.7738</v>
      </c>
      <c r="F1865" s="10">
        <f>VLOOKUP(B1865,home!$B$2:$E$405,3,FALSE)</f>
        <v>1.0649</v>
      </c>
      <c r="G1865" s="10">
        <f>VLOOKUP(C1865,away!$B$2:$E$405,4,FALSE)</f>
        <v>0.7752</v>
      </c>
      <c r="H1865" s="10">
        <f>VLOOKUP(A1865,away!$A$2:$E$405,3,FALSE)</f>
        <v>1.5357000000000001</v>
      </c>
      <c r="I1865" s="10">
        <f>VLOOKUP(C1865,away!$B$2:$E$405,3,FALSE)</f>
        <v>1.5465</v>
      </c>
      <c r="J1865" s="10">
        <f>VLOOKUP(B1865,home!$B$2:$E$405,4,FALSE)</f>
        <v>0.94059999999999999</v>
      </c>
      <c r="K1865" s="12">
        <f t="shared" si="2406"/>
        <v>1.4642904894240001</v>
      </c>
      <c r="L1865" s="12">
        <f t="shared" si="2407"/>
        <v>2.2338874230299997</v>
      </c>
      <c r="M1865" s="13">
        <f t="shared" si="2408"/>
        <v>2.4768615966043725E-2</v>
      </c>
      <c r="N1865" s="13">
        <f t="shared" si="2409"/>
        <v>3.6268448795273273E-2</v>
      </c>
      <c r="O1865" s="13">
        <f t="shared" si="2410"/>
        <v>5.5330299692405112E-2</v>
      </c>
      <c r="P1865" s="13">
        <f t="shared" si="2411"/>
        <v>8.1019631616568485E-2</v>
      </c>
      <c r="Q1865" s="13">
        <f t="shared" si="2412"/>
        <v>2.6553772318539996E-2</v>
      </c>
      <c r="R1865" s="13">
        <f t="shared" si="2413"/>
        <v>6.1800830297672242E-2</v>
      </c>
      <c r="S1865" s="13">
        <f t="shared" si="2414"/>
        <v>6.6255021236184167E-2</v>
      </c>
      <c r="T1865" s="13">
        <f t="shared" si="2415"/>
        <v>5.931813801638864E-2</v>
      </c>
      <c r="U1865" s="13">
        <f t="shared" si="2416"/>
        <v>9.0494368043388076E-2</v>
      </c>
      <c r="V1865" s="13">
        <f t="shared" si="2417"/>
        <v>2.4080461879943869E-2</v>
      </c>
      <c r="W1865" s="13">
        <f t="shared" si="2418"/>
        <v>1.2960812088122805E-2</v>
      </c>
      <c r="X1865" s="13">
        <f t="shared" si="2419"/>
        <v>2.8952995115912716E-2</v>
      </c>
      <c r="Y1865" s="13">
        <f t="shared" si="2420"/>
        <v>3.2338865824243224E-2</v>
      </c>
      <c r="Z1865" s="13">
        <f t="shared" si="2421"/>
        <v>4.6018699178260451E-2</v>
      </c>
      <c r="AA1865" s="13">
        <f t="shared" si="2422"/>
        <v>6.7384743542390838E-2</v>
      </c>
      <c r="AB1865" s="13">
        <f t="shared" si="2423"/>
        <v>4.933541955069911E-2</v>
      </c>
      <c r="AC1865" s="13">
        <f t="shared" si="2424"/>
        <v>4.9230398898361975E-3</v>
      </c>
      <c r="AD1865" s="13">
        <f t="shared" si="2425"/>
        <v>4.7445984689624549E-3</v>
      </c>
      <c r="AE1865" s="13">
        <f t="shared" si="2426"/>
        <v>1.0598898847142619E-2</v>
      </c>
      <c r="AF1865" s="13">
        <f t="shared" si="2427"/>
        <v>1.1838373416299534E-2</v>
      </c>
      <c r="AG1865" s="13">
        <f t="shared" si="2428"/>
        <v>8.8151978279347384E-3</v>
      </c>
      <c r="AH1865" s="13">
        <f t="shared" si="2429"/>
        <v>2.570014832962926E-2</v>
      </c>
      <c r="AI1865" s="13">
        <f t="shared" si="2430"/>
        <v>3.763248277586223E-2</v>
      </c>
      <c r="AJ1865" s="13">
        <f t="shared" si="2431"/>
        <v>2.7552443311053783E-2</v>
      </c>
      <c r="AK1865" s="13">
        <f t="shared" si="2432"/>
        <v>1.3448260233589993E-2</v>
      </c>
      <c r="AL1865" s="13">
        <f t="shared" si="2433"/>
        <v>6.4414237574681994E-4</v>
      </c>
      <c r="AM1865" s="13">
        <f t="shared" si="2434"/>
        <v>1.3894940828474791E-3</v>
      </c>
      <c r="AN1865" s="13">
        <f t="shared" si="2435"/>
        <v>3.1039733560475871E-3</v>
      </c>
      <c r="AO1865" s="13">
        <f t="shared" si="2436"/>
        <v>3.4669635207474634E-3</v>
      </c>
      <c r="AP1865" s="13">
        <f t="shared" si="2437"/>
        <v>2.5816020683671883E-3</v>
      </c>
      <c r="AQ1865" s="13">
        <f t="shared" si="2438"/>
        <v>1.4417520979484245E-3</v>
      </c>
      <c r="AR1865" s="13">
        <f t="shared" si="2439"/>
        <v>1.1482247624712845E-2</v>
      </c>
      <c r="AS1865" s="13">
        <f t="shared" si="2440"/>
        <v>1.6813345994078337E-2</v>
      </c>
      <c r="AT1865" s="13">
        <f t="shared" si="2441"/>
        <v>1.230981131726201E-2</v>
      </c>
      <c r="AU1865" s="13">
        <f t="shared" si="2442"/>
        <v>6.0083798794902301E-3</v>
      </c>
      <c r="AV1865" s="13">
        <f t="shared" si="2443"/>
        <v>2.1995033785960141E-3</v>
      </c>
      <c r="AW1865" s="13">
        <f t="shared" si="2444"/>
        <v>5.8528567476922657E-5</v>
      </c>
      <c r="AX1865" s="13">
        <f t="shared" si="2445"/>
        <v>3.3910382843741502E-4</v>
      </c>
      <c r="AY1865" s="13">
        <f t="shared" si="2446"/>
        <v>7.5751977744766398E-4</v>
      </c>
      <c r="AZ1865" s="13">
        <f t="shared" si="2447"/>
        <v>8.4610695176841073E-4</v>
      </c>
      <c r="BA1865" s="13">
        <f t="shared" si="2448"/>
        <v>6.3003589269790099E-4</v>
      </c>
      <c r="BB1865" s="13">
        <f t="shared" si="2449"/>
        <v>3.5185731418883003E-4</v>
      </c>
      <c r="BC1865" s="13">
        <f t="shared" si="2450"/>
        <v>1.5720192577350838E-4</v>
      </c>
      <c r="BD1865" s="13">
        <f t="shared" si="2451"/>
        <v>4.2750080928270181E-3</v>
      </c>
      <c r="BE1865" s="13">
        <f t="shared" si="2452"/>
        <v>6.2598536925372369E-3</v>
      </c>
      <c r="BF1865" s="13">
        <f t="shared" si="2453"/>
        <v>4.5831221135839931E-3</v>
      </c>
      <c r="BG1865" s="13">
        <f t="shared" si="2454"/>
        <v>2.2370073742632884E-3</v>
      </c>
      <c r="BH1865" s="13">
        <f t="shared" si="2455"/>
        <v>8.189071557262713E-4</v>
      </c>
      <c r="BI1865" s="13">
        <f t="shared" si="2456"/>
        <v>2.3982359197024754E-4</v>
      </c>
      <c r="BJ1865" s="14">
        <f t="shared" si="2457"/>
        <v>0.24745571153509185</v>
      </c>
      <c r="BK1865" s="14">
        <f t="shared" si="2458"/>
        <v>0.20244843274177093</v>
      </c>
      <c r="BL1865" s="14">
        <f t="shared" si="2459"/>
        <v>0.49590600599173795</v>
      </c>
      <c r="BM1865" s="14">
        <f t="shared" si="2460"/>
        <v>0.70538825955038809</v>
      </c>
      <c r="BN1865" s="14">
        <f t="shared" si="2461"/>
        <v>0.28574159868650284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1.7738</v>
      </c>
      <c r="F1866" s="10">
        <f>VLOOKUP(B1866,home!$B$2:$E$405,3,FALSE)</f>
        <v>0.7752</v>
      </c>
      <c r="G1866" s="10">
        <f>VLOOKUP(C1866,away!$B$2:$E$405,4,FALSE)</f>
        <v>1.5034000000000001</v>
      </c>
      <c r="H1866" s="10">
        <f>VLOOKUP(A1866,away!$A$2:$E$405,3,FALSE)</f>
        <v>1.5357000000000001</v>
      </c>
      <c r="I1866" s="10">
        <f>VLOOKUP(C1866,away!$B$2:$E$405,3,FALSE)</f>
        <v>0.86819999999999997</v>
      </c>
      <c r="J1866" s="10">
        <f>VLOOKUP(B1866,home!$B$2:$E$405,4,FALSE)</f>
        <v>1.3023</v>
      </c>
      <c r="K1866" s="12">
        <f t="shared" si="2406"/>
        <v>2.0672498091840001</v>
      </c>
      <c r="L1866" s="12">
        <f t="shared" si="2407"/>
        <v>1.7363497399019998</v>
      </c>
      <c r="M1866" s="13">
        <f t="shared" si="2408"/>
        <v>2.2290391917333872E-2</v>
      </c>
      <c r="N1866" s="13">
        <f t="shared" si="2409"/>
        <v>4.6079808437745014E-2</v>
      </c>
      <c r="O1866" s="13">
        <f t="shared" si="2410"/>
        <v>3.8703916207976308E-2</v>
      </c>
      <c r="P1866" s="13">
        <f t="shared" si="2411"/>
        <v>8.0010663395612525E-2</v>
      </c>
      <c r="Q1866" s="13">
        <f t="shared" si="2412"/>
        <v>4.7629237600081843E-2</v>
      </c>
      <c r="R1866" s="13">
        <f t="shared" si="2413"/>
        <v>3.3601767420454225E-2</v>
      </c>
      <c r="S1866" s="13">
        <f t="shared" si="2414"/>
        <v>7.1798942350894693E-2</v>
      </c>
      <c r="T1866" s="13">
        <f t="shared" si="2415"/>
        <v>8.2701014318632665E-2</v>
      </c>
      <c r="U1866" s="13">
        <f t="shared" si="2416"/>
        <v>6.9463247288179139E-2</v>
      </c>
      <c r="V1866" s="13">
        <f t="shared" si="2417"/>
        <v>2.8635561555465715E-2</v>
      </c>
      <c r="W1866" s="13">
        <f t="shared" si="2418"/>
        <v>3.2820510780116198E-2</v>
      </c>
      <c r="X1866" s="13">
        <f t="shared" si="2419"/>
        <v>5.6987885356505542E-2</v>
      </c>
      <c r="Y1866" s="13">
        <f t="shared" si="2420"/>
        <v>4.947544995816669E-2</v>
      </c>
      <c r="Z1866" s="13">
        <f t="shared" si="2421"/>
        <v>1.9448140040251066E-2</v>
      </c>
      <c r="AA1866" s="13">
        <f t="shared" si="2422"/>
        <v>4.0204163787192715E-2</v>
      </c>
      <c r="AB1866" s="13">
        <f t="shared" si="2423"/>
        <v>4.1556024958738232E-2</v>
      </c>
      <c r="AC1866" s="13">
        <f t="shared" si="2424"/>
        <v>6.4241531879959462E-3</v>
      </c>
      <c r="AD1866" s="13">
        <f t="shared" si="2425"/>
        <v>1.696204866187916E-2</v>
      </c>
      <c r="AE1866" s="13">
        <f t="shared" si="2426"/>
        <v>2.9452048782258943E-2</v>
      </c>
      <c r="AF1866" s="13">
        <f t="shared" si="2427"/>
        <v>2.5569528621328164E-2</v>
      </c>
      <c r="AG1866" s="13">
        <f t="shared" si="2428"/>
        <v>1.47992147903533E-2</v>
      </c>
      <c r="AH1866" s="13">
        <f t="shared" si="2429"/>
        <v>8.4421932251169014E-3</v>
      </c>
      <c r="AI1866" s="13">
        <f t="shared" si="2430"/>
        <v>1.745212233371737E-2</v>
      </c>
      <c r="AJ1866" s="13">
        <f t="shared" si="2431"/>
        <v>1.8038948282116538E-2</v>
      </c>
      <c r="AK1866" s="13">
        <f t="shared" si="2432"/>
        <v>1.2430337464695152E-2</v>
      </c>
      <c r="AL1866" s="13">
        <f t="shared" si="2433"/>
        <v>9.2237186359543221E-4</v>
      </c>
      <c r="AM1866" s="13">
        <f t="shared" si="2434"/>
        <v>7.0129583719278866E-3</v>
      </c>
      <c r="AN1866" s="13">
        <f t="shared" si="2435"/>
        <v>1.2176948445040539E-2</v>
      </c>
      <c r="AO1866" s="13">
        <f t="shared" si="2436"/>
        <v>1.0571720632673099E-2</v>
      </c>
      <c r="AP1866" s="13">
        <f t="shared" si="2437"/>
        <v>6.1187347902861809E-3</v>
      </c>
      <c r="AQ1866" s="13">
        <f t="shared" si="2438"/>
        <v>2.6560658904106822E-3</v>
      </c>
      <c r="AR1866" s="13">
        <f t="shared" si="2439"/>
        <v>2.9317200021268309E-3</v>
      </c>
      <c r="AS1866" s="13">
        <f t="shared" si="2440"/>
        <v>6.0605976149776062E-3</v>
      </c>
      <c r="AT1866" s="13">
        <f t="shared" si="2441"/>
        <v>6.2643846315517341E-3</v>
      </c>
      <c r="AU1866" s="13">
        <f t="shared" si="2442"/>
        <v>4.3166826447435013E-3</v>
      </c>
      <c r="AV1866" s="13">
        <f t="shared" si="2443"/>
        <v>2.2309153434134726E-3</v>
      </c>
      <c r="AW1866" s="13">
        <f t="shared" si="2444"/>
        <v>9.1967358474214026E-5</v>
      </c>
      <c r="AX1866" s="13">
        <f t="shared" si="2445"/>
        <v>2.4162561426972103E-3</v>
      </c>
      <c r="AY1866" s="13">
        <f t="shared" si="2446"/>
        <v>4.1954657249089105E-3</v>
      </c>
      <c r="AZ1866" s="13">
        <f t="shared" si="2447"/>
        <v>3.6423979101066709E-3</v>
      </c>
      <c r="BA1866" s="13">
        <f t="shared" si="2448"/>
        <v>2.1081588879444352E-3</v>
      </c>
      <c r="BB1866" s="13">
        <f t="shared" si="2449"/>
        <v>9.1512528418860248E-4</v>
      </c>
      <c r="BC1866" s="13">
        <f t="shared" si="2450"/>
        <v>3.1779550983572464E-4</v>
      </c>
      <c r="BD1866" s="13">
        <f t="shared" si="2451"/>
        <v>8.4841521052640256E-4</v>
      </c>
      <c r="BE1866" s="13">
        <f t="shared" si="2452"/>
        <v>1.7538861820695086E-3</v>
      </c>
      <c r="BF1866" s="13">
        <f t="shared" si="2453"/>
        <v>1.8128604376068237E-3</v>
      </c>
      <c r="BG1866" s="13">
        <f t="shared" si="2454"/>
        <v>1.249211797906643E-3</v>
      </c>
      <c r="BH1866" s="13">
        <f t="shared" si="2455"/>
        <v>6.4560821271322756E-4</v>
      </c>
      <c r="BI1866" s="13">
        <f t="shared" si="2456"/>
        <v>2.6692669090780868E-4</v>
      </c>
      <c r="BJ1866" s="14">
        <f t="shared" si="2457"/>
        <v>0.45460837489708739</v>
      </c>
      <c r="BK1866" s="14">
        <f t="shared" si="2458"/>
        <v>0.21427754999580709</v>
      </c>
      <c r="BL1866" s="14">
        <f t="shared" si="2459"/>
        <v>0.30827392973673012</v>
      </c>
      <c r="BM1866" s="14">
        <f t="shared" si="2460"/>
        <v>0.72418871132423701</v>
      </c>
      <c r="BN1866" s="14">
        <f t="shared" si="2461"/>
        <v>0.26831578497920378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1.5759000000000001</v>
      </c>
      <c r="F1905" s="10">
        <f>VLOOKUP(B1905,home!$B$2:$E$405,3,FALSE)</f>
        <v>1.3597999999999999</v>
      </c>
      <c r="G1905" s="10">
        <f>VLOOKUP(C1905,away!$B$2:$E$405,4,FALSE)</f>
        <v>0.57110000000000005</v>
      </c>
      <c r="H1905" s="10">
        <f>VLOOKUP(A1905,away!$A$2:$E$405,3,FALSE)</f>
        <v>1.1709000000000001</v>
      </c>
      <c r="I1905" s="10">
        <f>VLOOKUP(C1905,away!$B$2:$E$405,3,FALSE)</f>
        <v>0.93940000000000001</v>
      </c>
      <c r="J1905" s="10">
        <f>VLOOKUP(B1905,home!$B$2:$E$405,4,FALSE)</f>
        <v>0.73199999999999998</v>
      </c>
      <c r="K1905" s="12">
        <f t="shared" si="2462"/>
        <v>1.2238152271020002</v>
      </c>
      <c r="L1905" s="12">
        <f t="shared" si="2463"/>
        <v>0.80515861272</v>
      </c>
      <c r="M1905" s="13">
        <f t="shared" si="2464"/>
        <v>0.1314703616023723</v>
      </c>
      <c r="N1905" s="13">
        <f t="shared" si="2465"/>
        <v>0.16089543044158933</v>
      </c>
      <c r="O1905" s="13">
        <f t="shared" si="2466"/>
        <v>0.10585449396156282</v>
      </c>
      <c r="P1905" s="13">
        <f t="shared" si="2467"/>
        <v>0.1295463415673373</v>
      </c>
      <c r="Q1905" s="13">
        <f t="shared" si="2468"/>
        <v>9.845313887277389E-2</v>
      </c>
      <c r="R1905" s="13">
        <f t="shared" si="2469"/>
        <v>4.2614828754134762E-2</v>
      </c>
      <c r="S1905" s="13">
        <f t="shared" si="2470"/>
        <v>3.1912619713176493E-2</v>
      </c>
      <c r="T1905" s="13">
        <f t="shared" si="2471"/>
        <v>7.9270392712732118E-2</v>
      </c>
      <c r="U1905" s="13">
        <f t="shared" si="2472"/>
        <v>5.2152676329654278E-2</v>
      </c>
      <c r="V1905" s="13">
        <f t="shared" si="2473"/>
        <v>3.4939544829590509E-3</v>
      </c>
      <c r="W1905" s="13">
        <f t="shared" si="2474"/>
        <v>4.0162816836162844E-2</v>
      </c>
      <c r="X1905" s="13">
        <f t="shared" si="2475"/>
        <v>3.2337437886732337E-2</v>
      </c>
      <c r="Y1905" s="13">
        <f t="shared" si="2476"/>
        <v>1.3018383313900286E-2</v>
      </c>
      <c r="Z1905" s="13">
        <f t="shared" si="2477"/>
        <v>1.143723213365984E-2</v>
      </c>
      <c r="AA1905" s="13">
        <f t="shared" si="2478"/>
        <v>1.3997058841073209E-2</v>
      </c>
      <c r="AB1905" s="13">
        <f t="shared" si="2479"/>
        <v>8.5649068721740385E-3</v>
      </c>
      <c r="AC1905" s="13">
        <f t="shared" si="2480"/>
        <v>2.1517635959611935E-4</v>
      </c>
      <c r="AD1905" s="13">
        <f t="shared" si="2481"/>
        <v>1.2287966701851165E-2</v>
      </c>
      <c r="AE1905" s="13">
        <f t="shared" si="2482"/>
        <v>9.8937622228120366E-3</v>
      </c>
      <c r="AF1905" s="13">
        <f t="shared" si="2483"/>
        <v>3.9830239329504405E-3</v>
      </c>
      <c r="AG1905" s="13">
        <f t="shared" si="2484"/>
        <v>1.0689886747616453E-3</v>
      </c>
      <c r="AH1905" s="13">
        <f t="shared" si="2485"/>
        <v>2.30219648952354E-3</v>
      </c>
      <c r="AI1905" s="13">
        <f t="shared" si="2486"/>
        <v>2.8174631196596785E-3</v>
      </c>
      <c r="AJ1905" s="13">
        <f t="shared" si="2487"/>
        <v>1.7240271338189103E-3</v>
      </c>
      <c r="AK1905" s="13">
        <f t="shared" si="2488"/>
        <v>7.0329688610153347E-4</v>
      </c>
      <c r="AL1905" s="13">
        <f t="shared" si="2489"/>
        <v>8.4810933316706092E-6</v>
      </c>
      <c r="AM1905" s="13">
        <f t="shared" si="2490"/>
        <v>3.0076401519695596E-3</v>
      </c>
      <c r="AN1905" s="13">
        <f t="shared" si="2491"/>
        <v>2.4216273723207801E-3</v>
      </c>
      <c r="AO1905" s="13">
        <f t="shared" si="2492"/>
        <v>9.748970678112891E-4</v>
      </c>
      <c r="AP1905" s="13">
        <f t="shared" si="2493"/>
        <v>2.6164892355457782E-4</v>
      </c>
      <c r="AQ1905" s="13">
        <f t="shared" si="2494"/>
        <v>5.266722107722129E-5</v>
      </c>
      <c r="AR1905" s="13">
        <f t="shared" si="2495"/>
        <v>3.7072666634272556E-4</v>
      </c>
      <c r="AS1905" s="13">
        <f t="shared" si="2496"/>
        <v>4.5370093936299009E-4</v>
      </c>
      <c r="AT1905" s="13">
        <f t="shared" si="2497"/>
        <v>2.7762305907145439E-4</v>
      </c>
      <c r="AU1905" s="13">
        <f t="shared" si="2498"/>
        <v>1.1325310902876131E-4</v>
      </c>
      <c r="AV1905" s="13">
        <f t="shared" si="2499"/>
        <v>3.4650219836510272E-5</v>
      </c>
      <c r="AW1905" s="13">
        <f t="shared" si="2500"/>
        <v>2.3213821313414086E-7</v>
      </c>
      <c r="AX1905" s="13">
        <f t="shared" si="2501"/>
        <v>6.1346596927061971E-4</v>
      </c>
      <c r="AY1905" s="13">
        <f t="shared" si="2502"/>
        <v>4.9393740876886225E-4</v>
      </c>
      <c r="AZ1905" s="13">
        <f t="shared" si="2503"/>
        <v>1.9884897940742433E-4</v>
      </c>
      <c r="BA1905" s="13">
        <f t="shared" si="2504"/>
        <v>5.3368322800156554E-5</v>
      </c>
      <c r="BB1905" s="13">
        <f t="shared" si="2505"/>
        <v>1.0742491187241798E-5</v>
      </c>
      <c r="BC1905" s="13">
        <f t="shared" si="2506"/>
        <v>1.7298818602952865E-6</v>
      </c>
      <c r="BD1905" s="13">
        <f t="shared" si="2507"/>
        <v>4.974896139513652E-5</v>
      </c>
      <c r="BE1905" s="13">
        <f t="shared" si="2508"/>
        <v>6.0883536487877634E-5</v>
      </c>
      <c r="BF1905" s="13">
        <f t="shared" si="2509"/>
        <v>3.7255099516842454E-5</v>
      </c>
      <c r="BG1905" s="13">
        <f t="shared" si="2510"/>
        <v>1.5197786025304056E-5</v>
      </c>
      <c r="BH1905" s="13">
        <f t="shared" si="2511"/>
        <v>4.6498204890012706E-6</v>
      </c>
      <c r="BI1905" s="13">
        <f t="shared" si="2512"/>
        <v>1.1381042235461246E-6</v>
      </c>
      <c r="BJ1905" s="14">
        <f t="shared" si="2513"/>
        <v>0.45946191538629411</v>
      </c>
      <c r="BK1905" s="14">
        <f t="shared" si="2514"/>
        <v>0.29714087222754176</v>
      </c>
      <c r="BL1905" s="14">
        <f t="shared" si="2515"/>
        <v>0.23214977568948295</v>
      </c>
      <c r="BM1905" s="14">
        <f t="shared" si="2516"/>
        <v>0.33086149496665263</v>
      </c>
      <c r="BN1905" s="14">
        <f t="shared" si="2517"/>
        <v>0.6688345951997704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1.5759000000000001</v>
      </c>
      <c r="F1906" s="10">
        <f>VLOOKUP(B1906,home!$B$2:$E$405,3,FALSE)</f>
        <v>0.72519999999999996</v>
      </c>
      <c r="G1906" s="10">
        <f>VLOOKUP(C1906,away!$B$2:$E$405,4,FALSE)</f>
        <v>1.0311999999999999</v>
      </c>
      <c r="H1906" s="10">
        <f>VLOOKUP(A1906,away!$A$2:$E$405,3,FALSE)</f>
        <v>1.1709000000000001</v>
      </c>
      <c r="I1906" s="10">
        <f>VLOOKUP(C1906,away!$B$2:$E$405,3,FALSE)</f>
        <v>1.0676000000000001</v>
      </c>
      <c r="J1906" s="10">
        <f>VLOOKUP(B1906,home!$B$2:$E$405,4,FALSE)</f>
        <v>1.2201</v>
      </c>
      <c r="K1906" s="12">
        <f t="shared" si="2462"/>
        <v>1.1784993716159999</v>
      </c>
      <c r="L1906" s="12">
        <f t="shared" si="2463"/>
        <v>1.5251894700840001</v>
      </c>
      <c r="M1906" s="13">
        <f t="shared" si="2464"/>
        <v>6.6958058931452263E-2</v>
      </c>
      <c r="N1906" s="13">
        <f t="shared" si="2465"/>
        <v>7.8910030375343596E-2</v>
      </c>
      <c r="O1906" s="13">
        <f t="shared" si="2466"/>
        <v>0.10212372641951493</v>
      </c>
      <c r="P1906" s="13">
        <f t="shared" si="2467"/>
        <v>0.12035274741248266</v>
      </c>
      <c r="Q1906" s="13">
        <f t="shared" si="2468"/>
        <v>4.6497710605770952E-2</v>
      </c>
      <c r="R1906" s="13">
        <f t="shared" si="2469"/>
        <v>7.7879016090391703E-2</v>
      </c>
      <c r="S1906" s="13">
        <f t="shared" si="2470"/>
        <v>5.4081555084211454E-2</v>
      </c>
      <c r="T1906" s="13">
        <f t="shared" si="2471"/>
        <v>7.0917818598934992E-2</v>
      </c>
      <c r="U1906" s="13">
        <f t="shared" si="2472"/>
        <v>9.1780371524598961E-2</v>
      </c>
      <c r="V1906" s="13">
        <f t="shared" si="2473"/>
        <v>1.0800896764657746E-2</v>
      </c>
      <c r="W1906" s="13">
        <f t="shared" si="2474"/>
        <v>1.8265840910161226E-2</v>
      </c>
      <c r="X1906" s="13">
        <f t="shared" si="2475"/>
        <v>2.7858868218407454E-2</v>
      </c>
      <c r="Y1906" s="13">
        <f t="shared" si="2476"/>
        <v>2.1245026227586429E-2</v>
      </c>
      <c r="Z1906" s="13">
        <f t="shared" si="2477"/>
        <v>3.9593418427189289E-2</v>
      </c>
      <c r="AA1906" s="13">
        <f t="shared" si="2478"/>
        <v>4.6660818736571928E-2</v>
      </c>
      <c r="AB1906" s="13">
        <f t="shared" si="2479"/>
        <v>2.7494872780069048E-2</v>
      </c>
      <c r="AC1906" s="13">
        <f t="shared" si="2480"/>
        <v>1.2133692539123009E-3</v>
      </c>
      <c r="AD1906" s="13">
        <f t="shared" si="2481"/>
        <v>5.3815705086657072E-3</v>
      </c>
      <c r="AE1906" s="13">
        <f t="shared" si="2482"/>
        <v>8.2079146723315344E-3</v>
      </c>
      <c r="AF1906" s="13">
        <f t="shared" si="2483"/>
        <v>6.2593125147940108E-3</v>
      </c>
      <c r="AG1906" s="13">
        <f t="shared" si="2484"/>
        <v>3.1822125125096101E-3</v>
      </c>
      <c r="AH1906" s="13">
        <f t="shared" si="2485"/>
        <v>1.5096866217444719E-2</v>
      </c>
      <c r="AI1906" s="13">
        <f t="shared" si="2486"/>
        <v>1.7791647350629419E-2</v>
      </c>
      <c r="AJ1906" s="13">
        <f t="shared" si="2487"/>
        <v>1.0483722611365123E-2</v>
      </c>
      <c r="AK1906" s="13">
        <f t="shared" si="2488"/>
        <v>4.1183535032300817E-3</v>
      </c>
      <c r="AL1906" s="13">
        <f t="shared" si="2489"/>
        <v>8.7238086446728689E-5</v>
      </c>
      <c r="AM1906" s="13">
        <f t="shared" si="2490"/>
        <v>1.2684354925539465E-3</v>
      </c>
      <c r="AN1906" s="13">
        <f t="shared" si="2491"/>
        <v>1.9346044567240912E-3</v>
      </c>
      <c r="AO1906" s="13">
        <f t="shared" si="2492"/>
        <v>1.4753191730865808E-3</v>
      </c>
      <c r="AP1906" s="13">
        <f t="shared" si="2493"/>
        <v>7.5004708926822931E-4</v>
      </c>
      <c r="AQ1906" s="13">
        <f t="shared" si="2494"/>
        <v>2.8599098065476417E-4</v>
      </c>
      <c r="AR1906" s="13">
        <f t="shared" si="2495"/>
        <v>4.605116277222712E-3</v>
      </c>
      <c r="AS1906" s="13">
        <f t="shared" si="2496"/>
        <v>5.4271266389255791E-3</v>
      </c>
      <c r="AT1906" s="13">
        <f t="shared" si="2497"/>
        <v>3.1979326668271249E-3</v>
      </c>
      <c r="AU1906" s="13">
        <f t="shared" si="2498"/>
        <v>1.2562538794420152E-3</v>
      </c>
      <c r="AV1906" s="13">
        <f t="shared" si="2499"/>
        <v>3.7012360187814425E-4</v>
      </c>
      <c r="AW1906" s="13">
        <f t="shared" si="2500"/>
        <v>4.3556882017825199E-6</v>
      </c>
      <c r="AX1906" s="13">
        <f t="shared" si="2501"/>
        <v>2.4914173848504295E-4</v>
      </c>
      <c r="AY1906" s="13">
        <f t="shared" si="2502"/>
        <v>3.7998835609580925E-4</v>
      </c>
      <c r="AZ1906" s="13">
        <f t="shared" si="2503"/>
        <v>2.8977711973592881E-4</v>
      </c>
      <c r="BA1906" s="13">
        <f t="shared" si="2504"/>
        <v>1.4732167056416974E-4</v>
      </c>
      <c r="BB1906" s="13">
        <f t="shared" si="2505"/>
        <v>5.6173365164913883E-5</v>
      </c>
      <c r="BC1906" s="13">
        <f t="shared" si="2506"/>
        <v>1.7135005009742012E-5</v>
      </c>
      <c r="BD1906" s="13">
        <f t="shared" si="2507"/>
        <v>1.1706124757554191E-3</v>
      </c>
      <c r="BE1906" s="13">
        <f t="shared" si="2508"/>
        <v>1.3795660670836113E-3</v>
      </c>
      <c r="BF1906" s="13">
        <f t="shared" si="2509"/>
        <v>8.1290887158039628E-4</v>
      </c>
      <c r="BG1906" s="13">
        <f t="shared" si="2510"/>
        <v>3.1933753144618951E-4</v>
      </c>
      <c r="BH1906" s="13">
        <f t="shared" si="2511"/>
        <v>9.4084770035684741E-5</v>
      </c>
      <c r="BI1906" s="13">
        <f t="shared" si="2512"/>
        <v>2.217576847313806E-5</v>
      </c>
      <c r="BJ1906" s="14">
        <f t="shared" si="2513"/>
        <v>0.29358023959184876</v>
      </c>
      <c r="BK1906" s="14">
        <f t="shared" si="2514"/>
        <v>0.25387385388925898</v>
      </c>
      <c r="BL1906" s="14">
        <f t="shared" si="2515"/>
        <v>0.41208463378248594</v>
      </c>
      <c r="BM1906" s="14">
        <f t="shared" si="2516"/>
        <v>0.5060352231879327</v>
      </c>
      <c r="BN1906" s="14">
        <f t="shared" si="2517"/>
        <v>0.49272128983495611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1.5759000000000001</v>
      </c>
      <c r="F1907" s="10">
        <f>VLOOKUP(B1907,home!$B$2:$E$405,3,FALSE)</f>
        <v>0.63460000000000005</v>
      </c>
      <c r="G1907" s="10">
        <f>VLOOKUP(C1907,away!$B$2:$E$405,4,FALSE)</f>
        <v>0.98709999999999998</v>
      </c>
      <c r="H1907" s="10">
        <f>VLOOKUP(A1907,away!$A$2:$E$405,3,FALSE)</f>
        <v>1.1709000000000001</v>
      </c>
      <c r="I1907" s="10">
        <f>VLOOKUP(C1907,away!$B$2:$E$405,3,FALSE)</f>
        <v>0.94889999999999997</v>
      </c>
      <c r="J1907" s="10">
        <f>VLOOKUP(B1907,home!$B$2:$E$405,4,FALSE)</f>
        <v>1.1742999999999999</v>
      </c>
      <c r="K1907" s="12">
        <f t="shared" si="2462"/>
        <v>0.98716528679400017</v>
      </c>
      <c r="L1907" s="12">
        <f t="shared" si="2463"/>
        <v>1.3047259898429999</v>
      </c>
      <c r="M1907" s="13">
        <f t="shared" si="2464"/>
        <v>0.10107511995773109</v>
      </c>
      <c r="N1907" s="13">
        <f t="shared" si="2465"/>
        <v>9.9777849780811584E-2</v>
      </c>
      <c r="O1907" s="13">
        <f t="shared" si="2466"/>
        <v>0.13187533593535067</v>
      </c>
      <c r="P1907" s="13">
        <f t="shared" si="2467"/>
        <v>0.13018275381967556</v>
      </c>
      <c r="Q1907" s="13">
        <f t="shared" si="2468"/>
        <v>4.9248614847281762E-2</v>
      </c>
      <c r="R1907" s="13">
        <f t="shared" si="2469"/>
        <v>8.6030589107064279E-2</v>
      </c>
      <c r="S1907" s="13">
        <f t="shared" si="2470"/>
        <v>4.1918202518981908E-2</v>
      </c>
      <c r="T1907" s="13">
        <f t="shared" si="2471"/>
        <v>6.4255947755016363E-2</v>
      </c>
      <c r="U1907" s="13">
        <f t="shared" si="2472"/>
        <v>8.492641116893189E-2</v>
      </c>
      <c r="V1907" s="13">
        <f t="shared" si="2473"/>
        <v>5.9988683459435517E-3</v>
      </c>
      <c r="W1907" s="13">
        <f t="shared" si="2474"/>
        <v>1.6205507666641389E-2</v>
      </c>
      <c r="X1907" s="13">
        <f t="shared" si="2475"/>
        <v>2.1143747031267011E-2</v>
      </c>
      <c r="Y1907" s="13">
        <f t="shared" si="2476"/>
        <v>1.3793398137179922E-2</v>
      </c>
      <c r="Z1907" s="13">
        <f t="shared" si="2477"/>
        <v>3.7415448509830258E-2</v>
      </c>
      <c r="AA1907" s="13">
        <f t="shared" si="2478"/>
        <v>3.6935231958732738E-2</v>
      </c>
      <c r="AB1907" s="13">
        <f t="shared" si="2479"/>
        <v>1.8230589424672657E-2</v>
      </c>
      <c r="AC1907" s="13">
        <f t="shared" si="2480"/>
        <v>4.8290148048006344E-4</v>
      </c>
      <c r="AD1907" s="13">
        <f t="shared" si="2481"/>
        <v>3.9993786558456031E-3</v>
      </c>
      <c r="AE1907" s="13">
        <f t="shared" si="2482"/>
        <v>5.2180932755051214E-3</v>
      </c>
      <c r="AF1907" s="13">
        <f t="shared" si="2483"/>
        <v>3.404090956988261E-3</v>
      </c>
      <c r="AG1907" s="13">
        <f t="shared" si="2484"/>
        <v>1.4804686477907036E-3</v>
      </c>
      <c r="AH1907" s="13">
        <f t="shared" si="2485"/>
        <v>1.2204227023102022E-2</v>
      </c>
      <c r="AI1907" s="13">
        <f t="shared" si="2486"/>
        <v>1.2047589269359595E-2</v>
      </c>
      <c r="AJ1907" s="13">
        <f t="shared" si="2487"/>
        <v>5.94648095813184E-3</v>
      </c>
      <c r="AK1907" s="13">
        <f t="shared" si="2488"/>
        <v>1.95671986014976E-3</v>
      </c>
      <c r="AL1907" s="13">
        <f t="shared" si="2489"/>
        <v>2.4878701931309252E-5</v>
      </c>
      <c r="AM1907" s="13">
        <f t="shared" si="2490"/>
        <v>7.8960955555912576E-4</v>
      </c>
      <c r="AN1907" s="13">
        <f t="shared" si="2491"/>
        <v>1.0302241089663717E-3</v>
      </c>
      <c r="AO1907" s="13">
        <f t="shared" si="2492"/>
        <v>6.7208008516563597E-4</v>
      </c>
      <c r="AP1907" s="13">
        <f t="shared" si="2493"/>
        <v>2.9229345145716722E-4</v>
      </c>
      <c r="AQ1907" s="13">
        <f t="shared" si="2494"/>
        <v>9.5340715694269845E-5</v>
      </c>
      <c r="AR1907" s="13">
        <f t="shared" si="2495"/>
        <v>3.1846344365970948E-3</v>
      </c>
      <c r="AS1907" s="13">
        <f t="shared" si="2496"/>
        <v>3.1437605669374204E-3</v>
      </c>
      <c r="AT1907" s="13">
        <f t="shared" si="2497"/>
        <v>1.5517056508362233E-3</v>
      </c>
      <c r="AU1907" s="13">
        <f t="shared" si="2498"/>
        <v>5.1059665127587046E-4</v>
      </c>
      <c r="AV1907" s="13">
        <f t="shared" si="2499"/>
        <v>1.2601082242320017E-4</v>
      </c>
      <c r="AW1907" s="13">
        <f t="shared" si="2500"/>
        <v>8.9009098992444349E-7</v>
      </c>
      <c r="AX1907" s="13">
        <f t="shared" si="2501"/>
        <v>1.2991252389480117E-4</v>
      </c>
      <c r="AY1907" s="13">
        <f t="shared" si="2502"/>
        <v>1.6950024633164687E-4</v>
      </c>
      <c r="AZ1907" s="13">
        <f t="shared" si="2503"/>
        <v>1.1057568833684514E-4</v>
      </c>
      <c r="BA1907" s="13">
        <f t="shared" si="2504"/>
        <v>4.8090324805953748E-5</v>
      </c>
      <c r="BB1907" s="13">
        <f t="shared" si="2505"/>
        <v>1.5686174158579846E-5</v>
      </c>
      <c r="BC1907" s="13">
        <f t="shared" si="2506"/>
        <v>4.0932318211805554E-6</v>
      </c>
      <c r="BD1907" s="13">
        <f t="shared" si="2507"/>
        <v>6.9251255292954097E-4</v>
      </c>
      <c r="BE1907" s="13">
        <f t="shared" si="2508"/>
        <v>6.8362435292113554E-4</v>
      </c>
      <c r="BF1907" s="13">
        <f t="shared" si="2509"/>
        <v>3.3742511520537771E-4</v>
      </c>
      <c r="BG1907" s="13">
        <f t="shared" si="2510"/>
        <v>1.1103145354107177E-4</v>
      </c>
      <c r="BH1907" s="13">
        <f t="shared" si="2511"/>
        <v>2.7401599169506701E-5</v>
      </c>
      <c r="BI1907" s="13">
        <f t="shared" si="2512"/>
        <v>5.4099815005560654E-6</v>
      </c>
      <c r="BJ1907" s="14">
        <f t="shared" si="2513"/>
        <v>0.2818845028605193</v>
      </c>
      <c r="BK1907" s="14">
        <f t="shared" si="2514"/>
        <v>0.27985222507107516</v>
      </c>
      <c r="BL1907" s="14">
        <f t="shared" si="2515"/>
        <v>0.40052728788883257</v>
      </c>
      <c r="BM1907" s="14">
        <f t="shared" si="2516"/>
        <v>0.40132059072700049</v>
      </c>
      <c r="BN1907" s="14">
        <f t="shared" si="2517"/>
        <v>0.59819026344791493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1.1974</v>
      </c>
      <c r="F1908" s="10">
        <f>VLOOKUP(B1908,home!$B$2:$E$405,3,FALSE)</f>
        <v>1.4846999999999999</v>
      </c>
      <c r="G1908" s="10">
        <f>VLOOKUP(C1908,away!$B$2:$E$405,4,FALSE)</f>
        <v>1.1692</v>
      </c>
      <c r="H1908" s="10">
        <f>VLOOKUP(A1908,away!$A$2:$E$405,3,FALSE)</f>
        <v>0.89470000000000005</v>
      </c>
      <c r="I1908" s="10">
        <f>VLOOKUP(C1908,away!$B$2:$E$405,3,FALSE)</f>
        <v>1.2295</v>
      </c>
      <c r="J1908" s="10">
        <f>VLOOKUP(B1908,home!$B$2:$E$405,4,FALSE)</f>
        <v>0.24840000000000001</v>
      </c>
      <c r="K1908" s="12">
        <f t="shared" si="2462"/>
        <v>2.0785801187759998</v>
      </c>
      <c r="L1908" s="12">
        <f t="shared" si="2463"/>
        <v>0.27324835866000002</v>
      </c>
      <c r="M1908" s="13">
        <f t="shared" si="2464"/>
        <v>9.5194941182502033E-2</v>
      </c>
      <c r="N1908" s="13">
        <f t="shared" si="2465"/>
        <v>0.19787031214999937</v>
      </c>
      <c r="O1908" s="13">
        <f t="shared" si="2466"/>
        <v>2.6011861430853919E-2</v>
      </c>
      <c r="P1908" s="13">
        <f t="shared" si="2467"/>
        <v>5.4067738022529191E-2</v>
      </c>
      <c r="Q1908" s="13">
        <f t="shared" si="2468"/>
        <v>0.20564464846549502</v>
      </c>
      <c r="R1908" s="13">
        <f t="shared" si="2469"/>
        <v>3.5538492208360968E-3</v>
      </c>
      <c r="S1908" s="13">
        <f t="shared" si="2470"/>
        <v>7.6771944458383446E-3</v>
      </c>
      <c r="T1908" s="13">
        <f t="shared" si="2471"/>
        <v>5.6192062660409201E-2</v>
      </c>
      <c r="U1908" s="13">
        <f t="shared" si="2472"/>
        <v>7.3869603355574878E-3</v>
      </c>
      <c r="V1908" s="13">
        <f t="shared" si="2473"/>
        <v>4.8448949176105311E-4</v>
      </c>
      <c r="W1908" s="13">
        <f t="shared" si="2474"/>
        <v>0.14248295927768578</v>
      </c>
      <c r="X1908" s="13">
        <f t="shared" si="2475"/>
        <v>3.8933234759647259E-2</v>
      </c>
      <c r="Y1908" s="13">
        <f t="shared" si="2476"/>
        <v>5.3192212476990373E-3</v>
      </c>
      <c r="Z1908" s="13">
        <f t="shared" si="2477"/>
        <v>3.236944888395278E-4</v>
      </c>
      <c r="AA1908" s="13">
        <f t="shared" si="2478"/>
        <v>6.7282492905920222E-4</v>
      </c>
      <c r="AB1908" s="13">
        <f t="shared" si="2479"/>
        <v>6.9926026047966534E-4</v>
      </c>
      <c r="AC1908" s="13">
        <f t="shared" si="2480"/>
        <v>1.719842632248242E-5</v>
      </c>
      <c r="AD1908" s="13">
        <f t="shared" si="2481"/>
        <v>7.4040561604742011E-2</v>
      </c>
      <c r="AE1908" s="13">
        <f t="shared" si="2482"/>
        <v>2.0231461932760372E-2</v>
      </c>
      <c r="AF1908" s="13">
        <f t="shared" si="2483"/>
        <v>2.7641068832095217E-3</v>
      </c>
      <c r="AG1908" s="13">
        <f t="shared" si="2484"/>
        <v>2.517625563326034E-4</v>
      </c>
      <c r="AH1908" s="13">
        <f t="shared" si="2485"/>
        <v>2.2112246945672167E-5</v>
      </c>
      <c r="AI1908" s="13">
        <f t="shared" si="2486"/>
        <v>4.5962076882739492E-5</v>
      </c>
      <c r="AJ1908" s="13">
        <f t="shared" si="2487"/>
        <v>4.7767929613058161E-5</v>
      </c>
      <c r="AK1908" s="13">
        <f t="shared" si="2488"/>
        <v>3.3096489602931347E-5</v>
      </c>
      <c r="AL1908" s="13">
        <f t="shared" si="2489"/>
        <v>3.9072664881258345E-7</v>
      </c>
      <c r="AM1908" s="13">
        <f t="shared" si="2490"/>
        <v>3.0779847866925281E-2</v>
      </c>
      <c r="AN1908" s="13">
        <f t="shared" si="2491"/>
        <v>8.4105429094418361E-3</v>
      </c>
      <c r="AO1908" s="13">
        <f t="shared" si="2492"/>
        <v>1.1490835227222413E-3</v>
      </c>
      <c r="AP1908" s="13">
        <f t="shared" si="2493"/>
        <v>1.0466172884903444E-4</v>
      </c>
      <c r="AQ1908" s="13">
        <f t="shared" si="2494"/>
        <v>7.1496614056291591E-6</v>
      </c>
      <c r="AR1908" s="13">
        <f t="shared" si="2495"/>
        <v>1.2084270368379044E-6</v>
      </c>
      <c r="AS1908" s="13">
        <f t="shared" si="2496"/>
        <v>2.5118124137626607E-6</v>
      </c>
      <c r="AT1908" s="13">
        <f t="shared" si="2497"/>
        <v>2.6105016726709119E-6</v>
      </c>
      <c r="AU1908" s="13">
        <f t="shared" si="2498"/>
        <v>1.8087122922817501E-6</v>
      </c>
      <c r="AV1908" s="13">
        <f t="shared" si="2499"/>
        <v>9.398883528306528E-7</v>
      </c>
      <c r="AW1908" s="13">
        <f t="shared" si="2500"/>
        <v>6.1644574992927639E-9</v>
      </c>
      <c r="AX1908" s="13">
        <f t="shared" si="2501"/>
        <v>1.0663063305856786E-2</v>
      </c>
      <c r="AY1908" s="13">
        <f t="shared" si="2502"/>
        <v>2.9136645466130407E-3</v>
      </c>
      <c r="AZ1908" s="13">
        <f t="shared" si="2503"/>
        <v>3.9807702752392324E-4</v>
      </c>
      <c r="BA1908" s="13">
        <f t="shared" si="2504"/>
        <v>3.625796479705456E-5</v>
      </c>
      <c r="BB1908" s="13">
        <f t="shared" si="2505"/>
        <v>2.4768573422868049E-6</v>
      </c>
      <c r="BC1908" s="13">
        <f t="shared" si="2506"/>
        <v>1.3535944068296796E-7</v>
      </c>
      <c r="BD1908" s="13">
        <f t="shared" si="2507"/>
        <v>5.5033450729387401E-8</v>
      </c>
      <c r="BE1908" s="13">
        <f t="shared" si="2508"/>
        <v>1.1439143655374319E-7</v>
      </c>
      <c r="BF1908" s="13">
        <f t="shared" si="2509"/>
        <v>1.1888588288941843E-7</v>
      </c>
      <c r="BG1908" s="13">
        <f t="shared" si="2510"/>
        <v>8.2371277525692327E-8</v>
      </c>
      <c r="BH1908" s="13">
        <f t="shared" si="2511"/>
        <v>4.2803824955771094E-8</v>
      </c>
      <c r="BI1908" s="13">
        <f t="shared" si="2512"/>
        <v>1.779423591212676E-8</v>
      </c>
      <c r="BJ1908" s="14">
        <f t="shared" si="2513"/>
        <v>0.79819529228889807</v>
      </c>
      <c r="BK1908" s="14">
        <f t="shared" si="2514"/>
        <v>0.16035561684221494</v>
      </c>
      <c r="BL1908" s="14">
        <f t="shared" si="2515"/>
        <v>3.8483205541707713E-2</v>
      </c>
      <c r="BM1908" s="14">
        <f t="shared" si="2516"/>
        <v>0.41210080030728891</v>
      </c>
      <c r="BN1908" s="14">
        <f t="shared" si="2517"/>
        <v>0.58234335047221564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1.1974</v>
      </c>
      <c r="F1909" s="10">
        <f>VLOOKUP(B1909,home!$B$2:$E$405,3,FALSE)</f>
        <v>0.91869999999999996</v>
      </c>
      <c r="G1909" s="10">
        <f>VLOOKUP(C1909,away!$B$2:$E$405,4,FALSE)</f>
        <v>0.37119999999999997</v>
      </c>
      <c r="H1909" s="10">
        <f>VLOOKUP(A1909,away!$A$2:$E$405,3,FALSE)</f>
        <v>0.89470000000000005</v>
      </c>
      <c r="I1909" s="10">
        <f>VLOOKUP(C1909,away!$B$2:$E$405,3,FALSE)</f>
        <v>1.3661000000000001</v>
      </c>
      <c r="J1909" s="10">
        <f>VLOOKUP(B1909,home!$B$2:$E$405,4,FALSE)</f>
        <v>1.5648</v>
      </c>
      <c r="K1909" s="12">
        <f t="shared" si="2462"/>
        <v>0.40833907225599997</v>
      </c>
      <c r="L1909" s="12">
        <f t="shared" si="2463"/>
        <v>1.9125762836160001</v>
      </c>
      <c r="M1909" s="13">
        <f t="shared" si="2464"/>
        <v>9.8183671458714761E-2</v>
      </c>
      <c r="N1909" s="13">
        <f t="shared" si="2465"/>
        <v>4.0092229314139485E-2</v>
      </c>
      <c r="O1909" s="13">
        <f t="shared" si="2466"/>
        <v>0.187783761470283</v>
      </c>
      <c r="P1909" s="13">
        <f t="shared" si="2467"/>
        <v>7.667944694351736E-2</v>
      </c>
      <c r="Q1909" s="13">
        <f t="shared" si="2468"/>
        <v>8.185611861405262E-3</v>
      </c>
      <c r="R1909" s="13">
        <f t="shared" si="2469"/>
        <v>0.17957538431813366</v>
      </c>
      <c r="S1909" s="13">
        <f t="shared" si="2470"/>
        <v>1.4971271434975987E-2</v>
      </c>
      <c r="T1909" s="13">
        <f t="shared" si="2471"/>
        <v>1.5655607113009524E-2</v>
      </c>
      <c r="U1909" s="13">
        <f t="shared" si="2472"/>
        <v>7.3327645832481358E-2</v>
      </c>
      <c r="V1909" s="13">
        <f t="shared" si="2473"/>
        <v>1.2991397727901972E-3</v>
      </c>
      <c r="W1909" s="13">
        <f t="shared" si="2474"/>
        <v>1.114168384444645E-3</v>
      </c>
      <c r="X1909" s="13">
        <f t="shared" si="2475"/>
        <v>2.1309320280435817E-3</v>
      </c>
      <c r="Y1909" s="13">
        <f t="shared" si="2476"/>
        <v>2.0377850294169501E-3</v>
      </c>
      <c r="Z1909" s="13">
        <f t="shared" si="2477"/>
        <v>0.11448387372269701</v>
      </c>
      <c r="AA1909" s="13">
        <f t="shared" si="2478"/>
        <v>4.6748238784199155E-2</v>
      </c>
      <c r="AB1909" s="13">
        <f t="shared" si="2479"/>
        <v>9.5445662273709181E-3</v>
      </c>
      <c r="AC1909" s="13">
        <f t="shared" si="2480"/>
        <v>6.3412605807987619E-5</v>
      </c>
      <c r="AD1909" s="13">
        <f t="shared" si="2481"/>
        <v>1.1373962111027312E-4</v>
      </c>
      <c r="AE1909" s="13">
        <f t="shared" si="2482"/>
        <v>2.1753570184297809E-4</v>
      </c>
      <c r="AF1909" s="13">
        <f t="shared" si="2483"/>
        <v>2.0802681209232068E-4</v>
      </c>
      <c r="AG1909" s="13">
        <f t="shared" si="2484"/>
        <v>1.3262238238800488E-4</v>
      </c>
      <c r="AH1909" s="13">
        <f t="shared" si="2485"/>
        <v>5.4739785434629824E-2</v>
      </c>
      <c r="AI1909" s="13">
        <f t="shared" si="2486"/>
        <v>2.2352393199869244E-2</v>
      </c>
      <c r="AJ1909" s="13">
        <f t="shared" si="2487"/>
        <v>4.5636777509679644E-3</v>
      </c>
      <c r="AK1909" s="13">
        <f t="shared" si="2488"/>
        <v>6.2117597963520256E-4</v>
      </c>
      <c r="AL1909" s="13">
        <f t="shared" si="2489"/>
        <v>1.9809581248541424E-6</v>
      </c>
      <c r="AM1909" s="13">
        <f t="shared" si="2490"/>
        <v>9.2888662725835766E-6</v>
      </c>
      <c r="AN1909" s="13">
        <f t="shared" si="2491"/>
        <v>1.7765665334623902E-5</v>
      </c>
      <c r="AO1909" s="13">
        <f t="shared" si="2492"/>
        <v>1.6989095090830297E-5</v>
      </c>
      <c r="AP1909" s="13">
        <f t="shared" si="2493"/>
        <v>1.0830980116939678E-5</v>
      </c>
      <c r="AQ1909" s="13">
        <f t="shared" si="2494"/>
        <v>5.178768924993821E-6</v>
      </c>
      <c r="AR1909" s="13">
        <f t="shared" si="2495"/>
        <v>2.093880307850032E-2</v>
      </c>
      <c r="AS1909" s="13">
        <f t="shared" si="2496"/>
        <v>8.5501314232258978E-3</v>
      </c>
      <c r="AT1909" s="13">
        <f t="shared" si="2497"/>
        <v>1.7456763665134676E-3</v>
      </c>
      <c r="AU1909" s="13">
        <f t="shared" si="2498"/>
        <v>2.3760928932044489E-4</v>
      </c>
      <c r="AV1909" s="13">
        <f t="shared" si="2499"/>
        <v>2.4256289190129478E-5</v>
      </c>
      <c r="AW1909" s="13">
        <f t="shared" si="2500"/>
        <v>4.2974664834036416E-8</v>
      </c>
      <c r="AX1909" s="13">
        <f t="shared" si="2501"/>
        <v>6.3216783934280448E-7</v>
      </c>
      <c r="AY1909" s="13">
        <f t="shared" si="2502"/>
        <v>1.2090692167918175E-6</v>
      </c>
      <c r="AZ1909" s="13">
        <f t="shared" si="2503"/>
        <v>1.1562185546431015E-6</v>
      </c>
      <c r="BA1909" s="13">
        <f t="shared" si="2504"/>
        <v>7.371187287623887E-7</v>
      </c>
      <c r="BB1909" s="13">
        <f t="shared" si="2505"/>
        <v>3.5244894971002993E-7</v>
      </c>
      <c r="BC1909" s="13">
        <f t="shared" si="2506"/>
        <v>1.3481710048015436E-7</v>
      </c>
      <c r="BD1909" s="13">
        <f t="shared" si="2507"/>
        <v>6.6745096958742336E-3</v>
      </c>
      <c r="BE1909" s="13">
        <f t="shared" si="2508"/>
        <v>2.7254630969769612E-3</v>
      </c>
      <c r="BF1909" s="13">
        <f t="shared" si="2509"/>
        <v>5.5645653624376834E-4</v>
      </c>
      <c r="BG1909" s="13">
        <f t="shared" si="2510"/>
        <v>7.5740981920189231E-5</v>
      </c>
      <c r="BH1909" s="13">
        <f t="shared" si="2511"/>
        <v>7.7320005722621319E-6</v>
      </c>
      <c r="BI1909" s="13">
        <f t="shared" si="2512"/>
        <v>6.3145558807207599E-7</v>
      </c>
      <c r="BJ1909" s="14">
        <f t="shared" si="2513"/>
        <v>6.995253346402272E-2</v>
      </c>
      <c r="BK1909" s="14">
        <f t="shared" si="2514"/>
        <v>0.19120013224314794</v>
      </c>
      <c r="BL1909" s="14">
        <f t="shared" si="2515"/>
        <v>0.62079363921149611</v>
      </c>
      <c r="BM1909" s="14">
        <f t="shared" si="2516"/>
        <v>0.40592890718061825</v>
      </c>
      <c r="BN1909" s="14">
        <f t="shared" si="2517"/>
        <v>0.59050010536619346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1.1974</v>
      </c>
      <c r="F1910" s="10">
        <f>VLOOKUP(B1910,home!$B$2:$E$405,3,FALSE)</f>
        <v>1.0857000000000001</v>
      </c>
      <c r="G1910" s="10">
        <f>VLOOKUP(C1910,away!$B$2:$E$405,4,FALSE)</f>
        <v>0.66810000000000003</v>
      </c>
      <c r="H1910" s="10">
        <f>VLOOKUP(A1910,away!$A$2:$E$405,3,FALSE)</f>
        <v>0.89470000000000005</v>
      </c>
      <c r="I1910" s="10">
        <f>VLOOKUP(C1910,away!$B$2:$E$405,3,FALSE)</f>
        <v>1.0059</v>
      </c>
      <c r="J1910" s="10">
        <f>VLOOKUP(B1910,home!$B$2:$E$405,4,FALSE)</f>
        <v>0.78239999999999998</v>
      </c>
      <c r="K1910" s="12">
        <f t="shared" si="2462"/>
        <v>0.86854147795800019</v>
      </c>
      <c r="L1910" s="12">
        <f t="shared" si="2463"/>
        <v>0.70414335835200004</v>
      </c>
      <c r="M1910" s="13">
        <f t="shared" si="2464"/>
        <v>0.20748736425753045</v>
      </c>
      <c r="N1910" s="13">
        <f t="shared" si="2465"/>
        <v>0.18021138200984541</v>
      </c>
      <c r="O1910" s="13">
        <f t="shared" si="2466"/>
        <v>0.14610084948390223</v>
      </c>
      <c r="P1910" s="13">
        <f t="shared" si="2467"/>
        <v>0.12689464774166775</v>
      </c>
      <c r="Q1910" s="13">
        <f t="shared" si="2468"/>
        <v>7.8260530037842446E-2</v>
      </c>
      <c r="R1910" s="13">
        <f t="shared" si="2469"/>
        <v>5.1437971406837493E-2</v>
      </c>
      <c r="S1910" s="13">
        <f t="shared" si="2470"/>
        <v>1.9401484619439347E-2</v>
      </c>
      <c r="T1910" s="13">
        <f t="shared" si="2471"/>
        <v>5.5106632447253952E-2</v>
      </c>
      <c r="U1910" s="13">
        <f t="shared" si="2472"/>
        <v>4.4676011708855982E-2</v>
      </c>
      <c r="V1910" s="13">
        <f t="shared" si="2473"/>
        <v>1.3183906217127037E-3</v>
      </c>
      <c r="W1910" s="13">
        <f t="shared" si="2474"/>
        <v>2.2657505474948055E-2</v>
      </c>
      <c r="X1910" s="13">
        <f t="shared" si="2475"/>
        <v>1.595413199700875E-2</v>
      </c>
      <c r="Y1910" s="13">
        <f t="shared" si="2476"/>
        <v>5.6169980419824208E-3</v>
      </c>
      <c r="Z1910" s="13">
        <f t="shared" si="2477"/>
        <v>1.2073235311074902E-2</v>
      </c>
      <c r="AA1910" s="13">
        <f t="shared" si="2478"/>
        <v>1.048610564081571E-2</v>
      </c>
      <c r="AB1910" s="13">
        <f t="shared" si="2479"/>
        <v>4.5538088456489002E-3</v>
      </c>
      <c r="AC1910" s="13">
        <f t="shared" si="2480"/>
        <v>5.0393645092197484E-5</v>
      </c>
      <c r="AD1910" s="13">
        <f t="shared" si="2481"/>
        <v>4.9197458230132154E-3</v>
      </c>
      <c r="AE1910" s="13">
        <f t="shared" si="2482"/>
        <v>3.4642063460547496E-3</v>
      </c>
      <c r="AF1910" s="13">
        <f t="shared" si="2483"/>
        <v>1.2196489452676511E-3</v>
      </c>
      <c r="AG1910" s="13">
        <f t="shared" si="2484"/>
        <v>2.8626923477707952E-4</v>
      </c>
      <c r="AH1910" s="13">
        <f t="shared" si="2485"/>
        <v>2.1253221145285587E-3</v>
      </c>
      <c r="AI1910" s="13">
        <f t="shared" si="2486"/>
        <v>1.8459304104894564E-3</v>
      </c>
      <c r="AJ1910" s="13">
        <f t="shared" si="2487"/>
        <v>8.0163356346706516E-4</v>
      </c>
      <c r="AK1910" s="13">
        <f t="shared" si="2488"/>
        <v>2.3208399999814108E-4</v>
      </c>
      <c r="AL1910" s="13">
        <f t="shared" si="2489"/>
        <v>1.2327852089259823E-6</v>
      </c>
      <c r="AM1910" s="13">
        <f t="shared" si="2490"/>
        <v>8.5460066165951945E-4</v>
      </c>
      <c r="AN1910" s="13">
        <f t="shared" si="2491"/>
        <v>6.017613799507753E-4</v>
      </c>
      <c r="AO1910" s="13">
        <f t="shared" si="2492"/>
        <v>2.1186313950253641E-4</v>
      </c>
      <c r="AP1910" s="13">
        <f t="shared" si="2493"/>
        <v>4.9727340853438099E-5</v>
      </c>
      <c r="AQ1910" s="13">
        <f t="shared" si="2494"/>
        <v>8.7537941976136279E-6</v>
      </c>
      <c r="AR1910" s="13">
        <f t="shared" si="2495"/>
        <v>2.9930629026078269E-4</v>
      </c>
      <c r="AS1910" s="13">
        <f t="shared" si="2496"/>
        <v>2.5995992770522637E-4</v>
      </c>
      <c r="AT1910" s="13">
        <f t="shared" si="2497"/>
        <v>1.128929899094761E-4</v>
      </c>
      <c r="AU1910" s="13">
        <f t="shared" si="2498"/>
        <v>3.2684081435691328E-5</v>
      </c>
      <c r="AV1910" s="13">
        <f t="shared" si="2499"/>
        <v>7.0968700989637451E-6</v>
      </c>
      <c r="AW1910" s="13">
        <f t="shared" si="2500"/>
        <v>2.0942887746921248E-8</v>
      </c>
      <c r="AX1910" s="13">
        <f t="shared" si="2501"/>
        <v>1.2370935362360723E-4</v>
      </c>
      <c r="AY1910" s="13">
        <f t="shared" si="2502"/>
        <v>8.7109119720081961E-5</v>
      </c>
      <c r="AZ1910" s="13">
        <f t="shared" si="2503"/>
        <v>3.0668654051392471E-5</v>
      </c>
      <c r="BA1910" s="13">
        <f t="shared" si="2504"/>
        <v>7.1983763532943902E-6</v>
      </c>
      <c r="BB1910" s="13">
        <f t="shared" si="2505"/>
        <v>1.2671722250225837E-6</v>
      </c>
      <c r="BC1910" s="13">
        <f t="shared" si="2506"/>
        <v>1.784541812275557E-7</v>
      </c>
      <c r="BD1910" s="13">
        <f t="shared" si="2507"/>
        <v>3.5125756066684337E-5</v>
      </c>
      <c r="BE1910" s="13">
        <f t="shared" si="2508"/>
        <v>3.0508176088550201E-5</v>
      </c>
      <c r="BF1910" s="13">
        <f t="shared" si="2509"/>
        <v>1.3248808174876155E-5</v>
      </c>
      <c r="BG1910" s="13">
        <f t="shared" si="2510"/>
        <v>3.8357131444629914E-6</v>
      </c>
      <c r="BH1910" s="13">
        <f t="shared" si="2511"/>
        <v>8.3286899087870357E-7</v>
      </c>
      <c r="BI1910" s="13">
        <f t="shared" si="2512"/>
        <v>1.446762528566355E-7</v>
      </c>
      <c r="BJ1910" s="14">
        <f t="shared" si="2513"/>
        <v>0.36967388780431221</v>
      </c>
      <c r="BK1910" s="14">
        <f t="shared" si="2514"/>
        <v>0.35524062279037144</v>
      </c>
      <c r="BL1910" s="14">
        <f t="shared" si="2515"/>
        <v>0.26305535333267194</v>
      </c>
      <c r="BM1910" s="14">
        <f t="shared" si="2516"/>
        <v>0.20956326612397247</v>
      </c>
      <c r="BN1910" s="14">
        <f t="shared" si="2517"/>
        <v>0.7903927449376259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1.5145</v>
      </c>
      <c r="F1915" s="10">
        <f>VLOOKUP(B1915,home!$B$2:$E$405,3,FALSE)</f>
        <v>1.2765</v>
      </c>
      <c r="G1915" s="10">
        <f>VLOOKUP(C1915,away!$B$2:$E$405,4,FALSE)</f>
        <v>1.4965999999999999</v>
      </c>
      <c r="H1915" s="10">
        <f>VLOOKUP(A1915,away!$A$2:$E$405,3,FALSE)</f>
        <v>1.1369</v>
      </c>
      <c r="I1915" s="10">
        <f>VLOOKUP(C1915,away!$B$2:$E$405,3,FALSE)</f>
        <v>1.0555000000000001</v>
      </c>
      <c r="J1915" s="10">
        <f>VLOOKUP(B1915,home!$B$2:$E$405,4,FALSE)</f>
        <v>0.46910000000000002</v>
      </c>
      <c r="K1915" s="12">
        <f t="shared" si="2462"/>
        <v>2.8933157935499998</v>
      </c>
      <c r="L1915" s="12">
        <f t="shared" si="2463"/>
        <v>0.56291903834500012</v>
      </c>
      <c r="M1915" s="13">
        <f t="shared" si="2464"/>
        <v>3.1548323417601096E-2</v>
      </c>
      <c r="N1915" s="13">
        <f t="shared" si="2465"/>
        <v>9.1279262404168546E-2</v>
      </c>
      <c r="O1915" s="13">
        <f t="shared" si="2466"/>
        <v>1.7759151879633058E-2</v>
      </c>
      <c r="P1915" s="13">
        <f t="shared" si="2467"/>
        <v>5.1382834613395482E-2</v>
      </c>
      <c r="Q1915" s="13">
        <f t="shared" si="2468"/>
        <v>0.13204986576878783</v>
      </c>
      <c r="R1915" s="13">
        <f t="shared" si="2469"/>
        <v>4.9984823489529198E-3</v>
      </c>
      <c r="S1915" s="13">
        <f t="shared" si="2470"/>
        <v>2.092183836490788E-2</v>
      </c>
      <c r="T1915" s="13">
        <f t="shared" si="2471"/>
        <v>7.4333383452152402E-2</v>
      </c>
      <c r="U1915" s="13">
        <f t="shared" si="2472"/>
        <v>1.4462187924006381E-2</v>
      </c>
      <c r="V1915" s="13">
        <f t="shared" si="2473"/>
        <v>3.7861612636529702E-3</v>
      </c>
      <c r="W1915" s="13">
        <f t="shared" si="2474"/>
        <v>0.12735398738833043</v>
      </c>
      <c r="X1915" s="13">
        <f t="shared" si="2475"/>
        <v>7.1689984110040239E-2</v>
      </c>
      <c r="Y1915" s="13">
        <f t="shared" si="2476"/>
        <v>2.0177828457096088E-2</v>
      </c>
      <c r="Z1915" s="13">
        <f t="shared" si="2477"/>
        <v>9.3791362568567847E-4</v>
      </c>
      <c r="AA1915" s="13">
        <f t="shared" si="2478"/>
        <v>2.7136803061821161E-3</v>
      </c>
      <c r="AB1915" s="13">
        <f t="shared" si="2479"/>
        <v>3.9257670442611591E-3</v>
      </c>
      <c r="AC1915" s="13">
        <f t="shared" si="2480"/>
        <v>3.8540815516322196E-4</v>
      </c>
      <c r="AD1915" s="13">
        <f t="shared" si="2481"/>
        <v>9.2118825770555982E-2</v>
      </c>
      <c r="AE1915" s="13">
        <f t="shared" si="2482"/>
        <v>5.1855440816231987E-2</v>
      </c>
      <c r="AF1915" s="13">
        <f t="shared" si="2483"/>
        <v>1.4595207438614685E-2</v>
      </c>
      <c r="AG1915" s="13">
        <f t="shared" si="2484"/>
        <v>2.7386400452635911E-3</v>
      </c>
      <c r="AH1915" s="13">
        <f t="shared" si="2485"/>
        <v>1.3199235905541359E-4</v>
      </c>
      <c r="AI1915" s="13">
        <f t="shared" si="2486"/>
        <v>3.8189557708295042E-4</v>
      </c>
      <c r="AJ1915" s="13">
        <f t="shared" si="2487"/>
        <v>5.5247225233049605E-4</v>
      </c>
      <c r="AK1915" s="13">
        <f t="shared" si="2488"/>
        <v>5.3282556438865496E-4</v>
      </c>
      <c r="AL1915" s="13">
        <f t="shared" si="2489"/>
        <v>2.510860971376657E-5</v>
      </c>
      <c r="AM1915" s="13">
        <f t="shared" si="2490"/>
        <v>5.3305770697046076E-2</v>
      </c>
      <c r="AN1915" s="13">
        <f t="shared" si="2491"/>
        <v>3.0006833179020264E-2</v>
      </c>
      <c r="AO1915" s="13">
        <f t="shared" si="2492"/>
        <v>8.4457088384564619E-3</v>
      </c>
      <c r="AP1915" s="13">
        <f t="shared" si="2493"/>
        <v>1.5847500991619269E-3</v>
      </c>
      <c r="AQ1915" s="13">
        <f t="shared" si="2494"/>
        <v>2.2302150045934381E-4</v>
      </c>
      <c r="AR1915" s="13">
        <f t="shared" si="2495"/>
        <v>1.4860202365672283E-5</v>
      </c>
      <c r="AS1915" s="13">
        <f t="shared" si="2496"/>
        <v>4.2995258199948676E-5</v>
      </c>
      <c r="AT1915" s="13">
        <f t="shared" si="2497"/>
        <v>6.2199429798835836E-5</v>
      </c>
      <c r="AU1915" s="13">
        <f t="shared" si="2498"/>
        <v>5.9987530862258734E-5</v>
      </c>
      <c r="AV1915" s="13">
        <f t="shared" si="2499"/>
        <v>4.339071761496031E-5</v>
      </c>
      <c r="AW1915" s="13">
        <f t="shared" si="2500"/>
        <v>1.1359571255685671E-6</v>
      </c>
      <c r="AX1915" s="13">
        <f t="shared" si="2501"/>
        <v>2.5705071374186376E-2</v>
      </c>
      <c r="AY1915" s="13">
        <f t="shared" si="2502"/>
        <v>1.4469874058546585E-2</v>
      </c>
      <c r="AZ1915" s="13">
        <f t="shared" si="2503"/>
        <v>4.0726837950051525E-3</v>
      </c>
      <c r="BA1915" s="13">
        <f t="shared" si="2504"/>
        <v>7.6419708178918891E-4</v>
      </c>
      <c r="BB1915" s="13">
        <f t="shared" si="2505"/>
        <v>1.0754527159670638E-4</v>
      </c>
      <c r="BC1915" s="13">
        <f t="shared" si="2506"/>
        <v>1.2107856173153964E-5</v>
      </c>
      <c r="BD1915" s="13">
        <f t="shared" si="2507"/>
        <v>1.3941818042160559E-6</v>
      </c>
      <c r="BE1915" s="13">
        <f t="shared" si="2508"/>
        <v>4.0338082332183481E-6</v>
      </c>
      <c r="BF1915" s="13">
        <f t="shared" si="2509"/>
        <v>5.8355405346613347E-6</v>
      </c>
      <c r="BG1915" s="13">
        <f t="shared" si="2510"/>
        <v>5.6280205309456164E-6</v>
      </c>
      <c r="BH1915" s="13">
        <f t="shared" si="2511"/>
        <v>4.070910172152152E-6</v>
      </c>
      <c r="BI1915" s="13">
        <f t="shared" si="2512"/>
        <v>2.3556857390422341E-6</v>
      </c>
      <c r="BJ1915" s="14">
        <f t="shared" si="2513"/>
        <v>0.81688998940268298</v>
      </c>
      <c r="BK1915" s="14">
        <f t="shared" si="2514"/>
        <v>0.12251954848298099</v>
      </c>
      <c r="BL1915" s="14">
        <f t="shared" si="2515"/>
        <v>4.5705206541749074E-2</v>
      </c>
      <c r="BM1915" s="14">
        <f t="shared" si="2516"/>
        <v>0.64256599951913873</v>
      </c>
      <c r="BN1915" s="14">
        <f t="shared" si="2517"/>
        <v>0.32901792043253891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1.5145</v>
      </c>
      <c r="F1916" s="10">
        <f>VLOOKUP(B1916,home!$B$2:$E$405,3,FALSE)</f>
        <v>1.2765</v>
      </c>
      <c r="G1916" s="10">
        <f>VLOOKUP(C1916,away!$B$2:$E$405,4,FALSE)</f>
        <v>1.2765</v>
      </c>
      <c r="H1916" s="10">
        <f>VLOOKUP(A1916,away!$A$2:$E$405,3,FALSE)</f>
        <v>1.1369</v>
      </c>
      <c r="I1916" s="10">
        <f>VLOOKUP(C1916,away!$B$2:$E$405,3,FALSE)</f>
        <v>0.64500000000000002</v>
      </c>
      <c r="J1916" s="10">
        <f>VLOOKUP(B1916,home!$B$2:$E$405,4,FALSE)</f>
        <v>1.2314000000000001</v>
      </c>
      <c r="K1916" s="12">
        <f t="shared" si="2462"/>
        <v>2.4678054326249996</v>
      </c>
      <c r="L1916" s="12">
        <f t="shared" si="2463"/>
        <v>0.90298623570000003</v>
      </c>
      <c r="M1916" s="13">
        <f t="shared" si="2464"/>
        <v>3.4362422930695309E-2</v>
      </c>
      <c r="N1916" s="13">
        <f t="shared" si="2465"/>
        <v>8.4799773986527757E-2</v>
      </c>
      <c r="O1916" s="13">
        <f t="shared" si="2466"/>
        <v>3.1028794931719922E-2</v>
      </c>
      <c r="P1916" s="13">
        <f t="shared" si="2467"/>
        <v>7.6573028700305482E-2</v>
      </c>
      <c r="Q1916" s="13">
        <f t="shared" si="2468"/>
        <v>0.10463467146466267</v>
      </c>
      <c r="R1916" s="13">
        <f t="shared" si="2469"/>
        <v>1.4009287366850505E-2</v>
      </c>
      <c r="S1916" s="13">
        <f t="shared" si="2470"/>
        <v>4.2658725900699773E-2</v>
      </c>
      <c r="T1916" s="13">
        <f t="shared" si="2471"/>
        <v>9.4483668109581948E-2</v>
      </c>
      <c r="U1916" s="13">
        <f t="shared" si="2472"/>
        <v>3.4572195471118457E-2</v>
      </c>
      <c r="V1916" s="13">
        <f t="shared" si="2473"/>
        <v>1.0562273696153123E-2</v>
      </c>
      <c r="W1916" s="13">
        <f t="shared" si="2474"/>
        <v>8.6072670227142184E-2</v>
      </c>
      <c r="X1916" s="13">
        <f t="shared" si="2475"/>
        <v>7.7722436485054586E-2</v>
      </c>
      <c r="Y1916" s="13">
        <f t="shared" si="2476"/>
        <v>3.5091145175535889E-2</v>
      </c>
      <c r="Z1916" s="13">
        <f t="shared" si="2477"/>
        <v>4.2167312214106351E-3</v>
      </c>
      <c r="AA1916" s="13">
        <f t="shared" si="2478"/>
        <v>1.0406072216116615E-2</v>
      </c>
      <c r="AB1916" s="13">
        <f t="shared" si="2479"/>
        <v>1.2840080773610327E-2</v>
      </c>
      <c r="AC1916" s="13">
        <f t="shared" si="2480"/>
        <v>1.4710569313375263E-3</v>
      </c>
      <c r="AD1916" s="13">
        <f t="shared" si="2481"/>
        <v>5.3102650796770366E-2</v>
      </c>
      <c r="AE1916" s="13">
        <f t="shared" si="2482"/>
        <v>4.7950962748667274E-2</v>
      </c>
      <c r="AF1916" s="13">
        <f t="shared" si="2483"/>
        <v>2.1649529675304997E-2</v>
      </c>
      <c r="AG1916" s="13">
        <f t="shared" si="2484"/>
        <v>6.5164091020597009E-3</v>
      </c>
      <c r="AH1916" s="13">
        <f t="shared" si="2485"/>
        <v>9.5191256314506299E-4</v>
      </c>
      <c r="AI1916" s="13">
        <f t="shared" si="2486"/>
        <v>2.3491349947133743E-3</v>
      </c>
      <c r="AJ1916" s="13">
        <f t="shared" si="2487"/>
        <v>2.898604050961583E-3</v>
      </c>
      <c r="AK1916" s="13">
        <f t="shared" si="2488"/>
        <v>2.3843969413306085E-3</v>
      </c>
      <c r="AL1916" s="13">
        <f t="shared" si="2489"/>
        <v>1.3112379746943822E-4</v>
      </c>
      <c r="AM1916" s="13">
        <f t="shared" si="2490"/>
        <v>2.6209402024611649E-2</v>
      </c>
      <c r="AN1916" s="13">
        <f t="shared" si="2491"/>
        <v>2.3666729274152028E-2</v>
      </c>
      <c r="AO1916" s="13">
        <f t="shared" si="2492"/>
        <v>1.0685365389298767E-2</v>
      </c>
      <c r="AP1916" s="13">
        <f t="shared" si="2493"/>
        <v>3.2162459566539869E-3</v>
      </c>
      <c r="AQ1916" s="13">
        <f t="shared" si="2494"/>
        <v>7.2605645737108208E-4</v>
      </c>
      <c r="AR1916" s="13">
        <f t="shared" si="2495"/>
        <v>1.7191278842197983E-4</v>
      </c>
      <c r="AS1916" s="13">
        <f t="shared" si="2496"/>
        <v>4.2424731320547397E-4</v>
      </c>
      <c r="AT1916" s="13">
        <f t="shared" si="2497"/>
        <v>5.2347991215251431E-4</v>
      </c>
      <c r="AU1916" s="13">
        <f t="shared" si="2498"/>
        <v>4.3061552369334408E-4</v>
      </c>
      <c r="AV1916" s="13">
        <f t="shared" si="2499"/>
        <v>2.6566883218577335E-4</v>
      </c>
      <c r="AW1916" s="13">
        <f t="shared" si="2500"/>
        <v>8.1165424406665064E-6</v>
      </c>
      <c r="AX1916" s="13">
        <f t="shared" si="2501"/>
        <v>1.0779950783698217E-2</v>
      </c>
      <c r="AY1916" s="13">
        <f t="shared" si="2502"/>
        <v>9.7341471792029167E-3</v>
      </c>
      <c r="AZ1916" s="13">
        <f t="shared" si="2503"/>
        <v>4.3949004595491082E-3</v>
      </c>
      <c r="BA1916" s="13">
        <f t="shared" si="2504"/>
        <v>1.3228448740814833E-3</v>
      </c>
      <c r="BB1916" s="13">
        <f t="shared" si="2505"/>
        <v>2.986276783154697E-4</v>
      </c>
      <c r="BC1916" s="13">
        <f t="shared" si="2506"/>
        <v>5.3931336623583313E-5</v>
      </c>
      <c r="BD1916" s="13">
        <f t="shared" si="2507"/>
        <v>2.5872480280975681E-5</v>
      </c>
      <c r="BE1916" s="13">
        <f t="shared" si="2508"/>
        <v>6.384824739287496E-5</v>
      </c>
      <c r="BF1916" s="13">
        <f t="shared" si="2509"/>
        <v>7.8782525889860907E-5</v>
      </c>
      <c r="BG1916" s="13">
        <f t="shared" si="2510"/>
        <v>6.4806648462306139E-5</v>
      </c>
      <c r="BH1916" s="13">
        <f t="shared" si="2511"/>
        <v>3.9982549786374403E-5</v>
      </c>
      <c r="BI1916" s="13">
        <f t="shared" si="2512"/>
        <v>1.9733830714602866E-5</v>
      </c>
      <c r="BJ1916" s="14">
        <f t="shared" si="2513"/>
        <v>0.70311211918486582</v>
      </c>
      <c r="BK1916" s="14">
        <f t="shared" si="2514"/>
        <v>0.17549277913586359</v>
      </c>
      <c r="BL1916" s="14">
        <f t="shared" si="2515"/>
        <v>0.11354942996175253</v>
      </c>
      <c r="BM1916" s="14">
        <f t="shared" si="2516"/>
        <v>0.64123704948636884</v>
      </c>
      <c r="BN1916" s="14">
        <f t="shared" si="2517"/>
        <v>0.34540797938076168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1.5145</v>
      </c>
      <c r="F1917" s="10">
        <f>VLOOKUP(B1917,home!$B$2:$E$405,3,FALSE)</f>
        <v>1.5407</v>
      </c>
      <c r="G1917" s="10">
        <f>VLOOKUP(C1917,away!$B$2:$E$405,4,FALSE)</f>
        <v>1.5847</v>
      </c>
      <c r="H1917" s="10">
        <f>VLOOKUP(A1917,away!$A$2:$E$405,3,FALSE)</f>
        <v>1.1369</v>
      </c>
      <c r="I1917" s="10">
        <f>VLOOKUP(C1917,away!$B$2:$E$405,3,FALSE)</f>
        <v>0.3518</v>
      </c>
      <c r="J1917" s="10">
        <f>VLOOKUP(B1917,home!$B$2:$E$405,4,FALSE)</f>
        <v>1.1141000000000001</v>
      </c>
      <c r="K1917" s="12">
        <f t="shared" si="2462"/>
        <v>3.6977233707049999</v>
      </c>
      <c r="L1917" s="12">
        <f t="shared" si="2463"/>
        <v>0.44559701802200002</v>
      </c>
      <c r="M1917" s="13">
        <f t="shared" si="2464"/>
        <v>1.587006912537647E-2</v>
      </c>
      <c r="N1917" s="13">
        <f t="shared" si="2465"/>
        <v>5.8683125499608427E-2</v>
      </c>
      <c r="O1917" s="13">
        <f t="shared" si="2466"/>
        <v>7.0716554780707631E-3</v>
      </c>
      <c r="P1917" s="13">
        <f t="shared" si="2467"/>
        <v>2.6149025730836297E-2</v>
      </c>
      <c r="Q1917" s="13">
        <f t="shared" si="2468"/>
        <v>0.10849698231295833</v>
      </c>
      <c r="R1917" s="13">
        <f t="shared" si="2469"/>
        <v>1.5755542967536365E-3</v>
      </c>
      <c r="S1917" s="13">
        <f t="shared" si="2470"/>
        <v>1.0771401518008806E-2</v>
      </c>
      <c r="T1917" s="13">
        <f t="shared" si="2471"/>
        <v>4.8345931783039899E-2</v>
      </c>
      <c r="U1917" s="13">
        <f t="shared" si="2472"/>
        <v>5.8259639449206018E-3</v>
      </c>
      <c r="V1917" s="13">
        <f t="shared" si="2473"/>
        <v>1.9719976798700791E-3</v>
      </c>
      <c r="W1917" s="13">
        <f t="shared" si="2474"/>
        <v>0.13373060904986434</v>
      </c>
      <c r="X1917" s="13">
        <f t="shared" si="2475"/>
        <v>5.9589960610885423E-2</v>
      </c>
      <c r="Y1917" s="13">
        <f t="shared" si="2476"/>
        <v>1.3276554376129492E-2</v>
      </c>
      <c r="Z1917" s="13">
        <f t="shared" si="2477"/>
        <v>2.3402076545505658E-4</v>
      </c>
      <c r="AA1917" s="13">
        <f t="shared" si="2478"/>
        <v>8.6534405365343596E-4</v>
      </c>
      <c r="AB1917" s="13">
        <f t="shared" si="2479"/>
        <v>1.5999014654474561E-3</v>
      </c>
      <c r="AC1917" s="13">
        <f t="shared" si="2480"/>
        <v>2.0307810911491912E-4</v>
      </c>
      <c r="AD1917" s="13">
        <f t="shared" si="2481"/>
        <v>0.12362469961557425</v>
      </c>
      <c r="AE1917" s="13">
        <f t="shared" si="2482"/>
        <v>5.5086797502565364E-2</v>
      </c>
      <c r="AF1917" s="13">
        <f t="shared" si="2483"/>
        <v>1.2273256349762441E-2</v>
      </c>
      <c r="AG1917" s="13">
        <f t="shared" si="2484"/>
        <v>1.8229754769579071E-3</v>
      </c>
      <c r="AH1917" s="13">
        <f t="shared" si="2485"/>
        <v>2.6069738810499772E-5</v>
      </c>
      <c r="AI1917" s="13">
        <f t="shared" si="2486"/>
        <v>9.6398682467760155E-5</v>
      </c>
      <c r="AJ1917" s="13">
        <f t="shared" si="2487"/>
        <v>1.7822783053310359E-4</v>
      </c>
      <c r="AK1917" s="13">
        <f t="shared" si="2488"/>
        <v>2.1967907142410244E-4</v>
      </c>
      <c r="AL1917" s="13">
        <f t="shared" si="2489"/>
        <v>1.3384427398931406E-5</v>
      </c>
      <c r="AM1917" s="13">
        <f t="shared" si="2490"/>
        <v>9.1425988192978855E-2</v>
      </c>
      <c r="AN1917" s="13">
        <f t="shared" si="2491"/>
        <v>4.0739147708505945E-2</v>
      </c>
      <c r="AO1917" s="13">
        <f t="shared" si="2492"/>
        <v>9.0766213678340219E-3</v>
      </c>
      <c r="AP1917" s="13">
        <f t="shared" si="2493"/>
        <v>1.3481718050738691E-3</v>
      </c>
      <c r="AQ1917" s="13">
        <f t="shared" si="2494"/>
        <v>1.501853340305633E-4</v>
      </c>
      <c r="AR1917" s="13">
        <f t="shared" si="2495"/>
        <v>2.3233195749142208E-6</v>
      </c>
      <c r="AS1917" s="13">
        <f t="shared" si="2496"/>
        <v>8.5909930897767193E-6</v>
      </c>
      <c r="AT1917" s="13">
        <f t="shared" si="2497"/>
        <v>1.588355796281627E-5</v>
      </c>
      <c r="AU1917" s="13">
        <f t="shared" si="2498"/>
        <v>1.9577667829684408E-5</v>
      </c>
      <c r="AV1917" s="13">
        <f t="shared" si="2499"/>
        <v>1.8098199969430868E-5</v>
      </c>
      <c r="AW1917" s="13">
        <f t="shared" si="2500"/>
        <v>6.1259576418523049E-7</v>
      </c>
      <c r="AX1917" s="13">
        <f t="shared" si="2501"/>
        <v>5.6344668871829526E-2</v>
      </c>
      <c r="AY1917" s="13">
        <f t="shared" si="2502"/>
        <v>2.5107016430724237E-2</v>
      </c>
      <c r="AZ1917" s="13">
        <f t="shared" si="2503"/>
        <v>5.5938058264800392E-3</v>
      </c>
      <c r="BA1917" s="13">
        <f t="shared" si="2504"/>
        <v>8.3086106522453163E-4</v>
      </c>
      <c r="BB1917" s="13">
        <f t="shared" si="2505"/>
        <v>9.2557303263658436E-5</v>
      </c>
      <c r="BC1917" s="13">
        <f t="shared" si="2506"/>
        <v>8.2486516660888293E-6</v>
      </c>
      <c r="BD1917" s="13">
        <f t="shared" si="2507"/>
        <v>1.7254404574898617E-7</v>
      </c>
      <c r="BE1917" s="13">
        <f t="shared" si="2508"/>
        <v>6.3802015044201875E-7</v>
      </c>
      <c r="BF1917" s="13">
        <f t="shared" si="2509"/>
        <v>1.1796110106350867E-6</v>
      </c>
      <c r="BG1917" s="13">
        <f t="shared" si="2510"/>
        <v>1.4539584007887681E-6</v>
      </c>
      <c r="BH1917" s="13">
        <f t="shared" si="2511"/>
        <v>1.3440839896573738E-6</v>
      </c>
      <c r="BI1917" s="13">
        <f t="shared" si="2512"/>
        <v>9.9401015614929753E-7</v>
      </c>
      <c r="BJ1917" s="14">
        <f t="shared" si="2513"/>
        <v>0.84564816513495711</v>
      </c>
      <c r="BK1917" s="14">
        <f t="shared" si="2514"/>
        <v>8.0085973021329748E-2</v>
      </c>
      <c r="BL1917" s="14">
        <f t="shared" si="2515"/>
        <v>1.7529050528261401E-2</v>
      </c>
      <c r="BM1917" s="14">
        <f t="shared" si="2516"/>
        <v>0.70054439317143957</v>
      </c>
      <c r="BN1917" s="14">
        <f t="shared" si="2517"/>
        <v>0.21784641244360392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1.5145</v>
      </c>
      <c r="F1918" s="10">
        <f>VLOOKUP(B1918,home!$B$2:$E$405,3,FALSE)</f>
        <v>1.0124</v>
      </c>
      <c r="G1918" s="10">
        <f>VLOOKUP(C1918,away!$B$2:$E$405,4,FALSE)</f>
        <v>0.70430000000000004</v>
      </c>
      <c r="H1918" s="10">
        <f>VLOOKUP(A1918,away!$A$2:$E$405,3,FALSE)</f>
        <v>1.1369</v>
      </c>
      <c r="I1918" s="10">
        <f>VLOOKUP(C1918,away!$B$2:$E$405,3,FALSE)</f>
        <v>1.0555000000000001</v>
      </c>
      <c r="J1918" s="10">
        <f>VLOOKUP(B1918,home!$B$2:$E$405,4,FALSE)</f>
        <v>0.99690000000000001</v>
      </c>
      <c r="K1918" s="12">
        <f t="shared" si="2462"/>
        <v>1.0798889631399999</v>
      </c>
      <c r="L1918" s="12">
        <f t="shared" si="2463"/>
        <v>1.1962779563550001</v>
      </c>
      <c r="M1918" s="13">
        <f t="shared" si="2464"/>
        <v>0.10267702268092352</v>
      </c>
      <c r="N1918" s="13">
        <f t="shared" si="2465"/>
        <v>0.11087978356120476</v>
      </c>
      <c r="O1918" s="13">
        <f t="shared" si="2466"/>
        <v>0.12283025885735119</v>
      </c>
      <c r="P1918" s="13">
        <f t="shared" si="2467"/>
        <v>0.13264304087968276</v>
      </c>
      <c r="Q1918" s="13">
        <f t="shared" si="2468"/>
        <v>5.98689272515485E-2</v>
      </c>
      <c r="R1918" s="13">
        <f t="shared" si="2469"/>
        <v>7.3469565522213884E-2</v>
      </c>
      <c r="S1918" s="13">
        <f t="shared" si="2470"/>
        <v>4.2838640609214995E-2</v>
      </c>
      <c r="T1918" s="13">
        <f t="shared" si="2471"/>
        <v>7.1619877941648619E-2</v>
      </c>
      <c r="U1918" s="13">
        <f t="shared" si="2472"/>
        <v>7.9338972934129837E-2</v>
      </c>
      <c r="V1918" s="13">
        <f t="shared" si="2473"/>
        <v>6.1489983176731102E-3</v>
      </c>
      <c r="W1918" s="13">
        <f t="shared" si="2474"/>
        <v>2.1550597924659607E-2</v>
      </c>
      <c r="X1918" s="13">
        <f t="shared" si="2475"/>
        <v>2.57805052435401E-2</v>
      </c>
      <c r="Y1918" s="13">
        <f t="shared" si="2476"/>
        <v>1.5420325063270762E-2</v>
      </c>
      <c r="Z1918" s="13">
        <f t="shared" si="2477"/>
        <v>2.9296673899067927E-2</v>
      </c>
      <c r="AA1918" s="13">
        <f t="shared" si="2478"/>
        <v>3.1637154800315162E-2</v>
      </c>
      <c r="AB1918" s="13">
        <f t="shared" si="2479"/>
        <v>1.7082307147006006E-2</v>
      </c>
      <c r="AC1918" s="13">
        <f t="shared" si="2480"/>
        <v>4.9647295344428031E-4</v>
      </c>
      <c r="AD1918" s="13">
        <f t="shared" si="2481"/>
        <v>5.8180632119769222E-3</v>
      </c>
      <c r="AE1918" s="13">
        <f t="shared" si="2482"/>
        <v>6.9600207691679601E-3</v>
      </c>
      <c r="AF1918" s="13">
        <f t="shared" si="2483"/>
        <v>4.1630597109643033E-3</v>
      </c>
      <c r="AG1918" s="13">
        <f t="shared" si="2484"/>
        <v>1.6600588544054041E-3</v>
      </c>
      <c r="AH1918" s="13">
        <f t="shared" si="2485"/>
        <v>8.7617412949939702E-3</v>
      </c>
      <c r="AI1918" s="13">
        <f t="shared" si="2486"/>
        <v>9.4617077223519593E-3</v>
      </c>
      <c r="AJ1918" s="13">
        <f t="shared" si="2487"/>
        <v>5.1087968709121927E-3</v>
      </c>
      <c r="AK1918" s="13">
        <f t="shared" si="2488"/>
        <v>1.838977785274082E-3</v>
      </c>
      <c r="AL1918" s="13">
        <f t="shared" si="2489"/>
        <v>2.5654691006774396E-5</v>
      </c>
      <c r="AM1918" s="13">
        <f t="shared" si="2490"/>
        <v>1.2565724498929476E-3</v>
      </c>
      <c r="AN1918" s="13">
        <f t="shared" si="2491"/>
        <v>1.5032099223699312E-3</v>
      </c>
      <c r="AO1918" s="13">
        <f t="shared" si="2492"/>
        <v>8.9912844695263009E-4</v>
      </c>
      <c r="AP1918" s="13">
        <f t="shared" si="2493"/>
        <v>3.5853584700704571E-4</v>
      </c>
      <c r="AQ1918" s="13">
        <f t="shared" si="2494"/>
        <v>1.072271325843995E-4</v>
      </c>
      <c r="AR1918" s="13">
        <f t="shared" si="2495"/>
        <v>2.096295594097318E-3</v>
      </c>
      <c r="AS1918" s="13">
        <f t="shared" si="2496"/>
        <v>2.263766475544703E-3</v>
      </c>
      <c r="AT1918" s="13">
        <f t="shared" si="2497"/>
        <v>1.2223082160335305E-3</v>
      </c>
      <c r="AU1918" s="13">
        <f t="shared" si="2498"/>
        <v>4.3998571734998426E-4</v>
      </c>
      <c r="AV1918" s="13">
        <f t="shared" si="2499"/>
        <v>1.1878393002637085E-4</v>
      </c>
      <c r="AW1918" s="13">
        <f t="shared" si="2500"/>
        <v>9.2060958049603355E-7</v>
      </c>
      <c r="AX1918" s="13">
        <f t="shared" si="2501"/>
        <v>2.2615978667086406E-4</v>
      </c>
      <c r="AY1918" s="13">
        <f t="shared" si="2502"/>
        <v>2.705499674083041E-4</v>
      </c>
      <c r="AZ1918" s="13">
        <f t="shared" si="2503"/>
        <v>1.61826481051559E-4</v>
      </c>
      <c r="BA1918" s="13">
        <f t="shared" si="2504"/>
        <v>6.4529817345493362E-5</v>
      </c>
      <c r="BB1918" s="13">
        <f t="shared" si="2505"/>
        <v>1.9298899504507074E-5</v>
      </c>
      <c r="BC1918" s="13">
        <f t="shared" si="2506"/>
        <v>4.6173696118304464E-6</v>
      </c>
      <c r="BD1918" s="13">
        <f t="shared" si="2507"/>
        <v>4.1795870153712143E-4</v>
      </c>
      <c r="BE1918" s="13">
        <f t="shared" si="2508"/>
        <v>4.5134898883826275E-4</v>
      </c>
      <c r="BF1918" s="13">
        <f t="shared" si="2509"/>
        <v>2.4370339578541945E-4</v>
      </c>
      <c r="BG1918" s="13">
        <f t="shared" si="2510"/>
        <v>8.7724202462804581E-5</v>
      </c>
      <c r="BH1918" s="13">
        <f t="shared" si="2511"/>
        <v>2.3683099509960358E-5</v>
      </c>
      <c r="BI1918" s="13">
        <f t="shared" si="2512"/>
        <v>5.1150235547505083E-6</v>
      </c>
      <c r="BJ1918" s="14">
        <f t="shared" si="2513"/>
        <v>0.32859287565278644</v>
      </c>
      <c r="BK1918" s="14">
        <f t="shared" si="2514"/>
        <v>0.28510038009935379</v>
      </c>
      <c r="BL1918" s="14">
        <f t="shared" si="2515"/>
        <v>0.35690015627928839</v>
      </c>
      <c r="BM1918" s="14">
        <f t="shared" si="2516"/>
        <v>0.39725185781974415</v>
      </c>
      <c r="BN1918" s="14">
        <f t="shared" si="2517"/>
        <v>0.60236859875292459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1.5145</v>
      </c>
      <c r="F1919" s="10">
        <f>VLOOKUP(B1919,home!$B$2:$E$405,3,FALSE)</f>
        <v>0.7923</v>
      </c>
      <c r="G1919" s="10">
        <f>VLOOKUP(C1919,away!$B$2:$E$405,4,FALSE)</f>
        <v>1.4965999999999999</v>
      </c>
      <c r="H1919" s="10">
        <f>VLOOKUP(A1919,away!$A$2:$E$405,3,FALSE)</f>
        <v>1.1369</v>
      </c>
      <c r="I1919" s="10">
        <f>VLOOKUP(C1919,away!$B$2:$E$405,3,FALSE)</f>
        <v>0.58640000000000003</v>
      </c>
      <c r="J1919" s="10">
        <f>VLOOKUP(B1919,home!$B$2:$E$405,4,FALSE)</f>
        <v>0.87960000000000005</v>
      </c>
      <c r="K1919" s="12">
        <f t="shared" si="2462"/>
        <v>1.79582773461</v>
      </c>
      <c r="L1919" s="12">
        <f t="shared" si="2463"/>
        <v>0.58641010953600003</v>
      </c>
      <c r="M1919" s="13">
        <f t="shared" si="2464"/>
        <v>9.2343695313647139E-2</v>
      </c>
      <c r="N1919" s="13">
        <f t="shared" si="2465"/>
        <v>0.165833369160623</v>
      </c>
      <c r="O1919" s="13">
        <f t="shared" si="2466"/>
        <v>5.4151276483834825E-2</v>
      </c>
      <c r="P1919" s="13">
        <f t="shared" si="2467"/>
        <v>9.7246364174204861E-2</v>
      </c>
      <c r="Q1919" s="13">
        <f t="shared" si="2468"/>
        <v>0.14890408183123274</v>
      </c>
      <c r="R1919" s="13">
        <f t="shared" si="2469"/>
        <v>1.5877427987199898E-2</v>
      </c>
      <c r="S1919" s="13">
        <f t="shared" si="2470"/>
        <v>2.5602330816905487E-2</v>
      </c>
      <c r="T1919" s="13">
        <f t="shared" si="2471"/>
        <v>8.7318858937010704E-2</v>
      </c>
      <c r="U1919" s="13">
        <f t="shared" si="2472"/>
        <v>2.8513125533686606E-2</v>
      </c>
      <c r="V1919" s="13">
        <f t="shared" si="2473"/>
        <v>2.9957331056342552E-3</v>
      </c>
      <c r="W1919" s="13">
        <f t="shared" si="2474"/>
        <v>8.913535998305494E-2</v>
      </c>
      <c r="X1919" s="13">
        <f t="shared" si="2475"/>
        <v>5.2269876211194041E-2</v>
      </c>
      <c r="Y1919" s="13">
        <f t="shared" si="2476"/>
        <v>1.5325791917219727E-2</v>
      </c>
      <c r="Z1919" s="13">
        <f t="shared" si="2477"/>
        <v>3.1035614283746156E-3</v>
      </c>
      <c r="AA1919" s="13">
        <f t="shared" si="2478"/>
        <v>5.5734616891409614E-3</v>
      </c>
      <c r="AB1919" s="13">
        <f t="shared" si="2479"/>
        <v>5.0044885395728201E-3</v>
      </c>
      <c r="AC1919" s="13">
        <f t="shared" si="2480"/>
        <v>1.9717382408305085E-4</v>
      </c>
      <c r="AD1919" s="13">
        <f t="shared" si="2481"/>
        <v>4.0017937898004112E-2</v>
      </c>
      <c r="AE1919" s="13">
        <f t="shared" si="2482"/>
        <v>2.3466923346173434E-2</v>
      </c>
      <c r="AF1919" s="13">
        <f t="shared" si="2483"/>
        <v>6.8806205449512391E-3</v>
      </c>
      <c r="AG1919" s="13">
        <f t="shared" si="2484"/>
        <v>1.3449551491468365E-3</v>
      </c>
      <c r="AH1919" s="13">
        <f t="shared" si="2485"/>
        <v>4.5498994929121572E-4</v>
      </c>
      <c r="AI1919" s="13">
        <f t="shared" si="2486"/>
        <v>8.1708356990596261E-4</v>
      </c>
      <c r="AJ1919" s="13">
        <f t="shared" si="2487"/>
        <v>7.3367066816563834E-4</v>
      </c>
      <c r="AK1919" s="13">
        <f t="shared" si="2488"/>
        <v>4.3918204465390122E-4</v>
      </c>
      <c r="AL1919" s="13">
        <f t="shared" si="2489"/>
        <v>8.305683430698594E-6</v>
      </c>
      <c r="AM1919" s="13">
        <f t="shared" si="2490"/>
        <v>1.4373064551827266E-2</v>
      </c>
      <c r="AN1919" s="13">
        <f t="shared" si="2491"/>
        <v>8.4285103582050266E-3</v>
      </c>
      <c r="AO1919" s="13">
        <f t="shared" si="2492"/>
        <v>2.4712818411901597E-3</v>
      </c>
      <c r="AP1919" s="13">
        <f t="shared" si="2493"/>
        <v>4.8306155172888324E-4</v>
      </c>
      <c r="AQ1919" s="13">
        <f t="shared" si="2494"/>
        <v>7.0818044365491124E-5</v>
      </c>
      <c r="AR1919" s="13">
        <f t="shared" si="2495"/>
        <v>5.3362141200328185E-5</v>
      </c>
      <c r="AS1919" s="13">
        <f t="shared" si="2496"/>
        <v>9.5829213145724317E-5</v>
      </c>
      <c r="AT1919" s="13">
        <f t="shared" si="2497"/>
        <v>8.604637937647248E-5</v>
      </c>
      <c r="AU1919" s="13">
        <f t="shared" si="2498"/>
        <v>5.1508158182347743E-5</v>
      </c>
      <c r="AV1919" s="13">
        <f t="shared" si="2499"/>
        <v>2.3124944755634775E-5</v>
      </c>
      <c r="AW1919" s="13">
        <f t="shared" si="2500"/>
        <v>2.4296235952306421E-7</v>
      </c>
      <c r="AX1919" s="13">
        <f t="shared" si="2501"/>
        <v>4.3019246589185451E-3</v>
      </c>
      <c r="AY1919" s="13">
        <f t="shared" si="2502"/>
        <v>2.5226921104520433E-3</v>
      </c>
      <c r="AZ1919" s="13">
        <f t="shared" si="2503"/>
        <v>7.3966607840789274E-4</v>
      </c>
      <c r="BA1919" s="13">
        <f t="shared" si="2504"/>
        <v>1.4458255535307869E-4</v>
      </c>
      <c r="BB1919" s="13">
        <f t="shared" si="2505"/>
        <v>2.1196168030398411E-5</v>
      </c>
      <c r="BC1919" s="13">
        <f t="shared" si="2506"/>
        <v>2.4859294432898792E-6</v>
      </c>
      <c r="BD1919" s="13">
        <f t="shared" si="2507"/>
        <v>5.2153498443933238E-6</v>
      </c>
      <c r="BE1919" s="13">
        <f t="shared" si="2508"/>
        <v>9.3658698962554783E-6</v>
      </c>
      <c r="BF1919" s="13">
        <f t="shared" si="2509"/>
        <v>8.4097444592222366E-6</v>
      </c>
      <c r="BG1919" s="13">
        <f t="shared" si="2510"/>
        <v>5.0341507802846909E-6</v>
      </c>
      <c r="BH1919" s="13">
        <f t="shared" si="2511"/>
        <v>2.2601168978609556E-6</v>
      </c>
      <c r="BI1919" s="13">
        <f t="shared" si="2512"/>
        <v>8.1175612172788354E-7</v>
      </c>
      <c r="BJ1919" s="14">
        <f t="shared" si="2513"/>
        <v>0.66405705882653276</v>
      </c>
      <c r="BK1919" s="14">
        <f t="shared" si="2514"/>
        <v>0.22091629502835752</v>
      </c>
      <c r="BL1919" s="14">
        <f t="shared" si="2515"/>
        <v>0.11190567429011207</v>
      </c>
      <c r="BM1919" s="14">
        <f t="shared" si="2516"/>
        <v>0.42310392547454206</v>
      </c>
      <c r="BN1919" s="14">
        <f t="shared" si="2517"/>
        <v>0.57435621495074252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1.7738</v>
      </c>
      <c r="F1920" s="10">
        <f>VLOOKUP(B1920,home!$B$2:$E$405,3,FALSE)</f>
        <v>1.0649</v>
      </c>
      <c r="G1920" s="10">
        <f>VLOOKUP(C1920,away!$B$2:$E$405,4,FALSE)</f>
        <v>1.0022</v>
      </c>
      <c r="H1920" s="10">
        <f>VLOOKUP(A1920,away!$A$2:$E$405,3,FALSE)</f>
        <v>1.5357000000000001</v>
      </c>
      <c r="I1920" s="10">
        <f>VLOOKUP(C1920,away!$B$2:$E$405,3,FALSE)</f>
        <v>1.3023</v>
      </c>
      <c r="J1920" s="10">
        <f>VLOOKUP(B1920,home!$B$2:$E$405,4,FALSE)</f>
        <v>1.3747</v>
      </c>
      <c r="K1920" s="12">
        <f t="shared" si="2462"/>
        <v>1.8930752431639999</v>
      </c>
      <c r="L1920" s="12">
        <f t="shared" si="2463"/>
        <v>2.7493204186170002</v>
      </c>
      <c r="M1920" s="13">
        <f t="shared" si="2464"/>
        <v>9.6345887420281363E-3</v>
      </c>
      <c r="N1920" s="13">
        <f t="shared" si="2465"/>
        <v>1.8239001425600046E-2</v>
      </c>
      <c r="O1920" s="13">
        <f t="shared" si="2466"/>
        <v>2.6488571553435435E-2</v>
      </c>
      <c r="P1920" s="13">
        <f t="shared" si="2467"/>
        <v>5.0144859034586792E-2</v>
      </c>
      <c r="Q1920" s="13">
        <f t="shared" si="2468"/>
        <v>1.7263901029418178E-2</v>
      </c>
      <c r="R1920" s="13">
        <f t="shared" si="2469"/>
        <v>3.6412785315928738E-2</v>
      </c>
      <c r="S1920" s="13">
        <f t="shared" si="2470"/>
        <v>6.5246866133210346E-2</v>
      </c>
      <c r="T1920" s="13">
        <f t="shared" si="2471"/>
        <v>4.746399560516245E-2</v>
      </c>
      <c r="U1920" s="13">
        <f t="shared" si="2472"/>
        <v>6.8932142416230302E-2</v>
      </c>
      <c r="V1920" s="13">
        <f t="shared" si="2473"/>
        <v>3.7732048240201682E-2</v>
      </c>
      <c r="W1920" s="13">
        <f t="shared" si="2474"/>
        <v>1.0893954546408346E-2</v>
      </c>
      <c r="X1920" s="13">
        <f t="shared" si="2475"/>
        <v>2.9950971673925974E-2</v>
      </c>
      <c r="Y1920" s="13">
        <f t="shared" si="2476"/>
        <v>4.1172408990272039E-2</v>
      </c>
      <c r="Z1920" s="13">
        <f t="shared" si="2477"/>
        <v>3.3370138055933384E-2</v>
      </c>
      <c r="AA1920" s="13">
        <f t="shared" si="2478"/>
        <v>6.3172182214652331E-2</v>
      </c>
      <c r="AB1920" s="13">
        <f t="shared" si="2479"/>
        <v>5.9794847103601743E-2</v>
      </c>
      <c r="AC1920" s="13">
        <f t="shared" si="2480"/>
        <v>1.2273929710133457E-2</v>
      </c>
      <c r="AD1920" s="13">
        <f t="shared" si="2481"/>
        <v>5.1557689129898892E-3</v>
      </c>
      <c r="AE1920" s="13">
        <f t="shared" si="2482"/>
        <v>1.4174860746153881E-2</v>
      </c>
      <c r="AF1920" s="13">
        <f t="shared" si="2483"/>
        <v>1.9485617040226735E-2</v>
      </c>
      <c r="AG1920" s="13">
        <f t="shared" si="2484"/>
        <v>1.7857401599348906E-2</v>
      </c>
      <c r="AH1920" s="13">
        <f t="shared" si="2485"/>
        <v>2.2936300482311465E-2</v>
      </c>
      <c r="AI1920" s="13">
        <f t="shared" si="2486"/>
        <v>4.3420142612834341E-2</v>
      </c>
      <c r="AJ1920" s="13">
        <f t="shared" si="2487"/>
        <v>4.109879851750347E-2</v>
      </c>
      <c r="AK1920" s="13">
        <f t="shared" si="2488"/>
        <v>2.5934372665757037E-2</v>
      </c>
      <c r="AL1920" s="13">
        <f t="shared" si="2489"/>
        <v>2.5552703559841108E-3</v>
      </c>
      <c r="AM1920" s="13">
        <f t="shared" si="2490"/>
        <v>1.9520516977311446E-3</v>
      </c>
      <c r="AN1920" s="13">
        <f t="shared" si="2491"/>
        <v>5.3668155907682169E-3</v>
      </c>
      <c r="AO1920" s="13">
        <f t="shared" si="2492"/>
        <v>7.3775478433255586E-3</v>
      </c>
      <c r="AP1920" s="13">
        <f t="shared" si="2493"/>
        <v>6.7610809749929241E-3</v>
      </c>
      <c r="AQ1920" s="13">
        <f t="shared" si="2494"/>
        <v>4.6470944941177459E-3</v>
      </c>
      <c r="AR1920" s="13">
        <f t="shared" si="2495"/>
        <v>1.2611847848710769E-2</v>
      </c>
      <c r="AS1920" s="13">
        <f t="shared" si="2496"/>
        <v>2.3875176932945504E-2</v>
      </c>
      <c r="AT1920" s="13">
        <f t="shared" si="2497"/>
        <v>2.259875318895967E-2</v>
      </c>
      <c r="AU1920" s="13">
        <f t="shared" si="2498"/>
        <v>1.4260380062797682E-2</v>
      </c>
      <c r="AV1920" s="13">
        <f t="shared" si="2499"/>
        <v>6.7489931137479486E-3</v>
      </c>
      <c r="AW1920" s="13">
        <f t="shared" si="2500"/>
        <v>3.6942611213657499E-4</v>
      </c>
      <c r="AX1920" s="13">
        <f t="shared" si="2501"/>
        <v>6.1589679039184746E-4</v>
      </c>
      <c r="AY1920" s="13">
        <f t="shared" si="2502"/>
        <v>1.693297621584981E-3</v>
      </c>
      <c r="AZ1920" s="13">
        <f t="shared" si="2503"/>
        <v>2.3277088629095953E-3</v>
      </c>
      <c r="BA1920" s="13">
        <f t="shared" si="2504"/>
        <v>2.1332058351310368E-3</v>
      </c>
      <c r="BB1920" s="13">
        <f t="shared" si="2505"/>
        <v>1.4662165899096725E-3</v>
      </c>
      <c r="BC1920" s="13">
        <f t="shared" si="2506"/>
        <v>8.0621984175073005E-4</v>
      </c>
      <c r="BD1920" s="13">
        <f t="shared" si="2507"/>
        <v>5.7790018011585698E-3</v>
      </c>
      <c r="BE1920" s="13">
        <f t="shared" si="2508"/>
        <v>1.0940085239973451E-2</v>
      </c>
      <c r="BF1920" s="13">
        <f t="shared" si="2509"/>
        <v>1.0355202262948816E-2</v>
      </c>
      <c r="BG1920" s="13">
        <f t="shared" si="2510"/>
        <v>6.5343923473147438E-3</v>
      </c>
      <c r="BH1920" s="13">
        <f t="shared" si="2511"/>
        <v>3.0925240954554618E-3</v>
      </c>
      <c r="BI1920" s="13">
        <f t="shared" si="2512"/>
        <v>1.170876160798975E-3</v>
      </c>
      <c r="BJ1920" s="14">
        <f t="shared" si="2513"/>
        <v>0.25680501771211989</v>
      </c>
      <c r="BK1920" s="14">
        <f t="shared" si="2514"/>
        <v>0.17928085983772951</v>
      </c>
      <c r="BL1920" s="14">
        <f t="shared" si="2515"/>
        <v>0.50615737593706656</v>
      </c>
      <c r="BM1920" s="14">
        <f t="shared" si="2516"/>
        <v>0.81610581293240347</v>
      </c>
      <c r="BN1920" s="14">
        <f t="shared" si="2517"/>
        <v>0.15818370710099733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1.7738</v>
      </c>
      <c r="F1921" s="10">
        <f>VLOOKUP(B1921,home!$B$2:$E$405,3,FALSE)</f>
        <v>1.3389</v>
      </c>
      <c r="G1921" s="10">
        <f>VLOOKUP(C1921,away!$B$2:$E$405,4,FALSE)</f>
        <v>1.4094</v>
      </c>
      <c r="H1921" s="10">
        <f>VLOOKUP(A1921,away!$A$2:$E$405,3,FALSE)</f>
        <v>1.5357000000000001</v>
      </c>
      <c r="I1921" s="10">
        <f>VLOOKUP(C1921,away!$B$2:$E$405,3,FALSE)</f>
        <v>0.73260000000000003</v>
      </c>
      <c r="J1921" s="10">
        <f>VLOOKUP(B1921,home!$B$2:$E$405,4,FALSE)</f>
        <v>0.56979999999999997</v>
      </c>
      <c r="K1921" s="12">
        <f t="shared" si="2462"/>
        <v>3.3472415917079998</v>
      </c>
      <c r="L1921" s="12">
        <f t="shared" si="2463"/>
        <v>0.641055666636</v>
      </c>
      <c r="M1921" s="13">
        <f t="shared" si="2464"/>
        <v>1.8531241187283408E-2</v>
      </c>
      <c r="N1921" s="13">
        <f t="shared" si="2465"/>
        <v>6.2028541248047367E-2</v>
      </c>
      <c r="O1921" s="13">
        <f t="shared" si="2466"/>
        <v>1.1879557172906464E-2</v>
      </c>
      <c r="P1921" s="13">
        <f t="shared" si="2467"/>
        <v>3.9763747860225622E-2</v>
      </c>
      <c r="Q1921" s="13">
        <f t="shared" si="2468"/>
        <v>0.10381225656921968</v>
      </c>
      <c r="R1921" s="13">
        <f t="shared" si="2469"/>
        <v>3.8077287214090139E-3</v>
      </c>
      <c r="S1921" s="13">
        <f t="shared" si="2470"/>
        <v>2.133094631805647E-2</v>
      </c>
      <c r="T1921" s="13">
        <f t="shared" si="2471"/>
        <v>6.6549435339968585E-2</v>
      </c>
      <c r="U1921" s="13">
        <f t="shared" si="2472"/>
        <v>1.2745387946241377E-2</v>
      </c>
      <c r="V1921" s="13">
        <f t="shared" si="2473"/>
        <v>5.0856962301242007E-3</v>
      </c>
      <c r="W1921" s="13">
        <f t="shared" si="2474"/>
        <v>0.11582823430585142</v>
      </c>
      <c r="X1921" s="13">
        <f t="shared" si="2475"/>
        <v>7.4252345958208385E-2</v>
      </c>
      <c r="Y1921" s="13">
        <f t="shared" si="2476"/>
        <v>2.3799943568763086E-2</v>
      </c>
      <c r="Z1921" s="13">
        <f t="shared" si="2477"/>
        <v>8.1365535795729991E-4</v>
      </c>
      <c r="AA1921" s="13">
        <f t="shared" si="2478"/>
        <v>2.7235010554707353E-3</v>
      </c>
      <c r="AB1921" s="13">
        <f t="shared" si="2479"/>
        <v>4.5581080039661399E-3</v>
      </c>
      <c r="AC1921" s="13">
        <f t="shared" si="2480"/>
        <v>6.820453246513087E-4</v>
      </c>
      <c r="AD1921" s="13">
        <f t="shared" si="2481"/>
        <v>9.6926270840661299E-2</v>
      </c>
      <c r="AE1921" s="13">
        <f t="shared" si="2482"/>
        <v>6.2135135168301617E-2</v>
      </c>
      <c r="AF1921" s="13">
        <f t="shared" si="2483"/>
        <v>1.991604024841678E-2</v>
      </c>
      <c r="AG1921" s="13">
        <f t="shared" si="2484"/>
        <v>4.2557634860660755E-3</v>
      </c>
      <c r="AH1921" s="13">
        <f t="shared" si="2485"/>
        <v>1.303995944768175E-4</v>
      </c>
      <c r="AI1921" s="13">
        <f t="shared" si="2486"/>
        <v>4.3647894617466034E-4</v>
      </c>
      <c r="AJ1921" s="13">
        <f t="shared" si="2487"/>
        <v>7.3050024127035019E-4</v>
      </c>
      <c r="AK1921" s="13">
        <f t="shared" si="2488"/>
        <v>8.1505359677761522E-4</v>
      </c>
      <c r="AL1921" s="13">
        <f t="shared" si="2489"/>
        <v>5.8540446470021122E-5</v>
      </c>
      <c r="AM1921" s="13">
        <f t="shared" si="2490"/>
        <v>6.4887129017403164E-2</v>
      </c>
      <c r="AN1921" s="13">
        <f t="shared" si="2491"/>
        <v>4.1596261748347518E-2</v>
      </c>
      <c r="AO1921" s="13">
        <f t="shared" si="2492"/>
        <v>1.3332759652326233E-2</v>
      </c>
      <c r="AP1921" s="13">
        <f t="shared" si="2493"/>
        <v>2.8490137090065189E-3</v>
      </c>
      <c r="AQ1921" s="13">
        <f t="shared" si="2494"/>
        <v>4.5659409562056919E-4</v>
      </c>
      <c r="AR1921" s="13">
        <f t="shared" si="2495"/>
        <v>1.6718679793280066E-5</v>
      </c>
      <c r="AS1921" s="13">
        <f t="shared" si="2496"/>
        <v>5.5961460362515153E-5</v>
      </c>
      <c r="AT1921" s="13">
        <f t="shared" si="2497"/>
        <v>9.3658263829064678E-5</v>
      </c>
      <c r="AU1921" s="13">
        <f t="shared" si="2498"/>
        <v>1.0449894536526876E-4</v>
      </c>
      <c r="AV1921" s="13">
        <f t="shared" si="2499"/>
        <v>8.7445804054062386E-5</v>
      </c>
      <c r="AW1921" s="13">
        <f t="shared" si="2500"/>
        <v>3.4892841072685694E-6</v>
      </c>
      <c r="AX1921" s="13">
        <f t="shared" si="2501"/>
        <v>3.6198816168929157E-2</v>
      </c>
      <c r="AY1921" s="13">
        <f t="shared" si="2502"/>
        <v>2.3205456230606897E-2</v>
      </c>
      <c r="AZ1921" s="13">
        <f t="shared" si="2503"/>
        <v>7.4379946067521111E-3</v>
      </c>
      <c r="BA1921" s="13">
        <f t="shared" si="2504"/>
        <v>1.5893895303554825E-3</v>
      </c>
      <c r="BB1921" s="13">
        <f t="shared" si="2505"/>
        <v>2.5472179123157816E-4</v>
      </c>
      <c r="BC1921" s="13">
        <f t="shared" si="2506"/>
        <v>3.2658169536935087E-5</v>
      </c>
      <c r="BD1921" s="13">
        <f t="shared" si="2507"/>
        <v>1.7862674033591618E-6</v>
      </c>
      <c r="BE1921" s="13">
        <f t="shared" si="2508"/>
        <v>5.9790685464360374E-6</v>
      </c>
      <c r="BF1921" s="13">
        <f t="shared" si="2509"/>
        <v>1.0006693459151898E-5</v>
      </c>
      <c r="BG1921" s="13">
        <f t="shared" si="2510"/>
        <v>1.1164940180648546E-5</v>
      </c>
      <c r="BH1921" s="13">
        <f t="shared" si="2511"/>
        <v>9.3429380353996606E-6</v>
      </c>
      <c r="BI1921" s="13">
        <f t="shared" si="2512"/>
        <v>6.2546141561680745E-6</v>
      </c>
      <c r="BJ1921" s="14">
        <f t="shared" si="2513"/>
        <v>0.82134476145362034</v>
      </c>
      <c r="BK1921" s="14">
        <f t="shared" si="2514"/>
        <v>0.10865767359741793</v>
      </c>
      <c r="BL1921" s="14">
        <f t="shared" si="2515"/>
        <v>3.8229532953878542E-2</v>
      </c>
      <c r="BM1921" s="14">
        <f t="shared" si="2516"/>
        <v>0.70602058365728282</v>
      </c>
      <c r="BN1921" s="14">
        <f t="shared" si="2517"/>
        <v>0.23982307275909157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1.7738</v>
      </c>
      <c r="F1922" s="10">
        <f>VLOOKUP(B1922,home!$B$2:$E$405,3,FALSE)</f>
        <v>0.62639999999999996</v>
      </c>
      <c r="G1922" s="10">
        <f>VLOOKUP(C1922,away!$B$2:$E$405,4,FALSE)</f>
        <v>0.75170000000000003</v>
      </c>
      <c r="H1922" s="10">
        <f>VLOOKUP(A1922,away!$A$2:$E$405,3,FALSE)</f>
        <v>1.5357000000000001</v>
      </c>
      <c r="I1922" s="10">
        <f>VLOOKUP(C1922,away!$B$2:$E$405,3,FALSE)</f>
        <v>0.86819999999999997</v>
      </c>
      <c r="J1922" s="10">
        <f>VLOOKUP(B1922,home!$B$2:$E$405,4,FALSE)</f>
        <v>1.5194000000000001</v>
      </c>
      <c r="K1922" s="12">
        <f t="shared" si="2462"/>
        <v>0.83522012414400004</v>
      </c>
      <c r="L1922" s="12">
        <f t="shared" si="2463"/>
        <v>2.0258080279559998</v>
      </c>
      <c r="M1922" s="13">
        <f t="shared" si="2464"/>
        <v>5.7209909528274781E-2</v>
      </c>
      <c r="N1922" s="13">
        <f t="shared" si="2465"/>
        <v>4.7782867738472672E-2</v>
      </c>
      <c r="O1922" s="13">
        <f t="shared" si="2466"/>
        <v>0.11589629400101548</v>
      </c>
      <c r="P1922" s="13">
        <f t="shared" si="2467"/>
        <v>9.6798917063357678E-2</v>
      </c>
      <c r="Q1922" s="13">
        <f t="shared" si="2468"/>
        <v>1.9954606362241736E-2</v>
      </c>
      <c r="R1922" s="13">
        <f t="shared" si="2469"/>
        <v>0.11739182139880301</v>
      </c>
      <c r="S1922" s="13">
        <f t="shared" si="2470"/>
        <v>4.0945836227934705E-2</v>
      </c>
      <c r="T1922" s="13">
        <f t="shared" si="2471"/>
        <v>4.0424201763331176E-2</v>
      </c>
      <c r="U1922" s="13">
        <f t="shared" si="2472"/>
        <v>9.8048011642198535E-2</v>
      </c>
      <c r="V1922" s="13">
        <f t="shared" si="2473"/>
        <v>7.6977973412082805E-3</v>
      </c>
      <c r="W1922" s="13">
        <f t="shared" si="2474"/>
        <v>5.5554962677053996E-3</v>
      </c>
      <c r="X1922" s="13">
        <f t="shared" si="2475"/>
        <v>1.1254368938397192E-2</v>
      </c>
      <c r="Y1922" s="13">
        <f t="shared" si="2476"/>
        <v>1.1399595472491841E-2</v>
      </c>
      <c r="Z1922" s="13">
        <f t="shared" si="2477"/>
        <v>7.927109806869069E-2</v>
      </c>
      <c r="AA1922" s="13">
        <f t="shared" si="2478"/>
        <v>6.620881636996305E-2</v>
      </c>
      <c r="AB1922" s="13">
        <f t="shared" si="2479"/>
        <v>2.7649467913973914E-2</v>
      </c>
      <c r="AC1922" s="13">
        <f t="shared" si="2480"/>
        <v>8.1403996762340503E-4</v>
      </c>
      <c r="AD1922" s="13">
        <f t="shared" si="2481"/>
        <v>1.160015570598608E-3</v>
      </c>
      <c r="AE1922" s="13">
        <f t="shared" si="2482"/>
        <v>2.3499688554726194E-3</v>
      </c>
      <c r="AF1922" s="13">
        <f t="shared" si="2483"/>
        <v>2.3802928864315033E-3</v>
      </c>
      <c r="AG1922" s="13">
        <f t="shared" si="2484"/>
        <v>1.6073388127398329E-3</v>
      </c>
      <c r="AH1922" s="13">
        <f t="shared" si="2485"/>
        <v>4.014700671311025E-2</v>
      </c>
      <c r="AI1922" s="13">
        <f t="shared" si="2486"/>
        <v>3.353158793093395E-2</v>
      </c>
      <c r="AJ1922" s="13">
        <f t="shared" si="2487"/>
        <v>1.4003128517210053E-2</v>
      </c>
      <c r="AK1922" s="13">
        <f t="shared" si="2488"/>
        <v>3.8985649128495227E-3</v>
      </c>
      <c r="AL1922" s="13">
        <f t="shared" si="2489"/>
        <v>5.5094082799268911E-5</v>
      </c>
      <c r="AM1922" s="13">
        <f t="shared" si="2490"/>
        <v>1.9377366977686852E-4</v>
      </c>
      <c r="AN1922" s="13">
        <f t="shared" si="2491"/>
        <v>3.925482558404751E-4</v>
      </c>
      <c r="AO1922" s="13">
        <f t="shared" si="2492"/>
        <v>3.9761370402088022E-4</v>
      </c>
      <c r="AP1922" s="13">
        <f t="shared" si="2493"/>
        <v>2.6849634454360666E-4</v>
      </c>
      <c r="AQ1922" s="13">
        <f t="shared" si="2494"/>
        <v>1.3598051256331968E-4</v>
      </c>
      <c r="AR1922" s="13">
        <f t="shared" si="2495"/>
        <v>1.6266025699564427E-2</v>
      </c>
      <c r="AS1922" s="13">
        <f t="shared" si="2496"/>
        <v>1.3585712004119696E-2</v>
      </c>
      <c r="AT1922" s="13">
        <f t="shared" si="2497"/>
        <v>5.6735300333327415E-3</v>
      </c>
      <c r="AU1922" s="13">
        <f t="shared" si="2498"/>
        <v>1.5795488195916286E-3</v>
      </c>
      <c r="AV1922" s="13">
        <f t="shared" si="2499"/>
        <v>3.2981774029770708E-4</v>
      </c>
      <c r="AW1922" s="13">
        <f t="shared" si="2500"/>
        <v>2.5894152077371833E-6</v>
      </c>
      <c r="AX1922" s="13">
        <f t="shared" si="2501"/>
        <v>2.6973944754479093E-5</v>
      </c>
      <c r="AY1922" s="13">
        <f t="shared" si="2502"/>
        <v>5.4644033829265372E-5</v>
      </c>
      <c r="AZ1922" s="13">
        <f t="shared" si="2503"/>
        <v>5.5349161205612534E-5</v>
      </c>
      <c r="BA1922" s="13">
        <f t="shared" si="2504"/>
        <v>3.7375591703653556E-5</v>
      </c>
      <c r="BB1922" s="13">
        <f t="shared" si="2505"/>
        <v>1.8928943430716764E-5</v>
      </c>
      <c r="BC1922" s="13">
        <f t="shared" si="2506"/>
        <v>7.6692811125341979E-6</v>
      </c>
      <c r="BD1922" s="13">
        <f t="shared" si="2507"/>
        <v>5.4919742408527034E-3</v>
      </c>
      <c r="BE1922" s="13">
        <f t="shared" si="2508"/>
        <v>4.5870074072406454E-3</v>
      </c>
      <c r="BF1922" s="13">
        <f t="shared" si="2509"/>
        <v>1.9155804480624897E-3</v>
      </c>
      <c r="BG1922" s="13">
        <f t="shared" si="2510"/>
        <v>5.3331044654619071E-4</v>
      </c>
      <c r="BH1922" s="13">
        <f t="shared" si="2511"/>
        <v>1.1135790434290034E-4</v>
      </c>
      <c r="BI1922" s="13">
        <f t="shared" si="2512"/>
        <v>1.8601672537938589E-5</v>
      </c>
      <c r="BJ1922" s="14">
        <f t="shared" si="2513"/>
        <v>0.14545810611066404</v>
      </c>
      <c r="BK1922" s="14">
        <f t="shared" si="2514"/>
        <v>0.20357623824502741</v>
      </c>
      <c r="BL1922" s="14">
        <f t="shared" si="2515"/>
        <v>0.56686716581654695</v>
      </c>
      <c r="BM1922" s="14">
        <f t="shared" si="2516"/>
        <v>0.54008613753014201</v>
      </c>
      <c r="BN1922" s="14">
        <f t="shared" si="2517"/>
        <v>0.45503441609216533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1.1974</v>
      </c>
      <c r="F1940" s="10">
        <f>VLOOKUP(B1940,home!$B$2:$E$405,3,FALSE)</f>
        <v>0.64959999999999996</v>
      </c>
      <c r="G1940" s="10">
        <f>VLOOKUP(C1940,away!$B$2:$E$405,4,FALSE)</f>
        <v>1.0206999999999999</v>
      </c>
      <c r="H1940" s="10">
        <f>VLOOKUP(A1940,away!$A$2:$E$405,3,FALSE)</f>
        <v>0.89470000000000005</v>
      </c>
      <c r="I1940" s="10">
        <f>VLOOKUP(C1940,away!$B$2:$E$405,3,FALSE)</f>
        <v>1.8628</v>
      </c>
      <c r="J1940" s="10">
        <f>VLOOKUP(B1940,home!$B$2:$E$405,4,FALSE)</f>
        <v>1.8628</v>
      </c>
      <c r="K1940" s="12">
        <f t="shared" si="2462"/>
        <v>0.79393214252799982</v>
      </c>
      <c r="L1940" s="12">
        <f t="shared" si="2463"/>
        <v>3.1046303296480002</v>
      </c>
      <c r="M1940" s="13">
        <f t="shared" si="2464"/>
        <v>2.0271030681559939E-2</v>
      </c>
      <c r="N1940" s="13">
        <f t="shared" si="2465"/>
        <v>1.6093822820261703E-2</v>
      </c>
      <c r="O1940" s="13">
        <f t="shared" si="2466"/>
        <v>6.2934056667196162E-2</v>
      </c>
      <c r="P1940" s="13">
        <f t="shared" si="2467"/>
        <v>4.9965370447765591E-2</v>
      </c>
      <c r="Q1940" s="13">
        <f t="shared" si="2468"/>
        <v>6.3887016165781949E-3</v>
      </c>
      <c r="R1940" s="13">
        <f t="shared" si="2469"/>
        <v>9.7693490548381598E-2</v>
      </c>
      <c r="S1940" s="13">
        <f t="shared" si="2470"/>
        <v>3.0789483317361459E-2</v>
      </c>
      <c r="T1940" s="13">
        <f t="shared" si="2471"/>
        <v>1.9834556805899871E-2</v>
      </c>
      <c r="U1940" s="13">
        <f t="shared" si="2472"/>
        <v>7.7562002262115487E-2</v>
      </c>
      <c r="V1940" s="13">
        <f t="shared" si="2473"/>
        <v>8.4324383019201699E-3</v>
      </c>
      <c r="W1940" s="13">
        <f t="shared" si="2474"/>
        <v>1.6907318541406744E-3</v>
      </c>
      <c r="X1940" s="13">
        <f t="shared" si="2475"/>
        <v>5.2490973936671365E-3</v>
      </c>
      <c r="Y1940" s="13">
        <f t="shared" si="2476"/>
        <v>8.1482534858276327E-3</v>
      </c>
      <c r="Z1940" s="13">
        <f t="shared" si="2477"/>
        <v>0.10110072458856191</v>
      </c>
      <c r="AA1940" s="13">
        <f t="shared" si="2478"/>
        <v>8.0267114883730187E-2</v>
      </c>
      <c r="AB1940" s="13">
        <f t="shared" si="2479"/>
        <v>3.1863321247090501E-2</v>
      </c>
      <c r="AC1940" s="13">
        <f t="shared" si="2480"/>
        <v>1.2990518037541195E-3</v>
      </c>
      <c r="AD1940" s="13">
        <f t="shared" si="2481"/>
        <v>3.3558159084956074E-4</v>
      </c>
      <c r="AE1940" s="13">
        <f t="shared" si="2482"/>
        <v>1.041856785023072E-3</v>
      </c>
      <c r="AF1940" s="13">
        <f t="shared" si="2483"/>
        <v>1.6172900869660934E-3</v>
      </c>
      <c r="AG1940" s="13">
        <f t="shared" si="2484"/>
        <v>1.6736959519446618E-3</v>
      </c>
      <c r="AH1940" s="13">
        <f t="shared" si="2485"/>
        <v>7.847009397675965E-2</v>
      </c>
      <c r="AI1940" s="13">
        <f t="shared" si="2486"/>
        <v>6.2299929835342278E-2</v>
      </c>
      <c r="AJ1940" s="13">
        <f t="shared" si="2487"/>
        <v>2.4730958386758678E-2</v>
      </c>
      <c r="AK1940" s="13">
        <f t="shared" si="2488"/>
        <v>6.5449009262567096E-3</v>
      </c>
      <c r="AL1940" s="13">
        <f t="shared" si="2489"/>
        <v>1.2807953502721019E-4</v>
      </c>
      <c r="AM1940" s="13">
        <f t="shared" si="2490"/>
        <v>5.3285802283229301E-5</v>
      </c>
      <c r="AN1940" s="13">
        <f t="shared" si="2491"/>
        <v>1.6543271790814032E-4</v>
      </c>
      <c r="AO1940" s="13">
        <f t="shared" si="2492"/>
        <v>2.5680371676685724E-4</v>
      </c>
      <c r="AP1940" s="13">
        <f t="shared" si="2493"/>
        <v>2.6576020261357319E-4</v>
      </c>
      <c r="AQ1940" s="13">
        <f t="shared" si="2494"/>
        <v>2.0627179636187426E-4</v>
      </c>
      <c r="AR1940" s="13">
        <f t="shared" si="2495"/>
        <v>4.8724126746115377E-2</v>
      </c>
      <c r="AS1940" s="13">
        <f t="shared" si="2496"/>
        <v>3.86836503403492E-2</v>
      </c>
      <c r="AT1940" s="13">
        <f t="shared" si="2497"/>
        <v>1.5356096697758715E-2</v>
      </c>
      <c r="AU1940" s="13">
        <f t="shared" si="2498"/>
        <v>4.0638995840395747E-3</v>
      </c>
      <c r="AV1940" s="13">
        <f t="shared" si="2499"/>
        <v>8.0661512594379641E-4</v>
      </c>
      <c r="AW1940" s="13">
        <f t="shared" si="2500"/>
        <v>8.7694129658110719E-6</v>
      </c>
      <c r="AX1940" s="13">
        <f t="shared" si="2501"/>
        <v>7.0508851955079346E-6</v>
      </c>
      <c r="AY1940" s="13">
        <f t="shared" si="2502"/>
        <v>2.1890392028840003E-5</v>
      </c>
      <c r="AZ1940" s="13">
        <f t="shared" si="2503"/>
        <v>3.3980787510310757E-5</v>
      </c>
      <c r="BA1940" s="13">
        <f t="shared" si="2504"/>
        <v>3.5165927843278242E-5</v>
      </c>
      <c r="BB1940" s="13">
        <f t="shared" si="2505"/>
        <v>2.7294301538113679E-5</v>
      </c>
      <c r="BC1940" s="13">
        <f t="shared" si="2506"/>
        <v>1.6947743276357158E-5</v>
      </c>
      <c r="BD1940" s="13">
        <f t="shared" si="2507"/>
        <v>2.5211733613600535E-2</v>
      </c>
      <c r="BE1940" s="13">
        <f t="shared" si="2508"/>
        <v>2.0016405684691062E-2</v>
      </c>
      <c r="BF1940" s="13">
        <f t="shared" si="2509"/>
        <v>7.9458339254782056E-3</v>
      </c>
      <c r="BG1940" s="13">
        <f t="shared" si="2510"/>
        <v>2.1028176508755265E-3</v>
      </c>
      <c r="BH1940" s="13">
        <f t="shared" si="2511"/>
        <v>4.1737363072632551E-4</v>
      </c>
      <c r="BI1940" s="13">
        <f t="shared" si="2512"/>
        <v>6.6273268175448395E-5</v>
      </c>
      <c r="BJ1940" s="14">
        <f t="shared" si="2513"/>
        <v>6.3163472664484674E-2</v>
      </c>
      <c r="BK1940" s="14">
        <f t="shared" si="2514"/>
        <v>0.11090734447941732</v>
      </c>
      <c r="BL1940" s="14">
        <f t="shared" si="2515"/>
        <v>0.68576069500138492</v>
      </c>
      <c r="BM1940" s="14">
        <f t="shared" si="2516"/>
        <v>0.70757264297304256</v>
      </c>
      <c r="BN1940" s="14">
        <f t="shared" si="2517"/>
        <v>0.25334647278174321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1.1974</v>
      </c>
      <c r="F1977" s="10">
        <f>VLOOKUP(B1977,home!$B$2:$E$405,3,FALSE)</f>
        <v>0.64959999999999996</v>
      </c>
      <c r="G1977" s="10">
        <f>VLOOKUP(C1977,away!$B$2:$E$405,4,FALSE)</f>
        <v>0.64959999999999996</v>
      </c>
      <c r="H1977" s="10">
        <f>VLOOKUP(A1977,away!$A$2:$E$405,3,FALSE)</f>
        <v>0.89470000000000005</v>
      </c>
      <c r="I1977" s="10">
        <f>VLOOKUP(C1977,away!$B$2:$E$405,3,FALSE)</f>
        <v>0.99350000000000005</v>
      </c>
      <c r="J1977" s="10">
        <f>VLOOKUP(B1977,home!$B$2:$E$405,4,FALSE)</f>
        <v>1.8628</v>
      </c>
      <c r="K1977" s="12">
        <f t="shared" si="2630"/>
        <v>0.50527904358399989</v>
      </c>
      <c r="L1977" s="12">
        <f t="shared" si="2631"/>
        <v>1.65581395346</v>
      </c>
      <c r="M1977" s="13">
        <f t="shared" si="2632"/>
        <v>0.11519913988272604</v>
      </c>
      <c r="N1977" s="13">
        <f t="shared" si="2633"/>
        <v>5.8207711221643234E-2</v>
      </c>
      <c r="O1977" s="13">
        <f t="shared" si="2634"/>
        <v>0.19074834324440815</v>
      </c>
      <c r="P1977" s="13">
        <f t="shared" si="2635"/>
        <v>9.6381140439767088E-2</v>
      </c>
      <c r="Q1977" s="13">
        <f t="shared" si="2636"/>
        <v>1.4705568327642773E-2</v>
      </c>
      <c r="R1977" s="13">
        <f t="shared" si="2637"/>
        <v>0.15792188417173433</v>
      </c>
      <c r="S1977" s="13">
        <f t="shared" si="2638"/>
        <v>2.015927428348584E-2</v>
      </c>
      <c r="T1977" s="13">
        <f t="shared" si="2639"/>
        <v>2.4349685230470337E-2</v>
      </c>
      <c r="U1977" s="13">
        <f t="shared" si="2640"/>
        <v>7.9794618595277145E-2</v>
      </c>
      <c r="V1977" s="13">
        <f t="shared" si="2641"/>
        <v>1.8740242600368189E-3</v>
      </c>
      <c r="W1977" s="13">
        <f t="shared" si="2642"/>
        <v>2.4768051666501666E-3</v>
      </c>
      <c r="X1977" s="13">
        <f t="shared" si="2643"/>
        <v>4.1011285549411667E-3</v>
      </c>
      <c r="Y1977" s="13">
        <f t="shared" si="2644"/>
        <v>3.3953529431024164E-3</v>
      </c>
      <c r="Z1977" s="13">
        <f t="shared" si="2645"/>
        <v>8.7163086456083852E-2</v>
      </c>
      <c r="AA1977" s="13">
        <f t="shared" si="2646"/>
        <v>4.4041680960359549E-2</v>
      </c>
      <c r="AB1977" s="13">
        <f t="shared" si="2647"/>
        <v>1.1126669216741061E-2</v>
      </c>
      <c r="AC1977" s="13">
        <f t="shared" si="2648"/>
        <v>9.7993676199542928E-5</v>
      </c>
      <c r="AD1977" s="13">
        <f t="shared" si="2649"/>
        <v>3.1286943643722644E-4</v>
      </c>
      <c r="AE1977" s="13">
        <f t="shared" si="2650"/>
        <v>5.1805357846392605E-4</v>
      </c>
      <c r="AF1977" s="13">
        <f t="shared" si="2651"/>
        <v>4.2890017193022702E-4</v>
      </c>
      <c r="AG1977" s="13">
        <f t="shared" si="2652"/>
        <v>2.3672629644115424E-4</v>
      </c>
      <c r="AH1977" s="13">
        <f t="shared" si="2653"/>
        <v>3.608146369515601E-2</v>
      </c>
      <c r="AI1977" s="13">
        <f t="shared" si="2654"/>
        <v>1.8231207466999244E-2</v>
      </c>
      <c r="AJ1977" s="13">
        <f t="shared" si="2655"/>
        <v>4.6059235361534268E-3</v>
      </c>
      <c r="AK1977" s="13">
        <f t="shared" si="2656"/>
        <v>7.7575887972287938E-4</v>
      </c>
      <c r="AL1977" s="13">
        <f t="shared" si="2657"/>
        <v>3.2794488839455089E-6</v>
      </c>
      <c r="AM1977" s="13">
        <f t="shared" si="2658"/>
        <v>3.161727392193338E-5</v>
      </c>
      <c r="AN1977" s="13">
        <f t="shared" si="2659"/>
        <v>5.2352323330304265E-5</v>
      </c>
      <c r="AO1977" s="13">
        <f t="shared" si="2660"/>
        <v>4.3342853733183662E-5</v>
      </c>
      <c r="AP1977" s="13">
        <f t="shared" si="2661"/>
        <v>2.392256733139378E-5</v>
      </c>
      <c r="AQ1977" s="13">
        <f t="shared" si="2662"/>
        <v>9.9028301974770477E-6</v>
      </c>
      <c r="AR1977" s="13">
        <f t="shared" si="2663"/>
        <v>1.1948838209539946E-2</v>
      </c>
      <c r="AS1977" s="13">
        <f t="shared" si="2664"/>
        <v>6.0374975424562988E-3</v>
      </c>
      <c r="AT1977" s="13">
        <f t="shared" si="2665"/>
        <v>1.5253104919465338E-3</v>
      </c>
      <c r="AU1977" s="13">
        <f t="shared" si="2666"/>
        <v>2.5690247551312832E-4</v>
      </c>
      <c r="AV1977" s="13">
        <f t="shared" si="2667"/>
        <v>3.2451859280408856E-5</v>
      </c>
      <c r="AW1977" s="13">
        <f t="shared" si="2668"/>
        <v>7.6215129096922224E-8</v>
      </c>
      <c r="AX1977" s="13">
        <f t="shared" si="2669"/>
        <v>2.6625909880013045E-6</v>
      </c>
      <c r="AY1977" s="13">
        <f t="shared" si="2670"/>
        <v>4.4087553102894074E-6</v>
      </c>
      <c r="AZ1977" s="13">
        <f t="shared" si="2671"/>
        <v>3.6500392800840375E-6</v>
      </c>
      <c r="BA1977" s="13">
        <f t="shared" si="2672"/>
        <v>2.0145953235467469E-6</v>
      </c>
      <c r="BB1977" s="13">
        <f t="shared" si="2673"/>
        <v>8.3394876182599205E-7</v>
      </c>
      <c r="BC1977" s="13">
        <f t="shared" si="2674"/>
        <v>2.7617279926043357E-7</v>
      </c>
      <c r="BD1977" s="13">
        <f t="shared" si="2675"/>
        <v>3.2975088391653741E-3</v>
      </c>
      <c r="BE1977" s="13">
        <f t="shared" si="2676"/>
        <v>1.666162112463266E-3</v>
      </c>
      <c r="BF1977" s="13">
        <f t="shared" si="2677"/>
        <v>4.2093839932066788E-4</v>
      </c>
      <c r="BG1977" s="13">
        <f t="shared" si="2678"/>
        <v>7.0897117272175622E-5</v>
      </c>
      <c r="BH1977" s="13">
        <f t="shared" si="2679"/>
        <v>8.9557069020368946E-6</v>
      </c>
      <c r="BI1977" s="13">
        <f t="shared" si="2680"/>
        <v>9.0502620361596616E-7</v>
      </c>
      <c r="BJ1977" s="14">
        <f t="shared" si="2681"/>
        <v>0.10890778487869991</v>
      </c>
      <c r="BK1977" s="14">
        <f t="shared" si="2682"/>
        <v>0.23371926074640959</v>
      </c>
      <c r="BL1977" s="14">
        <f t="shared" si="2683"/>
        <v>0.56859391754661526</v>
      </c>
      <c r="BM1977" s="14">
        <f t="shared" si="2684"/>
        <v>0.36521592979970569</v>
      </c>
      <c r="BN1977" s="14">
        <f t="shared" si="2685"/>
        <v>0.63316378728792155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1.1974</v>
      </c>
      <c r="F1978" s="10">
        <f>VLOOKUP(B1978,home!$B$2:$E$405,3,FALSE)</f>
        <v>0.74229999999999996</v>
      </c>
      <c r="G1978" s="10">
        <f>VLOOKUP(C1978,away!$B$2:$E$405,4,FALSE)</f>
        <v>1.0206999999999999</v>
      </c>
      <c r="H1978" s="10">
        <f>VLOOKUP(A1978,away!$A$2:$E$405,3,FALSE)</f>
        <v>0.89470000000000005</v>
      </c>
      <c r="I1978" s="10">
        <f>VLOOKUP(C1978,away!$B$2:$E$405,3,FALSE)</f>
        <v>1.8628</v>
      </c>
      <c r="J1978" s="10">
        <f>VLOOKUP(B1978,home!$B$2:$E$405,4,FALSE)</f>
        <v>1.1176999999999999</v>
      </c>
      <c r="K1978" s="12">
        <f t="shared" si="2630"/>
        <v>0.90722880141399997</v>
      </c>
      <c r="L1978" s="12">
        <f t="shared" si="2631"/>
        <v>1.8628115307319999</v>
      </c>
      <c r="M1978" s="13">
        <f t="shared" si="2632"/>
        <v>6.2659477499994148E-2</v>
      </c>
      <c r="N1978" s="13">
        <f t="shared" si="2633"/>
        <v>5.6846482669547192E-2</v>
      </c>
      <c r="O1978" s="13">
        <f t="shared" si="2634"/>
        <v>0.11672279719663139</v>
      </c>
      <c r="P1978" s="13">
        <f t="shared" si="2635"/>
        <v>0.1058942833983893</v>
      </c>
      <c r="Q1978" s="13">
        <f t="shared" si="2636"/>
        <v>2.5786383168447509E-2</v>
      </c>
      <c r="R1978" s="13">
        <f t="shared" si="2637"/>
        <v>0.10871628625858887</v>
      </c>
      <c r="S1978" s="13">
        <f t="shared" si="2638"/>
        <v>4.4740236049923318E-2</v>
      </c>
      <c r="T1978" s="13">
        <f t="shared" si="2639"/>
        <v>4.8035171902057576E-2</v>
      </c>
      <c r="U1978" s="13">
        <f t="shared" si="2640"/>
        <v>9.8630546076560896E-2</v>
      </c>
      <c r="V1978" s="13">
        <f t="shared" si="2641"/>
        <v>8.4012035717304194E-3</v>
      </c>
      <c r="W1978" s="13">
        <f t="shared" si="2642"/>
        <v>7.7980498315709246E-3</v>
      </c>
      <c r="X1978" s="13">
        <f t="shared" si="2643"/>
        <v>1.4526297143473046E-2</v>
      </c>
      <c r="Y1978" s="13">
        <f t="shared" si="2644"/>
        <v>1.3529876908850453E-2</v>
      </c>
      <c r="Z1978" s="13">
        <f t="shared" si="2645"/>
        <v>6.7505983873620085E-2</v>
      </c>
      <c r="AA1978" s="13">
        <f t="shared" si="2646"/>
        <v>6.1243372837937161E-2</v>
      </c>
      <c r="AB1978" s="13">
        <f t="shared" si="2647"/>
        <v>2.7780875867156222E-2</v>
      </c>
      <c r="AC1978" s="13">
        <f t="shared" si="2648"/>
        <v>8.8737516993385457E-4</v>
      </c>
      <c r="AD1978" s="13">
        <f t="shared" si="2649"/>
        <v>1.7686538505156833E-3</v>
      </c>
      <c r="AE1978" s="13">
        <f t="shared" si="2650"/>
        <v>3.2946687866141655E-3</v>
      </c>
      <c r="AF1978" s="13">
        <f t="shared" si="2651"/>
        <v>3.0686735028238377E-3</v>
      </c>
      <c r="AG1978" s="13">
        <f t="shared" si="2652"/>
        <v>1.9054534617040006E-3</v>
      </c>
      <c r="AH1978" s="13">
        <f t="shared" si="2653"/>
        <v>3.1437731288296987E-2</v>
      </c>
      <c r="AI1978" s="13">
        <f t="shared" si="2654"/>
        <v>2.8521215275857083E-2</v>
      </c>
      <c r="AJ1978" s="13">
        <f t="shared" si="2655"/>
        <v>1.2937633974793243E-2</v>
      </c>
      <c r="AK1978" s="13">
        <f t="shared" si="2656"/>
        <v>3.912464721361573E-3</v>
      </c>
      <c r="AL1978" s="13">
        <f t="shared" si="2657"/>
        <v>5.9986429172300858E-5</v>
      </c>
      <c r="AM1978" s="13">
        <f t="shared" si="2658"/>
        <v>3.2091474258391992E-4</v>
      </c>
      <c r="AN1978" s="13">
        <f t="shared" si="2659"/>
        <v>5.9780368286721757E-4</v>
      </c>
      <c r="AO1978" s="13">
        <f t="shared" si="2660"/>
        <v>5.5679779677955438E-4</v>
      </c>
      <c r="AP1978" s="13">
        <f t="shared" si="2661"/>
        <v>3.4573645204237556E-4</v>
      </c>
      <c r="AQ1978" s="13">
        <f t="shared" si="2662"/>
        <v>1.6101046236472713E-4</v>
      </c>
      <c r="AR1978" s="13">
        <f t="shared" si="2663"/>
        <v>1.1712513668778755E-2</v>
      </c>
      <c r="AS1978" s="13">
        <f t="shared" si="2664"/>
        <v>1.0625929737271242E-2</v>
      </c>
      <c r="AT1978" s="13">
        <f t="shared" si="2665"/>
        <v>4.8200747497269842E-3</v>
      </c>
      <c r="AU1978" s="13">
        <f t="shared" si="2666"/>
        <v>1.457636879306899E-3</v>
      </c>
      <c r="AV1978" s="13">
        <f t="shared" si="2667"/>
        <v>3.3060253972761031E-4</v>
      </c>
      <c r="AW1978" s="13">
        <f t="shared" si="2668"/>
        <v>2.8160233802485245E-6</v>
      </c>
      <c r="AX1978" s="13">
        <f t="shared" si="2669"/>
        <v>4.852384954508199E-5</v>
      </c>
      <c r="AY1978" s="13">
        <f t="shared" si="2670"/>
        <v>9.0390786448083435E-5</v>
      </c>
      <c r="AZ1978" s="13">
        <f t="shared" si="2671"/>
        <v>8.419049963371181E-5</v>
      </c>
      <c r="BA1978" s="13">
        <f t="shared" si="2672"/>
        <v>5.2277011165255529E-5</v>
      </c>
      <c r="BB1978" s="13">
        <f t="shared" si="2673"/>
        <v>2.4345554797710883E-5</v>
      </c>
      <c r="BC1978" s="13">
        <f t="shared" si="2674"/>
        <v>9.070236039848716E-6</v>
      </c>
      <c r="BD1978" s="13">
        <f t="shared" si="2675"/>
        <v>3.6363675860095397E-3</v>
      </c>
      <c r="BE1978" s="13">
        <f t="shared" si="2676"/>
        <v>3.2990174065561551E-3</v>
      </c>
      <c r="BF1978" s="13">
        <f t="shared" si="2677"/>
        <v>1.4964818037969316E-3</v>
      </c>
      <c r="BG1978" s="13">
        <f t="shared" si="2678"/>
        <v>4.5255046439885024E-4</v>
      </c>
      <c r="BH1978" s="13">
        <f t="shared" si="2679"/>
        <v>1.0264170384897949E-4</v>
      </c>
      <c r="BI1978" s="13">
        <f t="shared" si="2680"/>
        <v>1.8623901991600085E-5</v>
      </c>
      <c r="BJ1978" s="14">
        <f t="shared" si="2681"/>
        <v>0.17885077229987192</v>
      </c>
      <c r="BK1978" s="14">
        <f t="shared" si="2682"/>
        <v>0.22273295290559142</v>
      </c>
      <c r="BL1978" s="14">
        <f t="shared" si="2683"/>
        <v>0.527855363938597</v>
      </c>
      <c r="BM1978" s="14">
        <f t="shared" si="2684"/>
        <v>0.52023178806301418</v>
      </c>
      <c r="BN1978" s="14">
        <f t="shared" si="2685"/>
        <v>0.47662571019159838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1.5759000000000001</v>
      </c>
      <c r="F2002" s="10">
        <f>VLOOKUP(B2002,home!$B$2:$E$405,3,FALSE)</f>
        <v>0.38069999999999998</v>
      </c>
      <c r="G2002" s="10">
        <f>VLOOKUP(C2002,away!$B$2:$E$405,4,FALSE)</f>
        <v>1.6215999999999999</v>
      </c>
      <c r="H2002" s="10">
        <f>VLOOKUP(A2002,away!$A$2:$E$405,3,FALSE)</f>
        <v>1.1709000000000001</v>
      </c>
      <c r="I2002" s="10">
        <f>VLOOKUP(C2002,away!$B$2:$E$405,3,FALSE)</f>
        <v>1.1387</v>
      </c>
      <c r="J2002" s="10">
        <f>VLOOKUP(B2002,home!$B$2:$E$405,4,FALSE)</f>
        <v>1.0248999999999999</v>
      </c>
      <c r="K2002" s="12">
        <f t="shared" si="2630"/>
        <v>0.97287102280800009</v>
      </c>
      <c r="L2002" s="12">
        <f t="shared" si="2631"/>
        <v>1.3665030953670001</v>
      </c>
      <c r="M2002" s="13">
        <f t="shared" si="2632"/>
        <v>9.6387946819562823E-2</v>
      </c>
      <c r="N2002" s="13">
        <f t="shared" si="2633"/>
        <v>9.3773040408711206E-2</v>
      </c>
      <c r="O2002" s="13">
        <f t="shared" si="2634"/>
        <v>0.13171442768500238</v>
      </c>
      <c r="P2002" s="13">
        <f t="shared" si="2635"/>
        <v>0.12814114998047865</v>
      </c>
      <c r="Q2002" s="13">
        <f t="shared" si="2636"/>
        <v>4.5614536867119387E-2</v>
      </c>
      <c r="R2002" s="13">
        <f t="shared" si="2637"/>
        <v>8.9994086568024351E-2</v>
      </c>
      <c r="S2002" s="13">
        <f t="shared" si="2638"/>
        <v>4.2588712749162171E-2</v>
      </c>
      <c r="T2002" s="13">
        <f t="shared" si="2639"/>
        <v>6.2332405822650788E-2</v>
      </c>
      <c r="U2002" s="13">
        <f t="shared" si="2640"/>
        <v>8.7552639046105551E-2</v>
      </c>
      <c r="V2002" s="13">
        <f t="shared" si="2641"/>
        <v>6.2909740249785049E-3</v>
      </c>
      <c r="W2002" s="13">
        <f t="shared" si="2642"/>
        <v>1.4792353712275892E-2</v>
      </c>
      <c r="X2002" s="13">
        <f t="shared" si="2643"/>
        <v>2.0213797135588542E-2</v>
      </c>
      <c r="Y2002" s="13">
        <f t="shared" si="2644"/>
        <v>1.3811108177451173E-2</v>
      </c>
      <c r="Z2002" s="13">
        <f t="shared" si="2645"/>
        <v>4.099239928664368E-2</v>
      </c>
      <c r="AA2002" s="13">
        <f t="shared" si="2646"/>
        <v>3.9880317421350966E-2</v>
      </c>
      <c r="AB2002" s="13">
        <f t="shared" si="2647"/>
        <v>1.9399202599808707E-2</v>
      </c>
      <c r="AC2002" s="13">
        <f t="shared" si="2648"/>
        <v>5.2271359688723415E-4</v>
      </c>
      <c r="AD2002" s="13">
        <f t="shared" si="2649"/>
        <v>3.5977630714498906E-3</v>
      </c>
      <c r="AE2002" s="13">
        <f t="shared" si="2650"/>
        <v>4.9163543735333609E-3</v>
      </c>
      <c r="AF2002" s="13">
        <f t="shared" si="2651"/>
        <v>3.3591067346772138E-3</v>
      </c>
      <c r="AG2002" s="13">
        <f t="shared" si="2652"/>
        <v>1.5300765835348496E-3</v>
      </c>
      <c r="AH2002" s="13">
        <f t="shared" si="2653"/>
        <v>1.400406012792965E-2</v>
      </c>
      <c r="AI2002" s="13">
        <f t="shared" si="2654"/>
        <v>1.3624144300123651E-2</v>
      </c>
      <c r="AJ2002" s="13">
        <f t="shared" si="2655"/>
        <v>6.6272676000725395E-3</v>
      </c>
      <c r="AK2002" s="13">
        <f t="shared" si="2656"/>
        <v>2.1491588695016308E-3</v>
      </c>
      <c r="AL2002" s="13">
        <f t="shared" si="2657"/>
        <v>2.7796471914045594E-5</v>
      </c>
      <c r="AM2002" s="13">
        <f t="shared" si="2658"/>
        <v>7.0003188782846151E-4</v>
      </c>
      <c r="AN2002" s="13">
        <f t="shared" si="2659"/>
        <v>9.5659574157319724E-4</v>
      </c>
      <c r="AO2002" s="13">
        <f t="shared" si="2660"/>
        <v>6.5359552093733264E-4</v>
      </c>
      <c r="AP2002" s="13">
        <f t="shared" si="2661"/>
        <v>2.9771343415962396E-4</v>
      </c>
      <c r="AQ2002" s="13">
        <f t="shared" si="2662"/>
        <v>1.0170658232786645E-4</v>
      </c>
      <c r="AR2002" s="13">
        <f t="shared" si="2663"/>
        <v>3.8273183025042865E-3</v>
      </c>
      <c r="AS2002" s="13">
        <f t="shared" si="2664"/>
        <v>3.7234870715691236E-3</v>
      </c>
      <c r="AT2002" s="13">
        <f t="shared" si="2665"/>
        <v>1.8112363378649089E-3</v>
      </c>
      <c r="AU2002" s="13">
        <f t="shared" si="2666"/>
        <v>5.8736644952188356E-4</v>
      </c>
      <c r="AV2002" s="13">
        <f t="shared" si="2667"/>
        <v>1.428579496273646E-4</v>
      </c>
      <c r="AW2002" s="13">
        <f t="shared" si="2668"/>
        <v>1.026486077586046E-6</v>
      </c>
      <c r="AX2002" s="13">
        <f t="shared" si="2669"/>
        <v>1.1350678978498171E-4</v>
      </c>
      <c r="AY2002" s="13">
        <f t="shared" si="2670"/>
        <v>1.551073795863489E-4</v>
      </c>
      <c r="AZ2002" s="13">
        <f t="shared" si="2671"/>
        <v>1.0597735715950502E-4</v>
      </c>
      <c r="BA2002" s="13">
        <f t="shared" si="2672"/>
        <v>4.8272795532425906E-5</v>
      </c>
      <c r="BB2002" s="13">
        <f t="shared" si="2673"/>
        <v>1.6491231129269575E-5</v>
      </c>
      <c r="BC2002" s="13">
        <f t="shared" si="2674"/>
        <v>4.5070636769118957E-6</v>
      </c>
      <c r="BD2002" s="13">
        <f t="shared" si="2675"/>
        <v>8.7167371788781311E-4</v>
      </c>
      <c r="BE2002" s="13">
        <f t="shared" si="2676"/>
        <v>8.4802610147636885E-4</v>
      </c>
      <c r="BF2002" s="13">
        <f t="shared" si="2677"/>
        <v>4.1251001035559788E-4</v>
      </c>
      <c r="BG2002" s="13">
        <f t="shared" si="2678"/>
        <v>1.3377301189772974E-4</v>
      </c>
      <c r="BH2002" s="13">
        <f t="shared" si="2679"/>
        <v>3.2535971727262775E-5</v>
      </c>
      <c r="BI2002" s="13">
        <f t="shared" si="2680"/>
        <v>6.3306608184708624E-6</v>
      </c>
      <c r="BJ2002" s="14">
        <f t="shared" si="2681"/>
        <v>0.26709404867068831</v>
      </c>
      <c r="BK2002" s="14">
        <f t="shared" si="2682"/>
        <v>0.27411440102256973</v>
      </c>
      <c r="BL2002" s="14">
        <f t="shared" si="2683"/>
        <v>0.41734241980317016</v>
      </c>
      <c r="BM2002" s="14">
        <f t="shared" si="2684"/>
        <v>0.41376399956066434</v>
      </c>
      <c r="BN2002" s="14">
        <f t="shared" si="2685"/>
        <v>0.58562518832889876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1.5759000000000001</v>
      </c>
      <c r="F2003" s="10">
        <f>VLOOKUP(B2003,home!$B$2:$E$405,3,FALSE)</f>
        <v>1.0153000000000001</v>
      </c>
      <c r="G2003" s="10">
        <f>VLOOKUP(C2003,away!$B$2:$E$405,4,FALSE)</f>
        <v>1.2057</v>
      </c>
      <c r="H2003" s="10">
        <f>VLOOKUP(A2003,away!$A$2:$E$405,3,FALSE)</f>
        <v>1.1709000000000001</v>
      </c>
      <c r="I2003" s="10">
        <f>VLOOKUP(C2003,away!$B$2:$E$405,3,FALSE)</f>
        <v>0.85399999999999998</v>
      </c>
      <c r="J2003" s="10">
        <f>VLOOKUP(B2003,home!$B$2:$E$405,4,FALSE)</f>
        <v>1.0248999999999999</v>
      </c>
      <c r="K2003" s="12">
        <f t="shared" si="2630"/>
        <v>1.9291335882390002</v>
      </c>
      <c r="L2003" s="12">
        <f t="shared" si="2631"/>
        <v>1.0248473201399999</v>
      </c>
      <c r="M2003" s="13">
        <f t="shared" si="2632"/>
        <v>5.2131760554867783E-2</v>
      </c>
      <c r="N2003" s="13">
        <f t="shared" si="2633"/>
        <v>0.10056913030042844</v>
      </c>
      <c r="O2003" s="13">
        <f t="shared" si="2634"/>
        <v>5.3427095098836398E-2</v>
      </c>
      <c r="P2003" s="13">
        <f t="shared" si="2635"/>
        <v>0.10306800367720455</v>
      </c>
      <c r="Q2003" s="13">
        <f t="shared" si="2636"/>
        <v>9.7005643601270578E-2</v>
      </c>
      <c r="R2003" s="13">
        <f t="shared" si="2637"/>
        <v>2.7377307617453699E-2</v>
      </c>
      <c r="S2003" s="13">
        <f t="shared" si="2638"/>
        <v>5.0943097206662125E-2</v>
      </c>
      <c r="T2003" s="13">
        <f t="shared" si="2639"/>
        <v>9.9415973883218073E-2</v>
      </c>
      <c r="U2003" s="13">
        <f t="shared" si="2640"/>
        <v>5.2814483680381358E-2</v>
      </c>
      <c r="V2003" s="13">
        <f t="shared" si="2641"/>
        <v>1.1190881792893202E-2</v>
      </c>
      <c r="W2003" s="13">
        <f t="shared" si="2642"/>
        <v>6.2378948439984226E-2</v>
      </c>
      <c r="X2003" s="13">
        <f t="shared" si="2643"/>
        <v>6.3928898141869056E-2</v>
      </c>
      <c r="Y2003" s="13">
        <f t="shared" si="2644"/>
        <v>3.2758679970098757E-2</v>
      </c>
      <c r="Z2003" s="13">
        <f t="shared" si="2645"/>
        <v>9.3525201147986094E-3</v>
      </c>
      <c r="AA2003" s="13">
        <f t="shared" si="2646"/>
        <v>1.8042260688138866E-2</v>
      </c>
      <c r="AB2003" s="13">
        <f t="shared" si="2647"/>
        <v>1.7402965550626398E-2</v>
      </c>
      <c r="AC2003" s="13">
        <f t="shared" si="2648"/>
        <v>1.3828204647998632E-3</v>
      </c>
      <c r="AD2003" s="13">
        <f t="shared" si="2649"/>
        <v>3.0084331158650612E-2</v>
      </c>
      <c r="AE2003" s="13">
        <f t="shared" si="2650"/>
        <v>3.0831846166147377E-2</v>
      </c>
      <c r="AF2003" s="13">
        <f t="shared" si="2651"/>
        <v>1.5798967459172433E-2</v>
      </c>
      <c r="AG2003" s="13">
        <f t="shared" si="2652"/>
        <v>5.3971764871706442E-3</v>
      </c>
      <c r="AH2003" s="13">
        <f t="shared" si="2653"/>
        <v>2.3962262940516997E-3</v>
      </c>
      <c r="AI2003" s="13">
        <f t="shared" si="2654"/>
        <v>4.6226406288765965E-3</v>
      </c>
      <c r="AJ2003" s="13">
        <f t="shared" si="2655"/>
        <v>4.4588456517620501E-3</v>
      </c>
      <c r="AK2003" s="13">
        <f t="shared" si="2656"/>
        <v>2.8672363038625285E-3</v>
      </c>
      <c r="AL2003" s="13">
        <f t="shared" si="2657"/>
        <v>1.0935716978205734E-4</v>
      </c>
      <c r="AM2003" s="13">
        <f t="shared" si="2658"/>
        <v>1.1607338743571588E-2</v>
      </c>
      <c r="AN2003" s="13">
        <f t="shared" si="2659"/>
        <v>1.1895750005306535E-2</v>
      </c>
      <c r="AO2003" s="13">
        <f t="shared" si="2660"/>
        <v>6.0956637569968952E-3</v>
      </c>
      <c r="AP2003" s="13">
        <f t="shared" si="2661"/>
        <v>2.0823748886109306E-3</v>
      </c>
      <c r="AQ2003" s="13">
        <f t="shared" si="2662"/>
        <v>5.3352908102993573E-4</v>
      </c>
      <c r="AR2003" s="13">
        <f t="shared" si="2663"/>
        <v>4.9115321918157776E-4</v>
      </c>
      <c r="AS2003" s="13">
        <f t="shared" si="2664"/>
        <v>9.4750017209489302E-4</v>
      </c>
      <c r="AT2003" s="13">
        <f t="shared" si="2665"/>
        <v>9.1392720342524597E-4</v>
      </c>
      <c r="AU2003" s="13">
        <f t="shared" si="2666"/>
        <v>5.8769588844432641E-4</v>
      </c>
      <c r="AV2003" s="13">
        <f t="shared" si="2667"/>
        <v>2.8343596951697783E-4</v>
      </c>
      <c r="AW2003" s="13">
        <f t="shared" si="2668"/>
        <v>6.0057359453024833E-6</v>
      </c>
      <c r="AX2003" s="13">
        <f t="shared" si="2669"/>
        <v>3.7320178400486416E-3</v>
      </c>
      <c r="AY2003" s="13">
        <f t="shared" si="2670"/>
        <v>3.8247484820885208E-3</v>
      </c>
      <c r="AZ2003" s="13">
        <f t="shared" si="2671"/>
        <v>1.959891616038976E-3</v>
      </c>
      <c r="BA2003" s="13">
        <f t="shared" si="2672"/>
        <v>6.6952989015413289E-4</v>
      </c>
      <c r="BB2003" s="13">
        <f t="shared" si="2673"/>
        <v>1.7154147841952287E-4</v>
      </c>
      <c r="BC2003" s="13">
        <f t="shared" si="2674"/>
        <v>3.5160764890220344E-5</v>
      </c>
      <c r="BD2003" s="13">
        <f t="shared" si="2675"/>
        <v>8.3892843409395616E-5</v>
      </c>
      <c r="BE2003" s="13">
        <f t="shared" si="2676"/>
        <v>1.618405020339399E-4</v>
      </c>
      <c r="BF2003" s="13">
        <f t="shared" si="2677"/>
        <v>1.5610597420556791E-4</v>
      </c>
      <c r="BG2003" s="13">
        <f t="shared" si="2678"/>
        <v>1.0038309272157733E-4</v>
      </c>
      <c r="BH2003" s="13">
        <f t="shared" si="2679"/>
        <v>4.841309896512622E-5</v>
      </c>
      <c r="BI2003" s="13">
        <f t="shared" si="2680"/>
        <v>1.8679067064872731E-5</v>
      </c>
      <c r="BJ2003" s="14">
        <f t="shared" si="2681"/>
        <v>0.58077714215516574</v>
      </c>
      <c r="BK2003" s="14">
        <f t="shared" si="2682"/>
        <v>0.22265066934829811</v>
      </c>
      <c r="BL2003" s="14">
        <f t="shared" si="2683"/>
        <v>0.18720208854505313</v>
      </c>
      <c r="BM2003" s="14">
        <f t="shared" si="2684"/>
        <v>0.56258473656711083</v>
      </c>
      <c r="BN2003" s="14">
        <f t="shared" si="2685"/>
        <v>0.43357894085006143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1.5759000000000001</v>
      </c>
      <c r="F2004" s="10">
        <f>VLOOKUP(B2004,home!$B$2:$E$405,3,FALSE)</f>
        <v>0.95179999999999998</v>
      </c>
      <c r="G2004" s="10">
        <f>VLOOKUP(C2004,away!$B$2:$E$405,4,FALSE)</f>
        <v>0.98709999999999998</v>
      </c>
      <c r="H2004" s="10">
        <f>VLOOKUP(A2004,away!$A$2:$E$405,3,FALSE)</f>
        <v>1.1709000000000001</v>
      </c>
      <c r="I2004" s="10">
        <f>VLOOKUP(C2004,away!$B$2:$E$405,3,FALSE)</f>
        <v>1.5183</v>
      </c>
      <c r="J2004" s="10">
        <f>VLOOKUP(B2004,home!$B$2:$E$405,4,FALSE)</f>
        <v>1.0248999999999999</v>
      </c>
      <c r="K2004" s="12">
        <f t="shared" si="2630"/>
        <v>1.4805923731019999</v>
      </c>
      <c r="L2004" s="12">
        <f t="shared" si="2631"/>
        <v>1.8220441290029998</v>
      </c>
      <c r="M2004" s="13">
        <f t="shared" si="2632"/>
        <v>3.6786052930255872E-2</v>
      </c>
      <c r="N2004" s="13">
        <f t="shared" si="2633"/>
        <v>5.4465149405063321E-2</v>
      </c>
      <c r="O2004" s="13">
        <f t="shared" si="2634"/>
        <v>6.702581177076633E-2</v>
      </c>
      <c r="P2004" s="13">
        <f t="shared" si="2635"/>
        <v>9.9237905708766866E-2</v>
      </c>
      <c r="Q2004" s="13">
        <f t="shared" si="2636"/>
        <v>4.0320342404498846E-2</v>
      </c>
      <c r="R2004" s="13">
        <f t="shared" si="2637"/>
        <v>6.1061993414292484E-2</v>
      </c>
      <c r="S2004" s="13">
        <f t="shared" si="2638"/>
        <v>6.6928639694870382E-2</v>
      </c>
      <c r="T2004" s="13">
        <f t="shared" si="2639"/>
        <v>7.3465443157507831E-2</v>
      </c>
      <c r="U2004" s="13">
        <f t="shared" si="2640"/>
        <v>9.0407921735605995E-2</v>
      </c>
      <c r="V2004" s="13">
        <f t="shared" si="2641"/>
        <v>2.0061522434567304E-2</v>
      </c>
      <c r="W2004" s="13">
        <f t="shared" si="2642"/>
        <v>1.9899330481654046E-2</v>
      </c>
      <c r="X2004" s="13">
        <f t="shared" si="2643"/>
        <v>3.6257458275188198E-2</v>
      </c>
      <c r="Y2004" s="13">
        <f t="shared" si="2644"/>
        <v>3.3031344491438949E-2</v>
      </c>
      <c r="Z2004" s="13">
        <f t="shared" si="2645"/>
        <v>3.7085882201910489E-2</v>
      </c>
      <c r="AA2004" s="13">
        <f t="shared" si="2646"/>
        <v>5.4909074337907864E-2</v>
      </c>
      <c r="AB2004" s="13">
        <f t="shared" si="2647"/>
        <v>4.0648978339398574E-2</v>
      </c>
      <c r="AC2004" s="13">
        <f t="shared" si="2648"/>
        <v>3.382503885899466E-3</v>
      </c>
      <c r="AD2004" s="13">
        <f t="shared" si="2649"/>
        <v>7.3656992352432865E-3</v>
      </c>
      <c r="AE2004" s="13">
        <f t="shared" si="2650"/>
        <v>1.3420629047576918E-2</v>
      </c>
      <c r="AF2004" s="13">
        <f t="shared" si="2651"/>
        <v>1.2226489181832324E-2</v>
      </c>
      <c r="AG2004" s="13">
        <f t="shared" si="2652"/>
        <v>7.4257342773587599E-3</v>
      </c>
      <c r="AH2004" s="13">
        <f t="shared" si="2653"/>
        <v>1.6893028483721963E-2</v>
      </c>
      <c r="AI2004" s="13">
        <f t="shared" si="2654"/>
        <v>2.501168913159358E-2</v>
      </c>
      <c r="AJ2004" s="13">
        <f t="shared" si="2655"/>
        <v>1.8516058083317823E-2</v>
      </c>
      <c r="AK2004" s="13">
        <f t="shared" si="2656"/>
        <v>9.1382447926913329E-3</v>
      </c>
      <c r="AL2004" s="13">
        <f t="shared" si="2657"/>
        <v>3.6499985722832892E-4</v>
      </c>
      <c r="AM2004" s="13">
        <f t="shared" si="2658"/>
        <v>2.1811196220528871E-3</v>
      </c>
      <c r="AN2004" s="13">
        <f t="shared" si="2659"/>
        <v>3.9740962020147061E-3</v>
      </c>
      <c r="AO2004" s="13">
        <f t="shared" si="2660"/>
        <v>3.6204893264870077E-3</v>
      </c>
      <c r="AP2004" s="13">
        <f t="shared" si="2661"/>
        <v>2.1988971071478926E-3</v>
      </c>
      <c r="AQ2004" s="13">
        <f t="shared" si="2662"/>
        <v>1.0016218910901247E-3</v>
      </c>
      <c r="AR2004" s="13">
        <f t="shared" si="2663"/>
        <v>6.1559686739692133E-3</v>
      </c>
      <c r="AS2004" s="13">
        <f t="shared" si="2664"/>
        <v>9.1144802677336489E-3</v>
      </c>
      <c r="AT2004" s="13">
        <f t="shared" si="2665"/>
        <v>6.7474149845975591E-3</v>
      </c>
      <c r="AU2004" s="13">
        <f t="shared" si="2666"/>
        <v>3.3300570547830973E-3</v>
      </c>
      <c r="AV2004" s="13">
        <f t="shared" si="2667"/>
        <v>1.2326142693265916E-3</v>
      </c>
      <c r="AW2004" s="13">
        <f t="shared" si="2668"/>
        <v>2.7351716909918003E-5</v>
      </c>
      <c r="AX2004" s="13">
        <f t="shared" si="2669"/>
        <v>5.3822484620577073E-4</v>
      </c>
      <c r="AY2004" s="13">
        <f t="shared" si="2670"/>
        <v>9.8066942111276726E-4</v>
      </c>
      <c r="AZ2004" s="13">
        <f t="shared" si="2671"/>
        <v>8.9341148061564406E-4</v>
      </c>
      <c r="BA2004" s="13">
        <f t="shared" si="2672"/>
        <v>5.4261171434653724E-4</v>
      </c>
      <c r="BB2004" s="13">
        <f t="shared" si="2673"/>
        <v>2.4716562211334032E-4</v>
      </c>
      <c r="BC2004" s="13">
        <f t="shared" si="2674"/>
        <v>9.0069334132597182E-5</v>
      </c>
      <c r="BD2004" s="13">
        <f t="shared" si="2675"/>
        <v>1.8694077634553291E-3</v>
      </c>
      <c r="BE2004" s="13">
        <f t="shared" si="2676"/>
        <v>2.7678308767896277E-3</v>
      </c>
      <c r="BF2004" s="13">
        <f t="shared" si="2677"/>
        <v>2.0490146431054726E-3</v>
      </c>
      <c r="BG2004" s="13">
        <f t="shared" si="2678"/>
        <v>1.0112518176520926E-3</v>
      </c>
      <c r="BH2004" s="13">
        <f t="shared" si="2679"/>
        <v>3.7431293212530599E-4</v>
      </c>
      <c r="BI2004" s="13">
        <f t="shared" si="2680"/>
        <v>1.1084097449163485E-4</v>
      </c>
      <c r="BJ2004" s="14">
        <f t="shared" si="2681"/>
        <v>0.31414599652468167</v>
      </c>
      <c r="BK2004" s="14">
        <f t="shared" si="2682"/>
        <v>0.22774229393270098</v>
      </c>
      <c r="BL2004" s="14">
        <f t="shared" si="2683"/>
        <v>0.41837599434732553</v>
      </c>
      <c r="BM2004" s="14">
        <f t="shared" si="2684"/>
        <v>0.63749959366877207</v>
      </c>
      <c r="BN2004" s="14">
        <f t="shared" si="2685"/>
        <v>0.35889725563364372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1.5759000000000001</v>
      </c>
      <c r="F2005" s="10">
        <f>VLOOKUP(B2005,home!$B$2:$E$405,3,FALSE)</f>
        <v>1.4805999999999999</v>
      </c>
      <c r="G2005" s="10">
        <f>VLOOKUP(C2005,away!$B$2:$E$405,4,FALSE)</f>
        <v>0.63460000000000005</v>
      </c>
      <c r="H2005" s="10">
        <f>VLOOKUP(A2005,away!$A$2:$E$405,3,FALSE)</f>
        <v>1.1709000000000001</v>
      </c>
      <c r="I2005" s="10">
        <f>VLOOKUP(C2005,away!$B$2:$E$405,3,FALSE)</f>
        <v>0.74729999999999996</v>
      </c>
      <c r="J2005" s="10">
        <f>VLOOKUP(B2005,home!$B$2:$E$405,4,FALSE)</f>
        <v>0.1898</v>
      </c>
      <c r="K2005" s="12">
        <f t="shared" si="2630"/>
        <v>1.4806979268840001</v>
      </c>
      <c r="L2005" s="12">
        <f t="shared" si="2631"/>
        <v>0.166077575586</v>
      </c>
      <c r="M2005" s="13">
        <f t="shared" si="2632"/>
        <v>0.19267017255908017</v>
      </c>
      <c r="N2005" s="13">
        <f t="shared" si="2633"/>
        <v>0.28528632508061258</v>
      </c>
      <c r="O2005" s="13">
        <f t="shared" si="2634"/>
        <v>3.1998195146348302E-2</v>
      </c>
      <c r="P2005" s="13">
        <f t="shared" si="2635"/>
        <v>4.7379661217227607E-2</v>
      </c>
      <c r="Q2005" s="13">
        <f t="shared" si="2636"/>
        <v>0.21121143505760903</v>
      </c>
      <c r="R2005" s="13">
        <f t="shared" si="2637"/>
        <v>2.6570913365166196E-3</v>
      </c>
      <c r="S2005" s="13">
        <f t="shared" si="2638"/>
        <v>2.9127916729961268E-3</v>
      </c>
      <c r="T2005" s="13">
        <f t="shared" si="2639"/>
        <v>3.5077483070407596E-2</v>
      </c>
      <c r="U2005" s="13">
        <f t="shared" si="2640"/>
        <v>3.9343496335215956E-3</v>
      </c>
      <c r="V2005" s="13">
        <f t="shared" si="2641"/>
        <v>7.958741144106127E-5</v>
      </c>
      <c r="W2005" s="13">
        <f t="shared" si="2642"/>
        <v>0.10424677800799879</v>
      </c>
      <c r="X2005" s="13">
        <f t="shared" si="2643"/>
        <v>1.7313052154220382E-2</v>
      </c>
      <c r="Y2005" s="13">
        <f t="shared" si="2644"/>
        <v>1.4376548638834479E-3</v>
      </c>
      <c r="Z2005" s="13">
        <f t="shared" si="2645"/>
        <v>1.470944290930815E-4</v>
      </c>
      <c r="AA2005" s="13">
        <f t="shared" si="2646"/>
        <v>2.1780241621431135E-4</v>
      </c>
      <c r="AB2005" s="13">
        <f t="shared" si="2647"/>
        <v>1.6124979307942849E-4</v>
      </c>
      <c r="AC2005" s="13">
        <f t="shared" si="2648"/>
        <v>1.2232123624627556E-6</v>
      </c>
      <c r="AD2005" s="13">
        <f t="shared" si="2649"/>
        <v>3.8589497020195103E-2</v>
      </c>
      <c r="AE2005" s="13">
        <f t="shared" si="2650"/>
        <v>6.4088501081971741E-3</v>
      </c>
      <c r="AF2005" s="13">
        <f t="shared" si="2651"/>
        <v>5.321831441317303E-4</v>
      </c>
      <c r="AG2005" s="13">
        <f t="shared" si="2652"/>
        <v>2.9461228781710849E-5</v>
      </c>
      <c r="AH2005" s="13">
        <f t="shared" si="2653"/>
        <v>6.1072715414964409E-6</v>
      </c>
      <c r="AI2005" s="13">
        <f t="shared" si="2654"/>
        <v>9.0430243104114327E-6</v>
      </c>
      <c r="AJ2005" s="13">
        <f t="shared" si="2655"/>
        <v>6.6949936745939124E-6</v>
      </c>
      <c r="AK2005" s="13">
        <f t="shared" si="2656"/>
        <v>3.3044210848242341E-6</v>
      </c>
      <c r="AL2005" s="13">
        <f t="shared" si="2657"/>
        <v>1.2032041402244271E-8</v>
      </c>
      <c r="AM2005" s="13">
        <f t="shared" si="2658"/>
        <v>1.1427877647459837E-2</v>
      </c>
      <c r="AN2005" s="13">
        <f t="shared" si="2659"/>
        <v>1.8979142137835708E-3</v>
      </c>
      <c r="AO2005" s="13">
        <f t="shared" si="2660"/>
        <v>1.5760049564769239E-4</v>
      </c>
      <c r="AP2005" s="13">
        <f t="shared" si="2661"/>
        <v>8.7246360761068958E-6</v>
      </c>
      <c r="AQ2005" s="13">
        <f t="shared" si="2662"/>
        <v>3.6224160184749646E-7</v>
      </c>
      <c r="AR2005" s="13">
        <f t="shared" si="2663"/>
        <v>2.0285617021142057E-7</v>
      </c>
      <c r="AS2005" s="13">
        <f t="shared" si="2664"/>
        <v>3.0036871068767832E-7</v>
      </c>
      <c r="AT2005" s="13">
        <f t="shared" si="2665"/>
        <v>2.2237766360803268E-7</v>
      </c>
      <c r="AU2005" s="13">
        <f t="shared" si="2666"/>
        <v>1.0975804849657386E-7</v>
      </c>
      <c r="AV2005" s="13">
        <f t="shared" si="2667"/>
        <v>4.0629628716927622E-8</v>
      </c>
      <c r="AW2005" s="13">
        <f t="shared" si="2668"/>
        <v>8.2189110745028051E-11</v>
      </c>
      <c r="AX2005" s="13">
        <f t="shared" si="2669"/>
        <v>2.8202057902129633E-3</v>
      </c>
      <c r="AY2005" s="13">
        <f t="shared" si="2670"/>
        <v>4.6837294029216829E-4</v>
      </c>
      <c r="AZ2005" s="13">
        <f t="shared" si="2671"/>
        <v>3.8893121196904822E-5</v>
      </c>
      <c r="BA2005" s="13">
        <f t="shared" si="2672"/>
        <v>2.1530917584514725E-6</v>
      </c>
      <c r="BB2005" s="13">
        <f t="shared" si="2673"/>
        <v>8.9395064814454533E-8</v>
      </c>
      <c r="BC2005" s="13">
        <f t="shared" si="2674"/>
        <v>2.9693031267475909E-9</v>
      </c>
      <c r="BD2005" s="13">
        <f t="shared" si="2675"/>
        <v>5.6149768235622706E-9</v>
      </c>
      <c r="BE2005" s="13">
        <f t="shared" si="2676"/>
        <v>8.3140845421503626E-9</v>
      </c>
      <c r="BF2005" s="13">
        <f t="shared" si="2677"/>
        <v>6.1553238727501769E-9</v>
      </c>
      <c r="BG2005" s="13">
        <f t="shared" si="2678"/>
        <v>3.0380584325602613E-9</v>
      </c>
      <c r="BH2005" s="13">
        <f t="shared" si="2679"/>
        <v>1.1246117057111087E-9</v>
      </c>
      <c r="BI2005" s="13">
        <f t="shared" si="2680"/>
        <v>3.330420442391835E-10</v>
      </c>
      <c r="BJ2005" s="14">
        <f t="shared" si="2681"/>
        <v>0.71695491627843488</v>
      </c>
      <c r="BK2005" s="14">
        <f t="shared" si="2682"/>
        <v>0.243511821045441</v>
      </c>
      <c r="BL2005" s="14">
        <f t="shared" si="2683"/>
        <v>3.8994738606610714E-2</v>
      </c>
      <c r="BM2005" s="14">
        <f t="shared" si="2684"/>
        <v>0.22793731710408241</v>
      </c>
      <c r="BN2005" s="14">
        <f t="shared" si="2685"/>
        <v>0.77120288039739415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1.1974</v>
      </c>
      <c r="F2006" s="10">
        <f>VLOOKUP(B2006,home!$B$2:$E$405,3,FALSE)</f>
        <v>1.4846999999999999</v>
      </c>
      <c r="G2006" s="10">
        <f>VLOOKUP(C2006,away!$B$2:$E$405,4,FALSE)</f>
        <v>0.55679999999999996</v>
      </c>
      <c r="H2006" s="10">
        <f>VLOOKUP(A2006,away!$A$2:$E$405,3,FALSE)</f>
        <v>0.89470000000000005</v>
      </c>
      <c r="I2006" s="10">
        <f>VLOOKUP(C2006,away!$B$2:$E$405,3,FALSE)</f>
        <v>1.1176999999999999</v>
      </c>
      <c r="J2006" s="10">
        <f>VLOOKUP(B2006,home!$B$2:$E$405,4,FALSE)</f>
        <v>0.24840000000000001</v>
      </c>
      <c r="K2006" s="12">
        <f t="shared" si="2630"/>
        <v>0.9898677815039999</v>
      </c>
      <c r="L2006" s="12">
        <f t="shared" si="2631"/>
        <v>0.24840153759599998</v>
      </c>
      <c r="M2006" s="13">
        <f t="shared" si="2632"/>
        <v>0.28988548331788955</v>
      </c>
      <c r="N2006" s="13">
        <f t="shared" si="2633"/>
        <v>0.28694830026209411</v>
      </c>
      <c r="O2006" s="13">
        <f t="shared" si="2634"/>
        <v>7.2007999782923354E-2</v>
      </c>
      <c r="P2006" s="13">
        <f t="shared" si="2635"/>
        <v>7.1278398995662851E-2</v>
      </c>
      <c r="Q2006" s="13">
        <f t="shared" si="2636"/>
        <v>0.14202043869339132</v>
      </c>
      <c r="R2006" s="13">
        <f t="shared" si="2637"/>
        <v>8.9434489326452957E-3</v>
      </c>
      <c r="S2006" s="13">
        <f t="shared" si="2638"/>
        <v>4.3815665631430504E-3</v>
      </c>
      <c r="T2006" s="13">
        <f t="shared" si="2639"/>
        <v>3.5278095341496854E-2</v>
      </c>
      <c r="U2006" s="13">
        <f t="shared" si="2640"/>
        <v>8.852831953951916E-3</v>
      </c>
      <c r="V2006" s="13">
        <f t="shared" si="2641"/>
        <v>1.197066764047666E-4</v>
      </c>
      <c r="W2006" s="13">
        <f t="shared" si="2642"/>
        <v>4.6860485525884045E-2</v>
      </c>
      <c r="X2006" s="13">
        <f t="shared" si="2643"/>
        <v>1.1640216657124699E-2</v>
      </c>
      <c r="Y2006" s="13">
        <f t="shared" si="2644"/>
        <v>1.4457238577901728E-3</v>
      </c>
      <c r="Z2006" s="13">
        <f t="shared" si="2645"/>
        <v>7.405221554267989E-4</v>
      </c>
      <c r="AA2006" s="13">
        <f t="shared" si="2646"/>
        <v>7.3301902314688568E-4</v>
      </c>
      <c r="AB2006" s="13">
        <f t="shared" si="2647"/>
        <v>3.6279595712131836E-4</v>
      </c>
      <c r="AC2006" s="13">
        <f t="shared" si="2648"/>
        <v>1.8396273559399996E-6</v>
      </c>
      <c r="AD2006" s="13">
        <f t="shared" si="2649"/>
        <v>1.1596421211926781E-2</v>
      </c>
      <c r="AE2006" s="13">
        <f t="shared" si="2650"/>
        <v>2.8805688596534817E-3</v>
      </c>
      <c r="AF2006" s="13">
        <f t="shared" si="2651"/>
        <v>3.5776886694454052E-4</v>
      </c>
      <c r="AG2006" s="13">
        <f t="shared" si="2652"/>
        <v>2.962344555100087E-5</v>
      </c>
      <c r="AH2006" s="13">
        <f t="shared" si="2653"/>
        <v>4.5986710507980219E-5</v>
      </c>
      <c r="AI2006" s="13">
        <f t="shared" si="2654"/>
        <v>4.5520763109201058E-5</v>
      </c>
      <c r="AJ2006" s="13">
        <f t="shared" si="2655"/>
        <v>2.2529768395636982E-5</v>
      </c>
      <c r="AK2006" s="13">
        <f t="shared" si="2656"/>
        <v>7.4338306198627057E-6</v>
      </c>
      <c r="AL2006" s="13">
        <f t="shared" si="2657"/>
        <v>1.8093447271553742E-8</v>
      </c>
      <c r="AM2006" s="13">
        <f t="shared" si="2658"/>
        <v>2.2957847476871782E-3</v>
      </c>
      <c r="AN2006" s="13">
        <f t="shared" si="2659"/>
        <v>5.702764613149399E-4</v>
      </c>
      <c r="AO2006" s="13">
        <f t="shared" si="2660"/>
        <v>7.0828774922718435E-5</v>
      </c>
      <c r="AP2006" s="13">
        <f t="shared" si="2661"/>
        <v>5.8646588656147555E-6</v>
      </c>
      <c r="AQ2006" s="13">
        <f t="shared" si="2662"/>
        <v>3.6419756992367944E-7</v>
      </c>
      <c r="AR2006" s="13">
        <f t="shared" si="2663"/>
        <v>2.2846339198328837E-6</v>
      </c>
      <c r="AS2006" s="13">
        <f t="shared" si="2664"/>
        <v>2.2614855097737639E-6</v>
      </c>
      <c r="AT2006" s="13">
        <f t="shared" si="2665"/>
        <v>1.1192858222315988E-6</v>
      </c>
      <c r="AU2006" s="13">
        <f t="shared" si="2666"/>
        <v>3.6931499124042444E-7</v>
      </c>
      <c r="AV2006" s="13">
        <f t="shared" si="2667"/>
        <v>9.1393252763832002E-8</v>
      </c>
      <c r="AW2006" s="13">
        <f t="shared" si="2668"/>
        <v>1.2358059648127928E-10</v>
      </c>
      <c r="AX2006" s="13">
        <f t="shared" si="2669"/>
        <v>3.787538925006378E-4</v>
      </c>
      <c r="AY2006" s="13">
        <f t="shared" si="2670"/>
        <v>9.4083049267628511E-5</v>
      </c>
      <c r="AZ2006" s="13">
        <f t="shared" si="2671"/>
        <v>1.1685187049899569E-5</v>
      </c>
      <c r="BA2006" s="13">
        <f t="shared" si="2672"/>
        <v>9.6753947676397342E-7</v>
      </c>
      <c r="BB2006" s="13">
        <f t="shared" si="2673"/>
        <v>6.0084573428250049E-8</v>
      </c>
      <c r="BC2006" s="13">
        <f t="shared" si="2674"/>
        <v>2.9850200850754165E-9</v>
      </c>
      <c r="BD2006" s="13">
        <f t="shared" si="2675"/>
        <v>9.4584429755077439E-8</v>
      </c>
      <c r="BE2006" s="13">
        <f t="shared" si="2676"/>
        <v>9.3626079646479424E-8</v>
      </c>
      <c r="BF2006" s="13">
        <f t="shared" si="2677"/>
        <v>4.6338719875288678E-8</v>
      </c>
      <c r="BG2006" s="13">
        <f t="shared" si="2678"/>
        <v>1.5289735280229109E-8</v>
      </c>
      <c r="BH2006" s="13">
        <f t="shared" si="2679"/>
        <v>3.783704085405955E-9</v>
      </c>
      <c r="BI2006" s="13">
        <f t="shared" si="2680"/>
        <v>7.49073353777683E-10</v>
      </c>
      <c r="BJ2006" s="14">
        <f t="shared" si="2681"/>
        <v>0.54248631430010574</v>
      </c>
      <c r="BK2006" s="14">
        <f t="shared" si="2682"/>
        <v>0.36576109632317105</v>
      </c>
      <c r="BL2006" s="14">
        <f t="shared" si="2683"/>
        <v>9.1027947207659304E-2</v>
      </c>
      <c r="BM2006" s="14">
        <f t="shared" si="2684"/>
        <v>0.12883772707606947</v>
      </c>
      <c r="BN2006" s="14">
        <f t="shared" si="2685"/>
        <v>0.87108406998460652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1.1974</v>
      </c>
      <c r="F2007" s="10">
        <f>VLOOKUP(B2007,home!$B$2:$E$405,3,FALSE)</f>
        <v>0.50109999999999999</v>
      </c>
      <c r="G2007" s="10">
        <f>VLOOKUP(C2007,away!$B$2:$E$405,4,FALSE)</f>
        <v>0.37119999999999997</v>
      </c>
      <c r="H2007" s="10">
        <f>VLOOKUP(A2007,away!$A$2:$E$405,3,FALSE)</f>
        <v>0.89470000000000005</v>
      </c>
      <c r="I2007" s="10">
        <f>VLOOKUP(C2007,away!$B$2:$E$405,3,FALSE)</f>
        <v>1.3661000000000001</v>
      </c>
      <c r="J2007" s="10">
        <f>VLOOKUP(B2007,home!$B$2:$E$405,4,FALSE)</f>
        <v>1.2295</v>
      </c>
      <c r="K2007" s="12">
        <f t="shared" si="2630"/>
        <v>0.22272636236799997</v>
      </c>
      <c r="L2007" s="12">
        <f t="shared" si="2631"/>
        <v>1.5027559692650001</v>
      </c>
      <c r="M2007" s="13">
        <f t="shared" si="2632"/>
        <v>0.1780871339959767</v>
      </c>
      <c r="N2007" s="13">
        <f t="shared" si="2633"/>
        <v>3.9664699539466469E-2</v>
      </c>
      <c r="O2007" s="13">
        <f t="shared" si="2634"/>
        <v>0.26762150366174992</v>
      </c>
      <c r="P2007" s="13">
        <f t="shared" si="2635"/>
        <v>5.9606364002035929E-2</v>
      </c>
      <c r="Q2007" s="13">
        <f t="shared" si="2636"/>
        <v>4.4171871214225252E-3</v>
      </c>
      <c r="R2007" s="13">
        <f t="shared" si="2637"/>
        <v>0.20108490606568491</v>
      </c>
      <c r="S2007" s="13">
        <f t="shared" si="2638"/>
        <v>4.9876127345946748E-3</v>
      </c>
      <c r="T2007" s="13">
        <f t="shared" si="2639"/>
        <v>6.6379543140781825E-3</v>
      </c>
      <c r="U2007" s="13">
        <f t="shared" si="2640"/>
        <v>4.4786909655120971E-2</v>
      </c>
      <c r="V2007" s="13">
        <f t="shared" si="2641"/>
        <v>1.8548564370252888E-4</v>
      </c>
      <c r="W2007" s="13">
        <f t="shared" si="2642"/>
        <v>3.2794133981773872E-4</v>
      </c>
      <c r="X2007" s="13">
        <f t="shared" si="2643"/>
        <v>4.9281580597986864E-4</v>
      </c>
      <c r="Y2007" s="13">
        <f t="shared" si="2644"/>
        <v>3.7029094709219499E-4</v>
      </c>
      <c r="Z2007" s="13">
        <f t="shared" si="2645"/>
        <v>0.10072718097309999</v>
      </c>
      <c r="AA2007" s="13">
        <f t="shared" si="2646"/>
        <v>2.243459860972178E-2</v>
      </c>
      <c r="AB2007" s="13">
        <f t="shared" si="2647"/>
        <v>2.4983882697647607E-3</v>
      </c>
      <c r="AC2007" s="13">
        <f t="shared" si="2648"/>
        <v>3.8801668836217874E-6</v>
      </c>
      <c r="AD2007" s="13">
        <f t="shared" si="2649"/>
        <v>1.8260295421923264E-5</v>
      </c>
      <c r="AE2007" s="13">
        <f t="shared" si="2650"/>
        <v>2.7440767945837534E-5</v>
      </c>
      <c r="AF2007" s="13">
        <f t="shared" si="2651"/>
        <v>2.0618388915911521E-5</v>
      </c>
      <c r="AG2007" s="13">
        <f t="shared" si="2652"/>
        <v>1.0328135673337789E-5</v>
      </c>
      <c r="AH2007" s="13">
        <f t="shared" si="2653"/>
        <v>3.784209311864048E-2</v>
      </c>
      <c r="AI2007" s="13">
        <f t="shared" si="2654"/>
        <v>8.4284317447059168E-3</v>
      </c>
      <c r="AJ2007" s="13">
        <f t="shared" si="2655"/>
        <v>9.3861697148266208E-4</v>
      </c>
      <c r="AK2007" s="13">
        <f t="shared" si="2656"/>
        <v>6.9684914571734038E-5</v>
      </c>
      <c r="AL2007" s="13">
        <f t="shared" si="2657"/>
        <v>5.1948197371525052E-8</v>
      </c>
      <c r="AM2007" s="13">
        <f t="shared" si="2658"/>
        <v>8.1340983501800275E-7</v>
      </c>
      <c r="AN2007" s="13">
        <f t="shared" si="2659"/>
        <v>1.2223564850321624E-6</v>
      </c>
      <c r="AO2007" s="13">
        <f t="shared" si="2660"/>
        <v>9.184517522259332E-7</v>
      </c>
      <c r="AP2007" s="13">
        <f t="shared" si="2661"/>
        <v>4.6006961771314018E-7</v>
      </c>
      <c r="AQ2007" s="13">
        <f t="shared" si="2662"/>
        <v>1.7284309107397196E-7</v>
      </c>
      <c r="AR2007" s="13">
        <f t="shared" si="2663"/>
        <v>1.1373486264703785E-2</v>
      </c>
      <c r="AS2007" s="13">
        <f t="shared" si="2664"/>
        <v>2.5331752231798855E-3</v>
      </c>
      <c r="AT2007" s="13">
        <f t="shared" si="2665"/>
        <v>2.8210245134980118E-4</v>
      </c>
      <c r="AU2007" s="13">
        <f t="shared" si="2666"/>
        <v>2.0943884268078969E-5</v>
      </c>
      <c r="AV2007" s="13">
        <f t="shared" si="2667"/>
        <v>1.166188789221402E-6</v>
      </c>
      <c r="AW2007" s="13">
        <f t="shared" si="2668"/>
        <v>4.8297879874520718E-10</v>
      </c>
      <c r="AX2007" s="13">
        <f t="shared" si="2669"/>
        <v>3.0194635611319109E-8</v>
      </c>
      <c r="AY2007" s="13">
        <f t="shared" si="2670"/>
        <v>4.5375168904691335E-8</v>
      </c>
      <c r="AZ2007" s="13">
        <f t="shared" si="2671"/>
        <v>3.4093902963966272E-8</v>
      </c>
      <c r="BA2007" s="13">
        <f t="shared" si="2672"/>
        <v>1.7078272064880672E-8</v>
      </c>
      <c r="BB2007" s="13">
        <f t="shared" si="2673"/>
        <v>6.4161188225577803E-9</v>
      </c>
      <c r="BC2007" s="13">
        <f t="shared" si="2674"/>
        <v>1.9283721720224446E-9</v>
      </c>
      <c r="BD2007" s="13">
        <f t="shared" si="2675"/>
        <v>2.8485957292728515E-3</v>
      </c>
      <c r="BE2007" s="13">
        <f t="shared" si="2676"/>
        <v>6.3445736463796224E-4</v>
      </c>
      <c r="BF2007" s="13">
        <f t="shared" si="2677"/>
        <v>7.0655190451700533E-5</v>
      </c>
      <c r="BG2007" s="13">
        <f t="shared" si="2678"/>
        <v>5.2455911839085022E-6</v>
      </c>
      <c r="BH2007" s="13">
        <f t="shared" si="2679"/>
        <v>2.9208286071539763E-7</v>
      </c>
      <c r="BI2007" s="13">
        <f t="shared" si="2680"/>
        <v>1.3010910615435949E-8</v>
      </c>
      <c r="BJ2007" s="14">
        <f t="shared" si="2681"/>
        <v>5.1991258873065598E-2</v>
      </c>
      <c r="BK2007" s="14">
        <f t="shared" si="2682"/>
        <v>0.24287057386655972</v>
      </c>
      <c r="BL2007" s="14">
        <f t="shared" si="2683"/>
        <v>0.60347526599305157</v>
      </c>
      <c r="BM2007" s="14">
        <f t="shared" si="2684"/>
        <v>0.24858244042725047</v>
      </c>
      <c r="BN2007" s="14">
        <f t="shared" si="2685"/>
        <v>0.75048179438633644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1.5145</v>
      </c>
      <c r="F2011" s="10">
        <f>VLOOKUP(B2011,home!$B$2:$E$405,3,FALSE)</f>
        <v>1.3646</v>
      </c>
      <c r="G2011" s="10">
        <f>VLOOKUP(C2011,away!$B$2:$E$405,4,FALSE)</f>
        <v>1.1005</v>
      </c>
      <c r="H2011" s="10">
        <f>VLOOKUP(A2011,away!$A$2:$E$405,3,FALSE)</f>
        <v>1.1369</v>
      </c>
      <c r="I2011" s="10">
        <f>VLOOKUP(C2011,away!$B$2:$E$405,3,FALSE)</f>
        <v>0.99690000000000001</v>
      </c>
      <c r="J2011" s="10">
        <f>VLOOKUP(B2011,home!$B$2:$E$405,4,FALSE)</f>
        <v>0.93820000000000003</v>
      </c>
      <c r="K2011" s="12">
        <f t="shared" si="2630"/>
        <v>2.27438871335</v>
      </c>
      <c r="L2011" s="12">
        <f t="shared" si="2631"/>
        <v>1.063332997302</v>
      </c>
      <c r="M2011" s="13">
        <f t="shared" si="2632"/>
        <v>3.5517785404363587E-2</v>
      </c>
      <c r="N2011" s="13">
        <f t="shared" si="2633"/>
        <v>8.0781250246871897E-2</v>
      </c>
      <c r="O2011" s="13">
        <f t="shared" si="2634"/>
        <v>3.7767233211551163E-2</v>
      </c>
      <c r="P2011" s="13">
        <f t="shared" si="2635"/>
        <v>8.5897368950809225E-2</v>
      </c>
      <c r="Q2011" s="13">
        <f t="shared" si="2636"/>
        <v>9.1863981905893691E-2</v>
      </c>
      <c r="R2011" s="13">
        <f t="shared" si="2637"/>
        <v>2.0079572645321165E-2</v>
      </c>
      <c r="S2011" s="13">
        <f t="shared" si="2638"/>
        <v>5.1934248635367955E-2</v>
      </c>
      <c r="T2011" s="13">
        <f t="shared" si="2639"/>
        <v>9.7682003224090624E-2</v>
      </c>
      <c r="U2011" s="13">
        <f t="shared" si="2640"/>
        <v>4.566875339340986E-2</v>
      </c>
      <c r="V2011" s="13">
        <f t="shared" si="2641"/>
        <v>1.3955497585935256E-2</v>
      </c>
      <c r="W2011" s="13">
        <f t="shared" si="2642"/>
        <v>6.9644801203384413E-2</v>
      </c>
      <c r="X2011" s="13">
        <f t="shared" si="2643"/>
        <v>7.4055615210096681E-2</v>
      </c>
      <c r="Y2011" s="13">
        <f t="shared" si="2644"/>
        <v>3.9372889644197842E-2</v>
      </c>
      <c r="Z2011" s="13">
        <f t="shared" si="2645"/>
        <v>7.117090721830868E-3</v>
      </c>
      <c r="AA2011" s="13">
        <f t="shared" si="2646"/>
        <v>1.6187030809620129E-2</v>
      </c>
      <c r="AB2011" s="13">
        <f t="shared" si="2647"/>
        <v>1.8407800088024371E-2</v>
      </c>
      <c r="AC2011" s="13">
        <f t="shared" si="2648"/>
        <v>2.1094018661773311E-3</v>
      </c>
      <c r="AD2011" s="13">
        <f t="shared" si="2649"/>
        <v>3.9599837450120509E-2</v>
      </c>
      <c r="AE2011" s="13">
        <f t="shared" si="2650"/>
        <v>4.2107813848508625E-2</v>
      </c>
      <c r="AF2011" s="13">
        <f t="shared" si="2651"/>
        <v>2.2387313954684671E-2</v>
      </c>
      <c r="AG2011" s="13">
        <f t="shared" si="2652"/>
        <v>7.9350565496585802E-3</v>
      </c>
      <c r="AH2011" s="13">
        <f t="shared" si="2653"/>
        <v>1.8919593523286681E-3</v>
      </c>
      <c r="AI2011" s="13">
        <f t="shared" si="2654"/>
        <v>4.3030509970532977E-3</v>
      </c>
      <c r="AJ2011" s="13">
        <f t="shared" si="2655"/>
        <v>4.8934053103337431E-3</v>
      </c>
      <c r="AK2011" s="13">
        <f t="shared" si="2656"/>
        <v>3.7098352692233405E-3</v>
      </c>
      <c r="AL2011" s="13">
        <f t="shared" si="2657"/>
        <v>2.0405784685246638E-4</v>
      </c>
      <c r="AM2011" s="13">
        <f t="shared" si="2658"/>
        <v>1.8013084669409742E-2</v>
      </c>
      <c r="AN2011" s="13">
        <f t="shared" si="2659"/>
        <v>1.9153907312178163E-2</v>
      </c>
      <c r="AO2011" s="13">
        <f t="shared" si="2660"/>
        <v>1.0183490836151551E-2</v>
      </c>
      <c r="AP2011" s="13">
        <f t="shared" si="2661"/>
        <v>3.6094806112674928E-3</v>
      </c>
      <c r="AQ2011" s="13">
        <f t="shared" si="2662"/>
        <v>9.5951995927062966E-4</v>
      </c>
      <c r="AR2011" s="13">
        <f t="shared" si="2663"/>
        <v>4.0235656177703877E-4</v>
      </c>
      <c r="AS2011" s="13">
        <f t="shared" si="2664"/>
        <v>9.1511522284800891E-4</v>
      </c>
      <c r="AT2011" s="13">
        <f t="shared" si="2665"/>
        <v>1.040663867130141E-3</v>
      </c>
      <c r="AU2011" s="13">
        <f t="shared" si="2666"/>
        <v>7.8895805126398555E-4</v>
      </c>
      <c r="AV2011" s="13">
        <f t="shared" si="2667"/>
        <v>4.4859932177535489E-4</v>
      </c>
      <c r="AW2011" s="13">
        <f t="shared" si="2668"/>
        <v>1.3708337291710598E-5</v>
      </c>
      <c r="AX2011" s="13">
        <f t="shared" si="2669"/>
        <v>6.8281260774539056E-3</v>
      </c>
      <c r="AY2011" s="13">
        <f t="shared" si="2670"/>
        <v>7.2605717678950093E-3</v>
      </c>
      <c r="AZ2011" s="13">
        <f t="shared" si="2671"/>
        <v>3.8602027700410401E-3</v>
      </c>
      <c r="BA2011" s="13">
        <f t="shared" si="2672"/>
        <v>1.3682269938870742E-3</v>
      </c>
      <c r="BB2011" s="13">
        <f t="shared" si="2673"/>
        <v>3.6372022759986197E-4</v>
      </c>
      <c r="BC2011" s="13">
        <f t="shared" si="2674"/>
        <v>7.7351143958625387E-5</v>
      </c>
      <c r="BD2011" s="13">
        <f t="shared" si="2675"/>
        <v>7.1306501469750963E-5</v>
      </c>
      <c r="BE2011" s="13">
        <f t="shared" si="2676"/>
        <v>1.6217870213127675E-4</v>
      </c>
      <c r="BF2011" s="13">
        <f t="shared" si="2677"/>
        <v>1.8442870483656375E-4</v>
      </c>
      <c r="BG2011" s="13">
        <f t="shared" si="2678"/>
        <v>1.3982085489934641E-4</v>
      </c>
      <c r="BH2011" s="13">
        <f t="shared" si="2679"/>
        <v>7.9501743568505389E-5</v>
      </c>
      <c r="BI2011" s="13">
        <f t="shared" si="2680"/>
        <v>3.6163573652770908E-5</v>
      </c>
      <c r="BJ2011" s="14">
        <f t="shared" si="2681"/>
        <v>0.63710824560662049</v>
      </c>
      <c r="BK2011" s="14">
        <f t="shared" si="2682"/>
        <v>0.19687893205740081</v>
      </c>
      <c r="BL2011" s="14">
        <f t="shared" si="2683"/>
        <v>0.1571777341822185</v>
      </c>
      <c r="BM2011" s="14">
        <f t="shared" si="2684"/>
        <v>0.63912794677265694</v>
      </c>
      <c r="BN2011" s="14">
        <f t="shared" si="2685"/>
        <v>0.35190719236481072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1.7738</v>
      </c>
      <c r="F2012" s="10">
        <f>VLOOKUP(B2012,home!$B$2:$E$405,3,FALSE)</f>
        <v>0.70469999999999999</v>
      </c>
      <c r="G2012" s="10">
        <f>VLOOKUP(C2012,away!$B$2:$E$405,4,FALSE)</f>
        <v>1.0022</v>
      </c>
      <c r="H2012" s="10">
        <f>VLOOKUP(A2012,away!$A$2:$E$405,3,FALSE)</f>
        <v>1.5357000000000001</v>
      </c>
      <c r="I2012" s="10">
        <f>VLOOKUP(C2012,away!$B$2:$E$405,3,FALSE)</f>
        <v>1.3023</v>
      </c>
      <c r="J2012" s="10">
        <f>VLOOKUP(B2012,home!$B$2:$E$405,4,FALSE)</f>
        <v>0.89539999999999997</v>
      </c>
      <c r="K2012" s="12">
        <f t="shared" si="2630"/>
        <v>1.2527468530920001</v>
      </c>
      <c r="L2012" s="12">
        <f t="shared" si="2631"/>
        <v>1.790748165294</v>
      </c>
      <c r="M2012" s="13">
        <f t="shared" si="2632"/>
        <v>4.7667997491117733E-2</v>
      </c>
      <c r="N2012" s="13">
        <f t="shared" si="2633"/>
        <v>5.9715933850195094E-2</v>
      </c>
      <c r="O2012" s="13">
        <f t="shared" si="2634"/>
        <v>8.5361379050458069E-2</v>
      </c>
      <c r="P2012" s="13">
        <f t="shared" si="2635"/>
        <v>0.10693619898105473</v>
      </c>
      <c r="Q2012" s="13">
        <f t="shared" si="2636"/>
        <v>3.7404474105140979E-2</v>
      </c>
      <c r="R2012" s="13">
        <f t="shared" si="2637"/>
        <v>7.6430366460786769E-2</v>
      </c>
      <c r="S2012" s="13">
        <f t="shared" si="2638"/>
        <v>5.9973940874307526E-2</v>
      </c>
      <c r="T2012" s="13">
        <f t="shared" si="2639"/>
        <v>6.6981993377568133E-2</v>
      </c>
      <c r="U2012" s="13">
        <f t="shared" si="2640"/>
        <v>9.574790106441898E-2</v>
      </c>
      <c r="V2012" s="13">
        <f t="shared" si="2641"/>
        <v>1.4949198653102886E-2</v>
      </c>
      <c r="W2012" s="13">
        <f t="shared" si="2642"/>
        <v>1.5619445742258858E-2</v>
      </c>
      <c r="X2012" s="13">
        <f t="shared" si="2643"/>
        <v>2.7970493805859226E-2</v>
      </c>
      <c r="Y2012" s="13">
        <f t="shared" si="2644"/>
        <v>2.5044055232604813E-2</v>
      </c>
      <c r="Z2012" s="13">
        <f t="shared" si="2645"/>
        <v>4.5622512837467322E-2</v>
      </c>
      <c r="AA2012" s="13">
        <f t="shared" si="2646"/>
        <v>5.7153459387286561E-2</v>
      </c>
      <c r="AB2012" s="13">
        <f t="shared" si="2647"/>
        <v>3.5799408195372341E-2</v>
      </c>
      <c r="AC2012" s="13">
        <f t="shared" si="2648"/>
        <v>2.0960216574985738E-3</v>
      </c>
      <c r="AD2012" s="13">
        <f t="shared" si="2649"/>
        <v>4.8918028751640088E-3</v>
      </c>
      <c r="AE2012" s="13">
        <f t="shared" si="2650"/>
        <v>8.7599870236798622E-3</v>
      </c>
      <c r="AF2012" s="13">
        <f t="shared" si="2651"/>
        <v>7.8434653453269831E-3</v>
      </c>
      <c r="AG2012" s="13">
        <f t="shared" si="2652"/>
        <v>4.681890392230454E-3</v>
      </c>
      <c r="AH2012" s="13">
        <f t="shared" si="2653"/>
        <v>2.0424607789949149E-2</v>
      </c>
      <c r="AI2012" s="13">
        <f t="shared" si="2654"/>
        <v>2.5586863134497144E-2</v>
      </c>
      <c r="AJ2012" s="13">
        <f t="shared" si="2655"/>
        <v>1.6026931136118507E-2</v>
      </c>
      <c r="AK2012" s="13">
        <f t="shared" si="2656"/>
        <v>6.6925625151648838E-3</v>
      </c>
      <c r="AL2012" s="13">
        <f t="shared" si="2657"/>
        <v>1.8808475357214908E-4</v>
      </c>
      <c r="AM2012" s="13">
        <f t="shared" si="2658"/>
        <v>1.2256381315616214E-3</v>
      </c>
      <c r="AN2012" s="13">
        <f t="shared" si="2659"/>
        <v>2.1948092354083398E-3</v>
      </c>
      <c r="AO2012" s="13">
        <f t="shared" si="2660"/>
        <v>1.9651753057389064E-3</v>
      </c>
      <c r="AP2012" s="13">
        <f t="shared" si="2661"/>
        <v>1.1730446910776739E-3</v>
      </c>
      <c r="AQ2012" s="13">
        <f t="shared" si="2662"/>
        <v>5.2515690708880298E-4</v>
      </c>
      <c r="AR2012" s="13">
        <f t="shared" si="2663"/>
        <v>7.3150657853401939E-3</v>
      </c>
      <c r="AS2012" s="13">
        <f t="shared" si="2664"/>
        <v>9.1639256427458876E-3</v>
      </c>
      <c r="AT2012" s="13">
        <f t="shared" si="2665"/>
        <v>5.7400395054594986E-3</v>
      </c>
      <c r="AU2012" s="13">
        <f t="shared" si="2666"/>
        <v>2.3969388090293825E-3</v>
      </c>
      <c r="AV2012" s="13">
        <f t="shared" si="2667"/>
        <v>7.5068938751641178E-4</v>
      </c>
      <c r="AW2012" s="13">
        <f t="shared" si="2668"/>
        <v>1.1720575235595715E-5</v>
      </c>
      <c r="AX2012" s="13">
        <f t="shared" si="2669"/>
        <v>2.5590238539056312E-4</v>
      </c>
      <c r="AY2012" s="13">
        <f t="shared" si="2670"/>
        <v>4.5825672713250897E-4</v>
      </c>
      <c r="AZ2012" s="13">
        <f t="shared" si="2671"/>
        <v>4.10311196673087E-4</v>
      </c>
      <c r="BA2012" s="13">
        <f t="shared" si="2672"/>
        <v>2.4492134088063865E-4</v>
      </c>
      <c r="BB2012" s="13">
        <f t="shared" si="2673"/>
        <v>1.0964811045583754E-4</v>
      </c>
      <c r="BC2012" s="13">
        <f t="shared" si="2674"/>
        <v>3.9270430525348982E-5</v>
      </c>
      <c r="BD2012" s="13">
        <f t="shared" si="2675"/>
        <v>2.1832401056838145E-3</v>
      </c>
      <c r="BE2012" s="13">
        <f t="shared" si="2676"/>
        <v>2.7350471719396439E-3</v>
      </c>
      <c r="BF2012" s="13">
        <f t="shared" si="2677"/>
        <v>1.7131608688527821E-3</v>
      </c>
      <c r="BG2012" s="13">
        <f t="shared" si="2678"/>
        <v>7.1538562909855984E-4</v>
      </c>
      <c r="BH2012" s="13">
        <f t="shared" si="2679"/>
        <v>2.2404927390011552E-4</v>
      </c>
      <c r="BI2012" s="13">
        <f t="shared" si="2680"/>
        <v>5.6135404563183434E-5</v>
      </c>
      <c r="BJ2012" s="14">
        <f t="shared" si="2681"/>
        <v>0.26751567621196171</v>
      </c>
      <c r="BK2012" s="14">
        <f t="shared" si="2682"/>
        <v>0.23226969913778611</v>
      </c>
      <c r="BL2012" s="14">
        <f t="shared" si="2683"/>
        <v>0.45221715631818182</v>
      </c>
      <c r="BM2012" s="14">
        <f t="shared" si="2684"/>
        <v>0.58366215841474678</v>
      </c>
      <c r="BN2012" s="14">
        <f t="shared" si="2685"/>
        <v>0.41351634993875336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1.5759000000000001</v>
      </c>
      <c r="F2040" s="10">
        <f>VLOOKUP(B2040,home!$B$2:$E$405,3,FALSE)</f>
        <v>0.98709999999999998</v>
      </c>
      <c r="G2040" s="10">
        <f>VLOOKUP(C2040,away!$B$2:$E$405,4,FALSE)</f>
        <v>1.1986000000000001</v>
      </c>
      <c r="H2040" s="10">
        <f>VLOOKUP(A2040,away!$A$2:$E$405,3,FALSE)</f>
        <v>1.1709000000000001</v>
      </c>
      <c r="I2040" s="10">
        <f>VLOOKUP(C2040,away!$B$2:$E$405,3,FALSE)</f>
        <v>0.85399999999999998</v>
      </c>
      <c r="J2040" s="10">
        <f>VLOOKUP(B2040,home!$B$2:$E$405,4,FALSE)</f>
        <v>1.7081</v>
      </c>
      <c r="K2040" s="12">
        <f t="shared" si="2686"/>
        <v>1.8645072687540003</v>
      </c>
      <c r="L2040" s="12">
        <f t="shared" si="2687"/>
        <v>1.7080122036600001</v>
      </c>
      <c r="M2040" s="13">
        <f t="shared" si="2688"/>
        <v>2.8085005071694813E-2</v>
      </c>
      <c r="N2040" s="13">
        <f t="shared" si="2689"/>
        <v>5.2364696099167947E-2</v>
      </c>
      <c r="O2040" s="13">
        <f t="shared" si="2690"/>
        <v>4.7969531402307732E-2</v>
      </c>
      <c r="P2040" s="13">
        <f t="shared" si="2691"/>
        <v>8.9439539978326044E-2</v>
      </c>
      <c r="Q2040" s="13">
        <f t="shared" si="2692"/>
        <v>4.8817178251496444E-2</v>
      </c>
      <c r="R2040" s="13">
        <f t="shared" si="2693"/>
        <v>4.0966272519496617E-2</v>
      </c>
      <c r="S2040" s="13">
        <f t="shared" si="2694"/>
        <v>7.1207315888975331E-2</v>
      </c>
      <c r="T2040" s="13">
        <f t="shared" si="2695"/>
        <v>8.3380336201801464E-2</v>
      </c>
      <c r="U2040" s="13">
        <f t="shared" si="2696"/>
        <v>7.6381912886358705E-2</v>
      </c>
      <c r="V2040" s="13">
        <f t="shared" si="2697"/>
        <v>2.5196322378924229E-2</v>
      </c>
      <c r="W2040" s="13">
        <f t="shared" si="2698"/>
        <v>3.0339994563324944E-2</v>
      </c>
      <c r="X2040" s="13">
        <f t="shared" si="2699"/>
        <v>5.1821080973137056E-2</v>
      </c>
      <c r="Y2040" s="13">
        <f t="shared" si="2700"/>
        <v>4.425551935448558E-2</v>
      </c>
      <c r="Z2040" s="13">
        <f t="shared" si="2701"/>
        <v>2.3323631133920504E-2</v>
      </c>
      <c r="AA2040" s="13">
        <f t="shared" si="2702"/>
        <v>4.3487079782931884E-2</v>
      </c>
      <c r="AB2040" s="13">
        <f t="shared" si="2703"/>
        <v>4.0540988176080824E-2</v>
      </c>
      <c r="AC2040" s="13">
        <f t="shared" si="2704"/>
        <v>5.0150148561567296E-3</v>
      </c>
      <c r="AD2040" s="13">
        <f t="shared" si="2705"/>
        <v>1.4142285099319052E-2</v>
      </c>
      <c r="AE2040" s="13">
        <f t="shared" si="2706"/>
        <v>2.4155195537275916E-2</v>
      </c>
      <c r="AF2040" s="13">
        <f t="shared" si="2707"/>
        <v>2.0628684379730425E-2</v>
      </c>
      <c r="AG2040" s="13">
        <f t="shared" si="2708"/>
        <v>1.1744681555343327E-2</v>
      </c>
      <c r="AH2040" s="13">
        <f t="shared" si="2709"/>
        <v>9.9592616526001394E-3</v>
      </c>
      <c r="AI2040" s="13">
        <f t="shared" si="2710"/>
        <v>1.8569115742695937E-2</v>
      </c>
      <c r="AJ2040" s="13">
        <f t="shared" si="2711"/>
        <v>1.7311125638295458E-2</v>
      </c>
      <c r="AK2040" s="13">
        <f t="shared" si="2712"/>
        <v>1.0758906527638539E-2</v>
      </c>
      <c r="AL2040" s="13">
        <f t="shared" si="2713"/>
        <v>6.3883288690759141E-4</v>
      </c>
      <c r="AM2040" s="13">
        <f t="shared" si="2714"/>
        <v>5.2736786728943517E-3</v>
      </c>
      <c r="AN2040" s="13">
        <f t="shared" si="2715"/>
        <v>9.0075075314850258E-3</v>
      </c>
      <c r="AO2040" s="13">
        <f t="shared" si="2716"/>
        <v>7.6924663941678965E-3</v>
      </c>
      <c r="AP2040" s="13">
        <f t="shared" si="2717"/>
        <v>4.3796088258277336E-3</v>
      </c>
      <c r="AQ2040" s="13">
        <f t="shared" si="2718"/>
        <v>1.8701063304427039E-3</v>
      </c>
      <c r="AR2040" s="13">
        <f t="shared" si="2719"/>
        <v>3.4021080884168177E-3</v>
      </c>
      <c r="AS2040" s="13">
        <f t="shared" si="2720"/>
        <v>6.3432552599399341E-3</v>
      </c>
      <c r="AT2040" s="13">
        <f t="shared" si="2721"/>
        <v>5.9135227698600273E-3</v>
      </c>
      <c r="AU2040" s="13">
        <f t="shared" si="2722"/>
        <v>3.6752687294487702E-3</v>
      </c>
      <c r="AV2040" s="13">
        <f t="shared" si="2723"/>
        <v>1.7131413151703779E-3</v>
      </c>
      <c r="AW2040" s="13">
        <f t="shared" si="2724"/>
        <v>5.6511887731730284E-5</v>
      </c>
      <c r="AX2040" s="13">
        <f t="shared" si="2725"/>
        <v>1.6388020364474115E-3</v>
      </c>
      <c r="AY2040" s="13">
        <f t="shared" si="2726"/>
        <v>2.7990938776350388E-3</v>
      </c>
      <c r="AZ2040" s="13">
        <f t="shared" si="2727"/>
        <v>2.3904432510953194E-3</v>
      </c>
      <c r="BA2040" s="13">
        <f t="shared" si="2728"/>
        <v>1.3609687483424969E-3</v>
      </c>
      <c r="BB2040" s="13">
        <f t="shared" si="2729"/>
        <v>5.8113780774221525E-4</v>
      </c>
      <c r="BC2040" s="13">
        <f t="shared" si="2730"/>
        <v>1.9851809352638438E-4</v>
      </c>
      <c r="BD2040" s="13">
        <f t="shared" si="2731"/>
        <v>9.6847368886438629E-4</v>
      </c>
      <c r="BE2040" s="13">
        <f t="shared" si="2732"/>
        <v>1.8057262324846484E-3</v>
      </c>
      <c r="BF2040" s="13">
        <f t="shared" si="2733"/>
        <v>1.6833948429237017E-3</v>
      </c>
      <c r="BG2040" s="13">
        <f t="shared" si="2734"/>
        <v>1.0462339736047469E-3</v>
      </c>
      <c r="BH2040" s="13">
        <f t="shared" si="2735"/>
        <v>4.8767771215085787E-4</v>
      </c>
      <c r="BI2040" s="13">
        <f t="shared" si="2736"/>
        <v>1.8185572782291909E-4</v>
      </c>
      <c r="BJ2040" s="14">
        <f t="shared" si="2737"/>
        <v>0.41884198358468872</v>
      </c>
      <c r="BK2040" s="14">
        <f t="shared" si="2738"/>
        <v>0.22238112493861978</v>
      </c>
      <c r="BL2040" s="14">
        <f t="shared" si="2739"/>
        <v>0.33316485266909301</v>
      </c>
      <c r="BM2040" s="14">
        <f t="shared" si="2740"/>
        <v>0.68732678701392902</v>
      </c>
      <c r="BN2040" s="14">
        <f t="shared" si="2741"/>
        <v>0.30764222332248958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1.5759000000000001</v>
      </c>
      <c r="F2041" s="10">
        <f>VLOOKUP(B2041,home!$B$2:$E$405,3,FALSE)</f>
        <v>1.8244</v>
      </c>
      <c r="G2041" s="10">
        <f>VLOOKUP(C2041,away!$B$2:$E$405,4,FALSE)</f>
        <v>1.2057</v>
      </c>
      <c r="H2041" s="10">
        <f>VLOOKUP(A2041,away!$A$2:$E$405,3,FALSE)</f>
        <v>1.1709000000000001</v>
      </c>
      <c r="I2041" s="10">
        <f>VLOOKUP(C2041,away!$B$2:$E$405,3,FALSE)</f>
        <v>1.5373000000000001</v>
      </c>
      <c r="J2041" s="10">
        <f>VLOOKUP(B2041,home!$B$2:$E$405,4,FALSE)</f>
        <v>0.64049999999999996</v>
      </c>
      <c r="K2041" s="12">
        <f t="shared" si="2686"/>
        <v>3.4664742621719999</v>
      </c>
      <c r="L2041" s="12">
        <f t="shared" si="2687"/>
        <v>1.1529157370850001</v>
      </c>
      <c r="M2041" s="13">
        <f t="shared" si="2688"/>
        <v>9.8588081075951742E-3</v>
      </c>
      <c r="N2041" s="13">
        <f t="shared" si="2689"/>
        <v>3.4175304560671312E-2</v>
      </c>
      <c r="O2041" s="13">
        <f t="shared" si="2690"/>
        <v>1.1366375016147665E-2</v>
      </c>
      <c r="P2041" s="13">
        <f t="shared" si="2691"/>
        <v>3.9401246447670728E-2</v>
      </c>
      <c r="Q2041" s="13">
        <f t="shared" si="2692"/>
        <v>5.9233906830728239E-2</v>
      </c>
      <c r="R2041" s="13">
        <f t="shared" si="2693"/>
        <v>6.5522363148632079E-3</v>
      </c>
      <c r="S2041" s="13">
        <f t="shared" si="2694"/>
        <v>3.9367289754683427E-2</v>
      </c>
      <c r="T2041" s="13">
        <f t="shared" si="2695"/>
        <v>6.8291703354173269E-2</v>
      </c>
      <c r="U2041" s="13">
        <f t="shared" si="2696"/>
        <v>2.2713158545142022E-2</v>
      </c>
      <c r="V2041" s="13">
        <f t="shared" si="2697"/>
        <v>1.7481494367189505E-2</v>
      </c>
      <c r="W2041" s="13">
        <f t="shared" si="2698"/>
        <v>6.8444271158871223E-2</v>
      </c>
      <c r="X2041" s="13">
        <f t="shared" si="2699"/>
        <v>7.891047733237562E-2</v>
      </c>
      <c r="Y2041" s="13">
        <f t="shared" si="2700"/>
        <v>4.5488565568692518E-2</v>
      </c>
      <c r="Z2041" s="13">
        <f t="shared" si="2701"/>
        <v>2.5180587868352078E-3</v>
      </c>
      <c r="AA2041" s="13">
        <f t="shared" si="2702"/>
        <v>8.7287859752002983E-3</v>
      </c>
      <c r="AB2041" s="13">
        <f t="shared" si="2703"/>
        <v>1.5129055961519878E-2</v>
      </c>
      <c r="AC2041" s="13">
        <f t="shared" si="2704"/>
        <v>4.3666071263254351E-3</v>
      </c>
      <c r="AD2041" s="13">
        <f t="shared" si="2705"/>
        <v>5.9315076091337113E-2</v>
      </c>
      <c r="AE2041" s="13">
        <f t="shared" si="2706"/>
        <v>6.8385284672096786E-2</v>
      </c>
      <c r="AF2041" s="13">
        <f t="shared" si="2707"/>
        <v>3.9421235441749018E-2</v>
      </c>
      <c r="AG2041" s="13">
        <f t="shared" si="2708"/>
        <v>1.5149787572041804E-2</v>
      </c>
      <c r="AH2041" s="13">
        <f t="shared" si="2709"/>
        <v>7.2577740056186822E-4</v>
      </c>
      <c r="AI2041" s="13">
        <f t="shared" si="2710"/>
        <v>2.5158886791138142E-3</v>
      </c>
      <c r="AJ2041" s="13">
        <f t="shared" si="2711"/>
        <v>4.3606316763189733E-3</v>
      </c>
      <c r="AK2041" s="13">
        <f t="shared" si="2712"/>
        <v>5.0386724909238885E-3</v>
      </c>
      <c r="AL2041" s="13">
        <f t="shared" si="2713"/>
        <v>6.980550250976381E-4</v>
      </c>
      <c r="AM2041" s="13">
        <f t="shared" si="2714"/>
        <v>4.1122836925878758E-2</v>
      </c>
      <c r="AN2041" s="13">
        <f t="shared" si="2715"/>
        <v>4.7411165845425762E-2</v>
      </c>
      <c r="AO2041" s="13">
        <f t="shared" si="2716"/>
        <v>2.7330539608369116E-2</v>
      </c>
      <c r="AP2041" s="13">
        <f t="shared" si="2717"/>
        <v>1.0503269739171227E-2</v>
      </c>
      <c r="AQ2041" s="13">
        <f t="shared" si="2718"/>
        <v>3.027346243284791E-3</v>
      </c>
      <c r="AR2041" s="13">
        <f t="shared" si="2719"/>
        <v>1.673520373456843E-4</v>
      </c>
      <c r="AS2041" s="13">
        <f t="shared" si="2720"/>
        <v>5.8012153018086206E-4</v>
      </c>
      <c r="AT2041" s="13">
        <f t="shared" si="2721"/>
        <v>1.0054881766518977E-3</v>
      </c>
      <c r="AU2041" s="13">
        <f t="shared" si="2722"/>
        <v>1.1618329617606854E-3</v>
      </c>
      <c r="AV2041" s="13">
        <f t="shared" si="2723"/>
        <v>1.0068660147216205E-3</v>
      </c>
      <c r="AW2041" s="13">
        <f t="shared" si="2724"/>
        <v>7.7494825432965713E-5</v>
      </c>
      <c r="AX2041" s="13">
        <f t="shared" si="2725"/>
        <v>2.3758542631842513E-2</v>
      </c>
      <c r="AY2041" s="13">
        <f t="shared" si="2726"/>
        <v>2.7391597690456106E-2</v>
      </c>
      <c r="AZ2041" s="13">
        <f t="shared" si="2727"/>
        <v>1.5790102020613997E-2</v>
      </c>
      <c r="BA2041" s="13">
        <f t="shared" si="2728"/>
        <v>6.0682190365811805E-3</v>
      </c>
      <c r="BB2041" s="13">
        <f t="shared" si="2729"/>
        <v>1.7490363058383042E-3</v>
      </c>
      <c r="BC2041" s="13">
        <f t="shared" si="2730"/>
        <v>4.0329829634679879E-4</v>
      </c>
      <c r="BD2041" s="13">
        <f t="shared" si="2731"/>
        <v>3.215713291484601E-5</v>
      </c>
      <c r="BE2041" s="13">
        <f t="shared" si="2732"/>
        <v>1.1147187359455775E-4</v>
      </c>
      <c r="BF2041" s="13">
        <f t="shared" si="2733"/>
        <v>1.9320719038581254E-4</v>
      </c>
      <c r="BG2041" s="13">
        <f t="shared" si="2734"/>
        <v>2.2324925091299488E-4</v>
      </c>
      <c r="BH2041" s="13">
        <f t="shared" si="2735"/>
        <v>1.9347194558476892E-4</v>
      </c>
      <c r="BI2041" s="13">
        <f t="shared" si="2736"/>
        <v>1.341331039643886E-4</v>
      </c>
      <c r="BJ2041" s="14">
        <f t="shared" si="2737"/>
        <v>0.74137156692654549</v>
      </c>
      <c r="BK2041" s="14">
        <f t="shared" si="2738"/>
        <v>0.13856509851901799</v>
      </c>
      <c r="BL2041" s="14">
        <f t="shared" si="2739"/>
        <v>8.1939933277809754E-2</v>
      </c>
      <c r="BM2041" s="14">
        <f t="shared" si="2740"/>
        <v>0.77649267736750882</v>
      </c>
      <c r="BN2041" s="14">
        <f t="shared" si="2741"/>
        <v>0.16058787727767632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1.5759000000000001</v>
      </c>
      <c r="F2042" s="10">
        <f>VLOOKUP(B2042,home!$B$2:$E$405,3,FALSE)</f>
        <v>0.95179999999999998</v>
      </c>
      <c r="G2042" s="10">
        <f>VLOOKUP(C2042,away!$B$2:$E$405,4,FALSE)</f>
        <v>1.1986000000000001</v>
      </c>
      <c r="H2042" s="10">
        <f>VLOOKUP(A2042,away!$A$2:$E$405,3,FALSE)</f>
        <v>1.1709000000000001</v>
      </c>
      <c r="I2042" s="10">
        <f>VLOOKUP(C2042,away!$B$2:$E$405,3,FALSE)</f>
        <v>0.6643</v>
      </c>
      <c r="J2042" s="10">
        <f>VLOOKUP(B2042,home!$B$2:$E$405,4,FALSE)</f>
        <v>1.0248999999999999</v>
      </c>
      <c r="K2042" s="12">
        <f t="shared" si="2686"/>
        <v>1.7978300257320001</v>
      </c>
      <c r="L2042" s="12">
        <f t="shared" si="2687"/>
        <v>0.79719680886299993</v>
      </c>
      <c r="M2042" s="13">
        <f t="shared" si="2688"/>
        <v>7.4643873009458545E-2</v>
      </c>
      <c r="N2042" s="13">
        <f t="shared" si="2689"/>
        <v>0.134196996133331</v>
      </c>
      <c r="O2042" s="13">
        <f t="shared" si="2690"/>
        <v>5.9505857364315365E-2</v>
      </c>
      <c r="P2042" s="13">
        <f t="shared" si="2691"/>
        <v>0.10698141707649181</v>
      </c>
      <c r="Q2042" s="13">
        <f t="shared" si="2692"/>
        <v>0.12063169450577181</v>
      </c>
      <c r="R2042" s="13">
        <f t="shared" si="2693"/>
        <v>2.3718939799744522E-2</v>
      </c>
      <c r="S2042" s="13">
        <f t="shared" si="2694"/>
        <v>3.8332093239066084E-2</v>
      </c>
      <c r="T2042" s="13">
        <f t="shared" si="2695"/>
        <v>9.6167201907737559E-2</v>
      </c>
      <c r="U2042" s="13">
        <f t="shared" si="2696"/>
        <v>4.2642622150510449E-2</v>
      </c>
      <c r="V2042" s="13">
        <f t="shared" si="2697"/>
        <v>6.1042766418556611E-3</v>
      </c>
      <c r="W2042" s="13">
        <f t="shared" si="2698"/>
        <v>7.2291760812468839E-2</v>
      </c>
      <c r="X2042" s="13">
        <f t="shared" si="2699"/>
        <v>5.7630761026787422E-2</v>
      </c>
      <c r="Y2042" s="13">
        <f t="shared" si="2700"/>
        <v>2.2971529391450536E-2</v>
      </c>
      <c r="Z2042" s="13">
        <f t="shared" si="2701"/>
        <v>6.3028877059899801E-3</v>
      </c>
      <c r="AA2042" s="13">
        <f t="shared" si="2702"/>
        <v>1.1331520766645871E-2</v>
      </c>
      <c r="AB2042" s="13">
        <f t="shared" si="2703"/>
        <v>1.0186074135740821E-2</v>
      </c>
      <c r="AC2042" s="13">
        <f t="shared" si="2704"/>
        <v>5.4679987372330664E-4</v>
      </c>
      <c r="AD2042" s="13">
        <f t="shared" si="2705"/>
        <v>3.2492074550423126E-2</v>
      </c>
      <c r="AE2042" s="13">
        <f t="shared" si="2706"/>
        <v>2.590257814493601E-2</v>
      </c>
      <c r="AF2042" s="13">
        <f t="shared" si="2707"/>
        <v>1.0324726319233734E-2</v>
      </c>
      <c r="AG2042" s="13">
        <f t="shared" si="2708"/>
        <v>2.7436129580256543E-3</v>
      </c>
      <c r="AH2042" s="13">
        <f t="shared" si="2709"/>
        <v>1.2561604914592612E-3</v>
      </c>
      <c r="AI2042" s="13">
        <f t="shared" si="2710"/>
        <v>2.2583630486837252E-3</v>
      </c>
      <c r="AJ2042" s="13">
        <f t="shared" si="2711"/>
        <v>2.0300764489636302E-3</v>
      </c>
      <c r="AK2042" s="13">
        <f t="shared" si="2712"/>
        <v>1.2165774648260701E-3</v>
      </c>
      <c r="AL2042" s="13">
        <f t="shared" si="2713"/>
        <v>3.1347475949300537E-5</v>
      </c>
      <c r="AM2042" s="13">
        <f t="shared" si="2714"/>
        <v>1.1683045445014655E-2</v>
      </c>
      <c r="AN2042" s="13">
        <f t="shared" si="2715"/>
        <v>9.3136865465670883E-3</v>
      </c>
      <c r="AO2042" s="13">
        <f t="shared" si="2716"/>
        <v>3.7124205968367681E-3</v>
      </c>
      <c r="AP2042" s="13">
        <f t="shared" si="2717"/>
        <v>9.8650995098518209E-4</v>
      </c>
      <c r="AQ2042" s="13">
        <f t="shared" si="2718"/>
        <v>1.9661064620924532E-4</v>
      </c>
      <c r="AR2042" s="13">
        <f t="shared" si="2719"/>
        <v>2.0028142704222018E-4</v>
      </c>
      <c r="AS2042" s="13">
        <f t="shared" si="2720"/>
        <v>3.6007196313295637E-4</v>
      </c>
      <c r="AT2042" s="13">
        <f t="shared" si="2721"/>
        <v>3.2367409337234738E-4</v>
      </c>
      <c r="AU2042" s="13">
        <f t="shared" si="2722"/>
        <v>1.9397033453879637E-4</v>
      </c>
      <c r="AV2042" s="13">
        <f t="shared" si="2723"/>
        <v>8.718142288378229E-5</v>
      </c>
      <c r="AW2042" s="13">
        <f t="shared" si="2724"/>
        <v>1.2479990593328044E-6</v>
      </c>
      <c r="AX2042" s="13">
        <f t="shared" si="2725"/>
        <v>3.5006883155064708E-3</v>
      </c>
      <c r="AY2042" s="13">
        <f t="shared" si="2726"/>
        <v>2.7907375539457488E-3</v>
      </c>
      <c r="AZ2042" s="13">
        <f t="shared" si="2727"/>
        <v>1.1123835361898425E-3</v>
      </c>
      <c r="BA2042" s="13">
        <f t="shared" si="2728"/>
        <v>2.9559620176076068E-4</v>
      </c>
      <c r="BB2042" s="13">
        <f t="shared" si="2729"/>
        <v>5.8912087188925453E-5</v>
      </c>
      <c r="BC2042" s="13">
        <f t="shared" si="2730"/>
        <v>9.3929055820940397E-6</v>
      </c>
      <c r="BD2042" s="13">
        <f t="shared" si="2731"/>
        <v>2.6610619085430938E-5</v>
      </c>
      <c r="BE2042" s="13">
        <f t="shared" si="2732"/>
        <v>4.784136999510475E-5</v>
      </c>
      <c r="BF2042" s="13">
        <f t="shared" si="2733"/>
        <v>4.3005325724676661E-5</v>
      </c>
      <c r="BG2042" s="13">
        <f t="shared" si="2734"/>
        <v>2.5772088618069493E-5</v>
      </c>
      <c r="BH2042" s="13">
        <f t="shared" si="2735"/>
        <v>1.1583458685847824E-5</v>
      </c>
      <c r="BI2042" s="13">
        <f t="shared" si="2736"/>
        <v>4.1650179654486697E-6</v>
      </c>
      <c r="BJ2042" s="14">
        <f t="shared" si="2737"/>
        <v>0.60901291953595238</v>
      </c>
      <c r="BK2042" s="14">
        <f t="shared" si="2738"/>
        <v>0.22943054487049044</v>
      </c>
      <c r="BL2042" s="14">
        <f t="shared" si="2739"/>
        <v>0.15547034879193442</v>
      </c>
      <c r="BM2042" s="14">
        <f t="shared" si="2740"/>
        <v>0.47774843346036794</v>
      </c>
      <c r="BN2042" s="14">
        <f t="shared" si="2741"/>
        <v>0.51967877788911299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1.1974</v>
      </c>
      <c r="F2043" s="10">
        <f>VLOOKUP(B2043,home!$B$2:$E$405,3,FALSE)</f>
        <v>0.64959999999999996</v>
      </c>
      <c r="G2043" s="10">
        <f>VLOOKUP(C2043,away!$B$2:$E$405,4,FALSE)</f>
        <v>1.1692</v>
      </c>
      <c r="H2043" s="10">
        <f>VLOOKUP(A2043,away!$A$2:$E$405,3,FALSE)</f>
        <v>0.89470000000000005</v>
      </c>
      <c r="I2043" s="10">
        <f>VLOOKUP(C2043,away!$B$2:$E$405,3,FALSE)</f>
        <v>1.2295</v>
      </c>
      <c r="J2043" s="10">
        <f>VLOOKUP(B2043,home!$B$2:$E$405,4,FALSE)</f>
        <v>1.1176999999999999</v>
      </c>
      <c r="K2043" s="12">
        <f t="shared" si="2686"/>
        <v>0.90944005196799993</v>
      </c>
      <c r="L2043" s="12">
        <f t="shared" si="2687"/>
        <v>1.229507610605</v>
      </c>
      <c r="M2043" s="13">
        <f t="shared" si="2688"/>
        <v>0.11777872078573053</v>
      </c>
      <c r="N2043" s="13">
        <f t="shared" si="2689"/>
        <v>0.10711268595209932</v>
      </c>
      <c r="O2043" s="13">
        <f t="shared" si="2690"/>
        <v>0.14480983357337698</v>
      </c>
      <c r="P2043" s="13">
        <f t="shared" si="2691"/>
        <v>0.13169586257044938</v>
      </c>
      <c r="Q2043" s="13">
        <f t="shared" si="2692"/>
        <v>4.8706283339354631E-2</v>
      </c>
      <c r="R2043" s="13">
        <f t="shared" si="2693"/>
        <v>8.9022396234455251E-2</v>
      </c>
      <c r="S2043" s="13">
        <f t="shared" si="2694"/>
        <v>3.6814375513823674E-2</v>
      </c>
      <c r="T2043" s="13">
        <f t="shared" si="2695"/>
        <v>5.9884746050020025E-2</v>
      </c>
      <c r="U2043" s="13">
        <f t="shared" si="2696"/>
        <v>8.0960532657778847E-2</v>
      </c>
      <c r="V2043" s="13">
        <f t="shared" si="2697"/>
        <v>4.5738321885323467E-3</v>
      </c>
      <c r="W2043" s="13">
        <f t="shared" si="2698"/>
        <v>1.4765148283770268E-2</v>
      </c>
      <c r="X2043" s="13">
        <f t="shared" si="2699"/>
        <v>1.81538621866069E-2</v>
      </c>
      <c r="Y2043" s="13">
        <f t="shared" si="2700"/>
        <v>1.1160155860153757E-2</v>
      </c>
      <c r="Z2043" s="13">
        <f t="shared" si="2701"/>
        <v>3.6484571228185554E-2</v>
      </c>
      <c r="AA2043" s="13">
        <f t="shared" si="2702"/>
        <v>3.318053035379126E-2</v>
      </c>
      <c r="AB2043" s="13">
        <f t="shared" si="2703"/>
        <v>1.5087851624638861E-2</v>
      </c>
      <c r="AC2043" s="13">
        <f t="shared" si="2704"/>
        <v>3.1964325309720513E-4</v>
      </c>
      <c r="AD2043" s="13">
        <f t="shared" si="2705"/>
        <v>3.3570043056268132E-3</v>
      </c>
      <c r="AE2043" s="13">
        <f t="shared" si="2706"/>
        <v>4.1274623426019201E-3</v>
      </c>
      <c r="AF2043" s="13">
        <f t="shared" si="2707"/>
        <v>2.5373731813573019E-3</v>
      </c>
      <c r="AG2043" s="13">
        <f t="shared" si="2708"/>
        <v>1.0399065458079418E-3</v>
      </c>
      <c r="AH2043" s="13">
        <f t="shared" si="2709"/>
        <v>1.1214514498678581E-2</v>
      </c>
      <c r="AI2043" s="13">
        <f t="shared" si="2710"/>
        <v>1.0198928648474135E-2</v>
      </c>
      <c r="AJ2043" s="13">
        <f t="shared" si="2711"/>
        <v>4.6376571000431204E-3</v>
      </c>
      <c r="AK2043" s="13">
        <f t="shared" si="2712"/>
        <v>1.40589037135766E-3</v>
      </c>
      <c r="AL2043" s="13">
        <f t="shared" si="2713"/>
        <v>1.4296536301508551E-5</v>
      </c>
      <c r="AM2043" s="13">
        <f t="shared" si="2714"/>
        <v>6.1059883403320997E-4</v>
      </c>
      <c r="AN2043" s="13">
        <f t="shared" si="2715"/>
        <v>7.5073591347037084E-4</v>
      </c>
      <c r="AO2043" s="13">
        <f t="shared" si="2716"/>
        <v>4.6151775958315895E-4</v>
      </c>
      <c r="AP2043" s="13">
        <f t="shared" si="2717"/>
        <v>1.8914653261228762E-4</v>
      </c>
      <c r="AQ2043" s="13">
        <f t="shared" si="2718"/>
        <v>5.8139275341588573E-5</v>
      </c>
      <c r="AR2043" s="13">
        <f t="shared" si="2719"/>
        <v>2.757666185073086E-3</v>
      </c>
      <c r="AS2043" s="13">
        <f t="shared" si="2720"/>
        <v>2.507932078663263E-3</v>
      </c>
      <c r="AT2043" s="13">
        <f t="shared" si="2721"/>
        <v>1.1404069399758661E-3</v>
      </c>
      <c r="AU2043" s="13">
        <f t="shared" si="2722"/>
        <v>3.457105822521065E-4</v>
      </c>
      <c r="AV2043" s="13">
        <f t="shared" si="2723"/>
        <v>7.860076247231078E-5</v>
      </c>
      <c r="AW2043" s="13">
        <f t="shared" si="2724"/>
        <v>4.4405179367912418E-7</v>
      </c>
      <c r="AX2043" s="13">
        <f t="shared" si="2725"/>
        <v>9.255050589246041E-5</v>
      </c>
      <c r="AY2043" s="13">
        <f t="shared" si="2726"/>
        <v>1.1379155136012296E-4</v>
      </c>
      <c r="AZ2043" s="13">
        <f t="shared" si="2727"/>
        <v>6.9953789209910476E-5</v>
      </c>
      <c r="BA2043" s="13">
        <f t="shared" si="2728"/>
        <v>2.8669572074747633E-5</v>
      </c>
      <c r="BB2043" s="13">
        <f t="shared" si="2729"/>
        <v>8.812364264672692E-6</v>
      </c>
      <c r="BC2043" s="13">
        <f t="shared" si="2730"/>
        <v>2.166973786167722E-6</v>
      </c>
      <c r="BD2043" s="13">
        <f t="shared" si="2731"/>
        <v>5.6509526034256917E-4</v>
      </c>
      <c r="BE2043" s="13">
        <f t="shared" si="2732"/>
        <v>5.1392026293281643E-4</v>
      </c>
      <c r="BF2043" s="13">
        <f t="shared" si="2733"/>
        <v>2.3368983531451439E-4</v>
      </c>
      <c r="BG2043" s="13">
        <f t="shared" si="2734"/>
        <v>7.0842298657608447E-5</v>
      </c>
      <c r="BH2043" s="13">
        <f t="shared" si="2735"/>
        <v>1.6106705943176994E-5</v>
      </c>
      <c r="BI2043" s="13">
        <f t="shared" si="2736"/>
        <v>2.9296166979992365E-6</v>
      </c>
      <c r="BJ2043" s="14">
        <f t="shared" si="2737"/>
        <v>0.27323071111902753</v>
      </c>
      <c r="BK2043" s="14">
        <f t="shared" si="2738"/>
        <v>0.29131052239929472</v>
      </c>
      <c r="BL2043" s="14">
        <f t="shared" si="2739"/>
        <v>0.39875103559092012</v>
      </c>
      <c r="BM2043" s="14">
        <f t="shared" si="2740"/>
        <v>0.36053771038239546</v>
      </c>
      <c r="BN2043" s="14">
        <f t="shared" si="2741"/>
        <v>0.63912578245546614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1.1974</v>
      </c>
      <c r="F2044" s="10">
        <f>VLOOKUP(B2044,home!$B$2:$E$405,3,FALSE)</f>
        <v>2.4125999999999999</v>
      </c>
      <c r="G2044" s="10">
        <f>VLOOKUP(C2044,away!$B$2:$E$405,4,FALSE)</f>
        <v>0.66810000000000003</v>
      </c>
      <c r="H2044" s="10">
        <f>VLOOKUP(A2044,away!$A$2:$E$405,3,FALSE)</f>
        <v>0.89470000000000005</v>
      </c>
      <c r="I2044" s="10">
        <f>VLOOKUP(C2044,away!$B$2:$E$405,3,FALSE)</f>
        <v>1.2295</v>
      </c>
      <c r="J2044" s="10">
        <f>VLOOKUP(B2044,home!$B$2:$E$405,4,FALSE)</f>
        <v>0.99350000000000005</v>
      </c>
      <c r="K2044" s="12">
        <f t="shared" si="2686"/>
        <v>1.9300388410440001</v>
      </c>
      <c r="L2044" s="12">
        <f t="shared" si="2687"/>
        <v>1.0928834312750002</v>
      </c>
      <c r="M2044" s="13">
        <f t="shared" si="2688"/>
        <v>4.865881608291843E-2</v>
      </c>
      <c r="N2044" s="13">
        <f t="shared" si="2689"/>
        <v>9.3913404999249037E-2</v>
      </c>
      <c r="O2044" s="13">
        <f t="shared" si="2690"/>
        <v>5.3178413882479049E-2</v>
      </c>
      <c r="P2044" s="13">
        <f t="shared" si="2691"/>
        <v>0.10263640429829803</v>
      </c>
      <c r="Q2044" s="13">
        <f t="shared" si="2692"/>
        <v>9.0628259671623232E-2</v>
      </c>
      <c r="R2044" s="13">
        <f t="shared" si="2693"/>
        <v>2.9058903716822907E-2</v>
      </c>
      <c r="S2044" s="13">
        <f t="shared" si="2694"/>
        <v>5.4122933598161026E-2</v>
      </c>
      <c r="T2044" s="13">
        <f t="shared" si="2695"/>
        <v>9.9046123400405306E-2</v>
      </c>
      <c r="U2044" s="13">
        <f t="shared" si="2696"/>
        <v>5.6084812851626066E-2</v>
      </c>
      <c r="V2044" s="13">
        <f t="shared" si="2697"/>
        <v>1.2684656466237319E-2</v>
      </c>
      <c r="W2044" s="13">
        <f t="shared" si="2698"/>
        <v>5.8305353754151454E-2</v>
      </c>
      <c r="X2044" s="13">
        <f t="shared" si="2699"/>
        <v>6.3720955072539748E-2</v>
      </c>
      <c r="Y2044" s="13">
        <f t="shared" si="2700"/>
        <v>3.4819788011898688E-2</v>
      </c>
      <c r="Z2044" s="13">
        <f t="shared" si="2701"/>
        <v>1.0585998134377092E-2</v>
      </c>
      <c r="AA2044" s="13">
        <f t="shared" si="2702"/>
        <v>2.043138757056711E-2</v>
      </c>
      <c r="AB2044" s="13">
        <f t="shared" si="2703"/>
        <v>1.9716685793809072E-2</v>
      </c>
      <c r="AC2044" s="13">
        <f t="shared" si="2704"/>
        <v>1.6722400407811016E-3</v>
      </c>
      <c r="AD2044" s="13">
        <f t="shared" si="2705"/>
        <v>2.8132899346580732E-2</v>
      </c>
      <c r="AE2044" s="13">
        <f t="shared" si="2706"/>
        <v>3.0745979569605359E-2</v>
      </c>
      <c r="AF2044" s="13">
        <f t="shared" si="2707"/>
        <v>1.680088582497068E-2</v>
      </c>
      <c r="AG2044" s="13">
        <f t="shared" si="2708"/>
        <v>6.12046991628449E-3</v>
      </c>
      <c r="AH2044" s="13">
        <f t="shared" si="2709"/>
        <v>2.8923154911421967E-3</v>
      </c>
      <c r="AI2044" s="13">
        <f t="shared" si="2710"/>
        <v>5.5822812384576925E-3</v>
      </c>
      <c r="AJ2044" s="13">
        <f t="shared" si="2711"/>
        <v>5.3870098059272771E-3</v>
      </c>
      <c r="AK2044" s="13">
        <f t="shared" si="2712"/>
        <v>3.4657127208415146E-3</v>
      </c>
      <c r="AL2044" s="13">
        <f t="shared" si="2713"/>
        <v>1.4109073645929727E-4</v>
      </c>
      <c r="AM2044" s="13">
        <f t="shared" si="2714"/>
        <v>1.0859517690016432E-2</v>
      </c>
      <c r="AN2044" s="13">
        <f t="shared" si="2715"/>
        <v>1.1868186955056721E-2</v>
      </c>
      <c r="AO2044" s="13">
        <f t="shared" si="2716"/>
        <v>6.4852724412277933E-3</v>
      </c>
      <c r="AP2044" s="13">
        <f t="shared" si="2717"/>
        <v>2.3625489327740758E-3</v>
      </c>
      <c r="AQ2044" s="13">
        <f t="shared" si="2718"/>
        <v>6.4549764605130542E-4</v>
      </c>
      <c r="AR2044" s="13">
        <f t="shared" si="2719"/>
        <v>6.3219273565786444E-4</v>
      </c>
      <c r="AS2044" s="13">
        <f t="shared" si="2720"/>
        <v>1.2201565348455405E-3</v>
      </c>
      <c r="AT2044" s="13">
        <f t="shared" si="2721"/>
        <v>1.1774747522027753E-3</v>
      </c>
      <c r="AU2044" s="13">
        <f t="shared" si="2722"/>
        <v>7.5752400203333843E-4</v>
      </c>
      <c r="AV2044" s="13">
        <f t="shared" si="2723"/>
        <v>3.655126867368594E-4</v>
      </c>
      <c r="AW2044" s="13">
        <f t="shared" si="2724"/>
        <v>8.266770680993815E-6</v>
      </c>
      <c r="AX2044" s="13">
        <f t="shared" si="2725"/>
        <v>3.4932151561226886E-3</v>
      </c>
      <c r="AY2044" s="13">
        <f t="shared" si="2726"/>
        <v>3.8176769660051989E-3</v>
      </c>
      <c r="AZ2044" s="13">
        <f t="shared" si="2727"/>
        <v>2.0861379510536474E-3</v>
      </c>
      <c r="BA2044" s="13">
        <f t="shared" si="2728"/>
        <v>7.5996853402016953E-4</v>
      </c>
      <c r="BB2044" s="13">
        <f t="shared" si="2729"/>
        <v>2.0763925478024865E-4</v>
      </c>
      <c r="BC2044" s="13">
        <f t="shared" si="2730"/>
        <v>4.5385100246324432E-5</v>
      </c>
      <c r="BD2044" s="13">
        <f t="shared" si="2731"/>
        <v>1.1515216102881597E-4</v>
      </c>
      <c r="BE2044" s="13">
        <f t="shared" si="2732"/>
        <v>2.2224814341576803E-4</v>
      </c>
      <c r="BF2044" s="13">
        <f t="shared" si="2733"/>
        <v>2.1447377457117488E-4</v>
      </c>
      <c r="BG2044" s="13">
        <f t="shared" si="2734"/>
        <v>1.379809051025608E-4</v>
      </c>
      <c r="BH2044" s="13">
        <f t="shared" si="2735"/>
        <v>6.6577126542587169E-5</v>
      </c>
      <c r="BI2044" s="13">
        <f t="shared" si="2736"/>
        <v>2.5699288030458922E-5</v>
      </c>
      <c r="BJ2044" s="14">
        <f t="shared" si="2737"/>
        <v>0.56486516619466332</v>
      </c>
      <c r="BK2044" s="14">
        <f t="shared" si="2738"/>
        <v>0.2237338181888604</v>
      </c>
      <c r="BL2044" s="14">
        <f t="shared" si="2739"/>
        <v>0.20073251518184057</v>
      </c>
      <c r="BM2044" s="14">
        <f t="shared" si="2740"/>
        <v>0.57803388485302654</v>
      </c>
      <c r="BN2044" s="14">
        <f t="shared" si="2741"/>
        <v>0.41807420265139067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1.5145</v>
      </c>
      <c r="F2049" s="10">
        <f>VLOOKUP(B2049,home!$B$2:$E$405,3,FALSE)</f>
        <v>1.0124</v>
      </c>
      <c r="G2049" s="10">
        <f>VLOOKUP(C2049,away!$B$2:$E$405,4,FALSE)</f>
        <v>0.96840000000000004</v>
      </c>
      <c r="H2049" s="10">
        <f>VLOOKUP(A2049,away!$A$2:$E$405,3,FALSE)</f>
        <v>1.1369</v>
      </c>
      <c r="I2049" s="10">
        <f>VLOOKUP(C2049,away!$B$2:$E$405,3,FALSE)</f>
        <v>1.1141000000000001</v>
      </c>
      <c r="J2049" s="10">
        <f>VLOOKUP(B2049,home!$B$2:$E$405,4,FALSE)</f>
        <v>1.2901</v>
      </c>
      <c r="K2049" s="12">
        <f t="shared" si="2686"/>
        <v>1.4848281583199998</v>
      </c>
      <c r="L2049" s="12">
        <f t="shared" si="2687"/>
        <v>1.6340668361290001</v>
      </c>
      <c r="M2049" s="13">
        <f t="shared" si="2688"/>
        <v>4.4205989304619817E-2</v>
      </c>
      <c r="N2049" s="13">
        <f t="shared" si="2689"/>
        <v>6.5638297685892258E-2</v>
      </c>
      <c r="O2049" s="13">
        <f t="shared" si="2690"/>
        <v>7.2235541080952523E-2</v>
      </c>
      <c r="P2049" s="13">
        <f t="shared" si="2691"/>
        <v>0.10725736542847944</v>
      </c>
      <c r="Q2049" s="13">
        <f t="shared" si="2692"/>
        <v>4.8730796334101663E-2</v>
      </c>
      <c r="R2049" s="13">
        <f t="shared" si="2693"/>
        <v>5.9018851035109267E-2</v>
      </c>
      <c r="S2049" s="13">
        <f t="shared" si="2694"/>
        <v>6.5059863039057239E-2</v>
      </c>
      <c r="T2049" s="13">
        <f t="shared" si="2695"/>
        <v>7.9629378187712194E-2</v>
      </c>
      <c r="U2049" s="13">
        <f t="shared" si="2696"/>
        <v>8.7632851888623714E-2</v>
      </c>
      <c r="V2049" s="13">
        <f t="shared" si="2697"/>
        <v>1.7539477278170842E-2</v>
      </c>
      <c r="W2049" s="13">
        <f t="shared" si="2698"/>
        <v>2.4118952858077056E-2</v>
      </c>
      <c r="X2049" s="13">
        <f t="shared" si="2699"/>
        <v>3.9411980987542485E-2</v>
      </c>
      <c r="Y2049" s="13">
        <f t="shared" si="2700"/>
        <v>3.2200905538944932E-2</v>
      </c>
      <c r="Z2049" s="13">
        <f t="shared" si="2701"/>
        <v>3.2146915727636581E-2</v>
      </c>
      <c r="AA2049" s="13">
        <f t="shared" si="2702"/>
        <v>4.7732645675534868E-2</v>
      </c>
      <c r="AB2049" s="13">
        <f t="shared" si="2703"/>
        <v>3.5437388185072777E-2</v>
      </c>
      <c r="AC2049" s="13">
        <f t="shared" si="2704"/>
        <v>2.6597613714821316E-3</v>
      </c>
      <c r="AD2049" s="13">
        <f t="shared" si="2705"/>
        <v>8.9531250882163606E-3</v>
      </c>
      <c r="AE2049" s="13">
        <f t="shared" si="2706"/>
        <v>1.4630004786368883E-2</v>
      </c>
      <c r="AF2049" s="13">
        <f t="shared" si="2707"/>
        <v>1.1953202816906967E-2</v>
      </c>
      <c r="AG2049" s="13">
        <f t="shared" si="2708"/>
        <v>6.510777436210472E-3</v>
      </c>
      <c r="AH2049" s="13">
        <f t="shared" si="2709"/>
        <v>1.3132552218591172E-2</v>
      </c>
      <c r="AI2049" s="13">
        <f t="shared" si="2710"/>
        <v>1.9499583324771957E-2</v>
      </c>
      <c r="AJ2049" s="13">
        <f t="shared" si="2711"/>
        <v>1.4476765198064265E-2</v>
      </c>
      <c r="AK2049" s="13">
        <f t="shared" si="2712"/>
        <v>7.1651695358242763E-3</v>
      </c>
      <c r="AL2049" s="13">
        <f t="shared" si="2713"/>
        <v>2.5813605971605199E-4</v>
      </c>
      <c r="AM2049" s="13">
        <f t="shared" si="2714"/>
        <v>2.6587704471889764E-3</v>
      </c>
      <c r="AN2049" s="13">
        <f t="shared" si="2715"/>
        <v>4.3446086126313777E-3</v>
      </c>
      <c r="AO2049" s="13">
        <f t="shared" si="2716"/>
        <v>3.5496904249306804E-3</v>
      </c>
      <c r="AP2049" s="13">
        <f t="shared" si="2717"/>
        <v>1.9334771339679607E-3</v>
      </c>
      <c r="AQ2049" s="13">
        <f t="shared" si="2718"/>
        <v>7.8985771575769783E-4</v>
      </c>
      <c r="AR2049" s="13">
        <f t="shared" si="2719"/>
        <v>4.29189361082643E-3</v>
      </c>
      <c r="AS2049" s="13">
        <f t="shared" si="2720"/>
        <v>6.3727244858687825E-3</v>
      </c>
      <c r="AT2049" s="13">
        <f t="shared" si="2721"/>
        <v>4.7312003809166572E-3</v>
      </c>
      <c r="AU2049" s="13">
        <f t="shared" si="2722"/>
        <v>2.3416731827464537E-3</v>
      </c>
      <c r="AV2049" s="13">
        <f t="shared" si="2723"/>
        <v>8.6924556983118705E-4</v>
      </c>
      <c r="AW2049" s="13">
        <f t="shared" si="2724"/>
        <v>1.7397713976696453E-5</v>
      </c>
      <c r="AX2049" s="13">
        <f t="shared" si="2725"/>
        <v>6.5796953774920877E-4</v>
      </c>
      <c r="AY2049" s="13">
        <f t="shared" si="2726"/>
        <v>1.0751662008191105E-3</v>
      </c>
      <c r="AZ2049" s="13">
        <f t="shared" si="2727"/>
        <v>8.7844671604266067E-4</v>
      </c>
      <c r="BA2049" s="13">
        <f t="shared" si="2728"/>
        <v>4.7848021533058012E-4</v>
      </c>
      <c r="BB2049" s="13">
        <f t="shared" si="2729"/>
        <v>1.9546716290389087E-4</v>
      </c>
      <c r="BC2049" s="13">
        <f t="shared" si="2730"/>
        <v>6.388128169069454E-5</v>
      </c>
      <c r="BD2049" s="13">
        <f t="shared" si="2731"/>
        <v>1.1688735022742365E-3</v>
      </c>
      <c r="BE2049" s="13">
        <f t="shared" si="2732"/>
        <v>1.7355762896909027E-3</v>
      </c>
      <c r="BF2049" s="13">
        <f t="shared" si="2733"/>
        <v>1.2885162729228011E-3</v>
      </c>
      <c r="BG2049" s="13">
        <f t="shared" si="2734"/>
        <v>6.3774174816310432E-4</v>
      </c>
      <c r="BH2049" s="13">
        <f t="shared" si="2735"/>
        <v>2.3673422635219976E-4</v>
      </c>
      <c r="BI2049" s="13">
        <f t="shared" si="2736"/>
        <v>7.0301929065169324E-5</v>
      </c>
      <c r="BJ2049" s="14">
        <f t="shared" si="2737"/>
        <v>0.34840323716898619</v>
      </c>
      <c r="BK2049" s="14">
        <f t="shared" si="2738"/>
        <v>0.23805575868234463</v>
      </c>
      <c r="BL2049" s="14">
        <f t="shared" si="2739"/>
        <v>0.38007582934120282</v>
      </c>
      <c r="BM2049" s="14">
        <f t="shared" si="2740"/>
        <v>0.60053713156417277</v>
      </c>
      <c r="BN2049" s="14">
        <f t="shared" si="2741"/>
        <v>0.39708684086915497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1.5145</v>
      </c>
      <c r="F2050" s="10">
        <f>VLOOKUP(B2050,home!$B$2:$E$405,3,FALSE)</f>
        <v>0.44019999999999998</v>
      </c>
      <c r="G2050" s="10">
        <f>VLOOKUP(C2050,away!$B$2:$E$405,4,FALSE)</f>
        <v>0.7923</v>
      </c>
      <c r="H2050" s="10">
        <f>VLOOKUP(A2050,away!$A$2:$E$405,3,FALSE)</f>
        <v>1.1369</v>
      </c>
      <c r="I2050" s="10">
        <f>VLOOKUP(C2050,away!$B$2:$E$405,3,FALSE)</f>
        <v>1.466</v>
      </c>
      <c r="J2050" s="10">
        <f>VLOOKUP(B2050,home!$B$2:$E$405,4,FALSE)</f>
        <v>0.52780000000000005</v>
      </c>
      <c r="K2050" s="12">
        <f t="shared" si="2686"/>
        <v>0.52821286166999992</v>
      </c>
      <c r="L2050" s="12">
        <f t="shared" si="2687"/>
        <v>0.87968183212000006</v>
      </c>
      <c r="M2050" s="13">
        <f t="shared" si="2688"/>
        <v>0.24465782096336364</v>
      </c>
      <c r="N2050" s="13">
        <f t="shared" si="2689"/>
        <v>0.12923140774100481</v>
      </c>
      <c r="O2050" s="13">
        <f t="shared" si="2690"/>
        <v>0.21522104018753868</v>
      </c>
      <c r="P2050" s="13">
        <f t="shared" si="2691"/>
        <v>0.11368252152905386</v>
      </c>
      <c r="Q2050" s="13">
        <f t="shared" si="2692"/>
        <v>3.4130845850259363E-2</v>
      </c>
      <c r="R2050" s="13">
        <f t="shared" si="2693"/>
        <v>9.4663019471473098E-2</v>
      </c>
      <c r="S2050" s="13">
        <f t="shared" si="2694"/>
        <v>1.320590902256407E-2</v>
      </c>
      <c r="T2050" s="13">
        <f t="shared" si="2695"/>
        <v>3.0024285009361457E-2</v>
      </c>
      <c r="U2050" s="13">
        <f t="shared" si="2696"/>
        <v>5.0002224409349726E-2</v>
      </c>
      <c r="V2050" s="13">
        <f t="shared" si="2697"/>
        <v>6.8180532070688646E-4</v>
      </c>
      <c r="W2050" s="13">
        <f t="shared" si="2698"/>
        <v>6.0094505859277156E-3</v>
      </c>
      <c r="X2050" s="13">
        <f t="shared" si="2699"/>
        <v>5.2864045014635007E-3</v>
      </c>
      <c r="Y2050" s="13">
        <f t="shared" si="2700"/>
        <v>2.3251769985874137E-3</v>
      </c>
      <c r="Z2050" s="13">
        <f t="shared" si="2701"/>
        <v>2.7757779467558901E-2</v>
      </c>
      <c r="AA2050" s="13">
        <f t="shared" si="2702"/>
        <v>1.4662016126164053E-2</v>
      </c>
      <c r="AB2050" s="13">
        <f t="shared" si="2703"/>
        <v>3.8723327479264005E-3</v>
      </c>
      <c r="AC2050" s="13">
        <f t="shared" si="2704"/>
        <v>1.9800447147132767E-5</v>
      </c>
      <c r="AD2050" s="13">
        <f t="shared" si="2705"/>
        <v>7.9356727276433381E-4</v>
      </c>
      <c r="AE2050" s="13">
        <f t="shared" si="2706"/>
        <v>6.9808671241580105E-4</v>
      </c>
      <c r="AF2050" s="13">
        <f t="shared" si="2707"/>
        <v>3.0704709907827967E-4</v>
      </c>
      <c r="AG2050" s="13">
        <f t="shared" si="2708"/>
        <v>9.0034584888104094E-5</v>
      </c>
      <c r="AH2050" s="13">
        <f t="shared" si="2709"/>
        <v>6.1045035744012825E-3</v>
      </c>
      <c r="AI2050" s="13">
        <f t="shared" si="2710"/>
        <v>3.2244773021092442E-3</v>
      </c>
      <c r="AJ2050" s="13">
        <f t="shared" si="2711"/>
        <v>8.5160519156854246E-4</v>
      </c>
      <c r="AK2050" s="13">
        <f t="shared" si="2712"/>
        <v>1.4994293841714948E-4</v>
      </c>
      <c r="AL2050" s="13">
        <f t="shared" si="2713"/>
        <v>3.6801844310154088E-7</v>
      </c>
      <c r="AM2050" s="13">
        <f t="shared" si="2714"/>
        <v>8.383448801490126E-5</v>
      </c>
      <c r="AN2050" s="13">
        <f t="shared" si="2715"/>
        <v>7.3747676011790529E-5</v>
      </c>
      <c r="AO2050" s="13">
        <f t="shared" si="2716"/>
        <v>3.2437245374322031E-5</v>
      </c>
      <c r="AP2050" s="13">
        <f t="shared" si="2717"/>
        <v>9.5114851466032014E-6</v>
      </c>
      <c r="AQ2050" s="13">
        <f t="shared" si="2718"/>
        <v>2.0917701699865178E-6</v>
      </c>
      <c r="AR2050" s="13">
        <f t="shared" si="2719"/>
        <v>1.0740041777024822E-3</v>
      </c>
      <c r="AS2050" s="13">
        <f t="shared" si="2720"/>
        <v>5.673028201497632E-4</v>
      </c>
      <c r="AT2050" s="13">
        <f t="shared" si="2721"/>
        <v>1.4982832303238387E-4</v>
      </c>
      <c r="AU2050" s="13">
        <f t="shared" si="2722"/>
        <v>2.6380415756050889E-5</v>
      </c>
      <c r="AV2050" s="13">
        <f t="shared" si="2723"/>
        <v>3.4836187246369973E-6</v>
      </c>
      <c r="AW2050" s="13">
        <f t="shared" si="2724"/>
        <v>4.7500882407293877E-9</v>
      </c>
      <c r="AX2050" s="13">
        <f t="shared" si="2725"/>
        <v>7.3804091368317167E-6</v>
      </c>
      <c r="AY2050" s="13">
        <f t="shared" si="2726"/>
        <v>6.4924118312833123E-6</v>
      </c>
      <c r="AZ2050" s="13">
        <f t="shared" si="2727"/>
        <v>2.8556283673104345E-6</v>
      </c>
      <c r="BA2050" s="13">
        <f t="shared" si="2728"/>
        <v>8.3734813133649592E-7</v>
      </c>
      <c r="BB2050" s="13">
        <f t="shared" si="2729"/>
        <v>1.8414998457408676E-7</v>
      </c>
      <c r="BC2050" s="13">
        <f t="shared" si="2730"/>
        <v>3.2398679163000491E-8</v>
      </c>
      <c r="BD2050" s="13">
        <f t="shared" si="2731"/>
        <v>1.5746366045764221E-4</v>
      </c>
      <c r="BE2050" s="13">
        <f t="shared" si="2732"/>
        <v>8.3174330699364391E-5</v>
      </c>
      <c r="BF2050" s="13">
        <f t="shared" si="2733"/>
        <v>2.1966875618099098E-5</v>
      </c>
      <c r="BG2050" s="13">
        <f t="shared" si="2734"/>
        <v>3.8677287440616923E-6</v>
      </c>
      <c r="BH2050" s="13">
        <f t="shared" si="2735"/>
        <v>5.1074601701603507E-7</v>
      </c>
      <c r="BI2050" s="13">
        <f t="shared" si="2736"/>
        <v>5.395652304691889E-8</v>
      </c>
      <c r="BJ2050" s="14">
        <f t="shared" si="2737"/>
        <v>0.2091157113665989</v>
      </c>
      <c r="BK2050" s="14">
        <f t="shared" si="2738"/>
        <v>0.37225471771310997</v>
      </c>
      <c r="BL2050" s="14">
        <f t="shared" si="2739"/>
        <v>0.39083919860237276</v>
      </c>
      <c r="BM2050" s="14">
        <f t="shared" si="2740"/>
        <v>0.16837426374520401</v>
      </c>
      <c r="BN2050" s="14">
        <f t="shared" si="2741"/>
        <v>0.83158665574269364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1.5145</v>
      </c>
      <c r="F2051" s="10">
        <f>VLOOKUP(B2051,home!$B$2:$E$405,3,FALSE)</f>
        <v>0.9244</v>
      </c>
      <c r="G2051" s="10">
        <f>VLOOKUP(C2051,away!$B$2:$E$405,4,FALSE)</f>
        <v>0.96840000000000004</v>
      </c>
      <c r="H2051" s="10">
        <f>VLOOKUP(A2051,away!$A$2:$E$405,3,FALSE)</f>
        <v>1.1369</v>
      </c>
      <c r="I2051" s="10">
        <f>VLOOKUP(C2051,away!$B$2:$E$405,3,FALSE)</f>
        <v>1.1141000000000001</v>
      </c>
      <c r="J2051" s="10">
        <f>VLOOKUP(B2051,home!$B$2:$E$405,4,FALSE)</f>
        <v>1.1141000000000001</v>
      </c>
      <c r="K2051" s="12">
        <f t="shared" si="2686"/>
        <v>1.3557636799199999</v>
      </c>
      <c r="L2051" s="12">
        <f t="shared" si="2687"/>
        <v>1.4111416650890003</v>
      </c>
      <c r="M2051" s="13">
        <f t="shared" si="2688"/>
        <v>6.2856222391182909E-2</v>
      </c>
      <c r="N2051" s="13">
        <f t="shared" si="2689"/>
        <v>8.521818337494004E-2</v>
      </c>
      <c r="O2051" s="13">
        <f t="shared" si="2690"/>
        <v>8.8699034326298345E-2</v>
      </c>
      <c r="P2051" s="13">
        <f t="shared" si="2691"/>
        <v>0.12025492918357264</v>
      </c>
      <c r="Q2051" s="13">
        <f t="shared" si="2692"/>
        <v>5.7767858944253042E-2</v>
      </c>
      <c r="R2051" s="13">
        <f t="shared" si="2693"/>
        <v>6.2583451495499542E-2</v>
      </c>
      <c r="S2051" s="13">
        <f t="shared" si="2694"/>
        <v>5.7517169513254952E-2</v>
      </c>
      <c r="T2051" s="13">
        <f t="shared" si="2695"/>
        <v>8.1518632659219728E-2</v>
      </c>
      <c r="U2051" s="13">
        <f t="shared" si="2696"/>
        <v>8.4848370501633269E-2</v>
      </c>
      <c r="V2051" s="13">
        <f t="shared" si="2697"/>
        <v>1.2226709860004164E-2</v>
      </c>
      <c r="W2051" s="13">
        <f t="shared" si="2698"/>
        <v>2.6106521674453317E-2</v>
      </c>
      <c r="X2051" s="13">
        <f t="shared" si="2699"/>
        <v>3.6840000465370129E-2</v>
      </c>
      <c r="Y2051" s="13">
        <f t="shared" si="2700"/>
        <v>2.599322979929098E-2</v>
      </c>
      <c r="Z2051" s="13">
        <f t="shared" si="2701"/>
        <v>2.9438038650125297E-2</v>
      </c>
      <c r="AA2051" s="13">
        <f t="shared" si="2702"/>
        <v>3.9911023609921062E-2</v>
      </c>
      <c r="AB2051" s="13">
        <f t="shared" si="2703"/>
        <v>2.7054958119380291E-2</v>
      </c>
      <c r="AC2051" s="13">
        <f t="shared" si="2704"/>
        <v>1.46198943440755E-3</v>
      </c>
      <c r="AD2051" s="13">
        <f t="shared" si="2705"/>
        <v>8.8485684738170162E-3</v>
      </c>
      <c r="AE2051" s="13">
        <f t="shared" si="2706"/>
        <v>1.2486583649796178E-2</v>
      </c>
      <c r="AF2051" s="13">
        <f t="shared" si="2707"/>
        <v>8.8101692214232336E-3</v>
      </c>
      <c r="AG2051" s="13">
        <f t="shared" si="2708"/>
        <v>4.1441322882783474E-3</v>
      </c>
      <c r="AH2051" s="13">
        <f t="shared" si="2709"/>
        <v>1.0385310719423047E-2</v>
      </c>
      <c r="AI2051" s="13">
        <f t="shared" si="2710"/>
        <v>1.4080027078077611E-2</v>
      </c>
      <c r="AJ2051" s="13">
        <f t="shared" si="2711"/>
        <v>9.5445946623738745E-3</v>
      </c>
      <c r="AK2051" s="13">
        <f t="shared" si="2712"/>
        <v>4.3134049276015961E-3</v>
      </c>
      <c r="AL2051" s="13">
        <f t="shared" si="2713"/>
        <v>1.1188164303457933E-4</v>
      </c>
      <c r="AM2051" s="13">
        <f t="shared" si="2714"/>
        <v>2.3993135512172538E-3</v>
      </c>
      <c r="AN2051" s="13">
        <f t="shared" si="2715"/>
        <v>3.3857713197353177E-3</v>
      </c>
      <c r="AO2051" s="13">
        <f t="shared" si="2716"/>
        <v>2.3889014888709395E-3</v>
      </c>
      <c r="AP2051" s="13">
        <f t="shared" si="2717"/>
        <v>1.1236928082463096E-3</v>
      </c>
      <c r="AQ2051" s="13">
        <f t="shared" si="2718"/>
        <v>3.9642243511930832E-4</v>
      </c>
      <c r="AR2051" s="13">
        <f t="shared" si="2719"/>
        <v>2.9310289322146549E-3</v>
      </c>
      <c r="AS2051" s="13">
        <f t="shared" si="2720"/>
        <v>3.9737825710913282E-3</v>
      </c>
      <c r="AT2051" s="13">
        <f t="shared" si="2721"/>
        <v>2.6937550408923693E-3</v>
      </c>
      <c r="AU2051" s="13">
        <f t="shared" si="2722"/>
        <v>1.2173650823477625E-3</v>
      </c>
      <c r="AV2051" s="13">
        <f t="shared" si="2723"/>
        <v>4.1261484096247897E-4</v>
      </c>
      <c r="AW2051" s="13">
        <f t="shared" si="2724"/>
        <v>5.9458088759440208E-6</v>
      </c>
      <c r="AX2051" s="13">
        <f t="shared" si="2725"/>
        <v>5.4215036158003645E-4</v>
      </c>
      <c r="AY2051" s="13">
        <f t="shared" si="2726"/>
        <v>7.6505096396865628E-4</v>
      </c>
      <c r="AZ2051" s="13">
        <f t="shared" si="2727"/>
        <v>5.3979764558633727E-4</v>
      </c>
      <c r="BA2051" s="13">
        <f t="shared" si="2728"/>
        <v>2.5391031613460866E-4</v>
      </c>
      <c r="BB2051" s="13">
        <f t="shared" si="2729"/>
        <v>8.957585657336658E-5</v>
      </c>
      <c r="BC2051" s="13">
        <f t="shared" si="2730"/>
        <v>2.5280844679342786E-5</v>
      </c>
      <c r="BD2051" s="13">
        <f t="shared" si="2731"/>
        <v>6.8934950797156945E-4</v>
      </c>
      <c r="BE2051" s="13">
        <f t="shared" si="2732"/>
        <v>9.3459502567857632E-4</v>
      </c>
      <c r="BF2051" s="13">
        <f t="shared" si="2733"/>
        <v>6.3354499562445678E-4</v>
      </c>
      <c r="BG2051" s="13">
        <f t="shared" si="2734"/>
        <v>2.8631243155423781E-4</v>
      </c>
      <c r="BH2051" s="13">
        <f t="shared" si="2735"/>
        <v>9.7042998952704136E-5</v>
      </c>
      <c r="BI2051" s="13">
        <f t="shared" si="2736"/>
        <v>2.6313474674118202E-5</v>
      </c>
      <c r="BJ2051" s="14">
        <f t="shared" si="2737"/>
        <v>0.35964374814255351</v>
      </c>
      <c r="BK2051" s="14">
        <f t="shared" si="2738"/>
        <v>0.25519395298942549</v>
      </c>
      <c r="BL2051" s="14">
        <f t="shared" si="2739"/>
        <v>0.35531588034217287</v>
      </c>
      <c r="BM2051" s="14">
        <f t="shared" si="2740"/>
        <v>0.52145283525343777</v>
      </c>
      <c r="BN2051" s="14">
        <f t="shared" si="2741"/>
        <v>0.47737967971574652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1.5145</v>
      </c>
      <c r="F2052" s="10">
        <f>VLOOKUP(B2052,home!$B$2:$E$405,3,FALSE)</f>
        <v>0.6603</v>
      </c>
      <c r="G2052" s="10">
        <f>VLOOKUP(C2052,away!$B$2:$E$405,4,FALSE)</f>
        <v>0.74829999999999997</v>
      </c>
      <c r="H2052" s="10">
        <f>VLOOKUP(A2052,away!$A$2:$E$405,3,FALSE)</f>
        <v>1.1369</v>
      </c>
      <c r="I2052" s="10">
        <f>VLOOKUP(C2052,away!$B$2:$E$405,3,FALSE)</f>
        <v>0.93820000000000003</v>
      </c>
      <c r="J2052" s="10">
        <f>VLOOKUP(B2052,home!$B$2:$E$405,4,FALSE)</f>
        <v>0.99690000000000001</v>
      </c>
      <c r="K2052" s="12">
        <f t="shared" si="2686"/>
        <v>0.7483182211049999</v>
      </c>
      <c r="L2052" s="12">
        <f t="shared" si="2687"/>
        <v>1.0633329973020003</v>
      </c>
      <c r="M2052" s="13">
        <f t="shared" si="2688"/>
        <v>0.16338413106020777</v>
      </c>
      <c r="N2052" s="13">
        <f t="shared" si="2689"/>
        <v>0.12226332231176083</v>
      </c>
      <c r="O2052" s="13">
        <f t="shared" si="2690"/>
        <v>0.17373173779183357</v>
      </c>
      <c r="P2052" s="13">
        <f t="shared" si="2691"/>
        <v>0.13000662497386517</v>
      </c>
      <c r="Q2052" s="13">
        <f t="shared" si="2692"/>
        <v>4.5745935929362054E-2</v>
      </c>
      <c r="R2052" s="13">
        <f t="shared" si="2693"/>
        <v>9.2367344736337773E-2</v>
      </c>
      <c r="S2052" s="13">
        <f t="shared" si="2694"/>
        <v>2.5861940243858295E-2</v>
      </c>
      <c r="T2052" s="13">
        <f t="shared" si="2695"/>
        <v>4.8643163166153823E-2</v>
      </c>
      <c r="U2052" s="13">
        <f t="shared" si="2696"/>
        <v>6.9120167101288557E-2</v>
      </c>
      <c r="V2052" s="13">
        <f t="shared" si="2697"/>
        <v>2.2865157946505583E-3</v>
      </c>
      <c r="W2052" s="13">
        <f t="shared" si="2698"/>
        <v>1.1410839132481171E-2</v>
      </c>
      <c r="X2052" s="13">
        <f t="shared" si="2699"/>
        <v>1.213352177647216E-2</v>
      </c>
      <c r="Y2052" s="13">
        <f t="shared" si="2700"/>
        <v>6.450987039202616E-3</v>
      </c>
      <c r="Z2052" s="13">
        <f t="shared" si="2701"/>
        <v>3.2739081843772402E-2</v>
      </c>
      <c r="AA2052" s="13">
        <f t="shared" si="2702"/>
        <v>2.4499251485942761E-2</v>
      </c>
      <c r="AB2052" s="13">
        <f t="shared" si="2703"/>
        <v>9.1666181451823571E-3</v>
      </c>
      <c r="AC2052" s="13">
        <f t="shared" si="2704"/>
        <v>1.1371292589854243E-4</v>
      </c>
      <c r="AD2052" s="13">
        <f t="shared" si="2705"/>
        <v>2.1347347102334078E-3</v>
      </c>
      <c r="AE2052" s="13">
        <f t="shared" si="2706"/>
        <v>2.2699338578771066E-3</v>
      </c>
      <c r="AF2052" s="13">
        <f t="shared" si="2707"/>
        <v>1.206847786386878E-3</v>
      </c>
      <c r="AG2052" s="13">
        <f t="shared" si="2708"/>
        <v>4.2776035799534779E-4</v>
      </c>
      <c r="AH2052" s="13">
        <f t="shared" si="2709"/>
        <v>8.7031365064634998E-3</v>
      </c>
      <c r="AI2052" s="13">
        <f t="shared" si="2710"/>
        <v>6.5127156285507493E-3</v>
      </c>
      <c r="AJ2052" s="13">
        <f t="shared" si="2711"/>
        <v>2.4367918868599138E-3</v>
      </c>
      <c r="AK2052" s="13">
        <f t="shared" si="2712"/>
        <v>6.0783192332603572E-4</v>
      </c>
      <c r="AL2052" s="13">
        <f t="shared" si="2713"/>
        <v>3.6193071177824421E-6</v>
      </c>
      <c r="AM2052" s="13">
        <f t="shared" si="2714"/>
        <v>3.1949217617859227E-4</v>
      </c>
      <c r="AN2052" s="13">
        <f t="shared" si="2715"/>
        <v>3.3972657331052123E-4</v>
      </c>
      <c r="AO2052" s="13">
        <f t="shared" si="2716"/>
        <v>1.8062123773070711E-4</v>
      </c>
      <c r="AP2052" s="13">
        <f t="shared" si="2717"/>
        <v>6.4020174030863329E-5</v>
      </c>
      <c r="AQ2052" s="13">
        <f t="shared" si="2718"/>
        <v>1.7018690885008392E-5</v>
      </c>
      <c r="AR2052" s="13">
        <f t="shared" si="2719"/>
        <v>1.8508664454692592E-3</v>
      </c>
      <c r="AS2052" s="13">
        <f t="shared" si="2720"/>
        <v>1.3850370859764902E-3</v>
      </c>
      <c r="AT2052" s="13">
        <f t="shared" si="2721"/>
        <v>5.1822424417118996E-4</v>
      </c>
      <c r="AU2052" s="13">
        <f t="shared" si="2722"/>
        <v>1.2926554817722268E-4</v>
      </c>
      <c r="AV2052" s="13">
        <f t="shared" si="2723"/>
        <v>2.4182941265535482E-5</v>
      </c>
      <c r="AW2052" s="13">
        <f t="shared" si="2724"/>
        <v>7.999789277668398E-8</v>
      </c>
      <c r="AX2052" s="13">
        <f t="shared" si="2725"/>
        <v>3.9846969489154888E-5</v>
      </c>
      <c r="AY2052" s="13">
        <f t="shared" si="2726"/>
        <v>4.2370597500304424E-5</v>
      </c>
      <c r="AZ2052" s="13">
        <f t="shared" si="2727"/>
        <v>2.2527027218737666E-5</v>
      </c>
      <c r="BA2052" s="13">
        <f t="shared" si="2728"/>
        <v>7.9845771242680243E-6</v>
      </c>
      <c r="BB2052" s="13">
        <f t="shared" si="2729"/>
        <v>2.1225660814342254E-6</v>
      </c>
      <c r="BC2052" s="13">
        <f t="shared" si="2730"/>
        <v>4.5139891066860349E-7</v>
      </c>
      <c r="BD2052" s="13">
        <f t="shared" si="2731"/>
        <v>3.2801456084442099E-4</v>
      </c>
      <c r="BE2052" s="13">
        <f t="shared" si="2732"/>
        <v>2.4545927266763485E-4</v>
      </c>
      <c r="BF2052" s="13">
        <f t="shared" si="2733"/>
        <v>9.1840823138185815E-5</v>
      </c>
      <c r="BG2052" s="13">
        <f t="shared" si="2734"/>
        <v>2.2908720465195375E-5</v>
      </c>
      <c r="BH2052" s="13">
        <f t="shared" si="2735"/>
        <v>4.2857532365766777E-6</v>
      </c>
      <c r="BI2052" s="13">
        <f t="shared" si="2736"/>
        <v>6.4142144761801111E-7</v>
      </c>
      <c r="BJ2052" s="14">
        <f t="shared" si="2737"/>
        <v>0.25372322805638564</v>
      </c>
      <c r="BK2052" s="14">
        <f t="shared" si="2738"/>
        <v>0.32169891490309843</v>
      </c>
      <c r="BL2052" s="14">
        <f t="shared" si="2739"/>
        <v>0.39174632202264453</v>
      </c>
      <c r="BM2052" s="14">
        <f t="shared" si="2740"/>
        <v>0.27236615942292625</v>
      </c>
      <c r="BN2052" s="14">
        <f t="shared" si="2741"/>
        <v>0.72749909680336722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1.7738</v>
      </c>
      <c r="F2053" s="10">
        <f>VLOOKUP(B2053,home!$B$2:$E$405,3,FALSE)</f>
        <v>0.75170000000000003</v>
      </c>
      <c r="G2053" s="10">
        <f>VLOOKUP(C2053,away!$B$2:$E$405,4,FALSE)</f>
        <v>0.98660000000000003</v>
      </c>
      <c r="H2053" s="10">
        <f>VLOOKUP(A2053,away!$A$2:$E$405,3,FALSE)</f>
        <v>1.5357000000000001</v>
      </c>
      <c r="I2053" s="10">
        <f>VLOOKUP(C2053,away!$B$2:$E$405,3,FALSE)</f>
        <v>0.6512</v>
      </c>
      <c r="J2053" s="10">
        <f>VLOOKUP(B2053,home!$B$2:$E$405,4,FALSE)</f>
        <v>1.1576</v>
      </c>
      <c r="K2053" s="12">
        <f t="shared" si="2686"/>
        <v>1.315498362836</v>
      </c>
      <c r="L2053" s="12">
        <f t="shared" si="2687"/>
        <v>1.1576553795840001</v>
      </c>
      <c r="M2053" s="13">
        <f t="shared" si="2688"/>
        <v>8.4318520346151921E-2</v>
      </c>
      <c r="N2053" s="13">
        <f t="shared" si="2689"/>
        <v>0.11092087547211682</v>
      </c>
      <c r="O2053" s="13">
        <f t="shared" si="2690"/>
        <v>9.7611788677285732E-2</v>
      </c>
      <c r="P2053" s="13">
        <f t="shared" si="2691"/>
        <v>0.128408148198463</v>
      </c>
      <c r="Q2053" s="13">
        <f t="shared" si="2692"/>
        <v>7.2958115043952762E-2</v>
      </c>
      <c r="R2053" s="13">
        <f t="shared" si="2693"/>
        <v>5.6500406136538221E-2</v>
      </c>
      <c r="S2053" s="13">
        <f t="shared" si="2694"/>
        <v>4.8887991796072054E-2</v>
      </c>
      <c r="T2053" s="13">
        <f t="shared" si="2695"/>
        <v>8.4460354364940274E-2</v>
      </c>
      <c r="U2053" s="13">
        <f t="shared" si="2696"/>
        <v>7.4326191772185121E-2</v>
      </c>
      <c r="V2053" s="13">
        <f t="shared" si="2697"/>
        <v>8.2723574975038152E-3</v>
      </c>
      <c r="W2053" s="13">
        <f t="shared" si="2698"/>
        <v>3.1992093631973452E-2</v>
      </c>
      <c r="X2053" s="13">
        <f t="shared" si="2699"/>
        <v>3.7035819297209095E-2</v>
      </c>
      <c r="Y2053" s="13">
        <f t="shared" si="2700"/>
        <v>2.1437357723357524E-2</v>
      </c>
      <c r="Z2053" s="13">
        <f t="shared" si="2701"/>
        <v>2.1802666370881438E-2</v>
      </c>
      <c r="AA2053" s="13">
        <f t="shared" si="2702"/>
        <v>2.8681371916354049E-2</v>
      </c>
      <c r="AB2053" s="13">
        <f t="shared" si="2703"/>
        <v>1.8865148899927089E-2</v>
      </c>
      <c r="AC2053" s="13">
        <f t="shared" si="2704"/>
        <v>7.8737009906701264E-4</v>
      </c>
      <c r="AD2053" s="13">
        <f t="shared" si="2705"/>
        <v>1.0521386699139275E-2</v>
      </c>
      <c r="AE2053" s="13">
        <f t="shared" si="2706"/>
        <v>1.2180139912942126E-2</v>
      </c>
      <c r="AF2053" s="13">
        <f t="shared" si="2707"/>
        <v>7.0502022471516258E-3</v>
      </c>
      <c r="AG2053" s="13">
        <f t="shared" si="2708"/>
        <v>2.7205681861900946E-3</v>
      </c>
      <c r="AH2053" s="13">
        <f t="shared" si="2709"/>
        <v>6.3099935033815203E-3</v>
      </c>
      <c r="AI2053" s="13">
        <f t="shared" si="2710"/>
        <v>8.3007861232041874E-3</v>
      </c>
      <c r="AJ2053" s="13">
        <f t="shared" si="2711"/>
        <v>5.4598352776634475E-3</v>
      </c>
      <c r="AK2053" s="13">
        <f t="shared" si="2712"/>
        <v>2.3941347897068334E-3</v>
      </c>
      <c r="AL2053" s="13">
        <f t="shared" si="2713"/>
        <v>4.7963240319194945E-5</v>
      </c>
      <c r="AM2053" s="13">
        <f t="shared" si="2714"/>
        <v>2.7681733954964365E-3</v>
      </c>
      <c r="AN2053" s="13">
        <f t="shared" si="2715"/>
        <v>3.2045908229177572E-3</v>
      </c>
      <c r="AO2053" s="13">
        <f t="shared" si="2716"/>
        <v>1.8549059027581302E-3</v>
      </c>
      <c r="AP2053" s="13">
        <f t="shared" si="2717"/>
        <v>7.1578059898335517E-4</v>
      </c>
      <c r="AQ2053" s="13">
        <f t="shared" si="2718"/>
        <v>2.0715681525373486E-4</v>
      </c>
      <c r="AR2053" s="13">
        <f t="shared" si="2719"/>
        <v>1.4609595848659399E-3</v>
      </c>
      <c r="AS2053" s="13">
        <f t="shared" si="2720"/>
        <v>1.9218899420607063E-3</v>
      </c>
      <c r="AT2053" s="13">
        <f t="shared" si="2721"/>
        <v>1.2641215361659172E-3</v>
      </c>
      <c r="AU2053" s="13">
        <f t="shared" si="2722"/>
        <v>5.5431660375066427E-4</v>
      </c>
      <c r="AV2053" s="13">
        <f t="shared" si="2723"/>
        <v>1.8230064618170267E-4</v>
      </c>
      <c r="AW2053" s="13">
        <f t="shared" si="2724"/>
        <v>2.0289699785282857E-6</v>
      </c>
      <c r="AX2053" s="13">
        <f t="shared" si="2725"/>
        <v>6.0692126163695501E-4</v>
      </c>
      <c r="AY2053" s="13">
        <f t="shared" si="2726"/>
        <v>7.0260566351792932E-4</v>
      </c>
      <c r="AZ2053" s="13">
        <f t="shared" si="2727"/>
        <v>4.0668761304885851E-4</v>
      </c>
      <c r="BA2053" s="13">
        <f t="shared" si="2728"/>
        <v>1.5693470101872905E-4</v>
      </c>
      <c r="BB2053" s="13">
        <f t="shared" si="2729"/>
        <v>4.5419075219434617E-5</v>
      </c>
      <c r="BC2053" s="13">
        <f t="shared" si="2730"/>
        <v>1.0515927352701755E-5</v>
      </c>
      <c r="BD2053" s="13">
        <f t="shared" si="2731"/>
        <v>2.818812871291437E-4</v>
      </c>
      <c r="BE2053" s="13">
        <f t="shared" si="2732"/>
        <v>3.70814371732493E-4</v>
      </c>
      <c r="BF2053" s="13">
        <f t="shared" si="2733"/>
        <v>2.4390284946507727E-4</v>
      </c>
      <c r="BG2053" s="13">
        <f t="shared" si="2734"/>
        <v>1.0695126638744812E-4</v>
      </c>
      <c r="BH2053" s="13">
        <f t="shared" si="2735"/>
        <v>3.5173553958981236E-5</v>
      </c>
      <c r="BI2053" s="13">
        <f t="shared" si="2736"/>
        <v>9.2541505296327038E-6</v>
      </c>
      <c r="BJ2053" s="14">
        <f t="shared" si="2737"/>
        <v>0.40195660435617714</v>
      </c>
      <c r="BK2053" s="14">
        <f t="shared" si="2738"/>
        <v>0.27142495684109491</v>
      </c>
      <c r="BL2053" s="14">
        <f t="shared" si="2739"/>
        <v>0.30488122288847386</v>
      </c>
      <c r="BM2053" s="14">
        <f t="shared" si="2740"/>
        <v>0.44864701988857947</v>
      </c>
      <c r="BN2053" s="14">
        <f t="shared" si="2741"/>
        <v>0.55071785387450845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1.7738</v>
      </c>
      <c r="F2054" s="10">
        <f>VLOOKUP(B2054,home!$B$2:$E$405,3,FALSE)</f>
        <v>0.91610000000000003</v>
      </c>
      <c r="G2054" s="10">
        <f>VLOOKUP(C2054,away!$B$2:$E$405,4,FALSE)</f>
        <v>1.1274999999999999</v>
      </c>
      <c r="H2054" s="10">
        <f>VLOOKUP(A2054,away!$A$2:$E$405,3,FALSE)</f>
        <v>1.5357000000000001</v>
      </c>
      <c r="I2054" s="10">
        <f>VLOOKUP(C2054,away!$B$2:$E$405,3,FALSE)</f>
        <v>0.6512</v>
      </c>
      <c r="J2054" s="10">
        <f>VLOOKUP(B2054,home!$B$2:$E$405,4,FALSE)</f>
        <v>0.56979999999999997</v>
      </c>
      <c r="K2054" s="12">
        <f t="shared" si="2686"/>
        <v>1.83216289795</v>
      </c>
      <c r="L2054" s="12">
        <f t="shared" si="2687"/>
        <v>0.56982725923200006</v>
      </c>
      <c r="M2054" s="13">
        <f t="shared" si="2688"/>
        <v>9.0537589838476706E-2</v>
      </c>
      <c r="N2054" s="13">
        <f t="shared" si="2689"/>
        <v>0.16587961297187193</v>
      </c>
      <c r="O2054" s="13">
        <f t="shared" si="2690"/>
        <v>5.159078667513016E-2</v>
      </c>
      <c r="P2054" s="13">
        <f t="shared" si="2691"/>
        <v>9.4522725222226711E-2</v>
      </c>
      <c r="Q2054" s="13">
        <f t="shared" si="2692"/>
        <v>0.15195923620668467</v>
      </c>
      <c r="R2054" s="13">
        <f t="shared" si="2693"/>
        <v>1.46989182863561E-2</v>
      </c>
      <c r="S2054" s="13">
        <f t="shared" si="2694"/>
        <v>2.4670817942514873E-2</v>
      </c>
      <c r="T2054" s="13">
        <f t="shared" si="2695"/>
        <v>8.6590515082643232E-2</v>
      </c>
      <c r="U2054" s="13">
        <f t="shared" si="2696"/>
        <v>2.6930812724260438E-2</v>
      </c>
      <c r="V2054" s="13">
        <f t="shared" si="2697"/>
        <v>2.8618597345382887E-3</v>
      </c>
      <c r="W2054" s="13">
        <f t="shared" si="2698"/>
        <v>9.2804691526236008E-2</v>
      </c>
      <c r="X2054" s="13">
        <f t="shared" si="2699"/>
        <v>5.288264301626628E-2</v>
      </c>
      <c r="Y2054" s="13">
        <f t="shared" si="2700"/>
        <v>1.5066985765451639E-2</v>
      </c>
      <c r="Z2054" s="13">
        <f t="shared" si="2701"/>
        <v>2.7919481069298081E-3</v>
      </c>
      <c r="AA2054" s="13">
        <f t="shared" si="2702"/>
        <v>5.1153037345185335E-3</v>
      </c>
      <c r="AB2054" s="13">
        <f t="shared" si="2703"/>
        <v>4.6860348570649671E-3</v>
      </c>
      <c r="AC2054" s="13">
        <f t="shared" si="2704"/>
        <v>1.8673927439622121E-4</v>
      </c>
      <c r="AD2054" s="13">
        <f t="shared" si="2705"/>
        <v>4.2508328142516087E-2</v>
      </c>
      <c r="AE2054" s="13">
        <f t="shared" si="2706"/>
        <v>2.4222404119984435E-2</v>
      </c>
      <c r="AF2054" s="13">
        <f t="shared" si="2707"/>
        <v>6.9012930758503175E-3</v>
      </c>
      <c r="AG2054" s="13">
        <f t="shared" si="2708"/>
        <v>1.310848306189522E-3</v>
      </c>
      <c r="AH2054" s="13">
        <f t="shared" si="2709"/>
        <v>3.9773203442244583E-4</v>
      </c>
      <c r="AI2054" s="13">
        <f t="shared" si="2710"/>
        <v>7.2870987679497746E-4</v>
      </c>
      <c r="AJ2054" s="13">
        <f t="shared" si="2711"/>
        <v>6.675575998167368E-4</v>
      </c>
      <c r="AK2054" s="13">
        <f t="shared" si="2712"/>
        <v>4.0769142220959304E-4</v>
      </c>
      <c r="AL2054" s="13">
        <f t="shared" si="2713"/>
        <v>7.7983543204286326E-6</v>
      </c>
      <c r="AM2054" s="13">
        <f t="shared" si="2714"/>
        <v>1.5576436335320352E-2</v>
      </c>
      <c r="AN2054" s="13">
        <f t="shared" si="2715"/>
        <v>8.8758780255573343E-3</v>
      </c>
      <c r="AO2054" s="13">
        <f t="shared" si="2716"/>
        <v>2.5288586242904355E-3</v>
      </c>
      <c r="AP2054" s="13">
        <f t="shared" si="2717"/>
        <v>4.8033752628820839E-4</v>
      </c>
      <c r="AQ2054" s="13">
        <f t="shared" si="2718"/>
        <v>6.8427354027772132E-5</v>
      </c>
      <c r="AR2054" s="13">
        <f t="shared" si="2719"/>
        <v>4.5327711016741979E-5</v>
      </c>
      <c r="AS2054" s="13">
        <f t="shared" si="2720"/>
        <v>8.3047750373874113E-5</v>
      </c>
      <c r="AT2054" s="13">
        <f t="shared" si="2721"/>
        <v>7.6078503496612701E-5</v>
      </c>
      <c r="AU2054" s="13">
        <f t="shared" si="2722"/>
        <v>4.6462737146017726E-5</v>
      </c>
      <c r="AV2054" s="13">
        <f t="shared" si="2723"/>
        <v>2.1281825784034233E-5</v>
      </c>
      <c r="AW2054" s="13">
        <f t="shared" si="2724"/>
        <v>2.261558197756131E-7</v>
      </c>
      <c r="AX2054" s="13">
        <f t="shared" si="2725"/>
        <v>4.7564281226423755E-3</v>
      </c>
      <c r="AY2054" s="13">
        <f t="shared" si="2726"/>
        <v>2.710342400859312E-3</v>
      </c>
      <c r="AZ2054" s="13">
        <f t="shared" si="2727"/>
        <v>7.7221349093097025E-4</v>
      </c>
      <c r="BA2054" s="13">
        <f t="shared" si="2728"/>
        <v>1.4667609902638992E-4</v>
      </c>
      <c r="BB2054" s="13">
        <f t="shared" si="2729"/>
        <v>2.0895009875762296E-5</v>
      </c>
      <c r="BC2054" s="13">
        <f t="shared" si="2730"/>
        <v>2.3813092418262412E-6</v>
      </c>
      <c r="BD2054" s="13">
        <f t="shared" si="2731"/>
        <v>4.304827555988368E-6</v>
      </c>
      <c r="BE2054" s="13">
        <f t="shared" si="2732"/>
        <v>7.8871453301546633E-6</v>
      </c>
      <c r="BF2054" s="13">
        <f t="shared" si="2733"/>
        <v>7.2252675223244888E-6</v>
      </c>
      <c r="BG2054" s="13">
        <f t="shared" si="2734"/>
        <v>4.4126223607220182E-6</v>
      </c>
      <c r="BH2054" s="13">
        <f t="shared" si="2735"/>
        <v>2.0211607429948558E-6</v>
      </c>
      <c r="BI2054" s="13">
        <f t="shared" si="2736"/>
        <v>7.4061914482164551E-7</v>
      </c>
      <c r="BJ2054" s="14">
        <f t="shared" si="2737"/>
        <v>0.67606543251175466</v>
      </c>
      <c r="BK2054" s="14">
        <f t="shared" si="2738"/>
        <v>0.21549787276733257</v>
      </c>
      <c r="BL2054" s="14">
        <f t="shared" si="2739"/>
        <v>0.10552233738104824</v>
      </c>
      <c r="BM2054" s="14">
        <f t="shared" si="2740"/>
        <v>0.42797860532127979</v>
      </c>
      <c r="BN2054" s="14">
        <f t="shared" si="2741"/>
        <v>0.56918886920074618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1.7738</v>
      </c>
      <c r="F2055" s="10">
        <f>VLOOKUP(B2055,home!$B$2:$E$405,3,FALSE)</f>
        <v>1.0649</v>
      </c>
      <c r="G2055" s="10">
        <f>VLOOKUP(C2055,away!$B$2:$E$405,4,FALSE)</f>
        <v>0.7752</v>
      </c>
      <c r="H2055" s="10">
        <f>VLOOKUP(A2055,away!$A$2:$E$405,3,FALSE)</f>
        <v>1.5357000000000001</v>
      </c>
      <c r="I2055" s="10">
        <f>VLOOKUP(C2055,away!$B$2:$E$405,3,FALSE)</f>
        <v>1.0581</v>
      </c>
      <c r="J2055" s="10">
        <f>VLOOKUP(B2055,home!$B$2:$E$405,4,FALSE)</f>
        <v>1.3747</v>
      </c>
      <c r="K2055" s="12">
        <f t="shared" si="2686"/>
        <v>1.4642904894240001</v>
      </c>
      <c r="L2055" s="12">
        <f t="shared" si="2687"/>
        <v>2.2337832564990001</v>
      </c>
      <c r="M2055" s="13">
        <f t="shared" si="2688"/>
        <v>2.4771196161229223E-2</v>
      </c>
      <c r="N2055" s="13">
        <f t="shared" si="2689"/>
        <v>3.6272226950544252E-2</v>
      </c>
      <c r="O2055" s="13">
        <f t="shared" si="2690"/>
        <v>5.5333483228406144E-2</v>
      </c>
      <c r="P2055" s="13">
        <f t="shared" si="2691"/>
        <v>8.1024293238057543E-2</v>
      </c>
      <c r="Q2055" s="13">
        <f t="shared" si="2692"/>
        <v>2.6556538476955428E-2</v>
      </c>
      <c r="R2055" s="13">
        <f t="shared" si="2693"/>
        <v>6.180150417969095E-2</v>
      </c>
      <c r="S2055" s="13">
        <f t="shared" si="2694"/>
        <v>6.6255743687116384E-2</v>
      </c>
      <c r="T2055" s="13">
        <f t="shared" si="2695"/>
        <v>5.9321551000394497E-2</v>
      </c>
      <c r="U2055" s="13">
        <f t="shared" si="2696"/>
        <v>9.0495354802419062E-2</v>
      </c>
      <c r="V2055" s="13">
        <f t="shared" si="2697"/>
        <v>2.407960156747951E-2</v>
      </c>
      <c r="W2055" s="13">
        <f t="shared" si="2698"/>
        <v>1.2962162241276123E-2</v>
      </c>
      <c r="X2055" s="13">
        <f t="shared" si="2699"/>
        <v>2.8954660982586158E-2</v>
      </c>
      <c r="Y2055" s="13">
        <f t="shared" si="2700"/>
        <v>3.2339218450252928E-2</v>
      </c>
      <c r="Z2055" s="13">
        <f t="shared" si="2701"/>
        <v>4.6017055087682203E-2</v>
      </c>
      <c r="AA2055" s="13">
        <f t="shared" si="2702"/>
        <v>6.7382336116193361E-2</v>
      </c>
      <c r="AB2055" s="13">
        <f t="shared" si="2703"/>
        <v>4.9333656965056635E-2</v>
      </c>
      <c r="AC2055" s="13">
        <f t="shared" si="2704"/>
        <v>4.9226344525318041E-3</v>
      </c>
      <c r="AD2055" s="13">
        <f t="shared" si="2705"/>
        <v>4.7450927230678732E-3</v>
      </c>
      <c r="AE2055" s="13">
        <f t="shared" si="2706"/>
        <v>1.0599508675324262E-2</v>
      </c>
      <c r="AF2055" s="13">
        <f t="shared" si="2707"/>
        <v>1.1838502503027619E-2</v>
      </c>
      <c r="AG2055" s="13">
        <f t="shared" si="2708"/>
        <v>8.8148828910948659E-3</v>
      </c>
      <c r="AH2055" s="13">
        <f t="shared" si="2709"/>
        <v>2.5698031792064171E-2</v>
      </c>
      <c r="AI2055" s="13">
        <f t="shared" si="2710"/>
        <v>3.7629383550035159E-2</v>
      </c>
      <c r="AJ2055" s="13">
        <f t="shared" si="2711"/>
        <v>2.7550174227602205E-2</v>
      </c>
      <c r="AK2055" s="13">
        <f t="shared" si="2712"/>
        <v>1.3447152701150707E-2</v>
      </c>
      <c r="AL2055" s="13">
        <f t="shared" si="2713"/>
        <v>6.4405929336584669E-4</v>
      </c>
      <c r="AM2055" s="13">
        <f t="shared" si="2714"/>
        <v>1.3896388291646635E-3</v>
      </c>
      <c r="AN2055" s="13">
        <f t="shared" si="2715"/>
        <v>3.1041519491689E-3</v>
      </c>
      <c r="AO2055" s="13">
        <f t="shared" si="2716"/>
        <v>3.4670013248411127E-3</v>
      </c>
      <c r="AP2055" s="13">
        <f t="shared" si="2717"/>
        <v>2.5815098365633091E-3</v>
      </c>
      <c r="AQ2055" s="13">
        <f t="shared" si="2718"/>
        <v>1.4416333623506481E-3</v>
      </c>
      <c r="AR2055" s="13">
        <f t="shared" si="2719"/>
        <v>1.1480766628418387E-2</v>
      </c>
      <c r="AS2055" s="13">
        <f t="shared" si="2720"/>
        <v>1.6811177385289488E-2</v>
      </c>
      <c r="AT2055" s="13">
        <f t="shared" si="2721"/>
        <v>1.2308223580649615E-2</v>
      </c>
      <c r="AU2055" s="13">
        <f t="shared" si="2722"/>
        <v>6.0076049102831507E-3</v>
      </c>
      <c r="AV2055" s="13">
        <f t="shared" si="2723"/>
        <v>2.1992196835861331E-3</v>
      </c>
      <c r="AW2055" s="13">
        <f t="shared" si="2724"/>
        <v>5.8518289536223675E-5</v>
      </c>
      <c r="AX2055" s="13">
        <f t="shared" si="2725"/>
        <v>3.3913915354668705E-4</v>
      </c>
      <c r="AY2055" s="13">
        <f t="shared" si="2726"/>
        <v>7.5756336281583309E-4</v>
      </c>
      <c r="AZ2055" s="13">
        <f t="shared" si="2727"/>
        <v>8.4611617779754269E-4</v>
      </c>
      <c r="BA2055" s="13">
        <f t="shared" si="2728"/>
        <v>6.3001338367236061E-4</v>
      </c>
      <c r="BB2055" s="13">
        <f t="shared" si="2729"/>
        <v>3.5182833695440003E-4</v>
      </c>
      <c r="BC2055" s="13">
        <f t="shared" si="2730"/>
        <v>1.5718164965012544E-4</v>
      </c>
      <c r="BD2055" s="13">
        <f t="shared" si="2731"/>
        <v>4.2742573777222442E-3</v>
      </c>
      <c r="BE2055" s="13">
        <f t="shared" si="2732"/>
        <v>6.2587544275490483E-3</v>
      </c>
      <c r="BF2055" s="13">
        <f t="shared" si="2733"/>
        <v>4.5823172919502121E-3</v>
      </c>
      <c r="BG2055" s="13">
        <f t="shared" si="2734"/>
        <v>2.2366145433752793E-3</v>
      </c>
      <c r="BH2055" s="13">
        <f t="shared" si="2735"/>
        <v>8.1876335109295529E-4</v>
      </c>
      <c r="BI2055" s="13">
        <f t="shared" si="2736"/>
        <v>2.3978147761886761E-4</v>
      </c>
      <c r="BJ2055" s="14">
        <f t="shared" si="2737"/>
        <v>0.24747012226104956</v>
      </c>
      <c r="BK2055" s="14">
        <f t="shared" si="2738"/>
        <v>0.2024550917625961</v>
      </c>
      <c r="BL2055" s="14">
        <f t="shared" si="2739"/>
        <v>0.4958885582201536</v>
      </c>
      <c r="BM2055" s="14">
        <f t="shared" si="2740"/>
        <v>0.70537254002331895</v>
      </c>
      <c r="BN2055" s="14">
        <f t="shared" si="2741"/>
        <v>0.28575924223488353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1.5759000000000001</v>
      </c>
      <c r="F2061" s="10">
        <f>VLOOKUP(B2061,home!$B$2:$E$405,3,FALSE)</f>
        <v>0.91659999999999997</v>
      </c>
      <c r="G2061" s="10">
        <f>VLOOKUP(C2061,away!$B$2:$E$405,4,FALSE)</f>
        <v>0.56410000000000005</v>
      </c>
      <c r="H2061" s="10">
        <f>VLOOKUP(A2061,away!$A$2:$E$405,3,FALSE)</f>
        <v>1.1709000000000001</v>
      </c>
      <c r="I2061" s="10">
        <f>VLOOKUP(C2061,away!$B$2:$E$405,3,FALSE)</f>
        <v>0.94889999999999997</v>
      </c>
      <c r="J2061" s="10">
        <f>VLOOKUP(B2061,home!$B$2:$E$405,4,FALSE)</f>
        <v>1.2336</v>
      </c>
      <c r="K2061" s="12">
        <f t="shared" si="2686"/>
        <v>0.8148254931540001</v>
      </c>
      <c r="L2061" s="12">
        <f t="shared" si="2687"/>
        <v>1.3706122635360001</v>
      </c>
      <c r="M2061" s="13">
        <f t="shared" si="2688"/>
        <v>0.11242850654943971</v>
      </c>
      <c r="N2061" s="13">
        <f t="shared" si="2689"/>
        <v>9.1609613293714948E-2</v>
      </c>
      <c r="O2061" s="13">
        <f t="shared" si="2690"/>
        <v>0.15409588984769959</v>
      </c>
      <c r="P2061" s="13">
        <f t="shared" si="2691"/>
        <v>0.1255612594381563</v>
      </c>
      <c r="Q2061" s="13">
        <f t="shared" si="2692"/>
        <v>3.732292416484926E-2</v>
      </c>
      <c r="R2061" s="13">
        <f t="shared" si="2693"/>
        <v>0.10560285819287483</v>
      </c>
      <c r="S2061" s="13">
        <f t="shared" si="2694"/>
        <v>3.5057011685828886E-2</v>
      </c>
      <c r="T2061" s="13">
        <f t="shared" si="2695"/>
        <v>5.1155257571366519E-2</v>
      </c>
      <c r="U2061" s="13">
        <f t="shared" si="2696"/>
        <v>8.6047901005481181E-2</v>
      </c>
      <c r="V2061" s="13">
        <f t="shared" si="2697"/>
        <v>4.3502238538637439E-3</v>
      </c>
      <c r="W2061" s="13">
        <f t="shared" si="2698"/>
        <v>1.013722336285755E-2</v>
      </c>
      <c r="X2061" s="13">
        <f t="shared" si="2699"/>
        <v>1.389420265933621E-2</v>
      </c>
      <c r="Y2061" s="13">
        <f t="shared" si="2700"/>
        <v>9.5217822784703574E-3</v>
      </c>
      <c r="Z2061" s="13">
        <f t="shared" si="2701"/>
        <v>4.8246857501202479E-2</v>
      </c>
      <c r="AA2061" s="13">
        <f t="shared" si="2702"/>
        <v>3.9312769456548075E-2</v>
      </c>
      <c r="AB2061" s="13">
        <f t="shared" si="2703"/>
        <v>1.6016523379840646E-2</v>
      </c>
      <c r="AC2061" s="13">
        <f t="shared" si="2704"/>
        <v>3.0364829319824498E-4</v>
      </c>
      <c r="AD2061" s="13">
        <f t="shared" si="2705"/>
        <v>2.0650170064631631E-3</v>
      </c>
      <c r="AE2061" s="13">
        <f t="shared" si="2706"/>
        <v>2.8303376334688113E-3</v>
      </c>
      <c r="AF2061" s="13">
        <f t="shared" si="2707"/>
        <v>1.9396477351899066E-3</v>
      </c>
      <c r="AG2061" s="13">
        <f t="shared" si="2708"/>
        <v>8.8616832426370476E-4</v>
      </c>
      <c r="AH2061" s="13">
        <f t="shared" si="2709"/>
        <v>1.6531933642055484E-2</v>
      </c>
      <c r="AI2061" s="13">
        <f t="shared" si="2710"/>
        <v>1.3470640982677065E-2</v>
      </c>
      <c r="AJ2061" s="13">
        <f t="shared" si="2711"/>
        <v>5.4881108409051615E-3</v>
      </c>
      <c r="AK2061" s="13">
        <f t="shared" si="2712"/>
        <v>1.490617540808121E-3</v>
      </c>
      <c r="AL2061" s="13">
        <f t="shared" si="2713"/>
        <v>1.3564695748565266E-5</v>
      </c>
      <c r="AM2061" s="13">
        <f t="shared" si="2714"/>
        <v>3.3652570013254884E-4</v>
      </c>
      <c r="AN2061" s="13">
        <f t="shared" si="2715"/>
        <v>4.6124625159671E-4</v>
      </c>
      <c r="AO2061" s="13">
        <f t="shared" si="2716"/>
        <v>3.1609488447423105E-4</v>
      </c>
      <c r="AP2061" s="13">
        <f t="shared" si="2717"/>
        <v>1.4441450836712546E-4</v>
      </c>
      <c r="AQ2061" s="13">
        <f t="shared" si="2718"/>
        <v>4.948407405012608E-5</v>
      </c>
      <c r="AR2061" s="13">
        <f t="shared" si="2719"/>
        <v>4.531774197952922E-3</v>
      </c>
      <c r="AS2061" s="13">
        <f t="shared" si="2720"/>
        <v>3.6926051457095628E-3</v>
      </c>
      <c r="AT2061" s="13">
        <f t="shared" si="2721"/>
        <v>1.5044144044378963E-3</v>
      </c>
      <c r="AU2061" s="13">
        <f t="shared" si="2722"/>
        <v>4.086117363346968E-4</v>
      </c>
      <c r="AV2061" s="13">
        <f t="shared" si="2723"/>
        <v>8.3236814891857877E-5</v>
      </c>
      <c r="AW2061" s="13">
        <f t="shared" si="2724"/>
        <v>4.2081070360930201E-7</v>
      </c>
      <c r="AX2061" s="13">
        <f t="shared" si="2725"/>
        <v>4.5701619928249856E-5</v>
      </c>
      <c r="AY2061" s="13">
        <f t="shared" si="2726"/>
        <v>6.263920073712051E-5</v>
      </c>
      <c r="AZ2061" s="13">
        <f t="shared" si="2727"/>
        <v>4.2927028354195318E-5</v>
      </c>
      <c r="BA2061" s="13">
        <f t="shared" si="2728"/>
        <v>1.9612103833139235E-5</v>
      </c>
      <c r="BB2061" s="13">
        <f t="shared" si="2729"/>
        <v>6.7201475068605046E-6</v>
      </c>
      <c r="BC2061" s="13">
        <f t="shared" si="2730"/>
        <v>1.8421433171347761E-6</v>
      </c>
      <c r="BD2061" s="13">
        <f t="shared" si="2731"/>
        <v>1.0352175485483829E-3</v>
      </c>
      <c r="BE2061" s="13">
        <f t="shared" si="2732"/>
        <v>8.4352164951761121E-4</v>
      </c>
      <c r="BF2061" s="13">
        <f t="shared" si="2733"/>
        <v>3.4366147202713156E-4</v>
      </c>
      <c r="BG2061" s="13">
        <f t="shared" si="2734"/>
        <v>9.3341376140845711E-5</v>
      </c>
      <c r="BH2061" s="13">
        <f t="shared" si="2735"/>
        <v>1.90142332114094E-5</v>
      </c>
      <c r="BI2061" s="13">
        <f t="shared" si="2736"/>
        <v>3.098656390686367E-6</v>
      </c>
      <c r="BJ2061" s="14">
        <f t="shared" si="2737"/>
        <v>0.22284938169227789</v>
      </c>
      <c r="BK2061" s="14">
        <f t="shared" si="2738"/>
        <v>0.27777685371697258</v>
      </c>
      <c r="BL2061" s="14">
        <f t="shared" si="2739"/>
        <v>0.45061574212405325</v>
      </c>
      <c r="BM2061" s="14">
        <f t="shared" si="2740"/>
        <v>0.37280556515773799</v>
      </c>
      <c r="BN2061" s="14">
        <f t="shared" si="2741"/>
        <v>0.62662105148673475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1.5759000000000001</v>
      </c>
      <c r="F2062" s="10">
        <f>VLOOKUP(B2062,home!$B$2:$E$405,3,FALSE)</f>
        <v>0.91659999999999997</v>
      </c>
      <c r="G2062" s="10">
        <f>VLOOKUP(C2062,away!$B$2:$E$405,4,FALSE)</f>
        <v>0.88839999999999997</v>
      </c>
      <c r="H2062" s="10">
        <f>VLOOKUP(A2062,away!$A$2:$E$405,3,FALSE)</f>
        <v>1.1709000000000001</v>
      </c>
      <c r="I2062" s="10">
        <f>VLOOKUP(C2062,away!$B$2:$E$405,3,FALSE)</f>
        <v>1.2810999999999999</v>
      </c>
      <c r="J2062" s="10">
        <f>VLOOKUP(B2062,home!$B$2:$E$405,4,FALSE)</f>
        <v>1.1387</v>
      </c>
      <c r="K2062" s="12">
        <f t="shared" si="2686"/>
        <v>1.2832670946960001</v>
      </c>
      <c r="L2062" s="12">
        <f t="shared" si="2687"/>
        <v>1.708095536613</v>
      </c>
      <c r="M2062" s="13">
        <f t="shared" si="2688"/>
        <v>5.021896015261812E-2</v>
      </c>
      <c r="N2062" s="13">
        <f t="shared" si="2689"/>
        <v>6.444433909370445E-2</v>
      </c>
      <c r="O2062" s="13">
        <f t="shared" si="2690"/>
        <v>8.5778781690033112E-2</v>
      </c>
      <c r="P2062" s="13">
        <f t="shared" si="2691"/>
        <v>0.11007708796593123</v>
      </c>
      <c r="Q2062" s="13">
        <f t="shared" si="2692"/>
        <v>4.1349649899190995E-2</v>
      </c>
      <c r="R2062" s="13">
        <f t="shared" si="2693"/>
        <v>7.3259177070423259E-2</v>
      </c>
      <c r="S2062" s="13">
        <f t="shared" si="2694"/>
        <v>6.0320670013055126E-2</v>
      </c>
      <c r="T2062" s="13">
        <f t="shared" si="2695"/>
        <v>7.0629152433318312E-2</v>
      </c>
      <c r="U2062" s="13">
        <f t="shared" si="2696"/>
        <v>9.4011091318981874E-2</v>
      </c>
      <c r="V2062" s="13">
        <f t="shared" si="2697"/>
        <v>1.469105090324428E-2</v>
      </c>
      <c r="W2062" s="13">
        <f t="shared" si="2698"/>
        <v>1.76875483642772E-2</v>
      </c>
      <c r="X2062" s="13">
        <f t="shared" si="2699"/>
        <v>3.0212022414648453E-2</v>
      </c>
      <c r="Y2062" s="13">
        <f t="shared" si="2700"/>
        <v>2.5802510319256473E-2</v>
      </c>
      <c r="Z2062" s="13">
        <f t="shared" si="2701"/>
        <v>4.171122445664379E-2</v>
      </c>
      <c r="AA2062" s="13">
        <f t="shared" si="2702"/>
        <v>5.3526641824690011E-2</v>
      </c>
      <c r="AB2062" s="13">
        <f t="shared" si="2703"/>
        <v>3.4344489071601689E-2</v>
      </c>
      <c r="AC2062" s="13">
        <f t="shared" si="2704"/>
        <v>2.012621450237363E-3</v>
      </c>
      <c r="AD2062" s="13">
        <f t="shared" si="2705"/>
        <v>5.6744622004302461E-3</v>
      </c>
      <c r="AE2062" s="13">
        <f t="shared" si="2706"/>
        <v>9.692523557234085E-3</v>
      </c>
      <c r="AF2062" s="13">
        <f t="shared" si="2707"/>
        <v>8.2778781133139509E-3</v>
      </c>
      <c r="AG2062" s="13">
        <f t="shared" si="2708"/>
        <v>4.7131355526593326E-3</v>
      </c>
      <c r="AH2062" s="13">
        <f t="shared" si="2709"/>
        <v>1.7811689080264068E-2</v>
      </c>
      <c r="AI2062" s="13">
        <f t="shared" si="2710"/>
        <v>2.2857154497658939E-2</v>
      </c>
      <c r="AJ2062" s="13">
        <f t="shared" si="2711"/>
        <v>1.4665917122614202E-2</v>
      </c>
      <c r="AK2062" s="13">
        <f t="shared" si="2712"/>
        <v>6.2734296189964857E-3</v>
      </c>
      <c r="AL2062" s="13">
        <f t="shared" si="2713"/>
        <v>1.7646204361588963E-4</v>
      </c>
      <c r="AM2062" s="13">
        <f t="shared" si="2714"/>
        <v>1.4563701243816788E-3</v>
      </c>
      <c r="AN2062" s="13">
        <f t="shared" si="2715"/>
        <v>2.487619309112865E-3</v>
      </c>
      <c r="AO2062" s="13">
        <f t="shared" si="2716"/>
        <v>2.1245457193440004E-3</v>
      </c>
      <c r="AP2062" s="13">
        <f t="shared" si="2717"/>
        <v>1.2096423535139138E-3</v>
      </c>
      <c r="AQ2062" s="13">
        <f t="shared" si="2718"/>
        <v>5.1654617623379025E-4</v>
      </c>
      <c r="AR2062" s="13">
        <f t="shared" si="2719"/>
        <v>6.0848133235075061E-3</v>
      </c>
      <c r="AS2062" s="13">
        <f t="shared" si="2720"/>
        <v>7.8084407154249882E-3</v>
      </c>
      <c r="AT2062" s="13">
        <f t="shared" si="2721"/>
        <v>5.0101575154946924E-3</v>
      </c>
      <c r="AU2062" s="13">
        <f t="shared" si="2722"/>
        <v>2.1431234262927353E-3</v>
      </c>
      <c r="AV2062" s="13">
        <f t="shared" si="2723"/>
        <v>6.8754994320840371E-4</v>
      </c>
      <c r="AW2062" s="13">
        <f t="shared" si="2724"/>
        <v>1.0744297372237731E-5</v>
      </c>
      <c r="AX2062" s="13">
        <f t="shared" si="2725"/>
        <v>3.1148530971955476E-4</v>
      </c>
      <c r="AY2062" s="13">
        <f t="shared" si="2726"/>
        <v>5.3204666725248937E-4</v>
      </c>
      <c r="AZ2062" s="13">
        <f t="shared" si="2727"/>
        <v>4.5439326880189967E-4</v>
      </c>
      <c r="BA2062" s="13">
        <f t="shared" si="2728"/>
        <v>2.5871570476917191E-4</v>
      </c>
      <c r="BB2062" s="13">
        <f t="shared" si="2729"/>
        <v>1.1047778514197732E-4</v>
      </c>
      <c r="BC2062" s="13">
        <f t="shared" si="2730"/>
        <v>3.7741322339180247E-5</v>
      </c>
      <c r="BD2062" s="13">
        <f t="shared" si="2731"/>
        <v>1.7322404131677501E-3</v>
      </c>
      <c r="BE2062" s="13">
        <f t="shared" si="2732"/>
        <v>2.2229271223207772E-3</v>
      </c>
      <c r="BF2062" s="13">
        <f t="shared" si="2733"/>
        <v>1.4263046149907623E-3</v>
      </c>
      <c r="BG2062" s="13">
        <f t="shared" si="2734"/>
        <v>6.1010992647689776E-4</v>
      </c>
      <c r="BH2062" s="13">
        <f t="shared" si="2735"/>
        <v>1.9573349819879964E-4</v>
      </c>
      <c r="BI2062" s="13">
        <f t="shared" si="2736"/>
        <v>5.0235671513651674E-5</v>
      </c>
      <c r="BJ2062" s="14">
        <f t="shared" si="2737"/>
        <v>0.28798280568864393</v>
      </c>
      <c r="BK2062" s="14">
        <f t="shared" si="2738"/>
        <v>0.23802889919595449</v>
      </c>
      <c r="BL2062" s="14">
        <f t="shared" si="2739"/>
        <v>0.4305000074658607</v>
      </c>
      <c r="BM2062" s="14">
        <f t="shared" si="2740"/>
        <v>0.5725736385653214</v>
      </c>
      <c r="BN2062" s="14">
        <f t="shared" si="2741"/>
        <v>0.4251279958719012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1.1974</v>
      </c>
      <c r="F2063" s="10">
        <f>VLOOKUP(B2063,home!$B$2:$E$405,3,FALSE)</f>
        <v>0.27839999999999998</v>
      </c>
      <c r="G2063" s="10">
        <f>VLOOKUP(C2063,away!$B$2:$E$405,4,FALSE)</f>
        <v>1.1134999999999999</v>
      </c>
      <c r="H2063" s="10">
        <f>VLOOKUP(A2063,away!$A$2:$E$405,3,FALSE)</f>
        <v>0.89470000000000005</v>
      </c>
      <c r="I2063" s="10">
        <f>VLOOKUP(C2063,away!$B$2:$E$405,3,FALSE)</f>
        <v>0.86929999999999996</v>
      </c>
      <c r="J2063" s="10">
        <f>VLOOKUP(B2063,home!$B$2:$E$405,4,FALSE)</f>
        <v>0.86929999999999996</v>
      </c>
      <c r="K2063" s="12">
        <f t="shared" si="2686"/>
        <v>0.37119208415999994</v>
      </c>
      <c r="L2063" s="12">
        <f t="shared" si="2687"/>
        <v>0.67610912380299992</v>
      </c>
      <c r="M2063" s="13">
        <f t="shared" si="2688"/>
        <v>0.35088343385113574</v>
      </c>
      <c r="N2063" s="13">
        <f t="shared" si="2689"/>
        <v>0.13024515310842055</v>
      </c>
      <c r="O2063" s="13">
        <f t="shared" si="2690"/>
        <v>0.23723549101807928</v>
      </c>
      <c r="P2063" s="13">
        <f t="shared" si="2691"/>
        <v>8.8059936347721787E-2</v>
      </c>
      <c r="Q2063" s="13">
        <f t="shared" si="2692"/>
        <v>2.4172984917026453E-2</v>
      </c>
      <c r="R2063" s="13">
        <f t="shared" si="2693"/>
        <v>8.0198539983604003E-2</v>
      </c>
      <c r="S2063" s="13">
        <f t="shared" si="2694"/>
        <v>5.5250203069252919E-3</v>
      </c>
      <c r="T2063" s="13">
        <f t="shared" si="2695"/>
        <v>1.6343575651953889E-2</v>
      </c>
      <c r="U2063" s="13">
        <f t="shared" si="2696"/>
        <v>2.9769063203103054E-2</v>
      </c>
      <c r="V2063" s="13">
        <f t="shared" si="2697"/>
        <v>1.5406602294852962E-4</v>
      </c>
      <c r="W2063" s="13">
        <f t="shared" si="2698"/>
        <v>2.9909402172397636E-3</v>
      </c>
      <c r="X2063" s="13">
        <f t="shared" si="2699"/>
        <v>2.022201969625131E-3</v>
      </c>
      <c r="Y2063" s="13">
        <f t="shared" si="2700"/>
        <v>6.8361460091797383E-4</v>
      </c>
      <c r="Z2063" s="13">
        <f t="shared" si="2701"/>
        <v>1.8074321532864788E-2</v>
      </c>
      <c r="AA2063" s="13">
        <f t="shared" si="2702"/>
        <v>6.7090450795620456E-3</v>
      </c>
      <c r="AB2063" s="13">
        <f t="shared" si="2703"/>
        <v>1.2451722129030139E-3</v>
      </c>
      <c r="AC2063" s="13">
        <f t="shared" si="2704"/>
        <v>2.416586760966546E-6</v>
      </c>
      <c r="AD2063" s="13">
        <f t="shared" si="2705"/>
        <v>2.7755333320879778E-4</v>
      </c>
      <c r="AE2063" s="13">
        <f t="shared" si="2706"/>
        <v>1.8765634092440236E-4</v>
      </c>
      <c r="AF2063" s="13">
        <f t="shared" si="2707"/>
        <v>6.3438082119237339E-5</v>
      </c>
      <c r="AG2063" s="13">
        <f t="shared" si="2708"/>
        <v>1.4297022039126775E-5</v>
      </c>
      <c r="AH2063" s="13">
        <f t="shared" si="2709"/>
        <v>3.0550534237297269E-3</v>
      </c>
      <c r="AI2063" s="13">
        <f t="shared" si="2710"/>
        <v>1.1340116475743807E-3</v>
      </c>
      <c r="AJ2063" s="13">
        <f t="shared" si="2711"/>
        <v>2.1046807346242481E-4</v>
      </c>
      <c r="AK2063" s="13">
        <f t="shared" si="2712"/>
        <v>2.604136094588581E-5</v>
      </c>
      <c r="AL2063" s="13">
        <f t="shared" si="2713"/>
        <v>2.4259278816764528E-8</v>
      </c>
      <c r="AM2063" s="13">
        <f t="shared" si="2714"/>
        <v>2.0605120043865727E-5</v>
      </c>
      <c r="AN2063" s="13">
        <f t="shared" si="2715"/>
        <v>1.3931309658713687E-5</v>
      </c>
      <c r="AO2063" s="13">
        <f t="shared" si="2716"/>
        <v>4.70954278339059E-6</v>
      </c>
      <c r="AP2063" s="13">
        <f t="shared" si="2717"/>
        <v>1.0613882815969847E-6</v>
      </c>
      <c r="AQ2063" s="13">
        <f t="shared" si="2718"/>
        <v>1.7940357527132726E-7</v>
      </c>
      <c r="AR2063" s="13">
        <f t="shared" si="2719"/>
        <v>4.1310989869785224E-4</v>
      </c>
      <c r="AS2063" s="13">
        <f t="shared" si="2720"/>
        <v>1.5334312428478221E-4</v>
      </c>
      <c r="AT2063" s="13">
        <f t="shared" si="2721"/>
        <v>2.8459876947437102E-5</v>
      </c>
      <c r="AU2063" s="13">
        <f t="shared" si="2722"/>
        <v>3.5213603463521042E-6</v>
      </c>
      <c r="AV2063" s="13">
        <f t="shared" si="2723"/>
        <v>3.2677527151020428E-7</v>
      </c>
      <c r="AW2063" s="13">
        <f t="shared" si="2724"/>
        <v>1.6911841039813183E-10</v>
      </c>
      <c r="AX2063" s="13">
        <f t="shared" si="2725"/>
        <v>1.27474290890825E-6</v>
      </c>
      <c r="AY2063" s="13">
        <f t="shared" si="2726"/>
        <v>8.6186531121604424E-7</v>
      </c>
      <c r="AZ2063" s="13">
        <f t="shared" si="2727"/>
        <v>2.913575002012397E-7</v>
      </c>
      <c r="BA2063" s="13">
        <f t="shared" si="2728"/>
        <v>6.5663154724830869E-8</v>
      </c>
      <c r="BB2063" s="13">
        <f t="shared" si="2729"/>
        <v>1.1098864501786552E-8</v>
      </c>
      <c r="BC2063" s="13">
        <f t="shared" si="2730"/>
        <v>1.5008087107022254E-9</v>
      </c>
      <c r="BD2063" s="13">
        <f t="shared" si="2731"/>
        <v>4.655122860715846E-5</v>
      </c>
      <c r="BE2063" s="13">
        <f t="shared" si="2732"/>
        <v>1.7279447566899759E-5</v>
      </c>
      <c r="BF2063" s="13">
        <f t="shared" si="2733"/>
        <v>3.2069970777454803E-6</v>
      </c>
      <c r="BG2063" s="13">
        <f t="shared" si="2734"/>
        <v>3.9680397639445798E-7</v>
      </c>
      <c r="BH2063" s="13">
        <f t="shared" si="2735"/>
        <v>3.6822623750208578E-8</v>
      </c>
      <c r="BI2063" s="13">
        <f t="shared" si="2736"/>
        <v>2.7336532908158887E-9</v>
      </c>
      <c r="BJ2063" s="14">
        <f t="shared" si="2737"/>
        <v>0.17704440823636639</v>
      </c>
      <c r="BK2063" s="14">
        <f t="shared" si="2738"/>
        <v>0.44462575924008241</v>
      </c>
      <c r="BL2063" s="14">
        <f t="shared" si="2739"/>
        <v>0.36024912107201695</v>
      </c>
      <c r="BM2063" s="14">
        <f t="shared" si="2740"/>
        <v>8.9197209159149957E-2</v>
      </c>
      <c r="BN2063" s="14">
        <f t="shared" si="2741"/>
        <v>0.91079553922598788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1.1974</v>
      </c>
      <c r="F2064" s="10">
        <f>VLOOKUP(B2064,home!$B$2:$E$405,3,FALSE)</f>
        <v>1.0857000000000001</v>
      </c>
      <c r="G2064" s="10">
        <f>VLOOKUP(C2064,away!$B$2:$E$405,4,FALSE)</f>
        <v>2.3197999999999999</v>
      </c>
      <c r="H2064" s="10">
        <f>VLOOKUP(A2064,away!$A$2:$E$405,3,FALSE)</f>
        <v>0.89470000000000005</v>
      </c>
      <c r="I2064" s="10">
        <f>VLOOKUP(C2064,away!$B$2:$E$405,3,FALSE)</f>
        <v>0.37259999999999999</v>
      </c>
      <c r="J2064" s="10">
        <f>VLOOKUP(B2064,home!$B$2:$E$405,4,FALSE)</f>
        <v>0.78239999999999998</v>
      </c>
      <c r="K2064" s="12">
        <f t="shared" si="2686"/>
        <v>3.0157798541640002</v>
      </c>
      <c r="L2064" s="12">
        <f t="shared" si="2687"/>
        <v>0.260824948128</v>
      </c>
      <c r="M2064" s="13">
        <f t="shared" si="2688"/>
        <v>3.7756229301471489E-2</v>
      </c>
      <c r="N2064" s="13">
        <f t="shared" si="2689"/>
        <v>0.11386447569657424</v>
      </c>
      <c r="O2064" s="13">
        <f t="shared" si="2690"/>
        <v>9.8477665490651727E-3</v>
      </c>
      <c r="P2064" s="13">
        <f t="shared" si="2691"/>
        <v>2.9698695967180888E-2</v>
      </c>
      <c r="Q2064" s="13">
        <f t="shared" si="2692"/>
        <v>0.1716950959553375</v>
      </c>
      <c r="R2064" s="13">
        <f t="shared" si="2693"/>
        <v>1.2842715996682886E-3</v>
      </c>
      <c r="S2064" s="13">
        <f t="shared" si="2694"/>
        <v>5.840178948409127E-3</v>
      </c>
      <c r="T2064" s="13">
        <f t="shared" si="2695"/>
        <v>4.4782364496382884E-2</v>
      </c>
      <c r="U2064" s="13">
        <f t="shared" si="2696"/>
        <v>3.8730804175545991E-3</v>
      </c>
      <c r="V2064" s="13">
        <f t="shared" si="2697"/>
        <v>5.1042555594034617E-4</v>
      </c>
      <c r="W2064" s="13">
        <f t="shared" si="2698"/>
        <v>0.17259820381362057</v>
      </c>
      <c r="X2064" s="13">
        <f t="shared" si="2699"/>
        <v>4.5017917556673552E-2</v>
      </c>
      <c r="Y2064" s="13">
        <f t="shared" si="2700"/>
        <v>5.8708980057749797E-3</v>
      </c>
      <c r="Z2064" s="13">
        <f t="shared" si="2701"/>
        <v>1.1165669112191504E-4</v>
      </c>
      <c r="AA2064" s="13">
        <f t="shared" si="2702"/>
        <v>3.3673199966808377E-4</v>
      </c>
      <c r="AB2064" s="13">
        <f t="shared" si="2703"/>
        <v>5.0775479042568293E-4</v>
      </c>
      <c r="AC2064" s="13">
        <f t="shared" si="2704"/>
        <v>2.5093497285428116E-5</v>
      </c>
      <c r="AD2064" s="13">
        <f t="shared" si="2705"/>
        <v>0.13012954648150224</v>
      </c>
      <c r="AE2064" s="13">
        <f t="shared" si="2706"/>
        <v>3.394103221095799E-2</v>
      </c>
      <c r="AF2064" s="13">
        <f t="shared" si="2707"/>
        <v>4.4263339829169468E-3</v>
      </c>
      <c r="AG2064" s="13">
        <f t="shared" si="2708"/>
        <v>3.8483277716383897E-4</v>
      </c>
      <c r="AH2064" s="13">
        <f t="shared" si="2709"/>
        <v>7.2807126675044013E-6</v>
      </c>
      <c r="AI2064" s="13">
        <f t="shared" si="2710"/>
        <v>2.1957026586616413E-5</v>
      </c>
      <c r="AJ2064" s="13">
        <f t="shared" si="2711"/>
        <v>3.310877921863056E-5</v>
      </c>
      <c r="AK2064" s="13">
        <f t="shared" si="2712"/>
        <v>3.3282929787836578E-5</v>
      </c>
      <c r="AL2064" s="13">
        <f t="shared" si="2713"/>
        <v>7.8953238755138497E-7</v>
      </c>
      <c r="AM2064" s="13">
        <f t="shared" si="2714"/>
        <v>7.8488412942082461E-2</v>
      </c>
      <c r="AN2064" s="13">
        <f t="shared" si="2715"/>
        <v>2.04717362342677E-2</v>
      </c>
      <c r="AO2064" s="13">
        <f t="shared" si="2716"/>
        <v>2.6697697706964852E-3</v>
      </c>
      <c r="AP2064" s="13">
        <f t="shared" si="2717"/>
        <v>2.3211418731853786E-4</v>
      </c>
      <c r="AQ2064" s="13">
        <f t="shared" si="2718"/>
        <v>1.5135292716782625E-5</v>
      </c>
      <c r="AR2064" s="13">
        <f t="shared" si="2719"/>
        <v>3.7979830076734163E-7</v>
      </c>
      <c r="AS2064" s="13">
        <f t="shared" si="2720"/>
        <v>1.1453880640998686E-6</v>
      </c>
      <c r="AT2064" s="13">
        <f t="shared" si="2721"/>
        <v>1.7271191244561443E-6</v>
      </c>
      <c r="AU2064" s="13">
        <f t="shared" si="2722"/>
        <v>1.7362036870920686E-6</v>
      </c>
      <c r="AV2064" s="13">
        <f t="shared" si="2723"/>
        <v>1.3090020255643795E-6</v>
      </c>
      <c r="AW2064" s="13">
        <f t="shared" si="2724"/>
        <v>1.7251077039283249E-8</v>
      </c>
      <c r="AX2064" s="13">
        <f t="shared" si="2725"/>
        <v>3.945062908933953E-2</v>
      </c>
      <c r="AY2064" s="13">
        <f t="shared" si="2726"/>
        <v>1.0289708285843951E-2</v>
      </c>
      <c r="AZ2064" s="13">
        <f t="shared" si="2727"/>
        <v>1.3419063149537501E-3</v>
      </c>
      <c r="BA2064" s="13">
        <f t="shared" si="2728"/>
        <v>1.1666754833014922E-4</v>
      </c>
      <c r="BB2064" s="13">
        <f t="shared" si="2729"/>
        <v>7.6074518103580246E-6</v>
      </c>
      <c r="BC2064" s="13">
        <f t="shared" si="2730"/>
        <v>3.9684264476457832E-7</v>
      </c>
      <c r="BD2064" s="13">
        <f t="shared" si="2731"/>
        <v>1.6510145349457409E-8</v>
      </c>
      <c r="BE2064" s="13">
        <f t="shared" si="2732"/>
        <v>4.9790963734213106E-8</v>
      </c>
      <c r="BF2064" s="13">
        <f t="shared" si="2733"/>
        <v>7.5079292674525113E-8</v>
      </c>
      <c r="BG2064" s="13">
        <f t="shared" si="2734"/>
        <v>7.5474206104238546E-8</v>
      </c>
      <c r="BH2064" s="13">
        <f t="shared" si="2735"/>
        <v>5.6903397569546053E-8</v>
      </c>
      <c r="BI2064" s="13">
        <f t="shared" si="2736"/>
        <v>3.4321624004744338E-8</v>
      </c>
      <c r="BJ2064" s="14">
        <f t="shared" si="2737"/>
        <v>0.87579478493690899</v>
      </c>
      <c r="BK2064" s="14">
        <f t="shared" si="2738"/>
        <v>8.4121121088518783E-2</v>
      </c>
      <c r="BL2064" s="14">
        <f t="shared" si="2739"/>
        <v>1.5951840395473836E-2</v>
      </c>
      <c r="BM2064" s="14">
        <f t="shared" si="2740"/>
        <v>0.60154317700795912</v>
      </c>
      <c r="BN2064" s="14">
        <f t="shared" si="2741"/>
        <v>0.36414653506929751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1.5145</v>
      </c>
      <c r="F2065" s="10">
        <f>VLOOKUP(B2065,home!$B$2:$E$405,3,FALSE)</f>
        <v>1.2324999999999999</v>
      </c>
      <c r="G2065" s="10">
        <f>VLOOKUP(C2065,away!$B$2:$E$405,4,FALSE)</f>
        <v>0.5282</v>
      </c>
      <c r="H2065" s="10">
        <f>VLOOKUP(A2065,away!$A$2:$E$405,3,FALSE)</f>
        <v>1.1369</v>
      </c>
      <c r="I2065" s="10">
        <f>VLOOKUP(C2065,away!$B$2:$E$405,3,FALSE)</f>
        <v>0.93820000000000003</v>
      </c>
      <c r="J2065" s="10">
        <f>VLOOKUP(B2065,home!$B$2:$E$405,4,FALSE)</f>
        <v>0.99690000000000001</v>
      </c>
      <c r="K2065" s="12">
        <f t="shared" si="2686"/>
        <v>0.98594934424999991</v>
      </c>
      <c r="L2065" s="12">
        <f t="shared" si="2687"/>
        <v>1.0633329973020003</v>
      </c>
      <c r="M2065" s="13">
        <f t="shared" si="2688"/>
        <v>0.12882732443825184</v>
      </c>
      <c r="N2065" s="13">
        <f t="shared" si="2689"/>
        <v>0.12701721605137639</v>
      </c>
      <c r="O2065" s="13">
        <f t="shared" si="2690"/>
        <v>0.13698634502932355</v>
      </c>
      <c r="P2065" s="13">
        <f t="shared" si="2691"/>
        <v>0.1350615970528658</v>
      </c>
      <c r="Q2065" s="13">
        <f t="shared" si="2692"/>
        <v>6.2616270437157562E-2</v>
      </c>
      <c r="R2065" s="13">
        <f t="shared" si="2693"/>
        <v>7.2831050424738281E-2</v>
      </c>
      <c r="S2065" s="13">
        <f t="shared" si="2694"/>
        <v>3.5399390381685047E-2</v>
      </c>
      <c r="T2065" s="13">
        <f t="shared" si="2695"/>
        <v>6.6581946523815383E-2</v>
      </c>
      <c r="U2065" s="13">
        <f t="shared" si="2696"/>
        <v>7.1807726407309383E-2</v>
      </c>
      <c r="V2065" s="13">
        <f t="shared" si="2697"/>
        <v>4.1236060409596872E-3</v>
      </c>
      <c r="W2065" s="13">
        <f t="shared" si="2698"/>
        <v>2.0578823592298717E-2</v>
      </c>
      <c r="X2065" s="13">
        <f t="shared" si="2699"/>
        <v>2.1882142171348113E-2</v>
      </c>
      <c r="Y2065" s="13">
        <f t="shared" si="2700"/>
        <v>1.1634001911224042E-2</v>
      </c>
      <c r="Z2065" s="13">
        <f t="shared" si="2701"/>
        <v>2.5814553048263363E-2</v>
      </c>
      <c r="AA2065" s="13">
        <f t="shared" si="2702"/>
        <v>2.5451841650042099E-2</v>
      </c>
      <c r="AB2065" s="13">
        <f t="shared" si="2703"/>
        <v>1.2547113292406922E-2</v>
      </c>
      <c r="AC2065" s="13">
        <f t="shared" si="2704"/>
        <v>2.7019734552500126E-4</v>
      </c>
      <c r="AD2065" s="13">
        <f t="shared" si="2705"/>
        <v>5.0724194065658364E-3</v>
      </c>
      <c r="AE2065" s="13">
        <f t="shared" si="2706"/>
        <v>5.3936709311564841E-3</v>
      </c>
      <c r="AF2065" s="13">
        <f t="shared" si="2707"/>
        <v>2.8676341388436471E-3</v>
      </c>
      <c r="AG2065" s="13">
        <f t="shared" si="2708"/>
        <v>1.0164166680073853E-3</v>
      </c>
      <c r="AH2065" s="13">
        <f t="shared" si="2709"/>
        <v>6.8623665167053408E-3</v>
      </c>
      <c r="AI2065" s="13">
        <f t="shared" si="2710"/>
        <v>6.765945767148787E-3</v>
      </c>
      <c r="AJ2065" s="13">
        <f t="shared" si="2711"/>
        <v>3.3354398961757048E-3</v>
      </c>
      <c r="AK2065" s="13">
        <f t="shared" si="2712"/>
        <v>1.0961915928065745E-3</v>
      </c>
      <c r="AL2065" s="13">
        <f t="shared" si="2713"/>
        <v>1.1330914513727488E-5</v>
      </c>
      <c r="AM2065" s="13">
        <f t="shared" si="2714"/>
        <v>1.0002297175329123E-3</v>
      </c>
      <c r="AN2065" s="13">
        <f t="shared" si="2715"/>
        <v>1.0635772635348047E-3</v>
      </c>
      <c r="AO2065" s="13">
        <f t="shared" si="2716"/>
        <v>5.6546839974836154E-4</v>
      </c>
      <c r="AP2065" s="13">
        <f t="shared" si="2717"/>
        <v>2.0042706946133036E-4</v>
      </c>
      <c r="AQ2065" s="13">
        <f t="shared" si="2718"/>
        <v>5.3280179127693139E-5</v>
      </c>
      <c r="AR2065" s="13">
        <f t="shared" si="2719"/>
        <v>1.4593961513586359E-3</v>
      </c>
      <c r="AS2065" s="13">
        <f t="shared" si="2720"/>
        <v>1.4388906784330207E-3</v>
      </c>
      <c r="AT2065" s="13">
        <f t="shared" si="2721"/>
        <v>7.0933666042423719E-4</v>
      </c>
      <c r="AU2065" s="13">
        <f t="shared" si="2722"/>
        <v>2.3312333839925383E-4</v>
      </c>
      <c r="AV2065" s="13">
        <f t="shared" si="2723"/>
        <v>5.7461950656028782E-5</v>
      </c>
      <c r="AW2065" s="13">
        <f t="shared" si="2724"/>
        <v>3.2997904084372762E-7</v>
      </c>
      <c r="AX2065" s="13">
        <f t="shared" si="2725"/>
        <v>1.6436263901682286E-4</v>
      </c>
      <c r="AY2065" s="13">
        <f t="shared" si="2726"/>
        <v>1.7477221759022496E-4</v>
      </c>
      <c r="AZ2065" s="13">
        <f t="shared" si="2727"/>
        <v>9.2920532987665624E-5</v>
      </c>
      <c r="BA2065" s="13">
        <f t="shared" si="2728"/>
        <v>3.2935156284224632E-5</v>
      </c>
      <c r="BB2065" s="13">
        <f t="shared" si="2729"/>
        <v>8.7552596120785948E-6</v>
      </c>
      <c r="BC2065" s="13">
        <f t="shared" si="2730"/>
        <v>1.8619512890937368E-6</v>
      </c>
      <c r="BD2065" s="13">
        <f t="shared" si="2731"/>
        <v>2.5863734731253028E-4</v>
      </c>
      <c r="BE2065" s="13">
        <f t="shared" si="2732"/>
        <v>2.5500332298134871E-4</v>
      </c>
      <c r="BF2065" s="13">
        <f t="shared" si="2733"/>
        <v>1.2571017953751584E-4</v>
      </c>
      <c r="BG2065" s="13">
        <f t="shared" si="2734"/>
        <v>4.1314623026854497E-5</v>
      </c>
      <c r="BH2065" s="13">
        <f t="shared" si="2735"/>
        <v>1.0183531370315784E-5</v>
      </c>
      <c r="BI2065" s="13">
        <f t="shared" si="2736"/>
        <v>2.0080892153424307E-6</v>
      </c>
      <c r="BJ2065" s="14">
        <f t="shared" si="2737"/>
        <v>0.32801913221797874</v>
      </c>
      <c r="BK2065" s="14">
        <f t="shared" si="2738"/>
        <v>0.30386821839139133</v>
      </c>
      <c r="BL2065" s="14">
        <f t="shared" si="2739"/>
        <v>0.34227508644937171</v>
      </c>
      <c r="BM2065" s="14">
        <f t="shared" si="2740"/>
        <v>0.33646274443474233</v>
      </c>
      <c r="BN2065" s="14">
        <f t="shared" si="2741"/>
        <v>0.66333980343371346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1.5145</v>
      </c>
      <c r="F2066" s="10">
        <f>VLOOKUP(B2066,home!$B$2:$E$405,3,FALSE)</f>
        <v>0.57220000000000004</v>
      </c>
      <c r="G2066" s="10">
        <f>VLOOKUP(C2066,away!$B$2:$E$405,4,FALSE)</f>
        <v>0.61629999999999996</v>
      </c>
      <c r="H2066" s="10">
        <f>VLOOKUP(A2066,away!$A$2:$E$405,3,FALSE)</f>
        <v>1.1369</v>
      </c>
      <c r="I2066" s="10">
        <f>VLOOKUP(C2066,away!$B$2:$E$405,3,FALSE)</f>
        <v>1.5832999999999999</v>
      </c>
      <c r="J2066" s="10">
        <f>VLOOKUP(B2066,home!$B$2:$E$405,4,FALSE)</f>
        <v>1.4073</v>
      </c>
      <c r="K2066" s="12">
        <f t="shared" si="2686"/>
        <v>0.53408366946999997</v>
      </c>
      <c r="L2066" s="12">
        <f t="shared" si="2687"/>
        <v>2.5332156705209998</v>
      </c>
      <c r="M2066" s="13">
        <f t="shared" si="2688"/>
        <v>4.6546692054268785E-2</v>
      </c>
      <c r="N2066" s="13">
        <f t="shared" si="2689"/>
        <v>2.4859828094033962E-2</v>
      </c>
      <c r="O2066" s="13">
        <f t="shared" si="2690"/>
        <v>0.11791280972278899</v>
      </c>
      <c r="P2066" s="13">
        <f t="shared" si="2691"/>
        <v>6.2975306094265035E-2</v>
      </c>
      <c r="Q2066" s="13">
        <f t="shared" si="2692"/>
        <v>6.6386141054275262E-3</v>
      </c>
      <c r="R2066" s="13">
        <f t="shared" si="2693"/>
        <v>0.149349288672465</v>
      </c>
      <c r="S2066" s="13">
        <f t="shared" si="2694"/>
        <v>2.1300596254200756E-2</v>
      </c>
      <c r="T2066" s="13">
        <f t="shared" si="2695"/>
        <v>1.6817041282410759E-2</v>
      </c>
      <c r="U2066" s="13">
        <f t="shared" si="2696"/>
        <v>7.976501612692441E-2</v>
      </c>
      <c r="V2066" s="13">
        <f t="shared" si="2697"/>
        <v>3.2020692195715507E-3</v>
      </c>
      <c r="W2066" s="13">
        <f t="shared" si="2698"/>
        <v>1.1818584605406781E-3</v>
      </c>
      <c r="X2066" s="13">
        <f t="shared" si="2699"/>
        <v>2.9939023725794704E-3</v>
      </c>
      <c r="Y2066" s="13">
        <f t="shared" si="2700"/>
        <v>3.7921002031141584E-3</v>
      </c>
      <c r="Z2066" s="13">
        <f t="shared" si="2701"/>
        <v>0.12611131948208429</v>
      </c>
      <c r="AA2066" s="13">
        <f t="shared" si="2702"/>
        <v>6.7353996270695063E-2</v>
      </c>
      <c r="AB2066" s="13">
        <f t="shared" si="2703"/>
        <v>1.7986334740860754E-2</v>
      </c>
      <c r="AC2066" s="13">
        <f t="shared" si="2704"/>
        <v>2.7076479597416586E-4</v>
      </c>
      <c r="AD2066" s="13">
        <f t="shared" si="2705"/>
        <v>1.5780282584993259E-4</v>
      </c>
      <c r="AE2066" s="13">
        <f t="shared" si="2706"/>
        <v>3.9974859129554558E-4</v>
      </c>
      <c r="AF2066" s="13">
        <f t="shared" si="2707"/>
        <v>5.0632469786928531E-4</v>
      </c>
      <c r="AG2066" s="13">
        <f t="shared" si="2708"/>
        <v>4.2754321967142814E-4</v>
      </c>
      <c r="AH2066" s="13">
        <f t="shared" si="2709"/>
        <v>7.9866792685524005E-2</v>
      </c>
      <c r="AI2066" s="13">
        <f t="shared" si="2710"/>
        <v>4.2655549706284414E-2</v>
      </c>
      <c r="AJ2066" s="13">
        <f t="shared" si="2711"/>
        <v>1.1390816255196178E-2</v>
      </c>
      <c r="AK2066" s="13">
        <f t="shared" si="2712"/>
        <v>2.0278829812778996E-3</v>
      </c>
      <c r="AL2066" s="13">
        <f t="shared" si="2713"/>
        <v>1.4653239707039965E-5</v>
      </c>
      <c r="AM2066" s="13">
        <f t="shared" si="2714"/>
        <v>1.6855982456533482E-5</v>
      </c>
      <c r="AN2066" s="13">
        <f t="shared" si="2715"/>
        <v>4.2699838900917678E-5</v>
      </c>
      <c r="AO2066" s="13">
        <f t="shared" si="2716"/>
        <v>5.4083950516263426E-5</v>
      </c>
      <c r="AP2066" s="13">
        <f t="shared" si="2717"/>
        <v>4.5668770323826947E-5</v>
      </c>
      <c r="AQ2066" s="13">
        <f t="shared" si="2718"/>
        <v>2.8922211159435696E-5</v>
      </c>
      <c r="AR2066" s="13">
        <f t="shared" si="2719"/>
        <v>4.0463962157044273E-2</v>
      </c>
      <c r="AS2066" s="13">
        <f t="shared" si="2720"/>
        <v>2.1611141390129419E-2</v>
      </c>
      <c r="AT2066" s="13">
        <f t="shared" si="2721"/>
        <v>5.7710788475376579E-3</v>
      </c>
      <c r="AU2066" s="13">
        <f t="shared" si="2722"/>
        <v>1.0274129892312036E-3</v>
      </c>
      <c r="AV2066" s="13">
        <f t="shared" si="2723"/>
        <v>1.3718112483743564E-4</v>
      </c>
      <c r="AW2066" s="13">
        <f t="shared" si="2724"/>
        <v>5.5069688276522946E-7</v>
      </c>
      <c r="AX2066" s="13">
        <f t="shared" si="2725"/>
        <v>1.5004174938178902E-6</v>
      </c>
      <c r="AY2066" s="13">
        <f t="shared" si="2726"/>
        <v>3.8008811076633247E-6</v>
      </c>
      <c r="AZ2066" s="13">
        <f t="shared" si="2727"/>
        <v>4.8142257918599753E-6</v>
      </c>
      <c r="BA2066" s="13">
        <f t="shared" si="2728"/>
        <v>4.0651574057886868E-6</v>
      </c>
      <c r="BB2066" s="13">
        <f t="shared" si="2729"/>
        <v>2.574480110869598E-6</v>
      </c>
      <c r="BC2066" s="13">
        <f t="shared" si="2730"/>
        <v>1.3043426720599013E-6</v>
      </c>
      <c r="BD2066" s="13">
        <f t="shared" si="2731"/>
        <v>1.7083990504598887E-2</v>
      </c>
      <c r="BE2066" s="13">
        <f t="shared" si="2732"/>
        <v>9.124280337886809E-3</v>
      </c>
      <c r="BF2066" s="13">
        <f t="shared" si="2733"/>
        <v>2.4365645620657789E-3</v>
      </c>
      <c r="BG2066" s="13">
        <f t="shared" si="2734"/>
        <v>4.337764474028849E-4</v>
      </c>
      <c r="BH2066" s="13">
        <f t="shared" si="2735"/>
        <v>5.7918229189648288E-5</v>
      </c>
      <c r="BI2066" s="13">
        <f t="shared" si="2736"/>
        <v>6.1866360749623679E-6</v>
      </c>
      <c r="BJ2066" s="14">
        <f t="shared" si="2737"/>
        <v>5.7981054110731796E-2</v>
      </c>
      <c r="BK2066" s="14">
        <f t="shared" si="2738"/>
        <v>0.13431388253909499</v>
      </c>
      <c r="BL2066" s="14">
        <f t="shared" si="2739"/>
        <v>0.66646198038801563</v>
      </c>
      <c r="BM2066" s="14">
        <f t="shared" si="2740"/>
        <v>0.57658244759245247</v>
      </c>
      <c r="BN2066" s="14">
        <f t="shared" si="2741"/>
        <v>0.40828253874324932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1.5145</v>
      </c>
      <c r="F2067" s="10">
        <f>VLOOKUP(B2067,home!$B$2:$E$405,3,FALSE)</f>
        <v>0.7923</v>
      </c>
      <c r="G2067" s="10">
        <f>VLOOKUP(C2067,away!$B$2:$E$405,4,FALSE)</f>
        <v>1.0565</v>
      </c>
      <c r="H2067" s="10">
        <f>VLOOKUP(A2067,away!$A$2:$E$405,3,FALSE)</f>
        <v>1.1369</v>
      </c>
      <c r="I2067" s="10">
        <f>VLOOKUP(C2067,away!$B$2:$E$405,3,FALSE)</f>
        <v>0.99690000000000001</v>
      </c>
      <c r="J2067" s="10">
        <f>VLOOKUP(B2067,home!$B$2:$E$405,4,FALSE)</f>
        <v>1.3487</v>
      </c>
      <c r="K2067" s="12">
        <f t="shared" si="2686"/>
        <v>1.2677348667750001</v>
      </c>
      <c r="L2067" s="12">
        <f t="shared" si="2687"/>
        <v>1.5285836852070001</v>
      </c>
      <c r="M2067" s="13">
        <f t="shared" si="2688"/>
        <v>6.1034344297093701E-2</v>
      </c>
      <c r="N2067" s="13">
        <f t="shared" si="2689"/>
        <v>7.7375366336175574E-2</v>
      </c>
      <c r="O2067" s="13">
        <f t="shared" si="2690"/>
        <v>9.3296102929844346E-2</v>
      </c>
      <c r="P2067" s="13">
        <f t="shared" si="2691"/>
        <v>0.11827472261839292</v>
      </c>
      <c r="Q2067" s="13">
        <f t="shared" si="2692"/>
        <v>4.9045724866929194E-2</v>
      </c>
      <c r="R2067" s="13">
        <f t="shared" si="2693"/>
        <v>7.1305450415976551E-2</v>
      </c>
      <c r="S2067" s="13">
        <f t="shared" si="2694"/>
        <v>5.7299337658010624E-2</v>
      </c>
      <c r="T2067" s="13">
        <f t="shared" si="2695"/>
        <v>7.4970494860739229E-2</v>
      </c>
      <c r="U2067" s="13">
        <f t="shared" si="2696"/>
        <v>9.0396405683429409E-2</v>
      </c>
      <c r="V2067" s="13">
        <f t="shared" si="2697"/>
        <v>1.2337431300665155E-2</v>
      </c>
      <c r="W2067" s="13">
        <f t="shared" si="2698"/>
        <v>2.0725658493353259E-2</v>
      </c>
      <c r="X2067" s="13">
        <f t="shared" si="2699"/>
        <v>3.1680903438111682E-2</v>
      </c>
      <c r="Y2067" s="13">
        <f t="shared" si="2700"/>
        <v>2.4213456064057944E-2</v>
      </c>
      <c r="Z2067" s="13">
        <f t="shared" si="2701"/>
        <v>3.6332116057399472E-2</v>
      </c>
      <c r="AA2067" s="13">
        <f t="shared" si="2702"/>
        <v>4.6059490309681164E-2</v>
      </c>
      <c r="AB2067" s="13">
        <f t="shared" si="2703"/>
        <v>2.9195610905734033E-2</v>
      </c>
      <c r="AC2067" s="13">
        <f t="shared" si="2704"/>
        <v>1.4942470932909806E-3</v>
      </c>
      <c r="AD2067" s="13">
        <f t="shared" si="2705"/>
        <v>6.5686599772238402E-3</v>
      </c>
      <c r="AE2067" s="13">
        <f t="shared" si="2706"/>
        <v>1.0040746474856546E-2</v>
      </c>
      <c r="AF2067" s="13">
        <f t="shared" si="2707"/>
        <v>7.6740606243827086E-3</v>
      </c>
      <c r="AG2067" s="13">
        <f t="shared" si="2708"/>
        <v>3.9101479565736164E-3</v>
      </c>
      <c r="AH2067" s="13">
        <f t="shared" si="2709"/>
        <v>1.3884169963597032E-2</v>
      </c>
      <c r="AI2067" s="13">
        <f t="shared" si="2710"/>
        <v>1.7601446359082142E-2</v>
      </c>
      <c r="AJ2067" s="13">
        <f t="shared" si="2711"/>
        <v>1.1156983627539157E-2</v>
      </c>
      <c r="AK2067" s="13">
        <f t="shared" si="2712"/>
        <v>4.7146990508897361E-3</v>
      </c>
      <c r="AL2067" s="13">
        <f t="shared" si="2713"/>
        <v>1.1582440182993546E-4</v>
      </c>
      <c r="AM2067" s="13">
        <f t="shared" si="2714"/>
        <v>1.6654638562232256E-3</v>
      </c>
      <c r="AN2067" s="13">
        <f t="shared" si="2715"/>
        <v>2.5458008789247593E-3</v>
      </c>
      <c r="AO2067" s="13">
        <f t="shared" si="2716"/>
        <v>1.9457348446550147E-3</v>
      </c>
      <c r="AP2067" s="13">
        <f t="shared" si="2717"/>
        <v>9.9140617975947707E-4</v>
      </c>
      <c r="AQ2067" s="13">
        <f t="shared" si="2718"/>
        <v>3.7886182794843396E-4</v>
      </c>
      <c r="AR2067" s="13">
        <f t="shared" si="2719"/>
        <v>4.2446231377990962E-3</v>
      </c>
      <c r="AS2067" s="13">
        <f t="shared" si="2720"/>
        <v>5.3810567481078209E-3</v>
      </c>
      <c r="AT2067" s="13">
        <f t="shared" si="2721"/>
        <v>3.4108766298355923E-3</v>
      </c>
      <c r="AU2067" s="13">
        <f t="shared" si="2722"/>
        <v>1.441362409970195E-3</v>
      </c>
      <c r="AV2067" s="13">
        <f t="shared" si="2723"/>
        <v>4.5681634569451481E-4</v>
      </c>
      <c r="AW2067" s="13">
        <f t="shared" si="2724"/>
        <v>6.2346951069760289E-6</v>
      </c>
      <c r="AX2067" s="13">
        <f t="shared" si="2725"/>
        <v>3.5189443331462165E-4</v>
      </c>
      <c r="AY2067" s="13">
        <f t="shared" si="2726"/>
        <v>5.379000896798933E-4</v>
      </c>
      <c r="AZ2067" s="13">
        <f t="shared" si="2727"/>
        <v>4.1111265067803363E-4</v>
      </c>
      <c r="BA2067" s="13">
        <f t="shared" si="2728"/>
        <v>2.0947336353621554E-4</v>
      </c>
      <c r="BB2067" s="13">
        <f t="shared" si="2729"/>
        <v>8.0049391496723527E-5</v>
      </c>
      <c r="BC2067" s="13">
        <f t="shared" si="2730"/>
        <v>2.4472438770527898E-5</v>
      </c>
      <c r="BD2067" s="13">
        <f t="shared" si="2731"/>
        <v>1.0813769463819732E-3</v>
      </c>
      <c r="BE2067" s="13">
        <f t="shared" si="2732"/>
        <v>1.3708992590551071E-3</v>
      </c>
      <c r="BF2067" s="13">
        <f t="shared" si="2733"/>
        <v>8.6896839477008643E-4</v>
      </c>
      <c r="BG2067" s="13">
        <f t="shared" si="2734"/>
        <v>3.6720717739184702E-4</v>
      </c>
      <c r="BH2067" s="13">
        <f t="shared" si="2735"/>
        <v>1.1638033552741932E-4</v>
      </c>
      <c r="BI2067" s="13">
        <f t="shared" si="2736"/>
        <v>2.9507881831016507E-5</v>
      </c>
      <c r="BJ2067" s="14">
        <f t="shared" si="2737"/>
        <v>0.31534738904739051</v>
      </c>
      <c r="BK2067" s="14">
        <f t="shared" si="2738"/>
        <v>0.25109380745896326</v>
      </c>
      <c r="BL2067" s="14">
        <f t="shared" si="2739"/>
        <v>0.39637943451213808</v>
      </c>
      <c r="BM2067" s="14">
        <f t="shared" si="2740"/>
        <v>0.52828937021690614</v>
      </c>
      <c r="BN2067" s="14">
        <f t="shared" si="2741"/>
        <v>0.47033171146441233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1.5759000000000001</v>
      </c>
      <c r="F2099" s="10">
        <f>VLOOKUP(B2099,home!$B$2:$E$405,3,FALSE)</f>
        <v>1.1281000000000001</v>
      </c>
      <c r="G2099" s="10">
        <f>VLOOKUP(C2099,away!$B$2:$E$405,4,FALSE)</f>
        <v>0.87250000000000005</v>
      </c>
      <c r="H2099" s="10">
        <f>VLOOKUP(A2099,away!$A$2:$E$405,3,FALSE)</f>
        <v>1.1709000000000001</v>
      </c>
      <c r="I2099" s="10">
        <f>VLOOKUP(C2099,away!$B$2:$E$405,3,FALSE)</f>
        <v>0.64049999999999996</v>
      </c>
      <c r="J2099" s="10">
        <f>VLOOKUP(B2099,home!$B$2:$E$405,4,FALSE)</f>
        <v>1.4234</v>
      </c>
      <c r="K2099" s="12">
        <f t="shared" si="2798"/>
        <v>1.5511067592750003</v>
      </c>
      <c r="L2099" s="12">
        <f t="shared" si="2799"/>
        <v>1.06749512793</v>
      </c>
      <c r="M2099" s="13">
        <f t="shared" si="2800"/>
        <v>7.2904720629223263E-2</v>
      </c>
      <c r="N2099" s="13">
        <f t="shared" si="2801"/>
        <v>0.11308300495104374</v>
      </c>
      <c r="O2099" s="13">
        <f t="shared" si="2802"/>
        <v>7.7825434074793601E-2</v>
      </c>
      <c r="P2099" s="13">
        <f t="shared" si="2803"/>
        <v>0.12071555683692328</v>
      </c>
      <c r="Q2099" s="13">
        <f t="shared" si="2804"/>
        <v>8.7701906669346158E-2</v>
      </c>
      <c r="R2099" s="13">
        <f t="shared" si="2805"/>
        <v>4.153913585193978E-2</v>
      </c>
      <c r="S2099" s="13">
        <f t="shared" si="2806"/>
        <v>4.9970171810134099E-2</v>
      </c>
      <c r="T2099" s="13">
        <f t="shared" si="2807"/>
        <v>9.3621358079698611E-2</v>
      </c>
      <c r="U2099" s="13">
        <f t="shared" si="2808"/>
        <v>6.4431634394386303E-2</v>
      </c>
      <c r="V2099" s="13">
        <f t="shared" si="2809"/>
        <v>9.1933951041163822E-3</v>
      </c>
      <c r="W2099" s="13">
        <f t="shared" si="2810"/>
        <v>4.5345006745376018E-2</v>
      </c>
      <c r="X2099" s="13">
        <f t="shared" si="2811"/>
        <v>4.8405573776641883E-2</v>
      </c>
      <c r="Y2099" s="13">
        <f t="shared" si="2812"/>
        <v>2.5836357085610689E-2</v>
      </c>
      <c r="Z2099" s="13">
        <f t="shared" si="2813"/>
        <v>1.4780941713456036E-2</v>
      </c>
      <c r="AA2099" s="13">
        <f t="shared" si="2814"/>
        <v>2.2926818600191464E-2</v>
      </c>
      <c r="AB2099" s="13">
        <f t="shared" si="2815"/>
        <v>1.7780971649714393E-2</v>
      </c>
      <c r="AC2099" s="13">
        <f t="shared" si="2816"/>
        <v>9.5140084863243183E-4</v>
      </c>
      <c r="AD2099" s="13">
        <f t="shared" si="2817"/>
        <v>1.7583736615530816E-2</v>
      </c>
      <c r="AE2099" s="13">
        <f t="shared" si="2818"/>
        <v>1.8770553167883494E-2</v>
      </c>
      <c r="AF2099" s="13">
        <f t="shared" si="2819"/>
        <v>1.0018737027633329E-2</v>
      </c>
      <c r="AG2099" s="13">
        <f t="shared" si="2820"/>
        <v>3.564984321670156E-3</v>
      </c>
      <c r="AH2099" s="13">
        <f t="shared" si="2821"/>
        <v>3.9446458163329059E-3</v>
      </c>
      <c r="AI2099" s="13">
        <f t="shared" si="2822"/>
        <v>6.1185667886598221E-3</v>
      </c>
      <c r="AJ2099" s="13">
        <f t="shared" si="2823"/>
        <v>4.7452751514828924E-3</v>
      </c>
      <c r="AK2099" s="13">
        <f t="shared" si="2824"/>
        <v>2.453476120694938E-3</v>
      </c>
      <c r="AL2099" s="13">
        <f t="shared" si="2825"/>
        <v>6.3013139465621399E-5</v>
      </c>
      <c r="AM2099" s="13">
        <f t="shared" si="2826"/>
        <v>5.4548505435322268E-3</v>
      </c>
      <c r="AN2099" s="13">
        <f t="shared" si="2827"/>
        <v>5.8230263788069652E-3</v>
      </c>
      <c r="AO2099" s="13">
        <f t="shared" si="2828"/>
        <v>3.1080261445921528E-3</v>
      </c>
      <c r="AP2099" s="13">
        <f t="shared" si="2829"/>
        <v>1.1059342556103949E-3</v>
      </c>
      <c r="AQ2099" s="13">
        <f t="shared" si="2830"/>
        <v>2.9514485741874696E-4</v>
      </c>
      <c r="AR2099" s="13">
        <f t="shared" si="2831"/>
        <v>8.4217803806896721E-4</v>
      </c>
      <c r="AS2099" s="13">
        <f t="shared" si="2832"/>
        <v>1.3063080473617336E-3</v>
      </c>
      <c r="AT2099" s="13">
        <f t="shared" si="2833"/>
        <v>1.0131116209790563E-3</v>
      </c>
      <c r="AU2099" s="13">
        <f t="shared" si="2834"/>
        <v>5.2381476106688881E-4</v>
      </c>
      <c r="AV2099" s="13">
        <f t="shared" si="2835"/>
        <v>2.0312315412471775E-4</v>
      </c>
      <c r="AW2099" s="13">
        <f t="shared" si="2836"/>
        <v>2.8982524317675137E-6</v>
      </c>
      <c r="AX2099" s="13">
        <f t="shared" si="2837"/>
        <v>1.4101759248179582E-3</v>
      </c>
      <c r="AY2099" s="13">
        <f t="shared" si="2838"/>
        <v>1.5053559292673524E-3</v>
      </c>
      <c r="AZ2099" s="13">
        <f t="shared" si="2839"/>
        <v>8.0348006014671809E-4</v>
      </c>
      <c r="BA2099" s="13">
        <f t="shared" si="2840"/>
        <v>2.859036831985083E-4</v>
      </c>
      <c r="BB2099" s="13">
        <f t="shared" si="2841"/>
        <v>7.630019721791245E-5</v>
      </c>
      <c r="BC2099" s="13">
        <f t="shared" si="2842"/>
        <v>1.6290017758043942E-5</v>
      </c>
      <c r="BD2099" s="13">
        <f t="shared" si="2843"/>
        <v>1.4983682541471136E-4</v>
      </c>
      <c r="BE2099" s="13">
        <f t="shared" si="2844"/>
        <v>2.3241291268906694E-4</v>
      </c>
      <c r="BF2099" s="13">
        <f t="shared" si="2845"/>
        <v>1.8024861990740117E-4</v>
      </c>
      <c r="BG2099" s="13">
        <f t="shared" si="2846"/>
        <v>9.3194950896120093E-5</v>
      </c>
      <c r="BH2099" s="13">
        <f t="shared" si="2847"/>
        <v>3.6138829566318429E-5</v>
      </c>
      <c r="BI2099" s="13">
        <f t="shared" si="2848"/>
        <v>1.1211036562520737E-5</v>
      </c>
      <c r="BJ2099" s="14">
        <f t="shared" si="2849"/>
        <v>0.48381570643280203</v>
      </c>
      <c r="BK2099" s="14">
        <f t="shared" si="2850"/>
        <v>0.25530361429776244</v>
      </c>
      <c r="BL2099" s="14">
        <f t="shared" si="2851"/>
        <v>0.24635753724483367</v>
      </c>
      <c r="BM2099" s="14">
        <f t="shared" si="2852"/>
        <v>0.48498558299874867</v>
      </c>
      <c r="BN2099" s="14">
        <f t="shared" si="2853"/>
        <v>0.51376975901326982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1.5759000000000001</v>
      </c>
      <c r="F2100" s="10">
        <f>VLOOKUP(B2100,home!$B$2:$E$405,3,FALSE)</f>
        <v>0.63460000000000005</v>
      </c>
      <c r="G2100" s="10">
        <f>VLOOKUP(C2100,away!$B$2:$E$405,4,FALSE)</f>
        <v>0.56410000000000005</v>
      </c>
      <c r="H2100" s="10">
        <f>VLOOKUP(A2100,away!$A$2:$E$405,3,FALSE)</f>
        <v>1.1709000000000001</v>
      </c>
      <c r="I2100" s="10">
        <f>VLOOKUP(C2100,away!$B$2:$E$405,3,FALSE)</f>
        <v>0.94889999999999997</v>
      </c>
      <c r="J2100" s="10">
        <f>VLOOKUP(B2100,home!$B$2:$E$405,4,FALSE)</f>
        <v>1.1742999999999999</v>
      </c>
      <c r="K2100" s="12">
        <f t="shared" si="2798"/>
        <v>0.5641373095740001</v>
      </c>
      <c r="L2100" s="12">
        <f t="shared" si="2799"/>
        <v>1.3047259898429999</v>
      </c>
      <c r="M2100" s="13">
        <f t="shared" si="2800"/>
        <v>0.15429895387979242</v>
      </c>
      <c r="N2100" s="13">
        <f t="shared" si="2801"/>
        <v>8.7045796711828813E-2</v>
      </c>
      <c r="O2100" s="13">
        <f t="shared" si="2802"/>
        <v>0.20131785533255159</v>
      </c>
      <c r="P2100" s="13">
        <f t="shared" si="2803"/>
        <v>0.1135709132765134</v>
      </c>
      <c r="Q2100" s="13">
        <f t="shared" si="2804"/>
        <v>2.4552890783368225E-2</v>
      </c>
      <c r="R2100" s="13">
        <f t="shared" si="2805"/>
        <v>0.13133231903591663</v>
      </c>
      <c r="S2100" s="13">
        <f t="shared" si="2806"/>
        <v>2.0898314632304432E-2</v>
      </c>
      <c r="T2100" s="13">
        <f t="shared" si="2807"/>
        <v>3.2034794730837181E-2</v>
      </c>
      <c r="U2100" s="13">
        <f t="shared" si="2808"/>
        <v>7.4089461121036232E-2</v>
      </c>
      <c r="V2100" s="13">
        <f t="shared" si="2809"/>
        <v>1.7091213150772964E-3</v>
      </c>
      <c r="W2100" s="13">
        <f t="shared" si="2810"/>
        <v>4.6170672495978735E-3</v>
      </c>
      <c r="X2100" s="13">
        <f t="shared" si="2811"/>
        <v>6.0240076374032826E-3</v>
      </c>
      <c r="Y2100" s="13">
        <f t="shared" si="2812"/>
        <v>3.9298396637663952E-3</v>
      </c>
      <c r="Z2100" s="13">
        <f t="shared" si="2813"/>
        <v>5.7117563317504297E-2</v>
      </c>
      <c r="AA2100" s="13">
        <f t="shared" si="2814"/>
        <v>3.222214849935947E-2</v>
      </c>
      <c r="AB2100" s="13">
        <f t="shared" si="2815"/>
        <v>9.0888580815612786E-3</v>
      </c>
      <c r="AC2100" s="13">
        <f t="shared" si="2816"/>
        <v>7.8624345699106275E-5</v>
      </c>
      <c r="AD2100" s="13">
        <f t="shared" si="2817"/>
        <v>6.5116497407759287E-4</v>
      </c>
      <c r="AE2100" s="13">
        <f t="shared" si="2818"/>
        <v>8.4959186535447874E-4</v>
      </c>
      <c r="AF2100" s="13">
        <f t="shared" si="2819"/>
        <v>5.5424229374359155E-4</v>
      </c>
      <c r="AG2100" s="13">
        <f t="shared" si="2820"/>
        <v>2.4104477510582061E-4</v>
      </c>
      <c r="AH2100" s="13">
        <f t="shared" si="2821"/>
        <v>1.8630692334212755E-2</v>
      </c>
      <c r="AI2100" s="13">
        <f t="shared" si="2822"/>
        <v>1.051026864892373E-2</v>
      </c>
      <c r="AJ2100" s="13">
        <f t="shared" si="2823"/>
        <v>2.9646173392518971E-3</v>
      </c>
      <c r="AK2100" s="13">
        <f t="shared" si="2824"/>
        <v>5.5748374989399879E-4</v>
      </c>
      <c r="AL2100" s="13">
        <f t="shared" si="2825"/>
        <v>2.3148410335360663E-6</v>
      </c>
      <c r="AM2100" s="13">
        <f t="shared" si="2826"/>
        <v>7.3469291312991373E-5</v>
      </c>
      <c r="AN2100" s="13">
        <f t="shared" si="2827"/>
        <v>9.5857293831406391E-5</v>
      </c>
      <c r="AO2100" s="13">
        <f t="shared" si="2828"/>
        <v>6.2533751288926503E-5</v>
      </c>
      <c r="AP2100" s="13">
        <f t="shared" si="2829"/>
        <v>2.7196470183013517E-5</v>
      </c>
      <c r="AQ2100" s="13">
        <f t="shared" si="2830"/>
        <v>8.8709853699419879E-6</v>
      </c>
      <c r="AR2100" s="13">
        <f t="shared" si="2831"/>
        <v>4.8615896994432259E-3</v>
      </c>
      <c r="AS2100" s="13">
        <f t="shared" si="2832"/>
        <v>2.7426041332965726E-3</v>
      </c>
      <c r="AT2100" s="13">
        <f t="shared" si="2833"/>
        <v>7.7360265849223044E-4</v>
      </c>
      <c r="AU2100" s="13">
        <f t="shared" si="2834"/>
        <v>1.4547270748036702E-4</v>
      </c>
      <c r="AV2100" s="13">
        <f t="shared" si="2835"/>
        <v>2.0516645453604933E-5</v>
      </c>
      <c r="AW2100" s="13">
        <f t="shared" si="2836"/>
        <v>4.732850735863126E-8</v>
      </c>
      <c r="AX2100" s="13">
        <f t="shared" si="2837"/>
        <v>6.9077947229365672E-6</v>
      </c>
      <c r="AY2100" s="13">
        <f t="shared" si="2838"/>
        <v>9.012779307515666E-6</v>
      </c>
      <c r="AZ2100" s="13">
        <f t="shared" si="2839"/>
        <v>5.8796037016174423E-6</v>
      </c>
      <c r="BA2100" s="13">
        <f t="shared" si="2840"/>
        <v>2.5570905864924599E-6</v>
      </c>
      <c r="BB2100" s="13">
        <f t="shared" si="2841"/>
        <v>8.3407563664489808E-7</v>
      </c>
      <c r="BC2100" s="13">
        <f t="shared" si="2842"/>
        <v>2.1764803212508898E-7</v>
      </c>
      <c r="BD2100" s="13">
        <f t="shared" si="2843"/>
        <v>1.0571737388027651E-3</v>
      </c>
      <c r="BE2100" s="13">
        <f t="shared" si="2844"/>
        <v>5.9639114876047848E-4</v>
      </c>
      <c r="BF2100" s="13">
        <f t="shared" si="2845"/>
        <v>1.682232490577418E-4</v>
      </c>
      <c r="BG2100" s="13">
        <f t="shared" si="2846"/>
        <v>3.1633670377077147E-5</v>
      </c>
      <c r="BH2100" s="13">
        <f t="shared" si="2847"/>
        <v>4.4614334246187596E-6</v>
      </c>
      <c r="BI2100" s="13">
        <f t="shared" si="2848"/>
        <v>5.0337220980158911E-7</v>
      </c>
      <c r="BJ2100" s="14">
        <f t="shared" si="2849"/>
        <v>0.16079377746905688</v>
      </c>
      <c r="BK2100" s="14">
        <f t="shared" si="2850"/>
        <v>0.29056725506972775</v>
      </c>
      <c r="BL2100" s="14">
        <f t="shared" si="2851"/>
        <v>0.49111587659950612</v>
      </c>
      <c r="BM2100" s="14">
        <f t="shared" si="2852"/>
        <v>0.28746677798502385</v>
      </c>
      <c r="BN2100" s="14">
        <f t="shared" si="2853"/>
        <v>0.71211872901997109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1.1974</v>
      </c>
      <c r="F2101" s="10">
        <f>VLOOKUP(B2101,home!$B$2:$E$405,3,FALSE)</f>
        <v>0.91869999999999996</v>
      </c>
      <c r="G2101" s="10">
        <f>VLOOKUP(C2101,away!$B$2:$E$405,4,FALSE)</f>
        <v>0.92789999999999995</v>
      </c>
      <c r="H2101" s="10">
        <f>VLOOKUP(A2101,away!$A$2:$E$405,3,FALSE)</f>
        <v>0.89470000000000005</v>
      </c>
      <c r="I2101" s="10">
        <f>VLOOKUP(C2101,away!$B$2:$E$405,3,FALSE)</f>
        <v>0.74509999999999998</v>
      </c>
      <c r="J2101" s="10">
        <f>VLOOKUP(B2101,home!$B$2:$E$405,4,FALSE)</f>
        <v>1.5648</v>
      </c>
      <c r="K2101" s="12">
        <f t="shared" si="2798"/>
        <v>1.0207376755019999</v>
      </c>
      <c r="L2101" s="12">
        <f t="shared" si="2799"/>
        <v>1.0431597898559999</v>
      </c>
      <c r="M2101" s="13">
        <f t="shared" si="2800"/>
        <v>0.12695818923397681</v>
      </c>
      <c r="N2101" s="13">
        <f t="shared" si="2801"/>
        <v>0.12959100696463252</v>
      </c>
      <c r="O2101" s="13">
        <f t="shared" si="2802"/>
        <v>0.13243767800181352</v>
      </c>
      <c r="P2101" s="13">
        <f t="shared" si="2803"/>
        <v>0.13518412759245349</v>
      </c>
      <c r="Q2101" s="13">
        <f t="shared" si="2804"/>
        <v>6.6139211607521245E-2</v>
      </c>
      <c r="R2101" s="13">
        <f t="shared" si="2805"/>
        <v>6.9076830176694179E-2</v>
      </c>
      <c r="S2101" s="13">
        <f t="shared" si="2806"/>
        <v>3.5985761263602707E-2</v>
      </c>
      <c r="T2101" s="13">
        <f t="shared" si="2807"/>
        <v>6.899376608174336E-2</v>
      </c>
      <c r="U2101" s="13">
        <f t="shared" si="2808"/>
        <v>7.0509323065605214E-2</v>
      </c>
      <c r="V2101" s="13">
        <f t="shared" si="2809"/>
        <v>4.2574854074421678E-3</v>
      </c>
      <c r="W2101" s="13">
        <f t="shared" si="2810"/>
        <v>2.2503595038598709E-2</v>
      </c>
      <c r="X2101" s="13">
        <f t="shared" si="2811"/>
        <v>2.347484547146915E-2</v>
      </c>
      <c r="Y2101" s="13">
        <f t="shared" si="2812"/>
        <v>1.2244007434459914E-2</v>
      </c>
      <c r="Z2101" s="13">
        <f t="shared" si="2813"/>
        <v>2.4019390550346298E-2</v>
      </c>
      <c r="AA2101" s="13">
        <f t="shared" si="2814"/>
        <v>2.4517496877335183E-2</v>
      </c>
      <c r="AB2101" s="13">
        <f t="shared" si="2815"/>
        <v>1.2512966385849327E-2</v>
      </c>
      <c r="AC2101" s="13">
        <f t="shared" si="2816"/>
        <v>2.8333365792279386E-4</v>
      </c>
      <c r="AD2101" s="13">
        <f t="shared" si="2817"/>
        <v>5.7425668225343949E-3</v>
      </c>
      <c r="AE2101" s="13">
        <f t="shared" si="2818"/>
        <v>5.9904147998290167E-3</v>
      </c>
      <c r="AF2101" s="13">
        <f t="shared" si="2819"/>
        <v>3.124479921869954E-3</v>
      </c>
      <c r="AG2101" s="13">
        <f t="shared" si="2820"/>
        <v>1.0864439395690507E-3</v>
      </c>
      <c r="AH2101" s="13">
        <f t="shared" si="2821"/>
        <v>6.2640155997421079E-3</v>
      </c>
      <c r="AI2101" s="13">
        <f t="shared" si="2822"/>
        <v>6.3939167225890246E-3</v>
      </c>
      <c r="AJ2101" s="13">
        <f t="shared" si="2823"/>
        <v>3.2632558463844431E-3</v>
      </c>
      <c r="AK2101" s="13">
        <f t="shared" si="2824"/>
        <v>1.1103093957355893E-3</v>
      </c>
      <c r="AL2101" s="13">
        <f t="shared" si="2825"/>
        <v>1.2067662147664295E-5</v>
      </c>
      <c r="AM2101" s="13">
        <f t="shared" si="2826"/>
        <v>1.1723308619697333E-3</v>
      </c>
      <c r="AN2101" s="13">
        <f t="shared" si="2827"/>
        <v>1.2229284156140502E-3</v>
      </c>
      <c r="AO2101" s="13">
        <f t="shared" si="2828"/>
        <v>6.3785487452044161E-4</v>
      </c>
      <c r="AP2101" s="13">
        <f t="shared" si="2829"/>
        <v>2.217948522877897E-4</v>
      </c>
      <c r="AQ2101" s="13">
        <f t="shared" si="2830"/>
        <v>5.7841867875918305E-5</v>
      </c>
      <c r="AR2101" s="13">
        <f t="shared" si="2831"/>
        <v>1.306873839336337E-3</v>
      </c>
      <c r="AS2101" s="13">
        <f t="shared" si="2832"/>
        <v>1.3339753649385467E-3</v>
      </c>
      <c r="AT2101" s="13">
        <f t="shared" si="2833"/>
        <v>6.8081945659215204E-4</v>
      </c>
      <c r="AU2101" s="13">
        <f t="shared" si="2834"/>
        <v>2.3164602318613605E-4</v>
      </c>
      <c r="AV2101" s="13">
        <f t="shared" si="2835"/>
        <v>5.9112455811574709E-5</v>
      </c>
      <c r="AW2101" s="13">
        <f t="shared" si="2836"/>
        <v>3.5693211489448437E-7</v>
      </c>
      <c r="AX2101" s="13">
        <f t="shared" si="2837"/>
        <v>1.994403798277068E-4</v>
      </c>
      <c r="AY2101" s="13">
        <f t="shared" si="2838"/>
        <v>2.0804818470987143E-4</v>
      </c>
      <c r="AZ2101" s="13">
        <f t="shared" si="2839"/>
        <v>1.0851375032093586E-4</v>
      </c>
      <c r="BA2101" s="13">
        <f t="shared" si="2840"/>
        <v>3.7732393660424629E-5</v>
      </c>
      <c r="BB2101" s="13">
        <f t="shared" si="2841"/>
        <v>9.840228960393104E-6</v>
      </c>
      <c r="BC2101" s="13">
        <f t="shared" si="2842"/>
        <v>2.0529862348917198E-6</v>
      </c>
      <c r="BD2101" s="13">
        <f t="shared" si="2843"/>
        <v>2.2721303993506611E-4</v>
      </c>
      <c r="BE2101" s="13">
        <f t="shared" si="2844"/>
        <v>2.3192491022706245E-4</v>
      </c>
      <c r="BF2101" s="13">
        <f t="shared" si="2845"/>
        <v>1.1836724687809086E-4</v>
      </c>
      <c r="BG2101" s="13">
        <f t="shared" si="2846"/>
        <v>4.0273969477971283E-5</v>
      </c>
      <c r="BH2101" s="13">
        <f t="shared" si="2847"/>
        <v>1.0277289497045722E-5</v>
      </c>
      <c r="BI2101" s="13">
        <f t="shared" si="2848"/>
        <v>2.0980833183351143E-6</v>
      </c>
      <c r="BJ2101" s="14">
        <f t="shared" si="2849"/>
        <v>0.34276871687820953</v>
      </c>
      <c r="BK2101" s="14">
        <f t="shared" si="2850"/>
        <v>0.30288901300225546</v>
      </c>
      <c r="BL2101" s="14">
        <f t="shared" si="2851"/>
        <v>0.33032837375094692</v>
      </c>
      <c r="BM2101" s="14">
        <f t="shared" si="2852"/>
        <v>0.34041075935207155</v>
      </c>
      <c r="BN2101" s="14">
        <f t="shared" si="2853"/>
        <v>0.65938704357709177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1.5759000000000001</v>
      </c>
      <c r="F2121" s="10">
        <f>VLOOKUP(B2121,home!$B$2:$E$405,3,FALSE)</f>
        <v>0.56410000000000005</v>
      </c>
      <c r="G2121" s="10">
        <f>VLOOKUP(C2121,away!$B$2:$E$405,4,FALSE)</f>
        <v>0.99719999999999998</v>
      </c>
      <c r="H2121" s="10">
        <f>VLOOKUP(A2121,away!$A$2:$E$405,3,FALSE)</f>
        <v>1.1709000000000001</v>
      </c>
      <c r="I2121" s="10">
        <f>VLOOKUP(C2121,away!$B$2:$E$405,3,FALSE)</f>
        <v>1.0981000000000001</v>
      </c>
      <c r="J2121" s="10">
        <f>VLOOKUP(B2121,home!$B$2:$E$405,4,FALSE)</f>
        <v>1.7081</v>
      </c>
      <c r="K2121" s="12">
        <f t="shared" si="2798"/>
        <v>0.886476087468</v>
      </c>
      <c r="L2121" s="12">
        <f t="shared" si="2799"/>
        <v>2.1962156918489999</v>
      </c>
      <c r="M2121" s="13">
        <f t="shared" si="2800"/>
        <v>4.5835710826214661E-2</v>
      </c>
      <c r="N2121" s="13">
        <f t="shared" si="2801"/>
        <v>4.0632261599537423E-2</v>
      </c>
      <c r="O2121" s="13">
        <f t="shared" si="2802"/>
        <v>0.10066510736358572</v>
      </c>
      <c r="P2121" s="13">
        <f t="shared" si="2803"/>
        <v>8.923721052021763E-2</v>
      </c>
      <c r="Q2121" s="13">
        <f t="shared" si="2804"/>
        <v>1.8009764143867093E-2</v>
      </c>
      <c r="R2121" s="13">
        <f t="shared" si="2805"/>
        <v>0.11054114420678565</v>
      </c>
      <c r="S2121" s="13">
        <f t="shared" si="2806"/>
        <v>4.3433818293024201E-2</v>
      </c>
      <c r="T2121" s="13">
        <f t="shared" si="2807"/>
        <v>3.9553326619260379E-2</v>
      </c>
      <c r="U2121" s="13">
        <f t="shared" si="2808"/>
        <v>9.7992081020667324E-2</v>
      </c>
      <c r="V2121" s="13">
        <f t="shared" si="2809"/>
        <v>9.3956648329095293E-3</v>
      </c>
      <c r="W2121" s="13">
        <f t="shared" si="2810"/>
        <v>5.3217417514922595E-3</v>
      </c>
      <c r="X2121" s="13">
        <f t="shared" si="2811"/>
        <v>1.168769274259528E-2</v>
      </c>
      <c r="Y2121" s="13">
        <f t="shared" si="2812"/>
        <v>1.2834347101398717E-2</v>
      </c>
      <c r="Z2121" s="13">
        <f t="shared" si="2813"/>
        <v>8.0924065167295278E-2</v>
      </c>
      <c r="AA2121" s="13">
        <f t="shared" si="2814"/>
        <v>7.1737248671509379E-2</v>
      </c>
      <c r="AB2121" s="13">
        <f t="shared" si="2815"/>
        <v>3.1796677764019302E-2</v>
      </c>
      <c r="AC2121" s="13">
        <f t="shared" si="2816"/>
        <v>1.1432719510049369E-3</v>
      </c>
      <c r="AD2121" s="13">
        <f t="shared" si="2817"/>
        <v>1.1793992015944896E-3</v>
      </c>
      <c r="AE2121" s="13">
        <f t="shared" si="2818"/>
        <v>2.5902150334960001E-3</v>
      </c>
      <c r="AF2121" s="13">
        <f t="shared" si="2819"/>
        <v>2.8443354509135495E-3</v>
      </c>
      <c r="AG2121" s="13">
        <f t="shared" si="2820"/>
        <v>2.0822580500595793E-3</v>
      </c>
      <c r="AH2121" s="13">
        <f t="shared" si="2821"/>
        <v>4.4431675442156232E-2</v>
      </c>
      <c r="AI2121" s="13">
        <f t="shared" si="2822"/>
        <v>3.9387617805610675E-2</v>
      </c>
      <c r="AJ2121" s="13">
        <f t="shared" si="2823"/>
        <v>1.7458090663501336E-2</v>
      </c>
      <c r="AK2121" s="13">
        <f t="shared" si="2824"/>
        <v>5.1587266353474298E-3</v>
      </c>
      <c r="AL2121" s="13">
        <f t="shared" si="2825"/>
        <v>8.9033112335055699E-5</v>
      </c>
      <c r="AM2121" s="13">
        <f t="shared" si="2826"/>
        <v>2.0910183795847331E-4</v>
      </c>
      <c r="AN2121" s="13">
        <f t="shared" si="2827"/>
        <v>4.5923273771886593E-4</v>
      </c>
      <c r="AO2121" s="13">
        <f t="shared" si="2828"/>
        <v>5.0428707239447482E-4</v>
      </c>
      <c r="AP2121" s="13">
        <f t="shared" si="2829"/>
        <v>3.6917439386311275E-4</v>
      </c>
      <c r="AQ2121" s="13">
        <f t="shared" si="2830"/>
        <v>2.0269664920775281E-4</v>
      </c>
      <c r="AR2121" s="13">
        <f t="shared" si="2831"/>
        <v>1.9516308564241056E-2</v>
      </c>
      <c r="AS2121" s="13">
        <f t="shared" si="2832"/>
        <v>1.7300740857846632E-2</v>
      </c>
      <c r="AT2121" s="13">
        <f t="shared" si="2833"/>
        <v>7.6683465329808239E-3</v>
      </c>
      <c r="AU2121" s="13">
        <f t="shared" si="2834"/>
        <v>2.2659352773018817E-3</v>
      </c>
      <c r="AV2121" s="13">
        <f t="shared" si="2835"/>
        <v>5.0217435976957229E-4</v>
      </c>
      <c r="AW2121" s="13">
        <f t="shared" si="2836"/>
        <v>4.8149421085166131E-6</v>
      </c>
      <c r="AX2121" s="13">
        <f t="shared" si="2837"/>
        <v>3.089396319929918E-5</v>
      </c>
      <c r="AY2121" s="13">
        <f t="shared" si="2838"/>
        <v>6.7849806761706397E-5</v>
      </c>
      <c r="AZ2121" s="13">
        <f t="shared" si="2839"/>
        <v>7.4506405149490991E-5</v>
      </c>
      <c r="BA2121" s="13">
        <f t="shared" si="2840"/>
        <v>5.4544045377523751E-5</v>
      </c>
      <c r="BB2121" s="13">
        <f t="shared" si="2841"/>
        <v>2.9947622088760387E-5</v>
      </c>
      <c r="BC2121" s="13">
        <f t="shared" si="2842"/>
        <v>1.3154287512979844E-5</v>
      </c>
      <c r="BD2121" s="13">
        <f t="shared" si="2843"/>
        <v>7.1436705192922017E-3</v>
      </c>
      <c r="BE2121" s="13">
        <f t="shared" si="2844"/>
        <v>6.332693092102647E-3</v>
      </c>
      <c r="BF2121" s="13">
        <f t="shared" si="2845"/>
        <v>2.8068904977113919E-3</v>
      </c>
      <c r="BG2121" s="13">
        <f t="shared" si="2846"/>
        <v>8.2941376878743419E-4</v>
      </c>
      <c r="BH2121" s="13">
        <f t="shared" si="2847"/>
        <v>1.8381386816169321E-4</v>
      </c>
      <c r="BI2121" s="13">
        <f t="shared" si="2848"/>
        <v>3.2589319734067329E-5</v>
      </c>
      <c r="BJ2121" s="14">
        <f t="shared" si="2849"/>
        <v>0.13875073051544717</v>
      </c>
      <c r="BK2121" s="14">
        <f t="shared" si="2850"/>
        <v>0.18920255934246769</v>
      </c>
      <c r="BL2121" s="14">
        <f t="shared" si="2851"/>
        <v>0.58375094623111246</v>
      </c>
      <c r="BM2121" s="14">
        <f t="shared" si="2852"/>
        <v>0.58764406773146138</v>
      </c>
      <c r="BN2121" s="14">
        <f t="shared" si="2853"/>
        <v>0.40492119866020815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1.5759000000000001</v>
      </c>
      <c r="F2122" s="10">
        <f>VLOOKUP(B2122,home!$B$2:$E$405,3,FALSE)</f>
        <v>0.95179999999999998</v>
      </c>
      <c r="G2122" s="10">
        <f>VLOOKUP(C2122,away!$B$2:$E$405,4,FALSE)</f>
        <v>1.0311999999999999</v>
      </c>
      <c r="H2122" s="10">
        <f>VLOOKUP(A2122,away!$A$2:$E$405,3,FALSE)</f>
        <v>1.1709000000000001</v>
      </c>
      <c r="I2122" s="10">
        <f>VLOOKUP(C2122,away!$B$2:$E$405,3,FALSE)</f>
        <v>1.0676000000000001</v>
      </c>
      <c r="J2122" s="10">
        <f>VLOOKUP(B2122,home!$B$2:$E$405,4,FALSE)</f>
        <v>0.96079999999999999</v>
      </c>
      <c r="K2122" s="12">
        <f t="shared" si="2798"/>
        <v>1.5467397985439999</v>
      </c>
      <c r="L2122" s="12">
        <f t="shared" si="2799"/>
        <v>1.2010507686720002</v>
      </c>
      <c r="M2122" s="13">
        <f t="shared" si="2800"/>
        <v>6.4069261668955518E-2</v>
      </c>
      <c r="N2122" s="13">
        <f t="shared" si="2801"/>
        <v>9.9098476886703077E-2</v>
      </c>
      <c r="O2122" s="13">
        <f t="shared" si="2802"/>
        <v>7.6950435975746551E-2</v>
      </c>
      <c r="P2122" s="13">
        <f t="shared" si="2803"/>
        <v>0.11902230183899919</v>
      </c>
      <c r="Q2122" s="13">
        <f t="shared" si="2804"/>
        <v>7.6639779087878182E-2</v>
      </c>
      <c r="R2122" s="13">
        <f t="shared" si="2805"/>
        <v>4.6210690139157969E-2</v>
      </c>
      <c r="S2122" s="13">
        <f t="shared" si="2806"/>
        <v>5.5277320067503036E-2</v>
      </c>
      <c r="T2122" s="13">
        <f t="shared" si="2807"/>
        <v>9.2048265584348393E-2</v>
      </c>
      <c r="U2122" s="13">
        <f t="shared" si="2808"/>
        <v>7.1475913556420398E-2</v>
      </c>
      <c r="V2122" s="13">
        <f t="shared" si="2809"/>
        <v>1.1409933046659673E-2</v>
      </c>
      <c r="W2122" s="13">
        <f t="shared" si="2810"/>
        <v>3.9513932155613794E-2</v>
      </c>
      <c r="X2122" s="13">
        <f t="shared" si="2811"/>
        <v>4.745823858875322E-2</v>
      </c>
      <c r="Y2122" s="13">
        <f t="shared" si="2812"/>
        <v>2.8499876968420622E-2</v>
      </c>
      <c r="Z2122" s="13">
        <f t="shared" si="2813"/>
        <v>1.8500461637499768E-2</v>
      </c>
      <c r="AA2122" s="13">
        <f t="shared" si="2814"/>
        <v>2.861540030615739E-2</v>
      </c>
      <c r="AB2122" s="13">
        <f t="shared" si="2815"/>
        <v>2.21302892524009E-2</v>
      </c>
      <c r="AC2122" s="13">
        <f t="shared" si="2816"/>
        <v>1.3247738264677172E-3</v>
      </c>
      <c r="AD2122" s="13">
        <f t="shared" si="2817"/>
        <v>1.5279442865513837E-2</v>
      </c>
      <c r="AE2122" s="13">
        <f t="shared" si="2818"/>
        <v>1.8351386598505305E-2</v>
      </c>
      <c r="AF2122" s="13">
        <f t="shared" si="2819"/>
        <v>1.1020473490165921E-2</v>
      </c>
      <c r="AG2122" s="13">
        <f t="shared" si="2820"/>
        <v>4.412049385497727E-3</v>
      </c>
      <c r="AH2122" s="13">
        <f t="shared" si="2821"/>
        <v>5.5549984176264848E-3</v>
      </c>
      <c r="AI2122" s="13">
        <f t="shared" si="2822"/>
        <v>8.5921371333918268E-3</v>
      </c>
      <c r="AJ2122" s="13">
        <f t="shared" si="2823"/>
        <v>6.6449002293824493E-3</v>
      </c>
      <c r="AK2122" s="13">
        <f t="shared" si="2824"/>
        <v>3.4259772140466634E-3</v>
      </c>
      <c r="AL2122" s="13">
        <f t="shared" si="2825"/>
        <v>9.844198365010889E-5</v>
      </c>
      <c r="AM2122" s="13">
        <f t="shared" si="2826"/>
        <v>4.7266644759338854E-3</v>
      </c>
      <c r="AN2122" s="13">
        <f t="shared" si="2827"/>
        <v>5.6769640020750307E-3</v>
      </c>
      <c r="AO2122" s="13">
        <f t="shared" si="2828"/>
        <v>3.4091609892077453E-3</v>
      </c>
      <c r="AP2122" s="13">
        <f t="shared" si="2829"/>
        <v>1.3648584755381863E-3</v>
      </c>
      <c r="AQ2122" s="13">
        <f t="shared" si="2830"/>
        <v>4.0981608029340812E-4</v>
      </c>
      <c r="AR2122" s="13">
        <f t="shared" si="2831"/>
        <v>1.3343670238924082E-3</v>
      </c>
      <c r="AS2122" s="13">
        <f t="shared" si="2832"/>
        <v>2.0639185817191001E-3</v>
      </c>
      <c r="AT2122" s="13">
        <f t="shared" si="2833"/>
        <v>1.5961725056497099E-3</v>
      </c>
      <c r="AU2122" s="13">
        <f t="shared" si="2834"/>
        <v>8.229545132767014E-4</v>
      </c>
      <c r="AV2122" s="13">
        <f t="shared" si="2835"/>
        <v>3.1822412451912009E-4</v>
      </c>
      <c r="AW2122" s="13">
        <f t="shared" si="2836"/>
        <v>5.0799154203589826E-6</v>
      </c>
      <c r="AX2122" s="13">
        <f t="shared" si="2837"/>
        <v>1.2184866765485121E-3</v>
      </c>
      <c r="AY2122" s="13">
        <f t="shared" si="2838"/>
        <v>1.4634643594851815E-3</v>
      </c>
      <c r="AZ2122" s="13">
        <f t="shared" si="2839"/>
        <v>8.7884749694187695E-4</v>
      </c>
      <c r="BA2122" s="13">
        <f t="shared" si="2840"/>
        <v>3.5184682058250153E-4</v>
      </c>
      <c r="BB2122" s="13">
        <f t="shared" si="2841"/>
        <v>1.0564647357885317E-4</v>
      </c>
      <c r="BC2122" s="13">
        <f t="shared" si="2842"/>
        <v>2.5377355659873576E-5</v>
      </c>
      <c r="BD2122" s="13">
        <f t="shared" si="2843"/>
        <v>2.6710708995609107E-4</v>
      </c>
      <c r="BE2122" s="13">
        <f t="shared" si="2844"/>
        <v>4.1314516650835833E-4</v>
      </c>
      <c r="BF2122" s="13">
        <f t="shared" si="2845"/>
        <v>3.1951403580728277E-4</v>
      </c>
      <c r="BG2122" s="13">
        <f t="shared" si="2846"/>
        <v>1.6473502512551235E-4</v>
      </c>
      <c r="BH2122" s="13">
        <f t="shared" si="2847"/>
        <v>6.3700554893943921E-5</v>
      </c>
      <c r="BI2122" s="13">
        <f t="shared" si="2848"/>
        <v>1.9705636688759964E-5</v>
      </c>
      <c r="BJ2122" s="14">
        <f t="shared" si="2849"/>
        <v>0.45195305481724513</v>
      </c>
      <c r="BK2122" s="14">
        <f t="shared" si="2850"/>
        <v>0.2526654967917204</v>
      </c>
      <c r="BL2122" s="14">
        <f t="shared" si="2851"/>
        <v>0.27698428648236756</v>
      </c>
      <c r="BM2122" s="14">
        <f t="shared" si="2852"/>
        <v>0.51665396968732769</v>
      </c>
      <c r="BN2122" s="14">
        <f t="shared" si="2853"/>
        <v>0.48199094559744043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1.5759000000000001</v>
      </c>
      <c r="F2123" s="10">
        <f>VLOOKUP(B2123,home!$B$2:$E$405,3,FALSE)</f>
        <v>1.8244</v>
      </c>
      <c r="G2123" s="10">
        <f>VLOOKUP(C2123,away!$B$2:$E$405,4,FALSE)</f>
        <v>0.98709999999999998</v>
      </c>
      <c r="H2123" s="10">
        <f>VLOOKUP(A2123,away!$A$2:$E$405,3,FALSE)</f>
        <v>1.1709000000000001</v>
      </c>
      <c r="I2123" s="10">
        <f>VLOOKUP(C2123,away!$B$2:$E$405,3,FALSE)</f>
        <v>1.5183</v>
      </c>
      <c r="J2123" s="10">
        <f>VLOOKUP(B2123,home!$B$2:$E$405,4,FALSE)</f>
        <v>0.64049999999999996</v>
      </c>
      <c r="K2123" s="12">
        <f t="shared" si="2798"/>
        <v>2.837983531716</v>
      </c>
      <c r="L2123" s="12">
        <f t="shared" si="2799"/>
        <v>1.1386664695349999</v>
      </c>
      <c r="M2123" s="13">
        <f t="shared" si="2800"/>
        <v>1.8748341173034127E-2</v>
      </c>
      <c r="N2123" s="13">
        <f t="shared" si="2801"/>
        <v>5.3207483496063891E-2</v>
      </c>
      <c r="O2123" s="13">
        <f t="shared" si="2802"/>
        <v>2.1348107453136454E-2</v>
      </c>
      <c r="P2123" s="13">
        <f t="shared" si="2803"/>
        <v>6.0585577385304859E-2</v>
      </c>
      <c r="Q2123" s="13">
        <f t="shared" si="2804"/>
        <v>7.5500980962940098E-2</v>
      </c>
      <c r="R2123" s="13">
        <f t="shared" si="2805"/>
        <v>1.2154187072458354E-2</v>
      </c>
      <c r="S2123" s="13">
        <f t="shared" si="2806"/>
        <v>4.8945826103141209E-2</v>
      </c>
      <c r="T2123" s="13">
        <f t="shared" si="2807"/>
        <v>8.5970435439500253E-2</v>
      </c>
      <c r="U2123" s="13">
        <f t="shared" si="2808"/>
        <v>3.4493382753032313E-2</v>
      </c>
      <c r="V2123" s="13">
        <f t="shared" si="2809"/>
        <v>1.7574361543603347E-2</v>
      </c>
      <c r="W2123" s="13">
        <f t="shared" si="2810"/>
        <v>7.1423513533742419E-2</v>
      </c>
      <c r="X2123" s="13">
        <f t="shared" si="2811"/>
        <v>8.1327559997251775E-2</v>
      </c>
      <c r="Y2123" s="13">
        <f t="shared" si="2812"/>
        <v>4.6302482808983289E-2</v>
      </c>
      <c r="Z2123" s="13">
        <f t="shared" si="2813"/>
        <v>4.6131884279546976E-3</v>
      </c>
      <c r="AA2123" s="13">
        <f t="shared" si="2814"/>
        <v>1.3092152787238255E-2</v>
      </c>
      <c r="AB2123" s="13">
        <f t="shared" si="2815"/>
        <v>1.8577657002445951E-2</v>
      </c>
      <c r="AC2123" s="13">
        <f t="shared" si="2816"/>
        <v>3.5494901637909567E-3</v>
      </c>
      <c r="AD2123" s="13">
        <f t="shared" si="2817"/>
        <v>5.0674688796513961E-2</v>
      </c>
      <c r="AE2123" s="13">
        <f t="shared" si="2818"/>
        <v>5.7701568986711374E-2</v>
      </c>
      <c r="AF2123" s="13">
        <f t="shared" si="2819"/>
        <v>3.2851420922364448E-2</v>
      </c>
      <c r="AG2123" s="13">
        <f t="shared" si="2820"/>
        <v>1.246893716029232E-2</v>
      </c>
      <c r="AH2123" s="13">
        <f t="shared" si="2821"/>
        <v>1.3132207451397231E-3</v>
      </c>
      <c r="AI2123" s="13">
        <f t="shared" si="2822"/>
        <v>3.7268988482143488E-3</v>
      </c>
      <c r="AJ2123" s="13">
        <f t="shared" si="2823"/>
        <v>5.2884387778018259E-3</v>
      </c>
      <c r="AK2123" s="13">
        <f t="shared" si="2824"/>
        <v>5.0028340532966243E-3</v>
      </c>
      <c r="AL2123" s="13">
        <f t="shared" si="2825"/>
        <v>4.5880946802064786E-4</v>
      </c>
      <c r="AM2123" s="13">
        <f t="shared" si="2826"/>
        <v>2.876278645586796E-2</v>
      </c>
      <c r="AN2123" s="13">
        <f t="shared" si="2827"/>
        <v>3.2751220507692289E-2</v>
      </c>
      <c r="AO2123" s="13">
        <f t="shared" si="2828"/>
        <v>1.8646358314228138E-2</v>
      </c>
      <c r="AP2123" s="13">
        <f t="shared" si="2829"/>
        <v>7.0773276637822492E-3</v>
      </c>
      <c r="AQ2123" s="13">
        <f t="shared" si="2830"/>
        <v>2.0146789261653313E-3</v>
      </c>
      <c r="AR2123" s="13">
        <f t="shared" si="2831"/>
        <v>2.9906408591767367E-4</v>
      </c>
      <c r="AS2123" s="13">
        <f t="shared" si="2832"/>
        <v>8.487389507620569E-4</v>
      </c>
      <c r="AT2123" s="13">
        <f t="shared" si="2833"/>
        <v>1.2043535824943173E-3</v>
      </c>
      <c r="AU2123" s="13">
        <f t="shared" si="2834"/>
        <v>1.1393118778273467E-3</v>
      </c>
      <c r="AV2123" s="13">
        <f t="shared" si="2835"/>
        <v>8.0833708669061032E-4</v>
      </c>
      <c r="AW2123" s="13">
        <f t="shared" si="2836"/>
        <v>4.1184734800633531E-5</v>
      </c>
      <c r="AX2123" s="13">
        <f t="shared" si="2837"/>
        <v>1.3604719048002884E-2</v>
      </c>
      <c r="AY2123" s="13">
        <f t="shared" si="2838"/>
        <v>1.549123740740501E-2</v>
      </c>
      <c r="AZ2123" s="13">
        <f t="shared" si="2839"/>
        <v>8.8196763037091969E-3</v>
      </c>
      <c r="BA2123" s="13">
        <f t="shared" si="2840"/>
        <v>3.3475565597286833E-3</v>
      </c>
      <c r="BB2123" s="13">
        <f t="shared" si="2841"/>
        <v>9.5293760235874768E-4</v>
      </c>
      <c r="BC2123" s="13">
        <f t="shared" si="2842"/>
        <v>2.1701561907299627E-4</v>
      </c>
      <c r="BD2123" s="13">
        <f t="shared" si="2843"/>
        <v>5.675570781276493E-5</v>
      </c>
      <c r="BE2123" s="13">
        <f t="shared" si="2844"/>
        <v>1.6107176410351201E-4</v>
      </c>
      <c r="BF2123" s="13">
        <f t="shared" si="2845"/>
        <v>2.2855950697510573E-4</v>
      </c>
      <c r="BG2123" s="13">
        <f t="shared" si="2846"/>
        <v>2.1621603893749277E-4</v>
      </c>
      <c r="BH2123" s="13">
        <f t="shared" si="2847"/>
        <v>1.534043894493675E-4</v>
      </c>
      <c r="BI2123" s="13">
        <f t="shared" si="2848"/>
        <v>8.7071826190050476E-5</v>
      </c>
      <c r="BJ2123" s="14">
        <f t="shared" si="2849"/>
        <v>0.69911458651237723</v>
      </c>
      <c r="BK2123" s="14">
        <f t="shared" si="2850"/>
        <v>0.16535364324430019</v>
      </c>
      <c r="BL2123" s="14">
        <f t="shared" si="2851"/>
        <v>0.12019976430992416</v>
      </c>
      <c r="BM2123" s="14">
        <f t="shared" si="2852"/>
        <v>0.7322864522790139</v>
      </c>
      <c r="BN2123" s="14">
        <f t="shared" si="2853"/>
        <v>0.24154467754293779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1.5759000000000001</v>
      </c>
      <c r="F2124" s="10">
        <f>VLOOKUP(B2124,home!$B$2:$E$405,3,FALSE)</f>
        <v>1.3597999999999999</v>
      </c>
      <c r="G2124" s="10">
        <f>VLOOKUP(C2124,away!$B$2:$E$405,4,FALSE)</f>
        <v>1.3484</v>
      </c>
      <c r="H2124" s="10">
        <f>VLOOKUP(A2124,away!$A$2:$E$405,3,FALSE)</f>
        <v>1.1709000000000001</v>
      </c>
      <c r="I2124" s="10">
        <f>VLOOKUP(C2124,away!$B$2:$E$405,3,FALSE)</f>
        <v>0.64049999999999996</v>
      </c>
      <c r="J2124" s="10">
        <f>VLOOKUP(B2124,home!$B$2:$E$405,4,FALSE)</f>
        <v>0.73199999999999998</v>
      </c>
      <c r="K2124" s="12">
        <f t="shared" si="2798"/>
        <v>2.8894982528880004</v>
      </c>
      <c r="L2124" s="12">
        <f t="shared" si="2799"/>
        <v>0.54897178140000003</v>
      </c>
      <c r="M2124" s="13">
        <f t="shared" si="2800"/>
        <v>3.2113780744553663E-2</v>
      </c>
      <c r="N2124" s="13">
        <f t="shared" si="2801"/>
        <v>9.2792713355016126E-2</v>
      </c>
      <c r="O2124" s="13">
        <f t="shared" si="2802"/>
        <v>1.7629559422826645E-2</v>
      </c>
      <c r="P2124" s="13">
        <f t="shared" si="2803"/>
        <v>5.0940581151442774E-2</v>
      </c>
      <c r="Q2124" s="13">
        <f t="shared" si="2804"/>
        <v>0.1340621915600281</v>
      </c>
      <c r="R2124" s="13">
        <f t="shared" si="2805"/>
        <v>4.8390653208231493E-3</v>
      </c>
      <c r="S2124" s="13">
        <f t="shared" si="2806"/>
        <v>2.0201162459568205E-2</v>
      </c>
      <c r="T2124" s="13">
        <f t="shared" si="2807"/>
        <v>7.3596360119096677E-2</v>
      </c>
      <c r="U2124" s="13">
        <f t="shared" si="2808"/>
        <v>1.39824707901294E-2</v>
      </c>
      <c r="V2124" s="13">
        <f t="shared" si="2809"/>
        <v>3.5604616244923892E-3</v>
      </c>
      <c r="W2124" s="13">
        <f t="shared" si="2810"/>
        <v>0.12912415609701253</v>
      </c>
      <c r="X2124" s="13">
        <f t="shared" si="2811"/>
        <v>7.088551799434864E-2</v>
      </c>
      <c r="Y2124" s="13">
        <f t="shared" si="2812"/>
        <v>1.9457074544409664E-2</v>
      </c>
      <c r="Z2124" s="13">
        <f t="shared" si="2813"/>
        <v>8.8550343649441564E-4</v>
      </c>
      <c r="AA2124" s="13">
        <f t="shared" si="2814"/>
        <v>2.5586606326769346E-3</v>
      </c>
      <c r="AB2124" s="13">
        <f t="shared" si="2815"/>
        <v>3.6966227139266549E-3</v>
      </c>
      <c r="AC2124" s="13">
        <f t="shared" si="2816"/>
        <v>3.5298705904826403E-4</v>
      </c>
      <c r="AD2124" s="13">
        <f t="shared" si="2817"/>
        <v>9.3276005861988809E-2</v>
      </c>
      <c r="AE2124" s="13">
        <f t="shared" si="2818"/>
        <v>5.1205895099932841E-2</v>
      </c>
      <c r="AF2124" s="13">
        <f t="shared" si="2819"/>
        <v>1.4055295725595829E-2</v>
      </c>
      <c r="AG2124" s="13">
        <f t="shared" si="2820"/>
        <v>2.5719869108613829E-3</v>
      </c>
      <c r="AH2124" s="13">
        <f t="shared" si="2821"/>
        <v>1.2152909974204026E-4</v>
      </c>
      <c r="AI2124" s="13">
        <f t="shared" si="2822"/>
        <v>3.5115812137967689E-4</v>
      </c>
      <c r="AJ2124" s="13">
        <f t="shared" si="2823"/>
        <v>5.0733538910700446E-4</v>
      </c>
      <c r="AK2124" s="13">
        <f t="shared" si="2824"/>
        <v>4.8864824015098108E-4</v>
      </c>
      <c r="AL2124" s="13">
        <f t="shared" si="2825"/>
        <v>2.2397071300808169E-5</v>
      </c>
      <c r="AM2124" s="13">
        <f t="shared" si="2826"/>
        <v>5.39041711949175E-2</v>
      </c>
      <c r="AN2124" s="13">
        <f t="shared" si="2827"/>
        <v>2.9591868885764427E-2</v>
      </c>
      <c r="AO2124" s="13">
        <f t="shared" si="2828"/>
        <v>8.1225504885866651E-3</v>
      </c>
      <c r="AP2124" s="13">
        <f t="shared" si="2829"/>
        <v>1.486350337076954E-3</v>
      </c>
      <c r="AQ2124" s="13">
        <f t="shared" si="2830"/>
        <v>2.0399109808240645E-4</v>
      </c>
      <c r="AR2124" s="13">
        <f t="shared" si="2831"/>
        <v>1.3343209275465231E-5</v>
      </c>
      <c r="AS2124" s="13">
        <f t="shared" si="2832"/>
        <v>3.8555179889375747E-5</v>
      </c>
      <c r="AT2124" s="13">
        <f t="shared" si="2833"/>
        <v>5.5702562465066909E-5</v>
      </c>
      <c r="AU2124" s="13">
        <f t="shared" si="2834"/>
        <v>5.3650818974731845E-5</v>
      </c>
      <c r="AV2124" s="13">
        <f t="shared" si="2835"/>
        <v>3.8755986923374517E-5</v>
      </c>
      <c r="AW2124" s="13">
        <f t="shared" si="2836"/>
        <v>9.8687282263027522E-7</v>
      </c>
      <c r="AX2124" s="13">
        <f t="shared" si="2837"/>
        <v>2.5959334748514973E-2</v>
      </c>
      <c r="AY2124" s="13">
        <f t="shared" si="2838"/>
        <v>1.4250942240851187E-2</v>
      </c>
      <c r="AZ2124" s="13">
        <f t="shared" si="2839"/>
        <v>3.9116825742942915E-3</v>
      </c>
      <c r="BA2124" s="13">
        <f t="shared" si="2840"/>
        <v>7.1580111702722511E-4</v>
      </c>
      <c r="BB2124" s="13">
        <f t="shared" si="2841"/>
        <v>9.8238653585636394E-5</v>
      </c>
      <c r="BC2124" s="13">
        <f t="shared" si="2842"/>
        <v>1.0786049732248867E-5</v>
      </c>
      <c r="BD2124" s="13">
        <f t="shared" si="2843"/>
        <v>1.2208408942575248E-6</v>
      </c>
      <c r="BE2124" s="13">
        <f t="shared" si="2844"/>
        <v>3.5276176310113418E-6</v>
      </c>
      <c r="BF2124" s="13">
        <f t="shared" si="2845"/>
        <v>5.0965224908320916E-6</v>
      </c>
      <c r="BG2124" s="13">
        <f t="shared" si="2846"/>
        <v>4.9087976110212421E-6</v>
      </c>
      <c r="BH2124" s="13">
        <f t="shared" si="2847"/>
        <v>3.5459905302066682E-6</v>
      </c>
      <c r="BI2124" s="13">
        <f t="shared" si="2848"/>
        <v>2.0492266883579121E-6</v>
      </c>
      <c r="BJ2124" s="14">
        <f t="shared" si="2849"/>
        <v>0.8192829146567242</v>
      </c>
      <c r="BK2124" s="14">
        <f t="shared" si="2850"/>
        <v>0.1214423123512573</v>
      </c>
      <c r="BL2124" s="14">
        <f t="shared" si="2851"/>
        <v>4.4395406484136195E-2</v>
      </c>
      <c r="BM2124" s="14">
        <f t="shared" si="2852"/>
        <v>0.63937829000589308</v>
      </c>
      <c r="BN2124" s="14">
        <f t="shared" si="2853"/>
        <v>0.33237789155469044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1.1974</v>
      </c>
      <c r="F2125" s="10">
        <f>VLOOKUP(B2125,home!$B$2:$E$405,3,FALSE)</f>
        <v>1.0022</v>
      </c>
      <c r="G2125" s="10">
        <f>VLOOKUP(C2125,away!$B$2:$E$405,4,FALSE)</f>
        <v>0.41760000000000003</v>
      </c>
      <c r="H2125" s="10">
        <f>VLOOKUP(A2125,away!$A$2:$E$405,3,FALSE)</f>
        <v>0.89470000000000005</v>
      </c>
      <c r="I2125" s="10">
        <f>VLOOKUP(C2125,away!$B$2:$E$405,3,FALSE)</f>
        <v>0.4471</v>
      </c>
      <c r="J2125" s="10">
        <f>VLOOKUP(B2125,home!$B$2:$E$405,4,FALSE)</f>
        <v>1.1176999999999999</v>
      </c>
      <c r="K2125" s="12">
        <f t="shared" si="2798"/>
        <v>0.50113431532800001</v>
      </c>
      <c r="L2125" s="12">
        <f t="shared" si="2799"/>
        <v>0.44710276754899997</v>
      </c>
      <c r="M2125" s="13">
        <f t="shared" si="2800"/>
        <v>0.38742341715194967</v>
      </c>
      <c r="N2125" s="13">
        <f t="shared" si="2801"/>
        <v>0.19415116889647646</v>
      </c>
      <c r="O2125" s="13">
        <f t="shared" si="2802"/>
        <v>0.1732180820219274</v>
      </c>
      <c r="P2125" s="13">
        <f t="shared" si="2803"/>
        <v>8.6805524936487952E-2</v>
      </c>
      <c r="Q2125" s="13">
        <f t="shared" si="2804"/>
        <v>4.8647906547533301E-2</v>
      </c>
      <c r="R2125" s="13">
        <f t="shared" si="2805"/>
        <v>3.8723141930766702E-2</v>
      </c>
      <c r="S2125" s="13">
        <f t="shared" si="2806"/>
        <v>4.8623797800430059E-3</v>
      </c>
      <c r="T2125" s="13">
        <f t="shared" si="2807"/>
        <v>2.1750613652867255E-2</v>
      </c>
      <c r="U2125" s="13">
        <f t="shared" si="2808"/>
        <v>1.9405495218823742E-2</v>
      </c>
      <c r="V2125" s="13">
        <f t="shared" si="2809"/>
        <v>1.2105085678036946E-4</v>
      </c>
      <c r="W2125" s="13">
        <f t="shared" si="2810"/>
        <v>8.1263784466128752E-3</v>
      </c>
      <c r="X2125" s="13">
        <f t="shared" si="2811"/>
        <v>3.6333262936311603E-3</v>
      </c>
      <c r="Y2125" s="13">
        <f t="shared" si="2812"/>
        <v>8.1223512064552094E-4</v>
      </c>
      <c r="Z2125" s="13">
        <f t="shared" si="2813"/>
        <v>5.7710746418128409E-3</v>
      </c>
      <c r="AA2125" s="13">
        <f t="shared" si="2814"/>
        <v>2.8920835393316611E-3</v>
      </c>
      <c r="AB2125" s="13">
        <f t="shared" si="2815"/>
        <v>7.246611521771753E-4</v>
      </c>
      <c r="AC2125" s="13">
        <f t="shared" si="2816"/>
        <v>1.6951548844281556E-6</v>
      </c>
      <c r="AD2125" s="13">
        <f t="shared" si="2817"/>
        <v>1.0181017747348902E-3</v>
      </c>
      <c r="AE2125" s="13">
        <f t="shared" si="2818"/>
        <v>4.5519612113051789E-4</v>
      </c>
      <c r="AF2125" s="13">
        <f t="shared" si="2819"/>
        <v>1.0175972276751217E-4</v>
      </c>
      <c r="AG2125" s="13">
        <f t="shared" si="2820"/>
        <v>1.516568455812456E-5</v>
      </c>
      <c r="AH2125" s="13">
        <f t="shared" si="2821"/>
        <v>6.4506586102159355E-4</v>
      </c>
      <c r="AI2125" s="13">
        <f t="shared" si="2822"/>
        <v>3.2326463860452313E-4</v>
      </c>
      <c r="AJ2125" s="13">
        <f t="shared" si="2823"/>
        <v>8.099950166841551E-5</v>
      </c>
      <c r="AK2125" s="13">
        <f t="shared" si="2824"/>
        <v>1.3530543270170201E-5</v>
      </c>
      <c r="AL2125" s="13">
        <f t="shared" si="2825"/>
        <v>1.5192557091480621E-8</v>
      </c>
      <c r="AM2125" s="13">
        <f t="shared" si="2826"/>
        <v>1.0204114716319822E-4</v>
      </c>
      <c r="AN2125" s="13">
        <f t="shared" si="2827"/>
        <v>4.5622879300540716E-5</v>
      </c>
      <c r="AO2125" s="13">
        <f t="shared" si="2828"/>
        <v>1.0199057799412868E-5</v>
      </c>
      <c r="AP2125" s="13">
        <f t="shared" si="2829"/>
        <v>1.5200089895032356E-6</v>
      </c>
      <c r="AQ2125" s="13">
        <f t="shared" si="2830"/>
        <v>1.6990005647656384E-7</v>
      </c>
      <c r="AR2125" s="13">
        <f t="shared" si="2831"/>
        <v>5.7682146342826625E-5</v>
      </c>
      <c r="AS2125" s="13">
        <f t="shared" si="2832"/>
        <v>2.8906502914161925E-5</v>
      </c>
      <c r="AT2125" s="13">
        <f t="shared" si="2833"/>
        <v>7.243020273207685E-6</v>
      </c>
      <c r="AU2125" s="13">
        <f t="shared" si="2834"/>
        <v>1.2099086685069189E-6</v>
      </c>
      <c r="AV2125" s="13">
        <f t="shared" si="2835"/>
        <v>1.5158168805040674E-7</v>
      </c>
      <c r="AW2125" s="13">
        <f t="shared" si="2836"/>
        <v>9.4556170836173274E-11</v>
      </c>
      <c r="AX2125" s="13">
        <f t="shared" si="2837"/>
        <v>8.5227200698188306E-6</v>
      </c>
      <c r="AY2125" s="13">
        <f t="shared" si="2838"/>
        <v>3.8105317302614053E-6</v>
      </c>
      <c r="AZ2125" s="13">
        <f t="shared" si="2839"/>
        <v>8.5184964121657681E-7</v>
      </c>
      <c r="BA2125" s="13">
        <f t="shared" si="2840"/>
        <v>1.2695477737451808E-7</v>
      </c>
      <c r="BB2125" s="13">
        <f t="shared" si="2841"/>
        <v>1.4190458079428546E-8</v>
      </c>
      <c r="BC2125" s="13">
        <f t="shared" si="2842"/>
        <v>1.2689186160201142E-9</v>
      </c>
      <c r="BD2125" s="13">
        <f t="shared" si="2843"/>
        <v>4.2983078780073666E-6</v>
      </c>
      <c r="BE2125" s="13">
        <f t="shared" si="2844"/>
        <v>2.1540295755141705E-6</v>
      </c>
      <c r="BF2125" s="13">
        <f t="shared" si="2845"/>
        <v>5.3972906826077813E-7</v>
      </c>
      <c r="BG2125" s="13">
        <f t="shared" si="2846"/>
        <v>9.0158919028494801E-8</v>
      </c>
      <c r="BH2125" s="13">
        <f t="shared" si="2847"/>
        <v>1.1295432039514335E-8</v>
      </c>
      <c r="BI2125" s="13">
        <f t="shared" si="2848"/>
        <v>1.1321057202911948E-9</v>
      </c>
      <c r="BJ2125" s="14">
        <f t="shared" si="2849"/>
        <v>0.27888473276986209</v>
      </c>
      <c r="BK2125" s="14">
        <f t="shared" si="2850"/>
        <v>0.47921789360443279</v>
      </c>
      <c r="BL2125" s="14">
        <f t="shared" si="2851"/>
        <v>0.2361286122204567</v>
      </c>
      <c r="BM2125" s="14">
        <f t="shared" si="2852"/>
        <v>7.1029261314248845E-2</v>
      </c>
      <c r="BN2125" s="14">
        <f t="shared" si="2853"/>
        <v>0.92896924148514159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1.1974</v>
      </c>
      <c r="F2126" s="10">
        <f>VLOOKUP(B2126,home!$B$2:$E$405,3,FALSE)</f>
        <v>0.58460000000000001</v>
      </c>
      <c r="G2126" s="10">
        <f>VLOOKUP(C2126,away!$B$2:$E$405,4,FALSE)</f>
        <v>0.58460000000000001</v>
      </c>
      <c r="H2126" s="10">
        <f>VLOOKUP(A2126,away!$A$2:$E$405,3,FALSE)</f>
        <v>0.89470000000000005</v>
      </c>
      <c r="I2126" s="10">
        <f>VLOOKUP(C2126,away!$B$2:$E$405,3,FALSE)</f>
        <v>1.2295</v>
      </c>
      <c r="J2126" s="10">
        <f>VLOOKUP(B2126,home!$B$2:$E$405,4,FALSE)</f>
        <v>0.78239999999999998</v>
      </c>
      <c r="K2126" s="12">
        <f t="shared" si="2798"/>
        <v>0.40922002338400004</v>
      </c>
      <c r="L2126" s="12">
        <f t="shared" si="2799"/>
        <v>0.86066632776000007</v>
      </c>
      <c r="M2126" s="13">
        <f t="shared" si="2800"/>
        <v>0.28086353978461159</v>
      </c>
      <c r="N2126" s="13">
        <f t="shared" si="2801"/>
        <v>0.11493498431837176</v>
      </c>
      <c r="O2126" s="13">
        <f t="shared" si="2802"/>
        <v>0.2417297913880963</v>
      </c>
      <c r="P2126" s="13">
        <f t="shared" si="2803"/>
        <v>9.8920670884446213E-2</v>
      </c>
      <c r="Q2126" s="13">
        <f t="shared" si="2804"/>
        <v>2.3516848485201889E-2</v>
      </c>
      <c r="R2126" s="13">
        <f t="shared" si="2805"/>
        <v>0.10402434593209188</v>
      </c>
      <c r="S2126" s="13">
        <f t="shared" si="2806"/>
        <v>8.710011929399122E-3</v>
      </c>
      <c r="T2126" s="13">
        <f t="shared" si="2807"/>
        <v>2.0240159626247027E-2</v>
      </c>
      <c r="U2126" s="13">
        <f t="shared" si="2808"/>
        <v>4.256884527483594E-2</v>
      </c>
      <c r="V2126" s="13">
        <f t="shared" si="2809"/>
        <v>3.4085363389100892E-4</v>
      </c>
      <c r="W2126" s="13">
        <f t="shared" si="2810"/>
        <v>3.2078550956774342E-3</v>
      </c>
      <c r="X2126" s="13">
        <f t="shared" si="2811"/>
        <v>2.7608928651829006E-3</v>
      </c>
      <c r="Y2126" s="13">
        <f t="shared" si="2812"/>
        <v>1.1881037618078761E-3</v>
      </c>
      <c r="Z2126" s="13">
        <f t="shared" si="2813"/>
        <v>2.9843417270336479E-2</v>
      </c>
      <c r="AA2126" s="13">
        <f t="shared" si="2814"/>
        <v>1.2212523913225562E-2</v>
      </c>
      <c r="AB2126" s="13">
        <f t="shared" si="2815"/>
        <v>2.4988046606739126E-3</v>
      </c>
      <c r="AC2126" s="13">
        <f t="shared" si="2816"/>
        <v>7.5030809810160019E-6</v>
      </c>
      <c r="AD2126" s="13">
        <f t="shared" si="2817"/>
        <v>3.2817963431640084E-4</v>
      </c>
      <c r="AE2126" s="13">
        <f t="shared" si="2818"/>
        <v>2.8245316071271636E-4</v>
      </c>
      <c r="AF2126" s="13">
        <f t="shared" si="2819"/>
        <v>1.2154896229740937E-4</v>
      </c>
      <c r="AG2126" s="13">
        <f t="shared" si="2820"/>
        <v>3.4871033007850012E-5</v>
      </c>
      <c r="AH2126" s="13">
        <f t="shared" si="2821"/>
        <v>6.4213060874674628E-3</v>
      </c>
      <c r="AI2126" s="13">
        <f t="shared" si="2822"/>
        <v>2.6277270272692566E-3</v>
      </c>
      <c r="AJ2126" s="13">
        <f t="shared" si="2823"/>
        <v>5.376592577729471E-4</v>
      </c>
      <c r="AK2126" s="13">
        <f t="shared" si="2824"/>
        <v>7.3340311346156511E-5</v>
      </c>
      <c r="AL2126" s="13">
        <f t="shared" si="2825"/>
        <v>1.0570397352559436E-7</v>
      </c>
      <c r="AM2126" s="13">
        <f t="shared" si="2826"/>
        <v>2.6859535525822036E-5</v>
      </c>
      <c r="AN2126" s="13">
        <f t="shared" si="2827"/>
        <v>2.3117097806348513E-5</v>
      </c>
      <c r="AO2126" s="13">
        <f t="shared" si="2828"/>
        <v>9.948053838729365E-6</v>
      </c>
      <c r="AP2126" s="13">
        <f t="shared" si="2829"/>
        <v>2.8539849885793255E-6</v>
      </c>
      <c r="AQ2126" s="13">
        <f t="shared" si="2830"/>
        <v>6.1408219490068314E-7</v>
      </c>
      <c r="AR2126" s="13">
        <f t="shared" si="2831"/>
        <v>1.1053203859447114E-3</v>
      </c>
      <c r="AS2126" s="13">
        <f t="shared" si="2832"/>
        <v>4.5231923418310668E-4</v>
      </c>
      <c r="AT2126" s="13">
        <f t="shared" si="2833"/>
        <v>9.254904379472197E-5</v>
      </c>
      <c r="AU2126" s="13">
        <f t="shared" si="2834"/>
        <v>1.2624307288614323E-5</v>
      </c>
      <c r="AV2126" s="13">
        <f t="shared" si="2835"/>
        <v>1.2915298309633888E-6</v>
      </c>
      <c r="AW2126" s="13">
        <f t="shared" si="2836"/>
        <v>1.0341427711283102E-9</v>
      </c>
      <c r="AX2126" s="13">
        <f t="shared" si="2837"/>
        <v>1.831909959326711E-6</v>
      </c>
      <c r="AY2126" s="13">
        <f t="shared" si="2838"/>
        <v>1.5766632174806914E-6</v>
      </c>
      <c r="AZ2126" s="13">
        <f t="shared" si="2839"/>
        <v>6.7849047075168647E-7</v>
      </c>
      <c r="BA2126" s="13">
        <f t="shared" si="2840"/>
        <v>1.9465130062733596E-7</v>
      </c>
      <c r="BB2126" s="13">
        <f t="shared" si="2841"/>
        <v>4.1882455026159243E-8</v>
      </c>
      <c r="BC2126" s="13">
        <f t="shared" si="2842"/>
        <v>7.2093637529875691E-9</v>
      </c>
      <c r="BD2126" s="13">
        <f t="shared" si="2843"/>
        <v>1.5855200626155007E-4</v>
      </c>
      <c r="BE2126" s="13">
        <f t="shared" si="2844"/>
        <v>6.488265570993163E-5</v>
      </c>
      <c r="BF2126" s="13">
        <f t="shared" si="2845"/>
        <v>1.3275640943417124E-5</v>
      </c>
      <c r="BG2126" s="13">
        <f t="shared" si="2846"/>
        <v>1.810886032434248E-6</v>
      </c>
      <c r="BH2126" s="13">
        <f t="shared" si="2847"/>
        <v>1.8526270613462549E-7</v>
      </c>
      <c r="BI2126" s="13">
        <f t="shared" si="2848"/>
        <v>1.5162641787318921E-8</v>
      </c>
      <c r="BJ2126" s="14">
        <f t="shared" si="2849"/>
        <v>0.16668362050394459</v>
      </c>
      <c r="BK2126" s="14">
        <f t="shared" si="2850"/>
        <v>0.38884426168052</v>
      </c>
      <c r="BL2126" s="14">
        <f t="shared" si="2851"/>
        <v>0.4145971699681168</v>
      </c>
      <c r="BM2126" s="14">
        <f t="shared" si="2852"/>
        <v>0.13597671300102349</v>
      </c>
      <c r="BN2126" s="14">
        <f t="shared" si="2853"/>
        <v>0.86399018079281953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1.1974</v>
      </c>
      <c r="F2127" s="10">
        <f>VLOOKUP(B2127,home!$B$2:$E$405,3,FALSE)</f>
        <v>0.75160000000000005</v>
      </c>
      <c r="G2127" s="10">
        <f>VLOOKUP(C2127,away!$B$2:$E$405,4,FALSE)</f>
        <v>1.5868</v>
      </c>
      <c r="H2127" s="10">
        <f>VLOOKUP(A2127,away!$A$2:$E$405,3,FALSE)</f>
        <v>0.89470000000000005</v>
      </c>
      <c r="I2127" s="10">
        <f>VLOOKUP(C2127,away!$B$2:$E$405,3,FALSE)</f>
        <v>0.89419999999999999</v>
      </c>
      <c r="J2127" s="10">
        <f>VLOOKUP(B2127,home!$B$2:$E$405,4,FALSE)</f>
        <v>0.67059999999999997</v>
      </c>
      <c r="K2127" s="12">
        <f t="shared" si="2798"/>
        <v>1.4280657949119999</v>
      </c>
      <c r="L2127" s="12">
        <f t="shared" si="2799"/>
        <v>0.53650732024400005</v>
      </c>
      <c r="M2127" s="13">
        <f t="shared" si="2800"/>
        <v>0.14021572981177696</v>
      </c>
      <c r="N2127" s="13">
        <f t="shared" si="2801"/>
        <v>0.20023728765282145</v>
      </c>
      <c r="O2127" s="13">
        <f t="shared" si="2802"/>
        <v>7.522676545737321E-2</v>
      </c>
      <c r="P2127" s="13">
        <f t="shared" si="2803"/>
        <v>0.10742877061154224</v>
      </c>
      <c r="Q2127" s="13">
        <f t="shared" si="2804"/>
        <v>0.14297601068147467</v>
      </c>
      <c r="R2127" s="13">
        <f t="shared" si="2805"/>
        <v>2.0179855173079603E-2</v>
      </c>
      <c r="S2127" s="13">
        <f t="shared" si="2806"/>
        <v>2.0577114940313244E-2</v>
      </c>
      <c r="T2127" s="13">
        <f t="shared" si="2807"/>
        <v>7.670767634989549E-2</v>
      </c>
      <c r="U2127" s="13">
        <f t="shared" si="2808"/>
        <v>2.8818160918952954E-2</v>
      </c>
      <c r="V2127" s="13">
        <f t="shared" si="2809"/>
        <v>1.7517246569012592E-3</v>
      </c>
      <c r="W2127" s="13">
        <f t="shared" si="2810"/>
        <v>6.8059716782395599E-2</v>
      </c>
      <c r="X2127" s="13">
        <f t="shared" si="2811"/>
        <v>3.6514536267488656E-2</v>
      </c>
      <c r="Y2127" s="13">
        <f t="shared" si="2812"/>
        <v>9.795158001411345E-3</v>
      </c>
      <c r="Z2127" s="13">
        <f t="shared" si="2813"/>
        <v>3.608880007273654E-3</v>
      </c>
      <c r="AA2127" s="13">
        <f t="shared" si="2814"/>
        <v>5.1537180963292743E-3</v>
      </c>
      <c r="AB2127" s="13">
        <f t="shared" si="2815"/>
        <v>3.6799242649934128E-3</v>
      </c>
      <c r="AC2127" s="13">
        <f t="shared" si="2816"/>
        <v>8.3882183989558799E-5</v>
      </c>
      <c r="AD2127" s="13">
        <f t="shared" si="2817"/>
        <v>2.4298438387084328E-2</v>
      </c>
      <c r="AE2127" s="13">
        <f t="shared" si="2818"/>
        <v>1.3036290065168557E-2</v>
      </c>
      <c r="AF2127" s="13">
        <f t="shared" si="2819"/>
        <v>3.4970325243935314E-3</v>
      </c>
      <c r="AG2127" s="13">
        <f t="shared" si="2820"/>
        <v>6.2539451615616158E-4</v>
      </c>
      <c r="AH2127" s="13">
        <f t="shared" si="2821"/>
        <v>4.8404763544613379E-4</v>
      </c>
      <c r="AI2127" s="13">
        <f t="shared" si="2822"/>
        <v>6.9125187128865693E-4</v>
      </c>
      <c r="AJ2127" s="13">
        <f t="shared" si="2823"/>
        <v>4.9357657652812181E-4</v>
      </c>
      <c r="AK2127" s="13">
        <f t="shared" si="2824"/>
        <v>2.3495327536985871E-4</v>
      </c>
      <c r="AL2127" s="13">
        <f t="shared" si="2825"/>
        <v>2.570712976156435E-6</v>
      </c>
      <c r="AM2127" s="13">
        <f t="shared" si="2826"/>
        <v>6.9399537460743659E-3</v>
      </c>
      <c r="AN2127" s="13">
        <f t="shared" si="2827"/>
        <v>3.7233359869236677E-3</v>
      </c>
      <c r="AO2127" s="13">
        <f t="shared" si="2828"/>
        <v>9.9879850635623316E-4</v>
      </c>
      <c r="AP2127" s="13">
        <f t="shared" si="2829"/>
        <v>1.7862090336963086E-4</v>
      </c>
      <c r="AQ2127" s="13">
        <f t="shared" si="2830"/>
        <v>2.3957855551600778E-5</v>
      </c>
      <c r="AR2127" s="13">
        <f t="shared" si="2831"/>
        <v>5.1939019952729991E-5</v>
      </c>
      <c r="AS2127" s="13">
        <f t="shared" si="2832"/>
        <v>7.4172337815745572E-5</v>
      </c>
      <c r="AT2127" s="13">
        <f t="shared" si="2833"/>
        <v>5.2961489281662058E-5</v>
      </c>
      <c r="AU2127" s="13">
        <f t="shared" si="2834"/>
        <v>2.5210830430246707E-5</v>
      </c>
      <c r="AV2127" s="13">
        <f t="shared" si="2835"/>
        <v>9.0006811496904727E-6</v>
      </c>
      <c r="AW2127" s="13">
        <f t="shared" si="2836"/>
        <v>5.4711038442601659E-8</v>
      </c>
      <c r="AX2127" s="13">
        <f t="shared" si="2837"/>
        <v>1.6517850938400343E-3</v>
      </c>
      <c r="AY2127" s="13">
        <f t="shared" si="2838"/>
        <v>8.8619479431510098E-4</v>
      </c>
      <c r="AZ2127" s="13">
        <f t="shared" si="2839"/>
        <v>2.377249971560888E-4</v>
      </c>
      <c r="BA2127" s="13">
        <f t="shared" si="2840"/>
        <v>4.2513733726408587E-5</v>
      </c>
      <c r="BB2127" s="13">
        <f t="shared" si="2841"/>
        <v>5.7022323387806082E-6</v>
      </c>
      <c r="BC2127" s="13">
        <f t="shared" si="2842"/>
        <v>6.1185787829757242E-7</v>
      </c>
      <c r="BD2127" s="13">
        <f t="shared" si="2843"/>
        <v>4.644277401823135E-6</v>
      </c>
      <c r="BE2127" s="13">
        <f t="shared" si="2844"/>
        <v>6.6323336996263923E-6</v>
      </c>
      <c r="BF2127" s="13">
        <f t="shared" si="2845"/>
        <v>4.7357044484393055E-6</v>
      </c>
      <c r="BG2127" s="13">
        <f t="shared" si="2846"/>
        <v>2.2542991792095914E-6</v>
      </c>
      <c r="BH2127" s="13">
        <f t="shared" si="2847"/>
        <v>8.0482188733185331E-7</v>
      </c>
      <c r="BI2127" s="13">
        <f t="shared" si="2848"/>
        <v>2.2986772165902776E-7</v>
      </c>
      <c r="BJ2127" s="14">
        <f t="shared" si="2849"/>
        <v>0.59043674093581999</v>
      </c>
      <c r="BK2127" s="14">
        <f t="shared" si="2850"/>
        <v>0.27094598771181455</v>
      </c>
      <c r="BL2127" s="14">
        <f t="shared" si="2851"/>
        <v>0.13519483893232942</v>
      </c>
      <c r="BM2127" s="14">
        <f t="shared" si="2852"/>
        <v>0.31303588811589272</v>
      </c>
      <c r="BN2127" s="14">
        <f t="shared" si="2853"/>
        <v>0.68626441938806826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1.7738</v>
      </c>
      <c r="F2131" s="10">
        <f>VLOOKUP(B2131,home!$B$2:$E$405,3,FALSE)</f>
        <v>1.0649</v>
      </c>
      <c r="G2131" s="10">
        <f>VLOOKUP(C2131,away!$B$2:$E$405,4,FALSE)</f>
        <v>0.75170000000000003</v>
      </c>
      <c r="H2131" s="10">
        <f>VLOOKUP(A2131,away!$A$2:$E$405,3,FALSE)</f>
        <v>1.5357000000000001</v>
      </c>
      <c r="I2131" s="10">
        <f>VLOOKUP(C2131,away!$B$2:$E$405,3,FALSE)</f>
        <v>0.86819999999999997</v>
      </c>
      <c r="J2131" s="10">
        <f>VLOOKUP(B2131,home!$B$2:$E$405,4,FALSE)</f>
        <v>0.94059999999999999</v>
      </c>
      <c r="K2131" s="12">
        <f t="shared" si="2798"/>
        <v>1.4199008783540001</v>
      </c>
      <c r="L2131" s="12">
        <f t="shared" si="2799"/>
        <v>1.2540970324439999</v>
      </c>
      <c r="M2131" s="13">
        <f t="shared" si="2800"/>
        <v>6.8975913792425292E-2</v>
      </c>
      <c r="N2131" s="13">
        <f t="shared" si="2801"/>
        <v>9.793896057913444E-2</v>
      </c>
      <c r="O2131" s="13">
        <f t="shared" si="2802"/>
        <v>8.6502488797193716E-2</v>
      </c>
      <c r="P2131" s="13">
        <f t="shared" si="2803"/>
        <v>0.12282495982294239</v>
      </c>
      <c r="Q2131" s="13">
        <f t="shared" si="2804"/>
        <v>6.9531808075695409E-2</v>
      </c>
      <c r="R2131" s="13">
        <f t="shared" si="2805"/>
        <v>5.4241257249790502E-2</v>
      </c>
      <c r="S2131" s="13">
        <f t="shared" si="2806"/>
        <v>5.4678401220268118E-2</v>
      </c>
      <c r="T2131" s="13">
        <f t="shared" si="2807"/>
        <v>8.7199634168195359E-2</v>
      </c>
      <c r="U2131" s="13">
        <f t="shared" si="2808"/>
        <v>7.7017208812002802E-2</v>
      </c>
      <c r="V2131" s="13">
        <f t="shared" si="2809"/>
        <v>1.0818385826154331E-2</v>
      </c>
      <c r="W2131" s="13">
        <f t="shared" si="2810"/>
        <v>3.2909425120073874E-2</v>
      </c>
      <c r="X2131" s="13">
        <f t="shared" si="2811"/>
        <v>4.1271612382522666E-2</v>
      </c>
      <c r="Y2131" s="13">
        <f t="shared" si="2812"/>
        <v>2.5879303306550364E-2</v>
      </c>
      <c r="Z2131" s="13">
        <f t="shared" si="2813"/>
        <v>2.2674599917664611E-2</v>
      </c>
      <c r="AA2131" s="13">
        <f t="shared" si="2814"/>
        <v>3.2195684339417517E-2</v>
      </c>
      <c r="AB2131" s="13">
        <f t="shared" si="2815"/>
        <v>2.2857340236373532E-2</v>
      </c>
      <c r="AC2131" s="13">
        <f t="shared" si="2816"/>
        <v>1.2040143176330937E-3</v>
      </c>
      <c r="AD2131" s="13">
        <f t="shared" si="2817"/>
        <v>1.1682030408529526E-2</v>
      </c>
      <c r="AE2131" s="13">
        <f t="shared" si="2818"/>
        <v>1.4650399668257446E-2</v>
      </c>
      <c r="AF2131" s="13">
        <f t="shared" si="2819"/>
        <v>9.1865113740401145E-3</v>
      </c>
      <c r="AG2131" s="13">
        <f t="shared" si="2820"/>
        <v>3.8402588842322513E-3</v>
      </c>
      <c r="AH2131" s="13">
        <f t="shared" si="2821"/>
        <v>7.1090371171495421E-3</v>
      </c>
      <c r="AI2131" s="13">
        <f t="shared" si="2822"/>
        <v>1.0094128046891821E-2</v>
      </c>
      <c r="AJ2131" s="13">
        <f t="shared" si="2823"/>
        <v>7.1663306399997245E-3</v>
      </c>
      <c r="AK2131" s="13">
        <f t="shared" si="2824"/>
        <v>3.3918263901035958E-3</v>
      </c>
      <c r="AL2131" s="13">
        <f t="shared" si="2825"/>
        <v>8.5759217708702401E-5</v>
      </c>
      <c r="AM2131" s="13">
        <f t="shared" si="2826"/>
        <v>3.3174650476058432E-3</v>
      </c>
      <c r="AN2131" s="13">
        <f t="shared" si="2827"/>
        <v>4.1604230714391809E-3</v>
      </c>
      <c r="AO2131" s="13">
        <f t="shared" si="2828"/>
        <v>2.6087871138017146E-3</v>
      </c>
      <c r="AP2131" s="13">
        <f t="shared" si="2829"/>
        <v>1.0905573925656254E-3</v>
      </c>
      <c r="AQ2131" s="13">
        <f t="shared" si="2830"/>
        <v>3.4191619743160443E-4</v>
      </c>
      <c r="AR2131" s="13">
        <f t="shared" si="2831"/>
        <v>1.7830844704302981E-3</v>
      </c>
      <c r="AS2131" s="13">
        <f t="shared" si="2832"/>
        <v>2.5318032057433573E-3</v>
      </c>
      <c r="AT2131" s="13">
        <f t="shared" si="2833"/>
        <v>1.7974547978272335E-3</v>
      </c>
      <c r="AU2131" s="13">
        <f t="shared" si="2834"/>
        <v>8.5073588207883308E-4</v>
      </c>
      <c r="AV2131" s="13">
        <f t="shared" si="2835"/>
        <v>3.0199015655275012E-4</v>
      </c>
      <c r="AW2131" s="13">
        <f t="shared" si="2836"/>
        <v>4.2419688790114185E-6</v>
      </c>
      <c r="AX2131" s="13">
        <f t="shared" si="2837"/>
        <v>7.8507858916737139E-4</v>
      </c>
      <c r="AY2131" s="13">
        <f t="shared" si="2838"/>
        <v>9.8456472891012264E-4</v>
      </c>
      <c r="AZ2131" s="13">
        <f t="shared" si="2839"/>
        <v>6.1736985238760808E-4</v>
      </c>
      <c r="BA2131" s="13">
        <f t="shared" si="2840"/>
        <v>2.5808056659989645E-4</v>
      </c>
      <c r="BB2131" s="13">
        <f t="shared" si="2841"/>
        <v>8.0914518176099093E-5</v>
      </c>
      <c r="BC2131" s="13">
        <f t="shared" si="2842"/>
        <v>2.0294931425256397E-5</v>
      </c>
      <c r="BD2131" s="13">
        <f t="shared" si="2843"/>
        <v>3.7269349049393611E-4</v>
      </c>
      <c r="BE2131" s="13">
        <f t="shared" si="2844"/>
        <v>5.2918781450915801E-4</v>
      </c>
      <c r="BF2131" s="13">
        <f t="shared" si="2845"/>
        <v>3.756971213178937E-4</v>
      </c>
      <c r="BG2131" s="13">
        <f t="shared" si="2846"/>
        <v>1.7781755751811542E-4</v>
      </c>
      <c r="BH2131" s="13">
        <f t="shared" si="2847"/>
        <v>6.3120826526683784E-5</v>
      </c>
      <c r="BI2131" s="13">
        <f t="shared" si="2848"/>
        <v>1.7925063405533758E-5</v>
      </c>
      <c r="BJ2131" s="14">
        <f t="shared" si="2849"/>
        <v>0.40835539597674164</v>
      </c>
      <c r="BK2131" s="14">
        <f t="shared" si="2850"/>
        <v>0.2595719989260421</v>
      </c>
      <c r="BL2131" s="14">
        <f t="shared" si="2851"/>
        <v>0.30937681201532663</v>
      </c>
      <c r="BM2131" s="14">
        <f t="shared" si="2852"/>
        <v>0.49898309575856203</v>
      </c>
      <c r="BN2131" s="14">
        <f t="shared" si="2853"/>
        <v>0.50001538831718173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1.7738</v>
      </c>
      <c r="F2132" s="10">
        <f>VLOOKUP(B2132,home!$B$2:$E$405,3,FALSE)</f>
        <v>0.70469999999999999</v>
      </c>
      <c r="G2132" s="10">
        <f>VLOOKUP(C2132,away!$B$2:$E$405,4,FALSE)</f>
        <v>1.4094</v>
      </c>
      <c r="H2132" s="10">
        <f>VLOOKUP(A2132,away!$A$2:$E$405,3,FALSE)</f>
        <v>1.5357000000000001</v>
      </c>
      <c r="I2132" s="10">
        <f>VLOOKUP(C2132,away!$B$2:$E$405,3,FALSE)</f>
        <v>0.73260000000000003</v>
      </c>
      <c r="J2132" s="10">
        <f>VLOOKUP(B2132,home!$B$2:$E$405,4,FALSE)</f>
        <v>0.89539999999999997</v>
      </c>
      <c r="K2132" s="12">
        <f t="shared" si="2798"/>
        <v>1.761745574484</v>
      </c>
      <c r="L2132" s="12">
        <f t="shared" si="2799"/>
        <v>1.0073731904279999</v>
      </c>
      <c r="M2132" s="13">
        <f t="shared" si="2800"/>
        <v>6.2717249037446965E-2</v>
      </c>
      <c r="N2132" s="13">
        <f t="shared" si="2801"/>
        <v>0.11049183593553309</v>
      </c>
      <c r="O2132" s="13">
        <f t="shared" si="2802"/>
        <v>6.317967525772035E-2</v>
      </c>
      <c r="P2132" s="13">
        <f t="shared" si="2803"/>
        <v>0.11130651328262509</v>
      </c>
      <c r="Q2132" s="13">
        <f t="shared" si="2804"/>
        <v>9.7329251488018839E-2</v>
      </c>
      <c r="R2132" s="13">
        <f t="shared" si="2805"/>
        <v>3.182275551728736E-2</v>
      </c>
      <c r="S2132" s="13">
        <f t="shared" si="2806"/>
        <v>4.9384898450097608E-2</v>
      </c>
      <c r="T2132" s="13">
        <f t="shared" si="2807"/>
        <v>9.8046878593454678E-2</v>
      </c>
      <c r="U2132" s="13">
        <f t="shared" si="2808"/>
        <v>5.6063598700467294E-2</v>
      </c>
      <c r="V2132" s="13">
        <f t="shared" si="2809"/>
        <v>9.7383467328188734E-3</v>
      </c>
      <c r="W2132" s="13">
        <f t="shared" si="2810"/>
        <v>5.7156459358952506E-2</v>
      </c>
      <c r="X2132" s="13">
        <f t="shared" si="2811"/>
        <v>5.7577884817996292E-2</v>
      </c>
      <c r="Y2132" s="13">
        <f t="shared" si="2812"/>
        <v>2.9001208763600409E-2</v>
      </c>
      <c r="Z2132" s="13">
        <f t="shared" si="2813"/>
        <v>1.0685796917886669E-2</v>
      </c>
      <c r="AA2132" s="13">
        <f t="shared" si="2814"/>
        <v>1.8825655429921605E-2</v>
      </c>
      <c r="AB2132" s="13">
        <f t="shared" si="2815"/>
        <v>1.6583007570212541E-2</v>
      </c>
      <c r="AC2132" s="13">
        <f t="shared" si="2816"/>
        <v>1.0801867076074604E-3</v>
      </c>
      <c r="AD2132" s="13">
        <f t="shared" si="2817"/>
        <v>2.5173784832202287E-2</v>
      </c>
      <c r="AE2132" s="13">
        <f t="shared" si="2818"/>
        <v>2.5359395941563605E-2</v>
      </c>
      <c r="AF2132" s="13">
        <f t="shared" si="2819"/>
        <v>1.2773187798489901E-2</v>
      </c>
      <c r="AG2132" s="13">
        <f t="shared" si="2820"/>
        <v>4.2891223148335909E-3</v>
      </c>
      <c r="AH2132" s="13">
        <f t="shared" si="2821"/>
        <v>2.6911463333592943E-3</v>
      </c>
      <c r="AI2132" s="13">
        <f t="shared" si="2822"/>
        <v>4.7411151430845804E-3</v>
      </c>
      <c r="AJ2132" s="13">
        <f t="shared" si="2823"/>
        <v>4.176319310724169E-3</v>
      </c>
      <c r="AK2132" s="13">
        <f t="shared" si="2824"/>
        <v>2.4525373544334586E-3</v>
      </c>
      <c r="AL2132" s="13">
        <f t="shared" si="2825"/>
        <v>7.668181749887497E-5</v>
      </c>
      <c r="AM2132" s="13">
        <f t="shared" si="2826"/>
        <v>8.8699608042289695E-3</v>
      </c>
      <c r="AN2132" s="13">
        <f t="shared" si="2827"/>
        <v>8.9353607143274425E-3</v>
      </c>
      <c r="AO2132" s="13">
        <f t="shared" si="2828"/>
        <v>4.5006214152085245E-3</v>
      </c>
      <c r="AP2132" s="13">
        <f t="shared" si="2829"/>
        <v>1.5112684513157305E-3</v>
      </c>
      <c r="AQ2132" s="13">
        <f t="shared" si="2830"/>
        <v>3.8060283034877738E-4</v>
      </c>
      <c r="AR2132" s="13">
        <f t="shared" si="2831"/>
        <v>5.4219773354895347E-4</v>
      </c>
      <c r="AS2132" s="13">
        <f t="shared" si="2832"/>
        <v>9.5521445757512375E-4</v>
      </c>
      <c r="AT2132" s="13">
        <f t="shared" si="2833"/>
        <v>8.414224216580547E-4</v>
      </c>
      <c r="AU2132" s="13">
        <f t="shared" si="2834"/>
        <v>4.9412407587589614E-4</v>
      </c>
      <c r="AV2132" s="13">
        <f t="shared" si="2835"/>
        <v>2.1763022598008899E-4</v>
      </c>
      <c r="AW2132" s="13">
        <f t="shared" si="2836"/>
        <v>3.780275703418525E-6</v>
      </c>
      <c r="AX2132" s="13">
        <f t="shared" si="2837"/>
        <v>2.6044356987828185E-3</v>
      </c>
      <c r="AY2132" s="13">
        <f t="shared" si="2838"/>
        <v>2.623638699147425E-3</v>
      </c>
      <c r="AZ2132" s="13">
        <f t="shared" si="2839"/>
        <v>1.3214916434452545E-3</v>
      </c>
      <c r="BA2132" s="13">
        <f t="shared" si="2840"/>
        <v>4.4374508432712899E-4</v>
      </c>
      <c r="BB2132" s="13">
        <f t="shared" si="2841"/>
        <v>1.1175422533384041E-4</v>
      </c>
      <c r="BC2132" s="13">
        <f t="shared" si="2842"/>
        <v>2.2515642103672096E-5</v>
      </c>
      <c r="BD2132" s="13">
        <f t="shared" si="2843"/>
        <v>9.1032576781339926E-5</v>
      </c>
      <c r="BE2132" s="13">
        <f t="shared" si="2844"/>
        <v>1.6037623927840056E-4</v>
      </c>
      <c r="BF2132" s="13">
        <f t="shared" si="2845"/>
        <v>1.4127106490055465E-4</v>
      </c>
      <c r="BG2132" s="13">
        <f t="shared" si="2846"/>
        <v>8.2961224463731382E-5</v>
      </c>
      <c r="BH2132" s="13">
        <f t="shared" si="2847"/>
        <v>3.6539142513188124E-5</v>
      </c>
      <c r="BI2132" s="13">
        <f t="shared" si="2848"/>
        <v>1.2874534523609877E-5</v>
      </c>
      <c r="BJ2132" s="14">
        <f t="shared" si="2849"/>
        <v>0.54852440505321476</v>
      </c>
      <c r="BK2132" s="14">
        <f t="shared" si="2850"/>
        <v>0.23692751472724227</v>
      </c>
      <c r="BL2132" s="14">
        <f t="shared" si="2851"/>
        <v>0.20411145431430963</v>
      </c>
      <c r="BM2132" s="14">
        <f t="shared" si="2852"/>
        <v>0.52078203207057772</v>
      </c>
      <c r="BN2132" s="14">
        <f t="shared" si="2853"/>
        <v>0.47684728051863168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1.5759000000000001</v>
      </c>
      <c r="F2156" s="10">
        <f>VLOOKUP(B2156,home!$B$2:$E$405,3,FALSE)</f>
        <v>1.1281000000000001</v>
      </c>
      <c r="G2156" s="10">
        <f>VLOOKUP(C2156,away!$B$2:$E$405,4,FALSE)</f>
        <v>0.98709999999999998</v>
      </c>
      <c r="H2156" s="10">
        <f>VLOOKUP(A2156,away!$A$2:$E$405,3,FALSE)</f>
        <v>1.1709000000000001</v>
      </c>
      <c r="I2156" s="10">
        <f>VLOOKUP(C2156,away!$B$2:$E$405,3,FALSE)</f>
        <v>0.94889999999999997</v>
      </c>
      <c r="J2156" s="10">
        <f>VLOOKUP(B2156,home!$B$2:$E$405,4,FALSE)</f>
        <v>0.28470000000000001</v>
      </c>
      <c r="K2156" s="12">
        <f t="shared" si="2798"/>
        <v>1.7548395210090002</v>
      </c>
      <c r="L2156" s="12">
        <f t="shared" si="2799"/>
        <v>0.31632077774700001</v>
      </c>
      <c r="M2156" s="13">
        <f t="shared" si="2800"/>
        <v>0.12603945340818862</v>
      </c>
      <c r="N2156" s="13">
        <f t="shared" si="2801"/>
        <v>0.22117901404706192</v>
      </c>
      <c r="O2156" s="13">
        <f t="shared" si="2802"/>
        <v>3.986889792888499E-2</v>
      </c>
      <c r="P2156" s="13">
        <f t="shared" si="2803"/>
        <v>6.996351774468125E-2</v>
      </c>
      <c r="Q2156" s="13">
        <f t="shared" si="2804"/>
        <v>0.19406683753379456</v>
      </c>
      <c r="R2156" s="13">
        <f t="shared" si="2805"/>
        <v>6.3056804003903278E-3</v>
      </c>
      <c r="S2156" s="13">
        <f t="shared" si="2806"/>
        <v>9.7090507830072722E-3</v>
      </c>
      <c r="T2156" s="13">
        <f t="shared" si="2807"/>
        <v>6.138737298359058E-2</v>
      </c>
      <c r="U2156" s="13">
        <f t="shared" si="2808"/>
        <v>1.1065457173456804E-2</v>
      </c>
      <c r="V2156" s="13">
        <f t="shared" si="2809"/>
        <v>5.9882426438951936E-4</v>
      </c>
      <c r="W2156" s="13">
        <f t="shared" si="2810"/>
        <v>0.1135187187405118</v>
      </c>
      <c r="X2156" s="13">
        <f t="shared" si="2811"/>
        <v>3.5908329400841633E-2</v>
      </c>
      <c r="Y2156" s="13">
        <f t="shared" si="2812"/>
        <v>5.6792753418348444E-3</v>
      </c>
      <c r="Z2156" s="13">
        <f t="shared" si="2813"/>
        <v>6.6487257615849456E-4</v>
      </c>
      <c r="AA2156" s="13">
        <f t="shared" si="2814"/>
        <v>1.1667446730779926E-3</v>
      </c>
      <c r="AB2156" s="13">
        <f t="shared" si="2815"/>
        <v>1.0237248316219937E-3</v>
      </c>
      <c r="AC2156" s="13">
        <f t="shared" si="2816"/>
        <v>2.0775167474682932E-5</v>
      </c>
      <c r="AD2156" s="13">
        <f t="shared" si="2817"/>
        <v>4.9801783505038812E-2</v>
      </c>
      <c r="AE2156" s="13">
        <f t="shared" si="2818"/>
        <v>1.575333889150159E-2</v>
      </c>
      <c r="AF2156" s="13">
        <f t="shared" si="2819"/>
        <v>2.4915542051359226E-3</v>
      </c>
      <c r="AG2156" s="13">
        <f t="shared" si="2820"/>
        <v>2.627101213224679E-4</v>
      </c>
      <c r="AH2156" s="13">
        <f t="shared" si="2821"/>
        <v>5.2578252598276596E-5</v>
      </c>
      <c r="AI2156" s="13">
        <f t="shared" si="2822"/>
        <v>9.2266395605049913E-5</v>
      </c>
      <c r="AJ2156" s="13">
        <f t="shared" si="2823"/>
        <v>8.0956358734396371E-5</v>
      </c>
      <c r="AK2156" s="13">
        <f t="shared" si="2824"/>
        <v>4.7355139261366954E-5</v>
      </c>
      <c r="AL2156" s="13">
        <f t="shared" si="2825"/>
        <v>4.6128533850632284E-7</v>
      </c>
      <c r="AM2156" s="13">
        <f t="shared" si="2826"/>
        <v>1.7478827582275248E-2</v>
      </c>
      <c r="AN2156" s="13">
        <f t="shared" si="2827"/>
        <v>5.5289163349310222E-3</v>
      </c>
      <c r="AO2156" s="13">
        <f t="shared" si="2828"/>
        <v>8.7445555758173664E-4</v>
      </c>
      <c r="AP2156" s="13">
        <f t="shared" si="2829"/>
        <v>9.2202820693147185E-5</v>
      </c>
      <c r="AQ2156" s="13">
        <f t="shared" si="2830"/>
        <v>7.2914169880308722E-6</v>
      </c>
      <c r="AR2156" s="13">
        <f t="shared" si="2831"/>
        <v>3.3263187508930157E-6</v>
      </c>
      <c r="AS2156" s="13">
        <f t="shared" si="2832"/>
        <v>5.8371556035403551E-6</v>
      </c>
      <c r="AT2156" s="13">
        <f t="shared" si="2833"/>
        <v>5.1216356716858804E-6</v>
      </c>
      <c r="AU2156" s="13">
        <f t="shared" si="2834"/>
        <v>2.9958828962946186E-6</v>
      </c>
      <c r="AV2156" s="13">
        <f t="shared" si="2835"/>
        <v>1.3143234266831769E-6</v>
      </c>
      <c r="AW2156" s="13">
        <f t="shared" si="2836"/>
        <v>7.1126637319729916E-9</v>
      </c>
      <c r="AX2156" s="13">
        <f t="shared" si="2837"/>
        <v>5.1120895703797992E-3</v>
      </c>
      <c r="AY2156" s="13">
        <f t="shared" si="2838"/>
        <v>1.617060148814865E-3</v>
      </c>
      <c r="AZ2156" s="13">
        <f t="shared" si="2839"/>
        <v>2.557548619683988E-4</v>
      </c>
      <c r="BA2156" s="13">
        <f t="shared" si="2840"/>
        <v>2.6966858950140187E-5</v>
      </c>
      <c r="BB2156" s="13">
        <f t="shared" si="2841"/>
        <v>2.1325444491254969E-6</v>
      </c>
      <c r="BC2156" s="13">
        <f t="shared" si="2842"/>
        <v>1.3491362374548499E-7</v>
      </c>
      <c r="BD2156" s="13">
        <f t="shared" si="2843"/>
        <v>1.7536395571948474E-7</v>
      </c>
      <c r="BE2156" s="13">
        <f t="shared" si="2844"/>
        <v>3.0773560005702411E-7</v>
      </c>
      <c r="BF2156" s="13">
        <f t="shared" si="2845"/>
        <v>2.7001329650074276E-7</v>
      </c>
      <c r="BG2156" s="13">
        <f t="shared" si="2846"/>
        <v>1.5794333463247481E-7</v>
      </c>
      <c r="BH2156" s="13">
        <f t="shared" si="2847"/>
        <v>6.929130142325412E-8</v>
      </c>
      <c r="BI2156" s="13">
        <f t="shared" si="2848"/>
        <v>2.4319022839934703E-8</v>
      </c>
      <c r="BJ2156" s="14">
        <f t="shared" si="2849"/>
        <v>0.73104476738128943</v>
      </c>
      <c r="BK2156" s="14">
        <f t="shared" si="2850"/>
        <v>0.20794914280189467</v>
      </c>
      <c r="BL2156" s="14">
        <f t="shared" si="2851"/>
        <v>5.9723261136491457E-2</v>
      </c>
      <c r="BM2156" s="14">
        <f t="shared" si="2852"/>
        <v>0.34034158979668133</v>
      </c>
      <c r="BN2156" s="14">
        <f t="shared" si="2853"/>
        <v>0.65742340106300168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1.5759000000000001</v>
      </c>
      <c r="F2157" s="10">
        <f>VLOOKUP(B2157,home!$B$2:$E$405,3,FALSE)</f>
        <v>1.4805999999999999</v>
      </c>
      <c r="G2157" s="10">
        <f>VLOOKUP(C2157,away!$B$2:$E$405,4,FALSE)</f>
        <v>0.87250000000000005</v>
      </c>
      <c r="H2157" s="10">
        <f>VLOOKUP(A2157,away!$A$2:$E$405,3,FALSE)</f>
        <v>1.1709000000000001</v>
      </c>
      <c r="I2157" s="10">
        <f>VLOOKUP(C2157,away!$B$2:$E$405,3,FALSE)</f>
        <v>0.74729999999999996</v>
      </c>
      <c r="J2157" s="10">
        <f>VLOOKUP(B2157,home!$B$2:$E$405,4,FALSE)</f>
        <v>0.1898</v>
      </c>
      <c r="K2157" s="12">
        <f t="shared" si="2798"/>
        <v>2.0357846536500004</v>
      </c>
      <c r="L2157" s="12">
        <f t="shared" si="2799"/>
        <v>0.166077575586</v>
      </c>
      <c r="M2157" s="13">
        <f t="shared" si="2800"/>
        <v>0.1105970094891949</v>
      </c>
      <c r="N2157" s="13">
        <f t="shared" si="2801"/>
        <v>0.22515169465768645</v>
      </c>
      <c r="O2157" s="13">
        <f t="shared" si="2802"/>
        <v>1.8367683203027327E-2</v>
      </c>
      <c r="P2157" s="13">
        <f t="shared" si="2803"/>
        <v>3.7392647587827912E-2</v>
      </c>
      <c r="Q2157" s="13">
        <f t="shared" si="2804"/>
        <v>0.22918018236370447</v>
      </c>
      <c r="R2157" s="13">
        <f t="shared" si="2805"/>
        <v>1.5252301477452369E-3</v>
      </c>
      <c r="S2157" s="13">
        <f t="shared" si="2806"/>
        <v>3.1605965208401396E-3</v>
      </c>
      <c r="T2157" s="13">
        <f t="shared" si="2807"/>
        <v>3.8061689059321398E-2</v>
      </c>
      <c r="U2157" s="13">
        <f t="shared" si="2808"/>
        <v>3.1050401280640757E-3</v>
      </c>
      <c r="V2157" s="13">
        <f t="shared" si="2809"/>
        <v>1.1873243671569671E-4</v>
      </c>
      <c r="W2157" s="13">
        <f t="shared" si="2810"/>
        <v>0.15552049939224599</v>
      </c>
      <c r="X2157" s="13">
        <f t="shared" si="2811"/>
        <v>2.5828467492988203E-2</v>
      </c>
      <c r="Y2157" s="13">
        <f t="shared" si="2812"/>
        <v>2.1447646311686464E-3</v>
      </c>
      <c r="Z2157" s="13">
        <f t="shared" si="2813"/>
        <v>8.4435508382735148E-5</v>
      </c>
      <c r="AA2157" s="13">
        <f t="shared" si="2814"/>
        <v>1.7189251218870815E-4</v>
      </c>
      <c r="AB2157" s="13">
        <f t="shared" si="2815"/>
        <v>1.7496806919555891E-4</v>
      </c>
      <c r="AC2157" s="13">
        <f t="shared" si="2816"/>
        <v>2.5089512952585086E-6</v>
      </c>
      <c r="AD2157" s="13">
        <f t="shared" si="2817"/>
        <v>7.9151561497679684E-2</v>
      </c>
      <c r="AE2157" s="13">
        <f t="shared" si="2818"/>
        <v>1.3145299437380827E-2</v>
      </c>
      <c r="AF2157" s="13">
        <f t="shared" si="2819"/>
        <v>1.0915697304561089E-3</v>
      </c>
      <c r="AG2157" s="13">
        <f t="shared" si="2820"/>
        <v>6.0428418139071333E-5</v>
      </c>
      <c r="AH2157" s="13">
        <f t="shared" si="2821"/>
        <v>3.5057111313940088E-6</v>
      </c>
      <c r="AI2157" s="13">
        <f t="shared" si="2822"/>
        <v>7.1368729214219026E-6</v>
      </c>
      <c r="AJ2157" s="13">
        <f t="shared" si="2823"/>
        <v>7.2645681842404791E-6</v>
      </c>
      <c r="AK2157" s="13">
        <f t="shared" si="2824"/>
        <v>4.9296988082902717E-6</v>
      </c>
      <c r="AL2157" s="13">
        <f t="shared" si="2825"/>
        <v>3.393087463464968E-8</v>
      </c>
      <c r="AM2157" s="13">
        <f t="shared" si="2826"/>
        <v>3.2227106841882097E-2</v>
      </c>
      <c r="AN2157" s="13">
        <f t="shared" si="2827"/>
        <v>5.3521997724507719E-3</v>
      </c>
      <c r="AO2157" s="13">
        <f t="shared" si="2828"/>
        <v>4.4444018113028253E-4</v>
      </c>
      <c r="AP2157" s="13">
        <f t="shared" si="2829"/>
        <v>2.4603849258373337E-5</v>
      </c>
      <c r="AQ2157" s="13">
        <f t="shared" si="2830"/>
        <v>1.021536908728512E-6</v>
      </c>
      <c r="AR2157" s="13">
        <f t="shared" si="2831"/>
        <v>1.1644400108135411E-7</v>
      </c>
      <c r="AS2157" s="13">
        <f t="shared" si="2832"/>
        <v>2.3705491041102474E-7</v>
      </c>
      <c r="AT2157" s="13">
        <f t="shared" si="2833"/>
        <v>2.4129637434357001E-7</v>
      </c>
      <c r="AU2157" s="13">
        <f t="shared" si="2834"/>
        <v>1.6374248529000849E-7</v>
      </c>
      <c r="AV2157" s="13">
        <f t="shared" si="2835"/>
        <v>8.3336109675977593E-8</v>
      </c>
      <c r="AW2157" s="13">
        <f t="shared" si="2836"/>
        <v>3.1866574859386687E-10</v>
      </c>
      <c r="AX2157" s="13">
        <f t="shared" si="2837"/>
        <v>1.0934574923373751E-2</v>
      </c>
      <c r="AY2157" s="13">
        <f t="shared" si="2838"/>
        <v>1.8159876933373843E-3</v>
      </c>
      <c r="AZ2157" s="13">
        <f t="shared" si="2839"/>
        <v>1.5079741670174262E-4</v>
      </c>
      <c r="BA2157" s="13">
        <f t="shared" si="2840"/>
        <v>8.3480231234857315E-6</v>
      </c>
      <c r="BB2157" s="13">
        <f t="shared" si="2841"/>
        <v>3.4660486032109436E-7</v>
      </c>
      <c r="BC2157" s="13">
        <f t="shared" si="2842"/>
        <v>1.1512658977690314E-8</v>
      </c>
      <c r="BD2157" s="13">
        <f t="shared" si="2843"/>
        <v>3.2231228985208034E-9</v>
      </c>
      <c r="BE2157" s="13">
        <f t="shared" si="2844"/>
        <v>6.5615841336365585E-9</v>
      </c>
      <c r="BF2157" s="13">
        <f t="shared" si="2845"/>
        <v>6.6789861414453216E-9</v>
      </c>
      <c r="BG2157" s="13">
        <f t="shared" si="2846"/>
        <v>4.5323258295651384E-9</v>
      </c>
      <c r="BH2157" s="13">
        <f t="shared" si="2847"/>
        <v>2.306709842292555E-9</v>
      </c>
      <c r="BI2157" s="13">
        <f t="shared" si="2848"/>
        <v>9.3919289947251875E-10</v>
      </c>
      <c r="BJ2157" s="14">
        <f t="shared" si="2849"/>
        <v>0.82029559503645677</v>
      </c>
      <c r="BK2157" s="14">
        <f t="shared" si="2850"/>
        <v>0.15308751661008593</v>
      </c>
      <c r="BL2157" s="14">
        <f t="shared" si="2851"/>
        <v>2.3368517027068797E-2</v>
      </c>
      <c r="BM2157" s="14">
        <f t="shared" si="2852"/>
        <v>0.37280562935813627</v>
      </c>
      <c r="BN2157" s="14">
        <f t="shared" si="2853"/>
        <v>0.6222144474491863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1.5759000000000001</v>
      </c>
      <c r="F2158" s="10">
        <f>VLOOKUP(B2158,home!$B$2:$E$405,3,FALSE)</f>
        <v>0.72519999999999996</v>
      </c>
      <c r="G2158" s="10">
        <f>VLOOKUP(C2158,away!$B$2:$E$405,4,FALSE)</f>
        <v>1.1105</v>
      </c>
      <c r="H2158" s="10">
        <f>VLOOKUP(A2158,away!$A$2:$E$405,3,FALSE)</f>
        <v>1.1709000000000001</v>
      </c>
      <c r="I2158" s="10">
        <f>VLOOKUP(C2158,away!$B$2:$E$405,3,FALSE)</f>
        <v>0.85399999999999998</v>
      </c>
      <c r="J2158" s="10">
        <f>VLOOKUP(B2158,home!$B$2:$E$405,4,FALSE)</f>
        <v>1.2201</v>
      </c>
      <c r="K2158" s="12">
        <f t="shared" si="2798"/>
        <v>1.2691267961400001</v>
      </c>
      <c r="L2158" s="12">
        <f t="shared" si="2799"/>
        <v>1.22003728686</v>
      </c>
      <c r="M2158" s="13">
        <f t="shared" si="2800"/>
        <v>8.2979301400744623E-2</v>
      </c>
      <c r="N2158" s="13">
        <f t="shared" si="2801"/>
        <v>0.10531125493266245</v>
      </c>
      <c r="O2158" s="13">
        <f t="shared" si="2802"/>
        <v>0.10123784174650267</v>
      </c>
      <c r="P2158" s="13">
        <f t="shared" si="2803"/>
        <v>0.1284836577438673</v>
      </c>
      <c r="Q2158" s="13">
        <f t="shared" si="2804"/>
        <v>6.6826667785086349E-2</v>
      </c>
      <c r="R2158" s="13">
        <f t="shared" si="2805"/>
        <v>6.1756970885982594E-2</v>
      </c>
      <c r="S2158" s="13">
        <f t="shared" si="2806"/>
        <v>4.9735446155175451E-2</v>
      </c>
      <c r="T2158" s="13">
        <f t="shared" si="2807"/>
        <v>8.1531026454411321E-2</v>
      </c>
      <c r="U2158" s="13">
        <f t="shared" si="2808"/>
        <v>7.837742659983836E-2</v>
      </c>
      <c r="V2158" s="13">
        <f t="shared" si="2809"/>
        <v>8.5566078041545025E-3</v>
      </c>
      <c r="W2158" s="13">
        <f t="shared" si="2810"/>
        <v>2.8270504927599596E-2</v>
      </c>
      <c r="X2158" s="13">
        <f t="shared" si="2811"/>
        <v>3.4491070130030874E-2</v>
      </c>
      <c r="Y2158" s="13">
        <f t="shared" si="2812"/>
        <v>2.1040195811170431E-2</v>
      </c>
      <c r="Z2158" s="13">
        <f t="shared" si="2813"/>
        <v>2.5115269068142067E-2</v>
      </c>
      <c r="AA2158" s="13">
        <f t="shared" si="2814"/>
        <v>3.1874460966645188E-2</v>
      </c>
      <c r="AB2158" s="13">
        <f t="shared" si="2815"/>
        <v>2.0226366262643954E-2</v>
      </c>
      <c r="AC2158" s="13">
        <f t="shared" si="2816"/>
        <v>8.2805610103903128E-4</v>
      </c>
      <c r="AD2158" s="13">
        <f t="shared" si="2817"/>
        <v>8.9697138360061435E-3</v>
      </c>
      <c r="AE2158" s="13">
        <f t="shared" si="2818"/>
        <v>1.094338533239154E-2</v>
      </c>
      <c r="AF2158" s="13">
        <f t="shared" si="2819"/>
        <v>6.6756690749972475E-3</v>
      </c>
      <c r="AG2158" s="13">
        <f t="shared" si="2820"/>
        <v>2.7148550620782821E-3</v>
      </c>
      <c r="AH2158" s="13">
        <f t="shared" si="2821"/>
        <v>7.6603911831637349E-3</v>
      </c>
      <c r="AI2158" s="13">
        <f t="shared" si="2822"/>
        <v>9.7220077194676967E-3</v>
      </c>
      <c r="AJ2158" s="13">
        <f t="shared" si="2823"/>
        <v>6.169230254528194E-3</v>
      </c>
      <c r="AK2158" s="13">
        <f t="shared" si="2824"/>
        <v>2.6098451425264411E-3</v>
      </c>
      <c r="AL2158" s="13">
        <f t="shared" si="2825"/>
        <v>5.1285886905606222E-5</v>
      </c>
      <c r="AM2158" s="13">
        <f t="shared" si="2826"/>
        <v>2.2767408365966207E-3</v>
      </c>
      <c r="AN2158" s="13">
        <f t="shared" si="2827"/>
        <v>2.7777087131647077E-3</v>
      </c>
      <c r="AO2158" s="13">
        <f t="shared" si="2828"/>
        <v>1.6944541010484263E-3</v>
      </c>
      <c r="AP2158" s="13">
        <f t="shared" si="2829"/>
        <v>6.8909906138397406E-4</v>
      </c>
      <c r="AQ2158" s="13">
        <f t="shared" si="2830"/>
        <v>2.1018163730716915E-4</v>
      </c>
      <c r="AR2158" s="13">
        <f t="shared" si="2831"/>
        <v>1.8691925750786691E-3</v>
      </c>
      <c r="AS2158" s="13">
        <f t="shared" si="2832"/>
        <v>2.3722423841782679E-3</v>
      </c>
      <c r="AT2158" s="13">
        <f t="shared" si="2833"/>
        <v>1.5053381883498407E-3</v>
      </c>
      <c r="AU2158" s="13">
        <f t="shared" si="2834"/>
        <v>6.3682167736254158E-4</v>
      </c>
      <c r="AV2158" s="13">
        <f t="shared" si="2835"/>
        <v>2.0205186377590591E-4</v>
      </c>
      <c r="AW2158" s="13">
        <f t="shared" si="2836"/>
        <v>2.2058373557679978E-6</v>
      </c>
      <c r="AX2158" s="13">
        <f t="shared" si="2837"/>
        <v>4.8157880059849579E-4</v>
      </c>
      <c r="AY2158" s="13">
        <f t="shared" si="2838"/>
        <v>5.875440932914817E-4</v>
      </c>
      <c r="AZ2158" s="13">
        <f t="shared" si="2839"/>
        <v>3.5841285074497914E-4</v>
      </c>
      <c r="BA2158" s="13">
        <f t="shared" si="2840"/>
        <v>1.4575901399955415E-4</v>
      </c>
      <c r="BB2158" s="13">
        <f t="shared" si="2841"/>
        <v>4.445785799385121E-5</v>
      </c>
      <c r="BC2158" s="13">
        <f t="shared" si="2842"/>
        <v>1.0848048889285075E-5</v>
      </c>
      <c r="BD2158" s="13">
        <f t="shared" si="2843"/>
        <v>3.8008077298630564E-4</v>
      </c>
      <c r="BE2158" s="13">
        <f t="shared" si="2844"/>
        <v>4.8237069369452481E-4</v>
      </c>
      <c r="BF2158" s="13">
        <f t="shared" si="2845"/>
        <v>3.0609478652018088E-4</v>
      </c>
      <c r="BG2158" s="13">
        <f t="shared" si="2846"/>
        <v>1.2949103191050478E-4</v>
      </c>
      <c r="BH2158" s="13">
        <f t="shared" si="2847"/>
        <v>4.108513461436038E-5</v>
      </c>
      <c r="BI2158" s="13">
        <f t="shared" si="2848"/>
        <v>1.0428449052420759E-5</v>
      </c>
      <c r="BJ2158" s="14">
        <f t="shared" si="2849"/>
        <v>0.37605112836145277</v>
      </c>
      <c r="BK2158" s="14">
        <f t="shared" si="2850"/>
        <v>0.27122189918517803</v>
      </c>
      <c r="BL2158" s="14">
        <f t="shared" si="2851"/>
        <v>0.32756973831882241</v>
      </c>
      <c r="BM2158" s="14">
        <f t="shared" si="2852"/>
        <v>0.45277700218281353</v>
      </c>
      <c r="BN2158" s="14">
        <f t="shared" si="2853"/>
        <v>0.54659569449484602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1.1974</v>
      </c>
      <c r="F2159" s="10">
        <f>VLOOKUP(B2159,home!$B$2:$E$405,3,FALSE)</f>
        <v>0.64959999999999996</v>
      </c>
      <c r="G2159" s="10">
        <f>VLOOKUP(C2159,away!$B$2:$E$405,4,FALSE)</f>
        <v>1.1134999999999999</v>
      </c>
      <c r="H2159" s="10">
        <f>VLOOKUP(A2159,away!$A$2:$E$405,3,FALSE)</f>
        <v>0.89470000000000005</v>
      </c>
      <c r="I2159" s="10">
        <f>VLOOKUP(C2159,away!$B$2:$E$405,3,FALSE)</f>
        <v>1.2419</v>
      </c>
      <c r="J2159" s="10">
        <f>VLOOKUP(B2159,home!$B$2:$E$405,4,FALSE)</f>
        <v>1.1176999999999999</v>
      </c>
      <c r="K2159" s="12">
        <f t="shared" ref="K2159:K2189" si="2854">E2159*F2159*G2159</f>
        <v>0.86611486303999985</v>
      </c>
      <c r="L2159" s="12">
        <f t="shared" ref="L2159:L2189" si="2855">H2159*I2159*J2159</f>
        <v>1.241907687361</v>
      </c>
      <c r="M2159" s="13">
        <f t="shared" ref="M2159:M2189" si="2856">_xlfn.POISSON.DIST(0,K2159,FALSE) * _xlfn.POISSON.DIST(0,L2159,FALSE)</f>
        <v>0.12147794559663967</v>
      </c>
      <c r="N2159" s="13">
        <f t="shared" ref="N2159:N2189" si="2857">_xlfn.POISSON.DIST(1,K2159,FALSE) * _xlfn.POISSON.DIST(0,L2159,FALSE)</f>
        <v>0.10521385421281412</v>
      </c>
      <c r="O2159" s="13">
        <f t="shared" ref="O2159:O2189" si="2858">_xlfn.POISSON.DIST(0,K2159,FALSE) * _xlfn.POISSON.DIST(1,L2159,FALSE)</f>
        <v>0.15086439448128813</v>
      </c>
      <c r="P2159" s="13">
        <f t="shared" ref="P2159:P2189" si="2859">_xlfn.POISSON.DIST(1,K2159,FALSE) * _xlfn.POISSON.DIST(1,L2159,FALSE)</f>
        <v>0.1306658943637734</v>
      </c>
      <c r="Q2159" s="13">
        <f t="shared" ref="Q2159:Q2189" si="2860">_xlfn.POISSON.DIST(2,K2159,FALSE) * _xlfn.POISSON.DIST(0,L2159,FALSE)</f>
        <v>4.5563641465721005E-2</v>
      </c>
      <c r="R2159" s="13">
        <f t="shared" ref="R2159:R2189" si="2861">_xlfn.POISSON.DIST(0,K2159,FALSE) * _xlfn.POISSON.DIST(2,L2159,FALSE)</f>
        <v>9.3679825627687105E-2</v>
      </c>
      <c r="S2159" s="13">
        <f t="shared" ref="S2159:S2189" si="2862">_xlfn.POISSON.DIST(2,K2159,FALSE) * _xlfn.POISSON.DIST(2,L2159,FALSE)</f>
        <v>3.5137192734919526E-2</v>
      </c>
      <c r="T2159" s="13">
        <f t="shared" ref="T2159:T2189" si="2863">_xlfn.POISSON.DIST(2,K2159,FALSE) * _xlfn.POISSON.DIST(1,L2159,FALSE)</f>
        <v>5.6585836600439338E-2</v>
      </c>
      <c r="U2159" s="13">
        <f t="shared" ref="U2159:U2189" si="2864">_xlfn.POISSON.DIST(1,K2159,FALSE) * _xlfn.POISSON.DIST(2,L2159,FALSE)</f>
        <v>8.1137489343135291E-2</v>
      </c>
      <c r="V2159" s="13">
        <f t="shared" ref="V2159:V2189" si="2865">_xlfn.POISSON.DIST(3,K2159,FALSE) * _xlfn.POISSON.DIST(3,L2159,FALSE)</f>
        <v>4.1994204440344877E-3</v>
      </c>
      <c r="W2159" s="13">
        <f t="shared" ref="W2159:W2189" si="2866">_xlfn.POISSON.DIST(3,K2159,FALSE) * _xlfn.POISSON.DIST(0,L2159,FALSE)</f>
        <v>1.3154449029228871E-2</v>
      </c>
      <c r="X2159" s="13">
        <f t="shared" ref="X2159:X2189" si="2867">_xlfn.POISSON.DIST(3,K2159,FALSE) * _xlfn.POISSON.DIST(1,L2159,FALSE)</f>
        <v>1.633661137239778E-2</v>
      </c>
      <c r="Y2159" s="13">
        <f t="shared" ref="Y2159:Y2189" si="2868">_xlfn.POISSON.DIST(3,K2159,FALSE) * _xlfn.POISSON.DIST(2,L2159,FALSE)</f>
        <v>1.014428162440497E-2</v>
      </c>
      <c r="Z2159" s="13">
        <f t="shared" ref="Z2159:Z2189" si="2869">_xlfn.POISSON.DIST(0,K2159,FALSE) * _xlfn.POISSON.DIST(3,L2159,FALSE)</f>
        <v>3.8780565199220872E-2</v>
      </c>
      <c r="AA2159" s="13">
        <f t="shared" ref="AA2159:AA2189" si="2870">_xlfn.POISSON.DIST(1,K2159,FALSE) * _xlfn.POISSON.DIST(3,L2159,FALSE)</f>
        <v>3.3588423916136971E-2</v>
      </c>
      <c r="AB2159" s="13">
        <f t="shared" ref="AB2159:AB2189" si="2871">_xlfn.POISSON.DIST(2,K2159,FALSE) * _xlfn.POISSON.DIST(3,L2159,FALSE)</f>
        <v>1.4545716589927211E-2</v>
      </c>
      <c r="AC2159" s="13">
        <f t="shared" ref="AC2159:AC2189" si="2872">_xlfn.POISSON.DIST(4,K2159,FALSE) * _xlfn.POISSON.DIST(4,L2159,FALSE)</f>
        <v>2.823151485616556E-4</v>
      </c>
      <c r="AD2159" s="13">
        <f t="shared" ref="AD2159:AD2189" si="2873">_xlfn.POISSON.DIST(4,K2159,FALSE) * _xlfn.POISSON.DIST(0,L2159,FALSE)</f>
        <v>2.8483159548293052E-3</v>
      </c>
      <c r="AE2159" s="13">
        <f t="shared" ref="AE2159:AE2189" si="2874">_xlfn.POISSON.DIST(4,K2159,FALSE) * _xlfn.POISSON.DIST(1,L2159,FALSE)</f>
        <v>3.5373454803355004E-3</v>
      </c>
      <c r="AF2159" s="13">
        <f t="shared" ref="AF2159:AF2189" si="2875">_xlfn.POISSON.DIST(4,K2159,FALSE) * _xlfn.POISSON.DIST(2,L2159,FALSE)</f>
        <v>2.1965282724401738E-3</v>
      </c>
      <c r="AG2159" s="13">
        <f t="shared" ref="AG2159:AG2189" si="2876">_xlfn.POISSON.DIST(4,K2159,FALSE) * _xlfn.POISSON.DIST(3,L2159,FALSE)</f>
        <v>9.0929511568307625E-4</v>
      </c>
      <c r="AH2159" s="13">
        <f t="shared" ref="AH2159:AH2189" si="2877">_xlfn.POISSON.DIST(0,K2159,FALSE) * _xlfn.POISSON.DIST(4,L2159,FALSE)</f>
        <v>1.2040470510279221E-2</v>
      </c>
      <c r="AI2159" s="13">
        <f t="shared" ref="AI2159:AI2189" si="2878">_xlfn.POISSON.DIST(1,K2159,FALSE) * _xlfn.POISSON.DIST(4,L2159,FALSE)</f>
        <v>1.0428430466947644E-2</v>
      </c>
      <c r="AJ2159" s="13">
        <f t="shared" ref="AJ2159:AJ2189" si="2879">_xlfn.POISSON.DIST(2,K2159,FALSE) * _xlfn.POISSON.DIST(4,L2159,FALSE)</f>
        <v>4.5161093128012596E-3</v>
      </c>
      <c r="AK2159" s="13">
        <f t="shared" ref="AK2159:AK2189" si="2880">_xlfn.POISSON.DIST(3,K2159,FALSE) * _xlfn.POISSON.DIST(4,L2159,FALSE)</f>
        <v>1.3038231329768439E-3</v>
      </c>
      <c r="AL2159" s="13">
        <f t="shared" ref="AL2159:AL2189" si="2881">_xlfn.POISSON.DIST(5,K2159,FALSE) * _xlfn.POISSON.DIST(5,L2159,FALSE)</f>
        <v>1.21467188790755E-5</v>
      </c>
      <c r="AM2159" s="13">
        <f t="shared" ref="AM2159:AM2189" si="2882">_xlfn.POISSON.DIST(5,K2159,FALSE) * _xlfn.POISSON.DIST(0,L2159,FALSE)</f>
        <v>4.9339375662232616E-4</v>
      </c>
      <c r="AN2159" s="13">
        <f t="shared" ref="AN2159:AN2189" si="2883">_xlfn.POISSON.DIST(5,K2159,FALSE) * _xlfn.POISSON.DIST(1,L2159,FALSE)</f>
        <v>6.1274949924518924E-4</v>
      </c>
      <c r="AO2159" s="13">
        <f t="shared" ref="AO2159:AO2189" si="2884">_xlfn.POISSON.DIST(5,K2159,FALSE) * _xlfn.POISSON.DIST(2,L2159,FALSE)</f>
        <v>3.8048915676960193E-4</v>
      </c>
      <c r="AP2159" s="13">
        <f t="shared" ref="AP2159:AP2189" si="2885">_xlfn.POISSON.DIST(5,K2159,FALSE) * _xlfn.POISSON.DIST(3,L2159,FALSE)</f>
        <v>1.5751080291655776E-4</v>
      </c>
      <c r="AQ2159" s="13">
        <f t="shared" ref="AQ2159:AQ2189" si="2886">_xlfn.POISSON.DIST(5,K2159,FALSE) * _xlfn.POISSON.DIST(4,L2159,FALSE)</f>
        <v>4.890346924611913E-5</v>
      </c>
      <c r="AR2159" s="13">
        <f t="shared" ref="AR2159:AR2189" si="2887">_xlfn.POISSON.DIST(0,K2159,FALSE) * _xlfn.POISSON.DIST(5,L2159,FALSE)</f>
        <v>2.990630577231832E-3</v>
      </c>
      <c r="AS2159" s="13">
        <f t="shared" ref="AS2159:AS2189" si="2888">_xlfn.POISSON.DIST(1,K2159,FALSE) * _xlfn.POISSON.DIST(5,L2159,FALSE)</f>
        <v>2.5902295928023843E-3</v>
      </c>
      <c r="AT2159" s="13">
        <f t="shared" ref="AT2159:AT2189" si="2889">_xlfn.POISSON.DIST(2,K2159,FALSE) * _xlfn.POISSON.DIST(5,L2159,FALSE)</f>
        <v>1.1217181745060956E-3</v>
      </c>
      <c r="AU2159" s="13">
        <f t="shared" ref="AU2159:AU2189" si="2890">_xlfn.POISSON.DIST(3,K2159,FALSE) * _xlfn.POISSON.DIST(5,L2159,FALSE)</f>
        <v>3.238455943606086E-4</v>
      </c>
      <c r="AV2159" s="13">
        <f t="shared" ref="AV2159:AV2189" si="2891">_xlfn.POISSON.DIST(4,K2159,FALSE) * _xlfn.POISSON.DIST(5,L2159,FALSE)</f>
        <v>7.012187065143646E-5</v>
      </c>
      <c r="AW2159" s="13">
        <f t="shared" ref="AW2159:AW2189" si="2892">_xlfn.POISSON.DIST(6,K2159,FALSE) * _xlfn.POISSON.DIST(6,L2159,FALSE)</f>
        <v>3.6292867769453435E-7</v>
      </c>
      <c r="AX2159" s="13">
        <f t="shared" ref="AX2159:AX2189" si="2893">_xlfn.POISSON.DIST(6,K2159,FALSE) * _xlfn.POISSON.DIST(0,L2159,FALSE)</f>
        <v>7.122261099028948E-5</v>
      </c>
      <c r="AY2159" s="13">
        <f t="shared" ref="AY2159:AY2189" si="2894">_xlfn.POISSON.DIST(6,K2159,FALSE) * _xlfn.POISSON.DIST(1,L2159,FALSE)</f>
        <v>8.845190810276254E-5</v>
      </c>
      <c r="AZ2159" s="13">
        <f t="shared" ref="AZ2159:AZ2189" si="2895">_xlfn.POISSON.DIST(6,K2159,FALSE) * _xlfn.POISSON.DIST(2,L2159,FALSE)</f>
        <v>5.4924552317284774E-5</v>
      </c>
      <c r="BA2159" s="13">
        <f t="shared" ref="BA2159:BA2189" si="2896">_xlfn.POISSON.DIST(6,K2159,FALSE) * _xlfn.POISSON.DIST(3,L2159,FALSE)</f>
        <v>2.273707458256579E-5</v>
      </c>
      <c r="BB2159" s="13">
        <f t="shared" ref="BB2159:BB2189" si="2897">_xlfn.POISSON.DIST(6,K2159,FALSE) * _xlfn.POISSON.DIST(4,L2159,FALSE)</f>
        <v>7.0593369280472158E-6</v>
      </c>
      <c r="BC2159" s="13">
        <f t="shared" ref="BC2159:BC2189" si="2898">_xlfn.POISSON.DIST(6,K2159,FALSE) * _xlfn.POISSON.DIST(5,L2159,FALSE)</f>
        <v>1.7534089597226417E-6</v>
      </c>
      <c r="BD2159" s="13">
        <f t="shared" ref="BD2159:BD2189" si="2899">_xlfn.POISSON.DIST(0,K2159,FALSE) * _xlfn.POISSON.DIST(6,L2159,FALSE)</f>
        <v>6.1901451732018049E-4</v>
      </c>
      <c r="BE2159" s="13">
        <f t="shared" ref="BE2159:BE2189" si="2900">_xlfn.POISSON.DIST(1,K2159,FALSE) * _xlfn.POISSON.DIST(6,L2159,FALSE)</f>
        <v>5.361376738885397E-4</v>
      </c>
      <c r="BF2159" s="13">
        <f t="shared" ref="BF2159:BF2189" si="2901">_xlfn.POISSON.DIST(2,K2159,FALSE) * _xlfn.POISSON.DIST(6,L2159,FALSE)</f>
        <v>2.3217840399527832E-4</v>
      </c>
      <c r="BG2159" s="13">
        <f t="shared" ref="BG2159:BG2189" si="2902">_xlfn.POISSON.DIST(3,K2159,FALSE) * _xlfn.POISSON.DIST(6,L2159,FALSE)</f>
        <v>6.7031055525738767E-5</v>
      </c>
      <c r="BH2159" s="13">
        <f t="shared" ref="BH2159:BH2189" si="2903">_xlfn.POISSON.DIST(4,K2159,FALSE) * _xlfn.POISSON.DIST(6,L2159,FALSE)</f>
        <v>1.451414836902546E-5</v>
      </c>
      <c r="BI2159" s="13">
        <f t="shared" ref="BI2159:BI2189" si="2904">_xlfn.POISSON.DIST(5,K2159,FALSE) * _xlfn.POISSON.DIST(6,L2159,FALSE)</f>
        <v>2.5141839253561456E-6</v>
      </c>
      <c r="BJ2159" s="14">
        <f t="shared" ref="BJ2159:BJ2189" si="2905">SUM(N2159,Q2159,T2159,W2159,X2159,Y2159,AD2159,AE2159,AF2159,AG2159,AM2159,AN2159,AO2159,AP2159,AQ2159,AX2159,AY2159,AZ2159,BA2159,BB2159,BC2159)</f>
        <v>0.25842935470497458</v>
      </c>
      <c r="BK2159" s="14">
        <f t="shared" ref="BK2159:BK2189" si="2906">SUM(M2159,P2159,S2159,V2159,AC2159,AL2159,AY2159)</f>
        <v>0.29186336691491049</v>
      </c>
      <c r="BL2159" s="14">
        <f t="shared" ref="BL2159:BL2189" si="2907">SUM(O2159,R2159,U2159,AA2159,AB2159,AH2159,AI2159,AJ2159,AK2159,AR2159,AS2159,AT2159,AU2159,AV2159,BD2159,BE2159,BF2159,BG2159,BH2159,BI2159)</f>
        <v>0.41067261917375603</v>
      </c>
      <c r="BM2159" s="14">
        <f t="shared" ref="BM2159:BM2189" si="2908">SUM(S2159:BI2159)</f>
        <v>0.35219226126551351</v>
      </c>
      <c r="BN2159" s="14">
        <f t="shared" ref="BN2159:BN2189" si="2909">SUM(M2159:R2159)</f>
        <v>0.64746555574792342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1.1974</v>
      </c>
      <c r="F2160" s="10">
        <f>VLOOKUP(B2160,home!$B$2:$E$405,3,FALSE)</f>
        <v>2.2269999999999999</v>
      </c>
      <c r="G2160" s="10">
        <f>VLOOKUP(C2160,away!$B$2:$E$405,4,FALSE)</f>
        <v>0.66810000000000003</v>
      </c>
      <c r="H2160" s="10">
        <f>VLOOKUP(A2160,away!$A$2:$E$405,3,FALSE)</f>
        <v>0.89470000000000005</v>
      </c>
      <c r="I2160" s="10">
        <f>VLOOKUP(C2160,away!$B$2:$E$405,3,FALSE)</f>
        <v>1.0059</v>
      </c>
      <c r="J2160" s="10">
        <f>VLOOKUP(B2160,home!$B$2:$E$405,4,FALSE)</f>
        <v>0.99350000000000005</v>
      </c>
      <c r="K2160" s="12">
        <f t="shared" si="2854"/>
        <v>1.78156200738</v>
      </c>
      <c r="L2160" s="12">
        <f t="shared" si="2855"/>
        <v>0.89412886825500015</v>
      </c>
      <c r="M2160" s="13">
        <f t="shared" si="2856"/>
        <v>6.8859238786982691E-2</v>
      </c>
      <c r="N2160" s="13">
        <f t="shared" si="2857"/>
        <v>0.12267700367999564</v>
      </c>
      <c r="O2160" s="13">
        <f t="shared" si="2858"/>
        <v>6.1569033245505639E-2</v>
      </c>
      <c r="P2160" s="13">
        <f t="shared" si="2859"/>
        <v>0.10968905046130899</v>
      </c>
      <c r="Q2160" s="13">
        <f t="shared" si="2860"/>
        <v>0.10927834446774835</v>
      </c>
      <c r="R2160" s="13">
        <f t="shared" si="2861"/>
        <v>2.7525325007679215E-2</v>
      </c>
      <c r="S2160" s="13">
        <f t="shared" si="2862"/>
        <v>4.3682184130454285E-2</v>
      </c>
      <c r="T2160" s="13">
        <f t="shared" si="2863"/>
        <v>9.7708922463727893E-2</v>
      </c>
      <c r="U2160" s="13">
        <f t="shared" si="2864"/>
        <v>4.9038073274467901E-2</v>
      </c>
      <c r="V2160" s="13">
        <f t="shared" si="2865"/>
        <v>7.7314846017783124E-3</v>
      </c>
      <c r="W2160" s="13">
        <f t="shared" si="2866"/>
        <v>6.489538224437498E-2</v>
      </c>
      <c r="X2160" s="13">
        <f t="shared" si="2867"/>
        <v>5.8024834681138629E-2</v>
      </c>
      <c r="Y2160" s="13">
        <f t="shared" si="2868"/>
        <v>2.594083988206498E-2</v>
      </c>
      <c r="Z2160" s="13">
        <f t="shared" si="2869"/>
        <v>8.2037292324890921E-3</v>
      </c>
      <c r="AA2160" s="13">
        <f t="shared" si="2870"/>
        <v>1.4615452319435254E-2</v>
      </c>
      <c r="AB2160" s="13">
        <f t="shared" si="2871"/>
        <v>1.3019167286489875E-2</v>
      </c>
      <c r="AC2160" s="13">
        <f t="shared" si="2872"/>
        <v>7.6973985223753084E-4</v>
      </c>
      <c r="AD2160" s="13">
        <f t="shared" si="2873"/>
        <v>2.8903786865245275E-2</v>
      </c>
      <c r="AE2160" s="13">
        <f t="shared" si="2874"/>
        <v>2.5843710238105496E-2</v>
      </c>
      <c r="AF2160" s="13">
        <f t="shared" si="2875"/>
        <v>1.1553803693353714E-2</v>
      </c>
      <c r="AG2160" s="13">
        <f t="shared" si="2876"/>
        <v>3.4435298067929327E-3</v>
      </c>
      <c r="AH2160" s="13">
        <f t="shared" si="2877"/>
        <v>1.8337977835289827E-3</v>
      </c>
      <c r="AI2160" s="13">
        <f t="shared" si="2878"/>
        <v>3.2670244603528889E-3</v>
      </c>
      <c r="AJ2160" s="13">
        <f t="shared" si="2879"/>
        <v>2.9102033278729277E-3</v>
      </c>
      <c r="AK2160" s="13">
        <f t="shared" si="2880"/>
        <v>1.7282358942297502E-3</v>
      </c>
      <c r="AL2160" s="13">
        <f t="shared" si="2881"/>
        <v>4.9046161404923543E-5</v>
      </c>
      <c r="AM2160" s="13">
        <f t="shared" si="2882"/>
        <v>1.0298777709706015E-2</v>
      </c>
      <c r="AN2160" s="13">
        <f t="shared" si="2883"/>
        <v>9.2084344579892626E-3</v>
      </c>
      <c r="AO2160" s="13">
        <f t="shared" si="2884"/>
        <v>4.1167635401611422E-3</v>
      </c>
      <c r="AP2160" s="13">
        <f t="shared" si="2885"/>
        <v>1.2269723750125768E-3</v>
      </c>
      <c r="AQ2160" s="13">
        <f t="shared" si="2886"/>
        <v>2.7426785526253616E-4</v>
      </c>
      <c r="AR2160" s="13">
        <f t="shared" si="2887"/>
        <v>3.2793030735905952E-4</v>
      </c>
      <c r="AS2160" s="13">
        <f t="shared" si="2888"/>
        <v>5.8422817665934644E-4</v>
      </c>
      <c r="AT2160" s="13">
        <f t="shared" si="2889"/>
        <v>5.2041936158859136E-4</v>
      </c>
      <c r="AU2160" s="13">
        <f t="shared" si="2890"/>
        <v>3.0905312083706301E-4</v>
      </c>
      <c r="AV2160" s="13">
        <f t="shared" si="2891"/>
        <v>1.3764932458638294E-4</v>
      </c>
      <c r="AW2160" s="13">
        <f t="shared" si="2892"/>
        <v>2.1702191020602461E-6</v>
      </c>
      <c r="AX2160" s="13">
        <f t="shared" si="2893"/>
        <v>3.0579851816773715E-3</v>
      </c>
      <c r="AY2160" s="13">
        <f t="shared" si="2894"/>
        <v>2.7342328296337489E-3</v>
      </c>
      <c r="AZ2160" s="13">
        <f t="shared" si="2895"/>
        <v>1.2223782527530451E-3</v>
      </c>
      <c r="BA2160" s="13">
        <f t="shared" si="2896"/>
        <v>3.64321227904535E-4</v>
      </c>
      <c r="BB2160" s="13">
        <f t="shared" si="2897"/>
        <v>8.143753179688844E-5</v>
      </c>
      <c r="BC2160" s="13">
        <f t="shared" si="2898"/>
        <v>1.4563129627806496E-5</v>
      </c>
      <c r="BD2160" s="13">
        <f t="shared" si="2899"/>
        <v>4.8868659097578341E-5</v>
      </c>
      <c r="BE2160" s="13">
        <f t="shared" si="2900"/>
        <v>8.7062546399850578E-5</v>
      </c>
      <c r="BF2160" s="13">
        <f t="shared" si="2901"/>
        <v>7.7553662465866107E-5</v>
      </c>
      <c r="BG2160" s="13">
        <f t="shared" si="2902"/>
        <v>4.6055552860786467E-5</v>
      </c>
      <c r="BH2160" s="13">
        <f t="shared" si="2903"/>
        <v>2.0512705801414614E-5</v>
      </c>
      <c r="BI2160" s="13">
        <f t="shared" si="2904"/>
        <v>7.308931464872722E-6</v>
      </c>
      <c r="BJ2160" s="14">
        <f t="shared" si="2905"/>
        <v>0.58087029211407259</v>
      </c>
      <c r="BK2160" s="14">
        <f t="shared" si="2906"/>
        <v>0.23351497682380046</v>
      </c>
      <c r="BL2160" s="14">
        <f t="shared" si="2907"/>
        <v>0.17767295494868324</v>
      </c>
      <c r="BM2160" s="14">
        <f t="shared" si="2908"/>
        <v>0.49793189485929346</v>
      </c>
      <c r="BN2160" s="14">
        <f t="shared" si="2909"/>
        <v>0.49959799564922058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1.5145</v>
      </c>
      <c r="F2164" s="10">
        <f>VLOOKUP(B2164,home!$B$2:$E$405,3,FALSE)</f>
        <v>1.0124</v>
      </c>
      <c r="G2164" s="10">
        <f>VLOOKUP(C2164,away!$B$2:$E$405,4,FALSE)</f>
        <v>1.4965999999999999</v>
      </c>
      <c r="H2164" s="10">
        <f>VLOOKUP(A2164,away!$A$2:$E$405,3,FALSE)</f>
        <v>1.1369</v>
      </c>
      <c r="I2164" s="10">
        <f>VLOOKUP(C2164,away!$B$2:$E$405,3,FALSE)</f>
        <v>0.58640000000000003</v>
      </c>
      <c r="J2164" s="10">
        <f>VLOOKUP(B2164,home!$B$2:$E$405,4,FALSE)</f>
        <v>1.2901</v>
      </c>
      <c r="K2164" s="12">
        <f t="shared" si="2854"/>
        <v>2.2947065486799998</v>
      </c>
      <c r="L2164" s="12">
        <f t="shared" si="2855"/>
        <v>0.860081494216</v>
      </c>
      <c r="M2164" s="13">
        <f t="shared" si="2856"/>
        <v>4.264743946249671E-2</v>
      </c>
      <c r="N2164" s="13">
        <f t="shared" si="2857"/>
        <v>9.7863358619025051E-2</v>
      </c>
      <c r="O2164" s="13">
        <f t="shared" si="2858"/>
        <v>3.6680273457390569E-2</v>
      </c>
      <c r="P2164" s="13">
        <f t="shared" si="2859"/>
        <v>8.4170463710047327E-2</v>
      </c>
      <c r="Q2164" s="13">
        <f t="shared" si="2860"/>
        <v>0.11228384494944807</v>
      </c>
      <c r="R2164" s="13">
        <f t="shared" si="2861"/>
        <v>1.5774012201741981E-2</v>
      </c>
      <c r="S2164" s="13">
        <f t="shared" si="2862"/>
        <v>4.1530435651327358E-2</v>
      </c>
      <c r="T2164" s="13">
        <f t="shared" si="2863"/>
        <v>9.6573257140438948E-2</v>
      </c>
      <c r="U2164" s="13">
        <f t="shared" si="2864"/>
        <v>3.6196729098295549E-2</v>
      </c>
      <c r="V2164" s="13">
        <f t="shared" si="2865"/>
        <v>9.1073229220517745E-3</v>
      </c>
      <c r="W2164" s="13">
        <f t="shared" si="2866"/>
        <v>8.5886158105489385E-2</v>
      </c>
      <c r="X2164" s="13">
        <f t="shared" si="2867"/>
        <v>7.3869095195840923E-2</v>
      </c>
      <c r="Y2164" s="13">
        <f t="shared" si="2868"/>
        <v>3.1766720886211401E-2</v>
      </c>
      <c r="Z2164" s="13">
        <f t="shared" si="2869"/>
        <v>4.522311994751887E-3</v>
      </c>
      <c r="AA2164" s="13">
        <f t="shared" si="2870"/>
        <v>1.0377378949531269E-2</v>
      </c>
      <c r="AB2164" s="13">
        <f t="shared" si="2871"/>
        <v>1.1906519716811692E-2</v>
      </c>
      <c r="AC2164" s="13">
        <f t="shared" si="2872"/>
        <v>1.1234079981817327E-3</v>
      </c>
      <c r="AD2164" s="13">
        <f t="shared" si="2873"/>
        <v>4.9270882361408093E-2</v>
      </c>
      <c r="AE2164" s="13">
        <f t="shared" si="2874"/>
        <v>4.2376974122740628E-2</v>
      </c>
      <c r="AF2164" s="13">
        <f t="shared" si="2875"/>
        <v>1.822382561191976E-2</v>
      </c>
      <c r="AG2164" s="13">
        <f t="shared" si="2876"/>
        <v>5.2246583875439198E-3</v>
      </c>
      <c r="AH2164" s="13">
        <f t="shared" si="2877"/>
        <v>9.7238921443928549E-4</v>
      </c>
      <c r="AI2164" s="13">
        <f t="shared" si="2878"/>
        <v>2.2313478982396288E-3</v>
      </c>
      <c r="AJ2164" s="13">
        <f t="shared" si="2879"/>
        <v>2.5601443172369159E-3</v>
      </c>
      <c r="AK2164" s="13">
        <f t="shared" si="2880"/>
        <v>1.9582599767764787E-3</v>
      </c>
      <c r="AL2164" s="13">
        <f t="shared" si="2881"/>
        <v>8.868787747567792E-5</v>
      </c>
      <c r="AM2164" s="13">
        <f t="shared" si="2882"/>
        <v>2.2612443282793011E-2</v>
      </c>
      <c r="AN2164" s="13">
        <f t="shared" si="2883"/>
        <v>1.9448544006539163E-2</v>
      </c>
      <c r="AO2164" s="13">
        <f t="shared" si="2884"/>
        <v>8.3636663947349154E-3</v>
      </c>
      <c r="AP2164" s="13">
        <f t="shared" si="2885"/>
        <v>2.3978115633025844E-3</v>
      </c>
      <c r="AQ2164" s="13">
        <f t="shared" si="2886"/>
        <v>5.1557833805342232E-4</v>
      </c>
      <c r="AR2164" s="13">
        <f t="shared" si="2887"/>
        <v>1.6726679370289267E-4</v>
      </c>
      <c r="AS2164" s="13">
        <f t="shared" si="2888"/>
        <v>3.8382820688673437E-4</v>
      </c>
      <c r="AT2164" s="13">
        <f t="shared" si="2889"/>
        <v>4.403865499555457E-4</v>
      </c>
      <c r="AU2164" s="13">
        <f t="shared" si="2890"/>
        <v>3.368526333778608E-4</v>
      </c>
      <c r="AV2164" s="13">
        <f t="shared" si="2891"/>
        <v>1.9324448593807008E-4</v>
      </c>
      <c r="AW2164" s="13">
        <f t="shared" si="2892"/>
        <v>4.8621518578781461E-6</v>
      </c>
      <c r="AX2164" s="13">
        <f t="shared" si="2893"/>
        <v>8.6481536137800324E-3</v>
      </c>
      <c r="AY2164" s="13">
        <f t="shared" si="2894"/>
        <v>7.4381168823494295E-3</v>
      </c>
      <c r="AZ2164" s="13">
        <f t="shared" si="2895"/>
        <v>3.198693341162176E-3</v>
      </c>
      <c r="BA2164" s="13">
        <f t="shared" si="2896"/>
        <v>9.1704564946851143E-4</v>
      </c>
      <c r="BB2164" s="13">
        <f t="shared" si="2897"/>
        <v>1.9718349811478981E-4</v>
      </c>
      <c r="BC2164" s="13">
        <f t="shared" si="2898"/>
        <v>3.3918775538661261E-5</v>
      </c>
      <c r="BD2164" s="13">
        <f t="shared" si="2899"/>
        <v>2.3977178976783885E-5</v>
      </c>
      <c r="BE2164" s="13">
        <f t="shared" si="2900"/>
        <v>5.5020589616898395E-5</v>
      </c>
      <c r="BF2164" s="13">
        <f t="shared" si="2901"/>
        <v>6.3128053653065791E-5</v>
      </c>
      <c r="BG2164" s="13">
        <f t="shared" si="2902"/>
        <v>4.8286786041037474E-5</v>
      </c>
      <c r="BH2164" s="13">
        <f t="shared" si="2903"/>
        <v>2.7701001035769677E-5</v>
      </c>
      <c r="BI2164" s="13">
        <f t="shared" si="2904"/>
        <v>1.2713133696354428E-5</v>
      </c>
      <c r="BJ2164" s="14">
        <f t="shared" si="2905"/>
        <v>0.68710993072590287</v>
      </c>
      <c r="BK2164" s="14">
        <f t="shared" si="2906"/>
        <v>0.18610587450393001</v>
      </c>
      <c r="BL2164" s="14">
        <f t="shared" si="2907"/>
        <v>0.1204094602433444</v>
      </c>
      <c r="BM2164" s="14">
        <f t="shared" si="2908"/>
        <v>0.60129493033728798</v>
      </c>
      <c r="BN2164" s="14">
        <f t="shared" si="2909"/>
        <v>0.38941939240014972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1.5145</v>
      </c>
      <c r="F2165" s="10">
        <f>VLOOKUP(B2165,home!$B$2:$E$405,3,FALSE)</f>
        <v>1.3206</v>
      </c>
      <c r="G2165" s="10">
        <f>VLOOKUP(C2165,away!$B$2:$E$405,4,FALSE)</f>
        <v>0.74829999999999997</v>
      </c>
      <c r="H2165" s="10">
        <f>VLOOKUP(A2165,away!$A$2:$E$405,3,FALSE)</f>
        <v>1.1369</v>
      </c>
      <c r="I2165" s="10">
        <f>VLOOKUP(C2165,away!$B$2:$E$405,3,FALSE)</f>
        <v>0.93820000000000003</v>
      </c>
      <c r="J2165" s="10">
        <f>VLOOKUP(B2165,home!$B$2:$E$405,4,FALSE)</f>
        <v>1.0555000000000001</v>
      </c>
      <c r="K2165" s="12">
        <f t="shared" si="2854"/>
        <v>1.4966364422099998</v>
      </c>
      <c r="L2165" s="12">
        <f t="shared" si="2855"/>
        <v>1.1258380766900002</v>
      </c>
      <c r="M2165" s="13">
        <f t="shared" si="2856"/>
        <v>7.2622933478494897E-2</v>
      </c>
      <c r="N2165" s="13">
        <f t="shared" si="2857"/>
        <v>0.10869012878410809</v>
      </c>
      <c r="O2165" s="13">
        <f t="shared" si="2858"/>
        <v>8.1761663751014513E-2</v>
      </c>
      <c r="P2165" s="13">
        <f t="shared" si="2859"/>
        <v>0.12236748554548867</v>
      </c>
      <c r="Q2165" s="13">
        <f t="shared" si="2860"/>
        <v>8.1334803823397139E-2</v>
      </c>
      <c r="R2165" s="13">
        <f t="shared" si="2861"/>
        <v>4.6025197132208359E-2</v>
      </c>
      <c r="S2165" s="13">
        <f t="shared" si="2862"/>
        <v>5.1546394511726212E-2</v>
      </c>
      <c r="T2165" s="13">
        <f t="shared" si="2863"/>
        <v>9.1569819104491898E-2</v>
      </c>
      <c r="U2165" s="13">
        <f t="shared" si="2864"/>
        <v>6.8882987287962202E-2</v>
      </c>
      <c r="V2165" s="13">
        <f t="shared" si="2865"/>
        <v>9.6504603882823486E-3</v>
      </c>
      <c r="W2165" s="13">
        <f t="shared" si="2866"/>
        <v>4.0576210474032454E-2</v>
      </c>
      <c r="X2165" s="13">
        <f t="shared" si="2867"/>
        <v>4.5682242759453331E-2</v>
      </c>
      <c r="Y2165" s="13">
        <f t="shared" si="2868"/>
        <v>2.5715404163594319E-2</v>
      </c>
      <c r="Z2165" s="13">
        <f t="shared" si="2869"/>
        <v>1.727230647286785E-2</v>
      </c>
      <c r="AA2165" s="13">
        <f t="shared" si="2870"/>
        <v>2.5850363308313692E-2</v>
      </c>
      <c r="AB2165" s="13">
        <f t="shared" si="2871"/>
        <v>1.9344297885795267E-2</v>
      </c>
      <c r="AC2165" s="13">
        <f t="shared" si="2872"/>
        <v>1.0162961921148343E-3</v>
      </c>
      <c r="AD2165" s="13">
        <f t="shared" si="2873"/>
        <v>1.5181958820555019E-2</v>
      </c>
      <c r="AE2165" s="13">
        <f t="shared" si="2874"/>
        <v>1.7092427318920446E-2</v>
      </c>
      <c r="AF2165" s="13">
        <f t="shared" si="2875"/>
        <v>9.6216527493485082E-3</v>
      </c>
      <c r="AG2165" s="13">
        <f t="shared" si="2876"/>
        <v>3.610807675301858E-3</v>
      </c>
      <c r="AH2165" s="13">
        <f t="shared" si="2877"/>
        <v>4.8614550748534487E-3</v>
      </c>
      <c r="AI2165" s="13">
        <f t="shared" si="2878"/>
        <v>7.275830827192414E-3</v>
      </c>
      <c r="AJ2165" s="13">
        <f t="shared" si="2879"/>
        <v>5.4446367816655484E-3</v>
      </c>
      <c r="AK2165" s="13">
        <f t="shared" si="2880"/>
        <v>2.7162139406792097E-3</v>
      </c>
      <c r="AL2165" s="13">
        <f t="shared" si="2881"/>
        <v>6.8497155728567714E-5</v>
      </c>
      <c r="AM2165" s="13">
        <f t="shared" si="2882"/>
        <v>4.5443745669948325E-3</v>
      </c>
      <c r="AN2165" s="13">
        <f t="shared" si="2883"/>
        <v>5.1162299222644141E-3</v>
      </c>
      <c r="AO2165" s="13">
        <f t="shared" si="2884"/>
        <v>2.8800232277929995E-3</v>
      </c>
      <c r="AP2165" s="13">
        <f t="shared" si="2885"/>
        <v>1.0808132705336653E-3</v>
      </c>
      <c r="AQ2165" s="13">
        <f t="shared" si="2886"/>
        <v>3.0420518343966281E-4</v>
      </c>
      <c r="AR2165" s="13">
        <f t="shared" si="2887"/>
        <v>1.0946422462775691E-3</v>
      </c>
      <c r="AS2165" s="13">
        <f t="shared" si="2888"/>
        <v>1.6382814769616233E-3</v>
      </c>
      <c r="AT2165" s="13">
        <f t="shared" si="2889"/>
        <v>1.2259558805091943E-3</v>
      </c>
      <c r="AU2165" s="13">
        <f t="shared" si="2890"/>
        <v>6.1160341577056929E-4</v>
      </c>
      <c r="AV2165" s="13">
        <f t="shared" si="2891"/>
        <v>2.288369900555871E-4</v>
      </c>
      <c r="AW2165" s="13">
        <f t="shared" si="2892"/>
        <v>3.2059909055238313E-6</v>
      </c>
      <c r="AX2165" s="13">
        <f t="shared" si="2893"/>
        <v>1.133546097336126E-3</v>
      </c>
      <c r="AY2165" s="13">
        <f t="shared" si="2894"/>
        <v>1.2761893580643597E-3</v>
      </c>
      <c r="AZ2165" s="13">
        <f t="shared" si="2895"/>
        <v>7.1839128618771261E-4</v>
      </c>
      <c r="BA2165" s="13">
        <f t="shared" si="2896"/>
        <v>2.6959742131747651E-4</v>
      </c>
      <c r="BB2165" s="13">
        <f t="shared" si="2897"/>
        <v>7.5880760574162907E-5</v>
      </c>
      <c r="BC2165" s="13">
        <f t="shared" si="2898"/>
        <v>1.7085889908517983E-5</v>
      </c>
      <c r="BD2165" s="13">
        <f t="shared" si="2899"/>
        <v>2.053983202021268E-4</v>
      </c>
      <c r="BE2165" s="13">
        <f t="shared" si="2900"/>
        <v>3.0740661118322141E-4</v>
      </c>
      <c r="BF2165" s="13">
        <f t="shared" si="2901"/>
        <v>2.3003796843654468E-4</v>
      </c>
      <c r="BG2165" s="13">
        <f t="shared" si="2902"/>
        <v>1.1476106888469547E-4</v>
      </c>
      <c r="BH2165" s="13">
        <f t="shared" si="2903"/>
        <v>4.2938899459951847E-5</v>
      </c>
      <c r="BI2165" s="13">
        <f t="shared" si="2904"/>
        <v>1.2852784344031027E-5</v>
      </c>
      <c r="BJ2165" s="14">
        <f t="shared" si="2905"/>
        <v>0.45649179265761702</v>
      </c>
      <c r="BK2165" s="14">
        <f t="shared" si="2906"/>
        <v>0.25854825662989983</v>
      </c>
      <c r="BL2165" s="14">
        <f t="shared" si="2907"/>
        <v>0.26787536165176989</v>
      </c>
      <c r="BM2165" s="14">
        <f t="shared" si="2908"/>
        <v>0.48611252153028417</v>
      </c>
      <c r="BN2165" s="14">
        <f t="shared" si="2909"/>
        <v>0.51280221251471159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1.5145</v>
      </c>
      <c r="F2166" s="10">
        <f>VLOOKUP(B2166,home!$B$2:$E$405,3,FALSE)</f>
        <v>1.0124</v>
      </c>
      <c r="G2166" s="10">
        <f>VLOOKUP(C2166,away!$B$2:$E$405,4,FALSE)</f>
        <v>1.4965999999999999</v>
      </c>
      <c r="H2166" s="10">
        <f>VLOOKUP(A2166,away!$A$2:$E$405,3,FALSE)</f>
        <v>1.1369</v>
      </c>
      <c r="I2166" s="10">
        <f>VLOOKUP(C2166,away!$B$2:$E$405,3,FALSE)</f>
        <v>1.0555000000000001</v>
      </c>
      <c r="J2166" s="10">
        <f>VLOOKUP(B2166,home!$B$2:$E$405,4,FALSE)</f>
        <v>0.99690000000000001</v>
      </c>
      <c r="K2166" s="12">
        <f t="shared" si="2854"/>
        <v>2.2947065486799998</v>
      </c>
      <c r="L2166" s="12">
        <f t="shared" si="2855"/>
        <v>1.1962779563550001</v>
      </c>
      <c r="M2166" s="13">
        <f t="shared" si="2856"/>
        <v>3.0470858685631087E-2</v>
      </c>
      <c r="N2166" s="13">
        <f t="shared" si="2857"/>
        <v>6.9921678969820503E-2</v>
      </c>
      <c r="O2166" s="13">
        <f t="shared" si="2858"/>
        <v>3.6451616556828763E-2</v>
      </c>
      <c r="P2166" s="13">
        <f t="shared" si="2859"/>
        <v>8.3645763222927272E-2</v>
      </c>
      <c r="Q2166" s="13">
        <f t="shared" si="2860"/>
        <v>8.0224867313373888E-2</v>
      </c>
      <c r="R2166" s="13">
        <f t="shared" si="2861"/>
        <v>2.1803132680219606E-2</v>
      </c>
      <c r="S2166" s="13">
        <f t="shared" si="2862"/>
        <v>5.7404139618531295E-2</v>
      </c>
      <c r="T2166" s="13">
        <f t="shared" si="2863"/>
        <v>9.5971240318493967E-2</v>
      </c>
      <c r="U2166" s="13">
        <f t="shared" si="2864"/>
        <v>5.0031791343038846E-2</v>
      </c>
      <c r="V2166" s="13">
        <f t="shared" si="2865"/>
        <v>1.7508944165257605E-2</v>
      </c>
      <c r="W2166" s="13">
        <f t="shared" si="2866"/>
        <v>6.1364176130327699E-2</v>
      </c>
      <c r="X2166" s="13">
        <f t="shared" si="2867"/>
        <v>7.34086112145967E-2</v>
      </c>
      <c r="Y2166" s="13">
        <f t="shared" si="2868"/>
        <v>4.3908551701328256E-2</v>
      </c>
      <c r="Z2166" s="13">
        <f t="shared" si="2869"/>
        <v>8.6942023349433403E-3</v>
      </c>
      <c r="AA2166" s="13">
        <f t="shared" si="2870"/>
        <v>1.9950643033543426E-2</v>
      </c>
      <c r="AB2166" s="13">
        <f t="shared" si="2871"/>
        <v>2.2890435609724563E-2</v>
      </c>
      <c r="AC2166" s="13">
        <f t="shared" si="2872"/>
        <v>3.0039951717483497E-3</v>
      </c>
      <c r="AD2166" s="13">
        <f t="shared" si="2873"/>
        <v>3.5203194205153977E-2</v>
      </c>
      <c r="AE2166" s="13">
        <f t="shared" si="2874"/>
        <v>4.2112805220909787E-2</v>
      </c>
      <c r="AF2166" s="13">
        <f t="shared" si="2875"/>
        <v>2.5189310283023077E-2</v>
      </c>
      <c r="AG2166" s="13">
        <f t="shared" si="2876"/>
        <v>1.0044472209122276E-2</v>
      </c>
      <c r="AH2166" s="13">
        <f t="shared" si="2877"/>
        <v>2.6001706503457241E-3</v>
      </c>
      <c r="AI2166" s="13">
        <f t="shared" si="2878"/>
        <v>5.9666286190338674E-3</v>
      </c>
      <c r="AJ2166" s="13">
        <f t="shared" si="2879"/>
        <v>6.8458308828192611E-3</v>
      </c>
      <c r="AK2166" s="13">
        <f t="shared" si="2880"/>
        <v>5.2363909859870468E-3</v>
      </c>
      <c r="AL2166" s="13">
        <f t="shared" si="2881"/>
        <v>3.298515101937304E-4</v>
      </c>
      <c r="AM2166" s="13">
        <f t="shared" si="2882"/>
        <v>1.6156200055404132E-2</v>
      </c>
      <c r="AN2166" s="13">
        <f t="shared" si="2883"/>
        <v>1.9327305984741396E-2</v>
      </c>
      <c r="AO2166" s="13">
        <f t="shared" si="2884"/>
        <v>1.1560415052637104E-2</v>
      </c>
      <c r="AP2166" s="13">
        <f t="shared" si="2885"/>
        <v>4.60982323126143E-3</v>
      </c>
      <c r="AQ2166" s="13">
        <f t="shared" si="2886"/>
        <v>1.3786574785628078E-3</v>
      </c>
      <c r="AR2166" s="13">
        <f t="shared" si="2887"/>
        <v>6.2210536635396644E-4</v>
      </c>
      <c r="AS2166" s="13">
        <f t="shared" si="2888"/>
        <v>1.4275492581414173E-3</v>
      </c>
      <c r="AT2166" s="13">
        <f t="shared" si="2889"/>
        <v>1.6379033156101932E-3</v>
      </c>
      <c r="AU2166" s="13">
        <f t="shared" si="2890"/>
        <v>1.2528358214784648E-3</v>
      </c>
      <c r="AV2166" s="13">
        <f t="shared" si="2891"/>
        <v>7.1872264099188011E-4</v>
      </c>
      <c r="AW2166" s="13">
        <f t="shared" si="2892"/>
        <v>2.5152156765988329E-5</v>
      </c>
      <c r="AX2166" s="13">
        <f t="shared" si="2893"/>
        <v>6.1789563448200061E-3</v>
      </c>
      <c r="AY2166" s="13">
        <f t="shared" si="2894"/>
        <v>7.3917492685880385E-3</v>
      </c>
      <c r="AZ2166" s="13">
        <f t="shared" si="2895"/>
        <v>4.4212933544575343E-3</v>
      </c>
      <c r="BA2166" s="13">
        <f t="shared" si="2896"/>
        <v>1.7630319261721335E-3</v>
      </c>
      <c r="BB2166" s="13">
        <f t="shared" si="2897"/>
        <v>5.2726905740745522E-4</v>
      </c>
      <c r="BC2166" s="13">
        <f t="shared" si="2898"/>
        <v>1.2615207008892347E-4</v>
      </c>
      <c r="BD2166" s="13">
        <f t="shared" si="2899"/>
        <v>1.2403515604990018E-4</v>
      </c>
      <c r="BE2166" s="13">
        <f t="shared" si="2900"/>
        <v>2.846242848542516E-4</v>
      </c>
      <c r="BF2166" s="13">
        <f t="shared" si="2901"/>
        <v>3.2656460518420651E-4</v>
      </c>
      <c r="BG2166" s="13">
        <f t="shared" si="2902"/>
        <v>2.4978997936109904E-4</v>
      </c>
      <c r="BH2166" s="13">
        <f t="shared" si="2903"/>
        <v>1.43298675358639E-4</v>
      </c>
      <c r="BI2166" s="13">
        <f t="shared" si="2904"/>
        <v>6.5765681752527659E-5</v>
      </c>
      <c r="BJ2166" s="14">
        <f t="shared" si="2905"/>
        <v>0.61078976139029095</v>
      </c>
      <c r="BK2166" s="14">
        <f t="shared" si="2906"/>
        <v>0.19975530164287739</v>
      </c>
      <c r="BL2166" s="14">
        <f t="shared" si="2907"/>
        <v>0.17862983514667768</v>
      </c>
      <c r="BM2166" s="14">
        <f t="shared" si="2908"/>
        <v>0.66798458597416621</v>
      </c>
      <c r="BN2166" s="14">
        <f t="shared" si="2909"/>
        <v>0.32251791742880109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1.5145</v>
      </c>
      <c r="F2167" s="10">
        <f>VLOOKUP(B2167,home!$B$2:$E$405,3,FALSE)</f>
        <v>0.44019999999999998</v>
      </c>
      <c r="G2167" s="10">
        <f>VLOOKUP(C2167,away!$B$2:$E$405,4,FALSE)</f>
        <v>0.96840000000000004</v>
      </c>
      <c r="H2167" s="10">
        <f>VLOOKUP(A2167,away!$A$2:$E$405,3,FALSE)</f>
        <v>1.1369</v>
      </c>
      <c r="I2167" s="10">
        <f>VLOOKUP(C2167,away!$B$2:$E$405,3,FALSE)</f>
        <v>1.1141000000000001</v>
      </c>
      <c r="J2167" s="10">
        <f>VLOOKUP(B2167,home!$B$2:$E$405,4,FALSE)</f>
        <v>0.52780000000000005</v>
      </c>
      <c r="K2167" s="12">
        <f t="shared" si="2854"/>
        <v>0.64561572036000003</v>
      </c>
      <c r="L2167" s="12">
        <f t="shared" si="2855"/>
        <v>0.66852218906200012</v>
      </c>
      <c r="M2167" s="13">
        <f t="shared" si="2856"/>
        <v>0.26870587221749165</v>
      </c>
      <c r="N2167" s="13">
        <f t="shared" si="2857"/>
        <v>0.173480735256658</v>
      </c>
      <c r="O2167" s="13">
        <f t="shared" si="2858"/>
        <v>0.17963583790865156</v>
      </c>
      <c r="P2167" s="13">
        <f t="shared" si="2859"/>
        <v>0.11597572089386629</v>
      </c>
      <c r="Q2167" s="13">
        <f t="shared" si="2860"/>
        <v>5.6000944930654849E-2</v>
      </c>
      <c r="R2167" s="13">
        <f t="shared" si="2861"/>
        <v>6.0045271796339193E-2</v>
      </c>
      <c r="S2167" s="13">
        <f t="shared" si="2862"/>
        <v>1.2514024838620937E-2</v>
      </c>
      <c r="T2167" s="13">
        <f t="shared" si="2863"/>
        <v>3.7437874294581897E-2</v>
      </c>
      <c r="U2167" s="13">
        <f t="shared" si="2864"/>
        <v>3.8766171405005517E-2</v>
      </c>
      <c r="V2167" s="13">
        <f t="shared" si="2865"/>
        <v>6.0012874133249952E-4</v>
      </c>
      <c r="W2167" s="13">
        <f t="shared" si="2866"/>
        <v>1.2051696800748475E-2</v>
      </c>
      <c r="X2167" s="13">
        <f t="shared" si="2867"/>
        <v>8.0568267271478727E-3</v>
      </c>
      <c r="Y2167" s="13">
        <f t="shared" si="2868"/>
        <v>2.6930837202630629E-3</v>
      </c>
      <c r="Z2167" s="13">
        <f t="shared" si="2869"/>
        <v>1.3380532181370487E-2</v>
      </c>
      <c r="AA2167" s="13">
        <f t="shared" si="2870"/>
        <v>8.6386819230756685E-3</v>
      </c>
      <c r="AB2167" s="13">
        <f t="shared" si="2871"/>
        <v>2.7886344263637042E-3</v>
      </c>
      <c r="AC2167" s="13">
        <f t="shared" si="2872"/>
        <v>1.6188789165358842E-5</v>
      </c>
      <c r="AD2167" s="13">
        <f t="shared" si="2873"/>
        <v>1.9451912278938834E-3</v>
      </c>
      <c r="AE2167" s="13">
        <f t="shared" si="2874"/>
        <v>1.3004034978158186E-3</v>
      </c>
      <c r="AF2167" s="13">
        <f t="shared" si="2875"/>
        <v>4.3467429651185654E-4</v>
      </c>
      <c r="AG2167" s="13">
        <f t="shared" si="2876"/>
        <v>9.6863137411030428E-5</v>
      </c>
      <c r="AH2167" s="13">
        <f t="shared" si="2877"/>
        <v>2.2362956661760836E-3</v>
      </c>
      <c r="AI2167" s="13">
        <f t="shared" si="2878"/>
        <v>1.4437876374562184E-3</v>
      </c>
      <c r="AJ2167" s="13">
        <f t="shared" si="2879"/>
        <v>4.6606599780157952E-4</v>
      </c>
      <c r="AK2167" s="13">
        <f t="shared" si="2880"/>
        <v>1.0029984496865632E-4</v>
      </c>
      <c r="AL2167" s="13">
        <f t="shared" si="2881"/>
        <v>2.7948871803317249E-7</v>
      </c>
      <c r="AM2167" s="13">
        <f t="shared" si="2882"/>
        <v>2.5116920716693262E-4</v>
      </c>
      <c r="AN2167" s="13">
        <f t="shared" si="2883"/>
        <v>1.6791218820020476E-4</v>
      </c>
      <c r="AO2167" s="13">
        <f t="shared" si="2884"/>
        <v>5.6126511812895726E-5</v>
      </c>
      <c r="AP2167" s="13">
        <f t="shared" si="2885"/>
        <v>1.2507272847190422E-5</v>
      </c>
      <c r="AQ2167" s="13">
        <f t="shared" si="2886"/>
        <v>2.0903473557498635E-6</v>
      </c>
      <c r="AR2167" s="13">
        <f t="shared" si="2887"/>
        <v>2.9900265482837992E-4</v>
      </c>
      <c r="AS2167" s="13">
        <f t="shared" si="2888"/>
        <v>1.9304081438657696E-4</v>
      </c>
      <c r="AT2167" s="13">
        <f t="shared" si="2889"/>
        <v>6.2315092219535463E-5</v>
      </c>
      <c r="AU2167" s="13">
        <f t="shared" si="2890"/>
        <v>1.3410534384205074E-5</v>
      </c>
      <c r="AV2167" s="13">
        <f t="shared" si="2891"/>
        <v>2.1645129542177768E-6</v>
      </c>
      <c r="AW2167" s="13">
        <f t="shared" si="2892"/>
        <v>3.3508246693788222E-9</v>
      </c>
      <c r="AX2167" s="13">
        <f t="shared" si="2893"/>
        <v>2.7026464769554862E-5</v>
      </c>
      <c r="AY2167" s="13">
        <f t="shared" si="2894"/>
        <v>1.806779139034984E-5</v>
      </c>
      <c r="AZ2167" s="13">
        <f t="shared" si="2895"/>
        <v>6.0393597258961173E-6</v>
      </c>
      <c r="BA2167" s="13">
        <f t="shared" si="2896"/>
        <v>1.3458153281629846E-6</v>
      </c>
      <c r="BB2167" s="13">
        <f t="shared" si="2897"/>
        <v>2.2492685231417808E-7</v>
      </c>
      <c r="BC2167" s="13">
        <f t="shared" si="2898"/>
        <v>3.007371833757991E-8</v>
      </c>
      <c r="BD2167" s="13">
        <f t="shared" si="2899"/>
        <v>3.3314984890203023E-5</v>
      </c>
      <c r="BE2167" s="13">
        <f t="shared" si="2900"/>
        <v>2.1508677968670941E-5</v>
      </c>
      <c r="BF2167" s="13">
        <f t="shared" si="2901"/>
        <v>6.9431703103673759E-6</v>
      </c>
      <c r="BG2167" s="13">
        <f t="shared" si="2902"/>
        <v>1.4942066338366662E-6</v>
      </c>
      <c r="BH2167" s="13">
        <f t="shared" si="2903"/>
        <v>2.4117082306778747E-7</v>
      </c>
      <c r="BI2167" s="13">
        <f t="shared" si="2904"/>
        <v>3.1140734932944755E-8</v>
      </c>
      <c r="BJ2167" s="14">
        <f t="shared" si="2905"/>
        <v>0.29404083384885432</v>
      </c>
      <c r="BK2167" s="14">
        <f t="shared" si="2906"/>
        <v>0.39783028276058519</v>
      </c>
      <c r="BL2167" s="14">
        <f t="shared" si="2907"/>
        <v>0.29475451356597215</v>
      </c>
      <c r="BM2167" s="14">
        <f t="shared" si="2908"/>
        <v>0.14614371491255487</v>
      </c>
      <c r="BN2167" s="14">
        <f t="shared" si="2909"/>
        <v>0.85384438300366161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1.5145</v>
      </c>
      <c r="F2168" s="10">
        <f>VLOOKUP(B2168,home!$B$2:$E$405,3,FALSE)</f>
        <v>0.7923</v>
      </c>
      <c r="G2168" s="10">
        <f>VLOOKUP(C2168,away!$B$2:$E$405,4,FALSE)</f>
        <v>0.70430000000000004</v>
      </c>
      <c r="H2168" s="10">
        <f>VLOOKUP(A2168,away!$A$2:$E$405,3,FALSE)</f>
        <v>1.1369</v>
      </c>
      <c r="I2168" s="10">
        <f>VLOOKUP(C2168,away!$B$2:$E$405,3,FALSE)</f>
        <v>1.0555000000000001</v>
      </c>
      <c r="J2168" s="10">
        <f>VLOOKUP(B2168,home!$B$2:$E$405,4,FALSE)</f>
        <v>0.87960000000000005</v>
      </c>
      <c r="K2168" s="12">
        <f t="shared" si="2854"/>
        <v>0.84511657990500011</v>
      </c>
      <c r="L2168" s="12">
        <f t="shared" si="2855"/>
        <v>1.0555181968200003</v>
      </c>
      <c r="M2168" s="13">
        <f t="shared" si="2856"/>
        <v>0.14947370667168822</v>
      </c>
      <c r="N2168" s="13">
        <f t="shared" si="2857"/>
        <v>0.12632270776810034</v>
      </c>
      <c r="O2168" s="13">
        <f t="shared" si="2858"/>
        <v>0.15777221733810198</v>
      </c>
      <c r="P2168" s="13">
        <f t="shared" si="2859"/>
        <v>0.13333591672080511</v>
      </c>
      <c r="Q2168" s="13">
        <f t="shared" si="2860"/>
        <v>5.3378707376657862E-2</v>
      </c>
      <c r="R2168" s="13">
        <f t="shared" si="2861"/>
        <v>8.3265723176503284E-2</v>
      </c>
      <c r="S2168" s="13">
        <f t="shared" si="2862"/>
        <v>2.9735107069410904E-2</v>
      </c>
      <c r="T2168" s="13">
        <f t="shared" si="2863"/>
        <v>5.6342196958792355E-2</v>
      </c>
      <c r="U2168" s="13">
        <f t="shared" si="2864"/>
        <v>7.0369243194242967E-2</v>
      </c>
      <c r="V2168" s="13">
        <f t="shared" si="2865"/>
        <v>2.9471982049358728E-3</v>
      </c>
      <c r="W2168" s="13">
        <f t="shared" si="2866"/>
        <v>1.5037076872636968E-2</v>
      </c>
      <c r="X2168" s="13">
        <f t="shared" si="2867"/>
        <v>1.5871908266049502E-2</v>
      </c>
      <c r="Y2168" s="13">
        <f t="shared" si="2868"/>
        <v>8.3765439965365132E-3</v>
      </c>
      <c r="Z2168" s="13">
        <f t="shared" si="2869"/>
        <v>2.9296161994725352E-2</v>
      </c>
      <c r="AA2168" s="13">
        <f t="shared" si="2870"/>
        <v>2.4758672229325138E-2</v>
      </c>
      <c r="AB2168" s="13">
        <f t="shared" si="2871"/>
        <v>1.046198219871808E-2</v>
      </c>
      <c r="AC2168" s="13">
        <f t="shared" si="2872"/>
        <v>1.6431291795526687E-4</v>
      </c>
      <c r="AD2168" s="13">
        <f t="shared" si="2873"/>
        <v>3.1770207445928817E-3</v>
      </c>
      <c r="AE2168" s="13">
        <f t="shared" si="2874"/>
        <v>3.3534032075924133E-3</v>
      </c>
      <c r="AF2168" s="13">
        <f t="shared" si="2875"/>
        <v>1.7697890534441743E-3</v>
      </c>
      <c r="AG2168" s="13">
        <f t="shared" si="2876"/>
        <v>6.2268151681439004E-4</v>
      </c>
      <c r="AH2168" s="13">
        <f t="shared" si="2877"/>
        <v>7.7306580206047805E-3</v>
      </c>
      <c r="AI2168" s="13">
        <f t="shared" si="2878"/>
        <v>6.5333072667886705E-3</v>
      </c>
      <c r="AJ2168" s="13">
        <f t="shared" si="2879"/>
        <v>2.7607031463884619E-3</v>
      </c>
      <c r="AK2168" s="13">
        <f t="shared" si="2880"/>
        <v>7.7770533373626351E-4</v>
      </c>
      <c r="AL2168" s="13">
        <f t="shared" si="2881"/>
        <v>5.8629210534686517E-6</v>
      </c>
      <c r="AM2168" s="13">
        <f t="shared" si="2882"/>
        <v>5.3699058119151472E-4</v>
      </c>
      <c r="AN2168" s="13">
        <f t="shared" si="2883"/>
        <v>5.6680332996859157E-4</v>
      </c>
      <c r="AO2168" s="13">
        <f t="shared" si="2884"/>
        <v>2.9913561440000967E-4</v>
      </c>
      <c r="AP2168" s="13">
        <f t="shared" si="2885"/>
        <v>1.0524769477204704E-4</v>
      </c>
      <c r="AQ2168" s="13">
        <f t="shared" si="2886"/>
        <v>2.7772714251313213E-5</v>
      </c>
      <c r="AR2168" s="13">
        <f t="shared" si="2887"/>
        <v>1.6319700428281667E-3</v>
      </c>
      <c r="AS2168" s="13">
        <f t="shared" si="2888"/>
        <v>1.3792049411023568E-3</v>
      </c>
      <c r="AT2168" s="13">
        <f t="shared" si="2889"/>
        <v>5.8279448140625034E-4</v>
      </c>
      <c r="AU2168" s="13">
        <f t="shared" si="2890"/>
        <v>1.6417642630451953E-4</v>
      </c>
      <c r="AV2168" s="13">
        <f t="shared" si="2891"/>
        <v>3.4687054974875199E-5</v>
      </c>
      <c r="AW2168" s="13">
        <f t="shared" si="2892"/>
        <v>1.4527600627205222E-7</v>
      </c>
      <c r="AX2168" s="13">
        <f t="shared" si="2893"/>
        <v>7.5636607236295175E-5</v>
      </c>
      <c r="AY2168" s="13">
        <f t="shared" si="2894"/>
        <v>7.9835815283636877E-5</v>
      </c>
      <c r="AZ2168" s="13">
        <f t="shared" si="2895"/>
        <v>4.2134077894919498E-5</v>
      </c>
      <c r="BA2168" s="13">
        <f t="shared" si="2896"/>
        <v>1.4824428641439621E-5</v>
      </c>
      <c r="BB2168" s="13">
        <f t="shared" si="2897"/>
        <v>3.9118635471247787E-6</v>
      </c>
      <c r="BC2168" s="13">
        <f t="shared" si="2898"/>
        <v>8.2580863149340756E-7</v>
      </c>
      <c r="BD2168" s="13">
        <f t="shared" si="2899"/>
        <v>2.8709567947837408E-4</v>
      </c>
      <c r="BE2168" s="13">
        <f t="shared" si="2900"/>
        <v>2.4262931874626564E-4</v>
      </c>
      <c r="BF2168" s="13">
        <f t="shared" si="2901"/>
        <v>1.0252503002176205E-4</v>
      </c>
      <c r="BG2168" s="13">
        <f t="shared" si="2902"/>
        <v>2.8881867575549674E-5</v>
      </c>
      <c r="BH2168" s="13">
        <f t="shared" si="2903"/>
        <v>6.1021362866794137E-6</v>
      </c>
      <c r="BI2168" s="13">
        <f t="shared" si="2904"/>
        <v>1.0314033097425409E-6</v>
      </c>
      <c r="BJ2168" s="14">
        <f t="shared" si="2905"/>
        <v>0.28600515429703582</v>
      </c>
      <c r="BK2168" s="14">
        <f t="shared" si="2906"/>
        <v>0.31574194032113251</v>
      </c>
      <c r="BL2168" s="14">
        <f t="shared" si="2907"/>
        <v>0.36889131028644423</v>
      </c>
      <c r="BM2168" s="14">
        <f t="shared" si="2908"/>
        <v>0.29630589730820373</v>
      </c>
      <c r="BN2168" s="14">
        <f t="shared" si="2909"/>
        <v>0.70354897905185676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1.7738</v>
      </c>
      <c r="F2169" s="10">
        <f>VLOOKUP(B2169,home!$B$2:$E$405,3,FALSE)</f>
        <v>1.5503</v>
      </c>
      <c r="G2169" s="10">
        <f>VLOOKUP(C2169,away!$B$2:$E$405,4,FALSE)</f>
        <v>0.7752</v>
      </c>
      <c r="H2169" s="10">
        <f>VLOOKUP(A2169,away!$A$2:$E$405,3,FALSE)</f>
        <v>1.5357000000000001</v>
      </c>
      <c r="I2169" s="10">
        <f>VLOOKUP(C2169,away!$B$2:$E$405,3,FALSE)</f>
        <v>1.5465</v>
      </c>
      <c r="J2169" s="10">
        <f>VLOOKUP(B2169,home!$B$2:$E$405,4,FALSE)</f>
        <v>0.73260000000000003</v>
      </c>
      <c r="K2169" s="12">
        <f t="shared" si="2854"/>
        <v>2.1317396429280002</v>
      </c>
      <c r="L2169" s="12">
        <f t="shared" si="2855"/>
        <v>1.73989573263</v>
      </c>
      <c r="M2169" s="13">
        <f t="shared" si="2856"/>
        <v>2.0824286034844961E-2</v>
      </c>
      <c r="N2169" s="13">
        <f t="shared" si="2857"/>
        <v>4.4391956076150929E-2</v>
      </c>
      <c r="O2169" s="13">
        <f t="shared" si="2858"/>
        <v>3.6232086407093252E-2</v>
      </c>
      <c r="P2169" s="13">
        <f t="shared" si="2859"/>
        <v>7.72373749399934E-2</v>
      </c>
      <c r="Q2169" s="13">
        <f t="shared" si="2860"/>
        <v>4.7316046297324742E-2</v>
      </c>
      <c r="R2169" s="13">
        <f t="shared" si="2861"/>
        <v>3.1520026261991491E-2</v>
      </c>
      <c r="S2169" s="13">
        <f t="shared" si="2862"/>
        <v>7.1618446817803952E-2</v>
      </c>
      <c r="T2169" s="13">
        <f t="shared" si="2863"/>
        <v>8.2324987037638839E-2</v>
      </c>
      <c r="U2169" s="13">
        <f t="shared" si="2864"/>
        <v>6.7192489528818913E-2</v>
      </c>
      <c r="V2169" s="13">
        <f t="shared" si="2865"/>
        <v>2.9514795157019626E-2</v>
      </c>
      <c r="W2169" s="13">
        <f t="shared" si="2866"/>
        <v>3.3621830546207924E-2</v>
      </c>
      <c r="X2169" s="13">
        <f t="shared" si="2867"/>
        <v>5.849847949055615E-2</v>
      </c>
      <c r="Y2169" s="13">
        <f t="shared" si="2868"/>
        <v>5.0890627415481116E-2</v>
      </c>
      <c r="Z2169" s="13">
        <f t="shared" si="2869"/>
        <v>1.8280519728541507E-2</v>
      </c>
      <c r="AA2169" s="13">
        <f t="shared" si="2870"/>
        <v>3.8969308598659332E-2</v>
      </c>
      <c r="AB2169" s="13">
        <f t="shared" si="2871"/>
        <v>4.1536209998628566E-2</v>
      </c>
      <c r="AC2169" s="13">
        <f t="shared" si="2872"/>
        <v>6.8419071367120683E-3</v>
      </c>
      <c r="AD2169" s="13">
        <f t="shared" si="2873"/>
        <v>1.7918247260789753E-2</v>
      </c>
      <c r="AE2169" s="13">
        <f t="shared" si="2874"/>
        <v>3.1175881945257278E-2</v>
      </c>
      <c r="AF2169" s="13">
        <f t="shared" si="2875"/>
        <v>2.7121391978764901E-2</v>
      </c>
      <c r="AG2169" s="13">
        <f t="shared" si="2876"/>
        <v>1.5729464722279523E-2</v>
      </c>
      <c r="AH2169" s="13">
        <f t="shared" si="2877"/>
        <v>7.9515495664869758E-3</v>
      </c>
      <c r="AI2169" s="13">
        <f t="shared" si="2878"/>
        <v>1.6950633433587239E-2</v>
      </c>
      <c r="AJ2169" s="13">
        <f t="shared" si="2879"/>
        <v>1.8067168631559348E-2</v>
      </c>
      <c r="AK2169" s="13">
        <f t="shared" si="2880"/>
        <v>1.2838166535786764E-2</v>
      </c>
      <c r="AL2169" s="13">
        <f t="shared" si="2881"/>
        <v>1.0150666312181789E-3</v>
      </c>
      <c r="AM2169" s="13">
        <f t="shared" si="2882"/>
        <v>7.6394076035223102E-3</v>
      </c>
      <c r="AN2169" s="13">
        <f t="shared" si="2883"/>
        <v>1.3291772689189643E-2</v>
      </c>
      <c r="AO2169" s="13">
        <f t="shared" si="2884"/>
        <v>1.1563149290504521E-2</v>
      </c>
      <c r="AP2169" s="13">
        <f t="shared" si="2885"/>
        <v>6.7062247021041424E-3</v>
      </c>
      <c r="AQ2169" s="13">
        <f t="shared" si="2886"/>
        <v>2.9170329353122235E-3</v>
      </c>
      <c r="AR2169" s="13">
        <f t="shared" si="2887"/>
        <v>2.7669734317053198E-3</v>
      </c>
      <c r="AS2169" s="13">
        <f t="shared" si="2888"/>
        <v>5.8984669552947606E-3</v>
      </c>
      <c r="AT2169" s="13">
        <f t="shared" si="2889"/>
        <v>6.286997920551333E-3</v>
      </c>
      <c r="AU2169" s="13">
        <f t="shared" si="2890"/>
        <v>4.4674142340817265E-3</v>
      </c>
      <c r="AV2169" s="13">
        <f t="shared" si="2891"/>
        <v>2.3808410060432109E-3</v>
      </c>
      <c r="AW2169" s="13">
        <f t="shared" si="2892"/>
        <v>1.0458019205354644E-4</v>
      </c>
      <c r="AX2169" s="13">
        <f t="shared" si="2893"/>
        <v>2.7142046728190154E-3</v>
      </c>
      <c r="AY2169" s="13">
        <f t="shared" si="2894"/>
        <v>4.7224331277222103E-3</v>
      </c>
      <c r="AZ2169" s="13">
        <f t="shared" si="2895"/>
        <v>4.1082706232772092E-3</v>
      </c>
      <c r="BA2169" s="13">
        <f t="shared" si="2896"/>
        <v>2.3826541753097356E-3</v>
      </c>
      <c r="BB2169" s="13">
        <f t="shared" si="2897"/>
        <v>1.0363924579886155E-3</v>
      </c>
      <c r="BC2169" s="13">
        <f t="shared" si="2898"/>
        <v>3.6064296299686128E-4</v>
      </c>
      <c r="BD2169" s="13">
        <f t="shared" si="2899"/>
        <v>8.0237421102077964E-4</v>
      </c>
      <c r="BE2169" s="13">
        <f t="shared" si="2900"/>
        <v>1.7104529140960726E-3</v>
      </c>
      <c r="BF2169" s="13">
        <f t="shared" si="2901"/>
        <v>1.8231201421701603E-3</v>
      </c>
      <c r="BG2169" s="13">
        <f t="shared" si="2902"/>
        <v>1.2954724936282208E-3</v>
      </c>
      <c r="BH2169" s="13">
        <f t="shared" si="2903"/>
        <v>6.9040251774751728E-4</v>
      </c>
      <c r="BI2169" s="13">
        <f t="shared" si="2904"/>
        <v>2.9435168333193687E-4</v>
      </c>
      <c r="BJ2169" s="14">
        <f t="shared" si="2905"/>
        <v>0.46643109801119764</v>
      </c>
      <c r="BK2169" s="14">
        <f t="shared" si="2906"/>
        <v>0.2117743098453144</v>
      </c>
      <c r="BL2169" s="14">
        <f t="shared" si="2907"/>
        <v>0.29967450647228289</v>
      </c>
      <c r="BM2169" s="14">
        <f t="shared" si="2908"/>
        <v>0.73402080510426893</v>
      </c>
      <c r="BN2169" s="14">
        <f t="shared" si="2909"/>
        <v>0.25752177601739878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1.7738</v>
      </c>
      <c r="F2170" s="10">
        <f>VLOOKUP(B2170,home!$B$2:$E$405,3,FALSE)</f>
        <v>0.62639999999999996</v>
      </c>
      <c r="G2170" s="10">
        <f>VLOOKUP(C2170,away!$B$2:$E$405,4,FALSE)</f>
        <v>0.98660000000000003</v>
      </c>
      <c r="H2170" s="10">
        <f>VLOOKUP(A2170,away!$A$2:$E$405,3,FALSE)</f>
        <v>1.5357000000000001</v>
      </c>
      <c r="I2170" s="10">
        <f>VLOOKUP(C2170,away!$B$2:$E$405,3,FALSE)</f>
        <v>1.0581</v>
      </c>
      <c r="J2170" s="10">
        <f>VLOOKUP(B2170,home!$B$2:$E$405,4,FALSE)</f>
        <v>1.5194000000000001</v>
      </c>
      <c r="K2170" s="12">
        <f t="shared" si="2854"/>
        <v>1.0962194685120001</v>
      </c>
      <c r="L2170" s="12">
        <f t="shared" si="2855"/>
        <v>2.4689097838980003</v>
      </c>
      <c r="M2170" s="13">
        <f t="shared" si="2856"/>
        <v>2.8293328266974435E-2</v>
      </c>
      <c r="N2170" s="13">
        <f t="shared" si="2857"/>
        <v>3.1015697275258266E-2</v>
      </c>
      <c r="O2170" s="13">
        <f t="shared" si="2858"/>
        <v>6.9853674977371022E-2</v>
      </c>
      <c r="P2170" s="13">
        <f t="shared" si="2859"/>
        <v>7.657495845730368E-2</v>
      </c>
      <c r="Q2170" s="13">
        <f t="shared" si="2860"/>
        <v>1.700000559130635E-2</v>
      </c>
      <c r="R2170" s="13">
        <f t="shared" si="2861"/>
        <v>8.6231210796431132E-2</v>
      </c>
      <c r="S2170" s="13">
        <f t="shared" si="2862"/>
        <v>5.1811898969679124E-2</v>
      </c>
      <c r="T2170" s="13">
        <f t="shared" si="2863"/>
        <v>4.1971480130696959E-2</v>
      </c>
      <c r="U2170" s="13">
        <f t="shared" si="2864"/>
        <v>9.4528332068409993E-2</v>
      </c>
      <c r="V2170" s="13">
        <f t="shared" si="2865"/>
        <v>1.558079925242885E-2</v>
      </c>
      <c r="W2170" s="13">
        <f t="shared" si="2866"/>
        <v>6.2119123646676259E-3</v>
      </c>
      <c r="X2170" s="13">
        <f t="shared" si="2867"/>
        <v>1.5336651213844863E-2</v>
      </c>
      <c r="Y2170" s="13">
        <f t="shared" si="2868"/>
        <v>1.8932404117046366E-2</v>
      </c>
      <c r="Z2170" s="13">
        <f t="shared" si="2869"/>
        <v>7.0965693337559907E-2</v>
      </c>
      <c r="AA2170" s="13">
        <f t="shared" si="2870"/>
        <v>7.7793974633085516E-2</v>
      </c>
      <c r="AB2170" s="13">
        <f t="shared" si="2871"/>
        <v>4.2639634762858501E-2</v>
      </c>
      <c r="AC2170" s="13">
        <f t="shared" si="2872"/>
        <v>2.6355574100109056E-3</v>
      </c>
      <c r="AD2170" s="13">
        <f t="shared" si="2873"/>
        <v>1.7024048177097665E-3</v>
      </c>
      <c r="AE2170" s="13">
        <f t="shared" si="2874"/>
        <v>4.2030839105987334E-3</v>
      </c>
      <c r="AF2170" s="13">
        <f t="shared" si="2875"/>
        <v>5.1885174947107413E-3</v>
      </c>
      <c r="AG2170" s="13">
        <f t="shared" si="2876"/>
        <v>4.2699938688724303E-3</v>
      </c>
      <c r="AH2170" s="13">
        <f t="shared" si="2877"/>
        <v>4.3801973650551718E-2</v>
      </c>
      <c r="AI2170" s="13">
        <f t="shared" si="2878"/>
        <v>4.8016576274984443E-2</v>
      </c>
      <c r="AJ2170" s="13">
        <f t="shared" si="2879"/>
        <v>2.6318352861964673E-2</v>
      </c>
      <c r="AK2170" s="13">
        <f t="shared" si="2880"/>
        <v>9.6168969288180639E-3</v>
      </c>
      <c r="AL2170" s="13">
        <f t="shared" si="2881"/>
        <v>2.8532196322621662E-4</v>
      </c>
      <c r="AM2170" s="13">
        <f t="shared" si="2882"/>
        <v>3.732418608924139E-4</v>
      </c>
      <c r="AN2170" s="13">
        <f t="shared" si="2883"/>
        <v>9.2150048211757699E-4</v>
      </c>
      <c r="AO2170" s="13">
        <f t="shared" si="2884"/>
        <v>1.1375507780834052E-3</v>
      </c>
      <c r="AP2170" s="13">
        <f t="shared" si="2885"/>
        <v>9.3617008189696735E-4</v>
      </c>
      <c r="AQ2170" s="13">
        <f t="shared" si="2886"/>
        <v>5.7782986864700402E-4</v>
      </c>
      <c r="AR2170" s="13">
        <f t="shared" si="2887"/>
        <v>2.1628624259977886E-2</v>
      </c>
      <c r="AS2170" s="13">
        <f t="shared" si="2888"/>
        <v>2.3709718990918713E-2</v>
      </c>
      <c r="AT2170" s="13">
        <f t="shared" si="2889"/>
        <v>1.2995527775396892E-2</v>
      </c>
      <c r="AU2170" s="13">
        <f t="shared" si="2890"/>
        <v>4.7486501836595052E-3</v>
      </c>
      <c r="AV2170" s="13">
        <f t="shared" si="2891"/>
        <v>1.3013906951201584E-3</v>
      </c>
      <c r="AW2170" s="13">
        <f t="shared" si="2892"/>
        <v>2.145040193343496E-5</v>
      </c>
      <c r="AX2170" s="13">
        <f t="shared" si="2893"/>
        <v>6.8192499062318611E-5</v>
      </c>
      <c r="AY2170" s="13">
        <f t="shared" si="2894"/>
        <v>1.6836112812341364E-4</v>
      </c>
      <c r="AZ2170" s="13">
        <f t="shared" si="2895"/>
        <v>2.0783421822600034E-4</v>
      </c>
      <c r="BA2170" s="13">
        <f t="shared" si="2896"/>
        <v>1.7104131160232145E-4</v>
      </c>
      <c r="BB2170" s="13">
        <f t="shared" si="2897"/>
        <v>1.0557139191642955E-4</v>
      </c>
      <c r="BC2170" s="13">
        <f t="shared" si="2898"/>
        <v>5.2129248480440584E-5</v>
      </c>
      <c r="BD2170" s="13">
        <f t="shared" si="2899"/>
        <v>8.8998536746188444E-3</v>
      </c>
      <c r="BE2170" s="13">
        <f t="shared" si="2900"/>
        <v>9.7561928650252427E-3</v>
      </c>
      <c r="BF2170" s="13">
        <f t="shared" si="2901"/>
        <v>5.3474642785992683E-3</v>
      </c>
      <c r="BG2170" s="13">
        <f t="shared" si="2902"/>
        <v>1.9539981497909988E-3</v>
      </c>
      <c r="BH2170" s="13">
        <f t="shared" si="2903"/>
        <v>5.3550270330932992E-4</v>
      </c>
      <c r="BI2170" s="13">
        <f t="shared" si="2904"/>
        <v>1.1740569776169865E-4</v>
      </c>
      <c r="BJ2170" s="14">
        <f t="shared" si="2905"/>
        <v>0.15055157365376046</v>
      </c>
      <c r="BK2170" s="14">
        <f t="shared" si="2906"/>
        <v>0.17535022544774664</v>
      </c>
      <c r="BL2170" s="14">
        <f t="shared" si="2907"/>
        <v>0.58979495622865374</v>
      </c>
      <c r="BM2170" s="14">
        <f t="shared" si="2908"/>
        <v>0.67754666257688589</v>
      </c>
      <c r="BN2170" s="14">
        <f t="shared" si="2909"/>
        <v>0.30896887536464485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1.7738</v>
      </c>
      <c r="F2171" s="10">
        <f>VLOOKUP(B2171,home!$B$2:$E$405,3,FALSE)</f>
        <v>0.7752</v>
      </c>
      <c r="G2171" s="10">
        <f>VLOOKUP(C2171,away!$B$2:$E$405,4,FALSE)</f>
        <v>0.63419999999999999</v>
      </c>
      <c r="H2171" s="10">
        <f>VLOOKUP(A2171,away!$A$2:$E$405,3,FALSE)</f>
        <v>1.5357000000000001</v>
      </c>
      <c r="I2171" s="10">
        <f>VLOOKUP(C2171,away!$B$2:$E$405,3,FALSE)</f>
        <v>1.3023</v>
      </c>
      <c r="J2171" s="10">
        <f>VLOOKUP(B2171,home!$B$2:$E$405,4,FALSE)</f>
        <v>1.3023</v>
      </c>
      <c r="K2171" s="12">
        <f t="shared" si="2854"/>
        <v>0.87205655779199998</v>
      </c>
      <c r="L2171" s="12">
        <f t="shared" si="2855"/>
        <v>2.6045246098530002</v>
      </c>
      <c r="M2171" s="13">
        <f t="shared" si="2856"/>
        <v>3.0912916656617776E-2</v>
      </c>
      <c r="N2171" s="13">
        <f t="shared" si="2857"/>
        <v>2.695781169088108E-2</v>
      </c>
      <c r="O2171" s="13">
        <f t="shared" si="2858"/>
        <v>8.0513452194495724E-2</v>
      </c>
      <c r="P2171" s="13">
        <f t="shared" si="2859"/>
        <v>7.0212283976682693E-2</v>
      </c>
      <c r="Q2171" s="13">
        <f t="shared" si="2860"/>
        <v>1.1754368234377343E-2</v>
      </c>
      <c r="R2171" s="13">
        <f t="shared" si="2861"/>
        <v>0.1048496338323936</v>
      </c>
      <c r="S2171" s="13">
        <f t="shared" si="2862"/>
        <v>3.9868163169318564E-2</v>
      </c>
      <c r="T2171" s="13">
        <f t="shared" si="2863"/>
        <v>3.0614541339710151E-2</v>
      </c>
      <c r="U2171" s="13">
        <f t="shared" si="2864"/>
        <v>9.1434810765628774E-2</v>
      </c>
      <c r="V2171" s="13">
        <f t="shared" si="2865"/>
        <v>1.0061363399811717E-2</v>
      </c>
      <c r="W2171" s="13">
        <f t="shared" si="2866"/>
        <v>3.416824633830245E-3</v>
      </c>
      <c r="X2171" s="13">
        <f t="shared" si="2867"/>
        <v>8.8992038463628388E-3</v>
      </c>
      <c r="Y2171" s="13">
        <f t="shared" si="2868"/>
        <v>1.1589097712975246E-2</v>
      </c>
      <c r="Z2171" s="13">
        <f t="shared" si="2869"/>
        <v>9.1027817216848286E-2</v>
      </c>
      <c r="AA2171" s="13">
        <f t="shared" si="2870"/>
        <v>7.9381404945444073E-2</v>
      </c>
      <c r="AB2171" s="13">
        <f t="shared" si="2871"/>
        <v>3.4612537374708395E-2</v>
      </c>
      <c r="AC2171" s="13">
        <f t="shared" si="2872"/>
        <v>1.4282688691010131E-3</v>
      </c>
      <c r="AD2171" s="13">
        <f t="shared" si="2873"/>
        <v>7.4491608218922839E-4</v>
      </c>
      <c r="AE2171" s="13">
        <f t="shared" si="2874"/>
        <v>1.9401522683371254E-3</v>
      </c>
      <c r="AF2171" s="13">
        <f t="shared" si="2875"/>
        <v>2.5265871648730825E-3</v>
      </c>
      <c r="AG2171" s="13">
        <f t="shared" si="2876"/>
        <v>2.1935194832835543E-3</v>
      </c>
      <c r="AH2171" s="13">
        <f t="shared" si="2877"/>
        <v>5.9271047530620478E-2</v>
      </c>
      <c r="AI2171" s="13">
        <f t="shared" si="2878"/>
        <v>5.1687705686278916E-2</v>
      </c>
      <c r="AJ2171" s="13">
        <f t="shared" si="2879"/>
        <v>2.2537301350471186E-2</v>
      </c>
      <c r="AK2171" s="13">
        <f t="shared" si="2880"/>
        <v>6.551267145870965E-3</v>
      </c>
      <c r="AL2171" s="13">
        <f t="shared" si="2881"/>
        <v>1.2976067000899789E-4</v>
      </c>
      <c r="AM2171" s="13">
        <f t="shared" si="2882"/>
        <v>1.2992179089556827E-4</v>
      </c>
      <c r="AN2171" s="13">
        <f t="shared" si="2883"/>
        <v>3.3838450174368301E-4</v>
      </c>
      <c r="AO2171" s="13">
        <f t="shared" si="2884"/>
        <v>4.4066538119213398E-4</v>
      </c>
      <c r="AP2171" s="13">
        <f t="shared" si="2885"/>
        <v>3.825746100083888E-4</v>
      </c>
      <c r="AQ2171" s="13">
        <f t="shared" si="2886"/>
        <v>2.4910624671794053E-4</v>
      </c>
      <c r="AR2171" s="13">
        <f t="shared" si="2887"/>
        <v>3.087458038905359E-2</v>
      </c>
      <c r="AS2171" s="13">
        <f t="shared" si="2888"/>
        <v>2.6924380297350461E-2</v>
      </c>
      <c r="AT2171" s="13">
        <f t="shared" si="2889"/>
        <v>1.1739791201395094E-2</v>
      </c>
      <c r="AU2171" s="13">
        <f t="shared" si="2890"/>
        <v>3.4125873014284711E-3</v>
      </c>
      <c r="AV2171" s="13">
        <f t="shared" si="2891"/>
        <v>7.4399228381210052E-4</v>
      </c>
      <c r="AW2171" s="13">
        <f t="shared" si="2892"/>
        <v>8.1867908637957245E-6</v>
      </c>
      <c r="AX2171" s="13">
        <f t="shared" si="2893"/>
        <v>1.8883191625093538E-5</v>
      </c>
      <c r="AY2171" s="13">
        <f t="shared" si="2894"/>
        <v>4.9181737300126181E-5</v>
      </c>
      <c r="AZ2171" s="13">
        <f t="shared" si="2895"/>
        <v>6.404752257675195E-5</v>
      </c>
      <c r="BA2171" s="13">
        <f t="shared" si="2896"/>
        <v>5.5604449583755368E-5</v>
      </c>
      <c r="BB2171" s="13">
        <f t="shared" si="2897"/>
        <v>3.6205789339555303E-5</v>
      </c>
      <c r="BC2171" s="13">
        <f t="shared" si="2898"/>
        <v>1.885977387080504E-5</v>
      </c>
      <c r="BD2171" s="13">
        <f t="shared" si="2899"/>
        <v>1.3402267407029159E-2</v>
      </c>
      <c r="BE2171" s="13">
        <f t="shared" si="2900"/>
        <v>1.1687535181581762E-2</v>
      </c>
      <c r="BF2171" s="13">
        <f t="shared" si="2901"/>
        <v>5.0960958497615443E-3</v>
      </c>
      <c r="BG2171" s="13">
        <f t="shared" si="2902"/>
        <v>1.4813612683070498E-3</v>
      </c>
      <c r="BH2171" s="13">
        <f t="shared" si="2903"/>
        <v>3.2295770212155921E-4</v>
      </c>
      <c r="BI2171" s="13">
        <f t="shared" si="2904"/>
        <v>5.632747640490823E-5</v>
      </c>
      <c r="BJ2171" s="14">
        <f t="shared" si="2905"/>
        <v>0.10242045745167372</v>
      </c>
      <c r="BK2171" s="14">
        <f t="shared" si="2906"/>
        <v>0.15266193847884091</v>
      </c>
      <c r="BL2171" s="14">
        <f t="shared" si="2907"/>
        <v>0.63658103718415771</v>
      </c>
      <c r="BM2171" s="14">
        <f t="shared" si="2908"/>
        <v>0.65744978879963611</v>
      </c>
      <c r="BN2171" s="14">
        <f t="shared" si="2909"/>
        <v>0.32520046658544821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1.1974</v>
      </c>
      <c r="F2181" s="10">
        <f>VLOOKUP(B2181,home!$B$2:$E$405,3,FALSE)</f>
        <v>0.66810000000000003</v>
      </c>
      <c r="G2181" s="10">
        <f>VLOOKUP(C2181,away!$B$2:$E$405,4,FALSE)</f>
        <v>0.75160000000000005</v>
      </c>
      <c r="H2181" s="10">
        <f>VLOOKUP(A2181,away!$A$2:$E$405,3,FALSE)</f>
        <v>0.89470000000000005</v>
      </c>
      <c r="I2181" s="10">
        <f>VLOOKUP(C2181,away!$B$2:$E$405,3,FALSE)</f>
        <v>0.55879999999999996</v>
      </c>
      <c r="J2181" s="10">
        <f>VLOOKUP(B2181,home!$B$2:$E$405,4,FALSE)</f>
        <v>1.1176999999999999</v>
      </c>
      <c r="K2181" s="12">
        <f t="shared" si="2854"/>
        <v>0.60126717770400007</v>
      </c>
      <c r="L2181" s="12">
        <f t="shared" si="2855"/>
        <v>0.5588034589719999</v>
      </c>
      <c r="M2181" s="13">
        <f t="shared" si="2856"/>
        <v>0.31346403804287337</v>
      </c>
      <c r="N2181" s="13">
        <f t="shared" si="2857"/>
        <v>0.18847563746573778</v>
      </c>
      <c r="O2181" s="13">
        <f t="shared" si="2858"/>
        <v>0.17516478872168817</v>
      </c>
      <c r="P2181" s="13">
        <f t="shared" si="2859"/>
        <v>0.10532083814780691</v>
      </c>
      <c r="Q2181" s="13">
        <f t="shared" si="2860"/>
        <v>5.6662107302493221E-2</v>
      </c>
      <c r="R2181" s="13">
        <f t="shared" si="2861"/>
        <v>4.8941344913889455E-2</v>
      </c>
      <c r="S2181" s="13">
        <f t="shared" si="2862"/>
        <v>8.8466918066685777E-3</v>
      </c>
      <c r="T2181" s="13">
        <f t="shared" si="2863"/>
        <v>3.1662981553275821E-2</v>
      </c>
      <c r="U2181" s="13">
        <f t="shared" si="2864"/>
        <v>2.9426824329412328E-2</v>
      </c>
      <c r="V2181" s="13">
        <f t="shared" si="2865"/>
        <v>3.3026684008192851E-4</v>
      </c>
      <c r="W2181" s="13">
        <f t="shared" si="2866"/>
        <v>1.1356355113510439E-2</v>
      </c>
      <c r="X2181" s="13">
        <f t="shared" si="2867"/>
        <v>6.3459705187439907E-3</v>
      </c>
      <c r="Y2181" s="13">
        <f t="shared" si="2868"/>
        <v>1.7730751382042393E-3</v>
      </c>
      <c r="Z2181" s="13">
        <f t="shared" si="2869"/>
        <v>9.1161976082077059E-3</v>
      </c>
      <c r="AA2181" s="13">
        <f t="shared" si="2870"/>
        <v>5.4812704072790029E-3</v>
      </c>
      <c r="AB2181" s="13">
        <f t="shared" si="2871"/>
        <v>1.6478539940085505E-3</v>
      </c>
      <c r="AC2181" s="13">
        <f t="shared" si="2872"/>
        <v>6.9354009129387984E-6</v>
      </c>
      <c r="AD2181" s="13">
        <f t="shared" si="2873"/>
        <v>1.7070508970262026E-3</v>
      </c>
      <c r="AE2181" s="13">
        <f t="shared" si="2874"/>
        <v>9.5390594589949698E-4</v>
      </c>
      <c r="AF2181" s="13">
        <f t="shared" si="2875"/>
        <v>2.6652297105129818E-4</v>
      </c>
      <c r="AG2181" s="13">
        <f t="shared" si="2876"/>
        <v>4.9644652706319861E-5</v>
      </c>
      <c r="AH2181" s="13">
        <f t="shared" si="2877"/>
        <v>1.2735406890346846E-3</v>
      </c>
      <c r="AI2181" s="13">
        <f t="shared" si="2878"/>
        <v>7.6573821578709237E-4</v>
      </c>
      <c r="AJ2181" s="13">
        <f t="shared" si="2879"/>
        <v>2.3020662793320077E-4</v>
      </c>
      <c r="AK2181" s="13">
        <f t="shared" si="2880"/>
        <v>4.6138563155383496E-5</v>
      </c>
      <c r="AL2181" s="13">
        <f t="shared" si="2881"/>
        <v>9.3209063674714141E-8</v>
      </c>
      <c r="AM2181" s="13">
        <f t="shared" si="2882"/>
        <v>2.052787350104053E-4</v>
      </c>
      <c r="AN2181" s="13">
        <f t="shared" si="2883"/>
        <v>1.1471046717721104E-4</v>
      </c>
      <c r="AO2181" s="13">
        <f t="shared" si="2884"/>
        <v>3.2050302919459793E-5</v>
      </c>
      <c r="AP2181" s="13">
        <f t="shared" si="2885"/>
        <v>5.9699400441648396E-6</v>
      </c>
      <c r="AQ2181" s="13">
        <f t="shared" si="2886"/>
        <v>8.340057866336915E-7</v>
      </c>
      <c r="AR2181" s="13">
        <f t="shared" si="2887"/>
        <v>1.4233178843483323E-4</v>
      </c>
      <c r="AS2181" s="13">
        <f t="shared" si="2888"/>
        <v>8.5579432729775002E-5</v>
      </c>
      <c r="AT2181" s="13">
        <f t="shared" si="2889"/>
        <v>2.5728051993470573E-5</v>
      </c>
      <c r="AU2181" s="13">
        <f t="shared" si="2890"/>
        <v>5.1564777366452759E-6</v>
      </c>
      <c r="AV2181" s="13">
        <f t="shared" si="2891"/>
        <v>7.7510520390155363E-7</v>
      </c>
      <c r="AW2181" s="13">
        <f t="shared" si="2892"/>
        <v>8.699258321522631E-10</v>
      </c>
      <c r="AX2181" s="13">
        <f t="shared" si="2893"/>
        <v>2.057122760705895E-5</v>
      </c>
      <c r="AY2181" s="13">
        <f t="shared" si="2894"/>
        <v>1.1495273142124835E-5</v>
      </c>
      <c r="AZ2181" s="13">
        <f t="shared" si="2895"/>
        <v>3.2117991968236438E-6</v>
      </c>
      <c r="BA2181" s="13">
        <f t="shared" si="2896"/>
        <v>5.9825483356951436E-7</v>
      </c>
      <c r="BB2181" s="13">
        <f t="shared" si="2897"/>
        <v>8.3576717586340678E-8</v>
      </c>
      <c r="BC2181" s="13">
        <f t="shared" si="2898"/>
        <v>9.3405917753546331E-9</v>
      </c>
      <c r="BD2181" s="13">
        <f t="shared" si="2899"/>
        <v>1.3255915949842607E-5</v>
      </c>
      <c r="BE2181" s="13">
        <f t="shared" si="2900"/>
        <v>7.9703471710433036E-6</v>
      </c>
      <c r="BF2181" s="13">
        <f t="shared" si="2901"/>
        <v>2.3961540744271338E-6</v>
      </c>
      <c r="BG2181" s="13">
        <f t="shared" si="2902"/>
        <v>4.8024293255824782E-7</v>
      </c>
      <c r="BH2181" s="13">
        <f t="shared" si="2903"/>
        <v>7.2188578167897524E-8</v>
      </c>
      <c r="BI2181" s="13">
        <f t="shared" si="2904"/>
        <v>8.6809245314952683E-9</v>
      </c>
      <c r="BJ2181" s="14">
        <f t="shared" si="2905"/>
        <v>0.29964806448167569</v>
      </c>
      <c r="BK2181" s="14">
        <f t="shared" si="2906"/>
        <v>0.42798035872054957</v>
      </c>
      <c r="BL2181" s="14">
        <f t="shared" si="2907"/>
        <v>0.26326146084791713</v>
      </c>
      <c r="BM2181" s="14">
        <f t="shared" si="2908"/>
        <v>0.11196583266064469</v>
      </c>
      <c r="BN2181" s="14">
        <f t="shared" si="2909"/>
        <v>0.88802875459448893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1.1974</v>
      </c>
      <c r="F2182" s="10">
        <f>VLOOKUP(B2182,home!$B$2:$E$405,3,FALSE)</f>
        <v>1.5033000000000001</v>
      </c>
      <c r="G2182" s="10">
        <f>VLOOKUP(C2182,away!$B$2:$E$405,4,FALSE)</f>
        <v>2.0878999999999999</v>
      </c>
      <c r="H2182" s="10">
        <f>VLOOKUP(A2182,away!$A$2:$E$405,3,FALSE)</f>
        <v>0.89470000000000005</v>
      </c>
      <c r="I2182" s="10">
        <f>VLOOKUP(C2182,away!$B$2:$E$405,3,FALSE)</f>
        <v>0.89419999999999999</v>
      </c>
      <c r="J2182" s="10">
        <f>VLOOKUP(B2182,home!$B$2:$E$405,4,FALSE)</f>
        <v>0.4471</v>
      </c>
      <c r="K2182" s="12">
        <f t="shared" si="2854"/>
        <v>3.7583273598180003</v>
      </c>
      <c r="L2182" s="12">
        <f t="shared" si="2855"/>
        <v>0.357698214854</v>
      </c>
      <c r="M2182" s="13">
        <f t="shared" si="2856"/>
        <v>1.6309205521365971E-2</v>
      </c>
      <c r="N2182" s="13">
        <f t="shared" si="2857"/>
        <v>6.129533332784453E-2</v>
      </c>
      <c r="O2182" s="13">
        <f t="shared" si="2858"/>
        <v>5.8337737006796076E-3</v>
      </c>
      <c r="P2182" s="13">
        <f t="shared" si="2859"/>
        <v>2.192523131025088E-2</v>
      </c>
      <c r="Q2182" s="13">
        <f t="shared" si="2860"/>
        <v>0.11518396413760111</v>
      </c>
      <c r="R2182" s="13">
        <f t="shared" si="2861"/>
        <v>1.0433652192976546E-3</v>
      </c>
      <c r="S2182" s="13">
        <f t="shared" si="2862"/>
        <v>7.368779665236312E-3</v>
      </c>
      <c r="T2182" s="13">
        <f t="shared" si="2863"/>
        <v>4.1201098351827073E-2</v>
      </c>
      <c r="U2182" s="13">
        <f t="shared" si="2864"/>
        <v>3.9213080499688833E-3</v>
      </c>
      <c r="V2182" s="13">
        <f t="shared" si="2865"/>
        <v>1.1006885271219896E-3</v>
      </c>
      <c r="W2182" s="13">
        <f t="shared" si="2866"/>
        <v>0.14429968127688053</v>
      </c>
      <c r="X2182" s="13">
        <f t="shared" si="2867"/>
        <v>5.1615738396741336E-2</v>
      </c>
      <c r="Y2182" s="13">
        <f t="shared" si="2868"/>
        <v>9.2314287414427196E-3</v>
      </c>
      <c r="Z2182" s="13">
        <f t="shared" si="2869"/>
        <v>1.244032921278411E-4</v>
      </c>
      <c r="AA2182" s="13">
        <f t="shared" si="2870"/>
        <v>4.6754829645549652E-4</v>
      </c>
      <c r="AB2182" s="13">
        <f t="shared" si="2871"/>
        <v>8.7859977730249492E-4</v>
      </c>
      <c r="AC2182" s="13">
        <f t="shared" si="2872"/>
        <v>9.2481706596903151E-5</v>
      </c>
      <c r="AD2182" s="13">
        <f t="shared" si="2873"/>
        <v>0.13558136003897936</v>
      </c>
      <c r="AE2182" s="13">
        <f t="shared" si="2874"/>
        <v>4.8497210453420363E-2</v>
      </c>
      <c r="AF2182" s="13">
        <f t="shared" si="2875"/>
        <v>8.6736828022936051E-3</v>
      </c>
      <c r="AG2182" s="13">
        <f t="shared" si="2876"/>
        <v>1.0341869515300877E-3</v>
      </c>
      <c r="AH2182" s="13">
        <f t="shared" si="2877"/>
        <v>1.1124708879022357E-5</v>
      </c>
      <c r="AI2182" s="13">
        <f t="shared" si="2878"/>
        <v>4.181029775003997E-5</v>
      </c>
      <c r="AJ2182" s="13">
        <f t="shared" si="2879"/>
        <v>7.8568392978056099E-5</v>
      </c>
      <c r="AK2182" s="13">
        <f t="shared" si="2880"/>
        <v>9.8428580315453569E-5</v>
      </c>
      <c r="AL2182" s="13">
        <f t="shared" si="2881"/>
        <v>4.9731001462884954E-6</v>
      </c>
      <c r="AM2182" s="13">
        <f t="shared" si="2882"/>
        <v>0.10191182698316616</v>
      </c>
      <c r="AN2182" s="13">
        <f t="shared" si="2883"/>
        <v>3.6453678584388242E-2</v>
      </c>
      <c r="AO2182" s="13">
        <f t="shared" si="2884"/>
        <v>6.5197078772485815E-3</v>
      </c>
      <c r="AP2182" s="13">
        <f t="shared" si="2885"/>
        <v>7.7736262302045985E-4</v>
      </c>
      <c r="AQ2182" s="13">
        <f t="shared" si="2886"/>
        <v>6.9515305637160357E-5</v>
      </c>
      <c r="AR2182" s="13">
        <f t="shared" si="2887"/>
        <v>7.958577013593486E-7</v>
      </c>
      <c r="AS2182" s="13">
        <f t="shared" si="2888"/>
        <v>2.9910937735407037E-6</v>
      </c>
      <c r="AT2182" s="13">
        <f t="shared" si="2889"/>
        <v>5.6207547824396458E-6</v>
      </c>
      <c r="AU2182" s="13">
        <f t="shared" si="2890"/>
        <v>7.0415454938902647E-6</v>
      </c>
      <c r="AV2182" s="13">
        <f t="shared" si="2891"/>
        <v>6.6161082712727345E-6</v>
      </c>
      <c r="AW2182" s="13">
        <f t="shared" si="2892"/>
        <v>1.8571033888665227E-7</v>
      </c>
      <c r="AX2182" s="13">
        <f t="shared" si="2893"/>
        <v>6.3836334606645298E-2</v>
      </c>
      <c r="AY2182" s="13">
        <f t="shared" si="2894"/>
        <v>2.2834142931619644E-2</v>
      </c>
      <c r="AZ2182" s="13">
        <f t="shared" si="2895"/>
        <v>4.0838660821807139E-3</v>
      </c>
      <c r="BA2182" s="13">
        <f t="shared" si="2896"/>
        <v>4.8693053576628014E-4</v>
      </c>
      <c r="BB2182" s="13">
        <f t="shared" si="2897"/>
        <v>4.3543545850375052E-5</v>
      </c>
      <c r="BC2182" s="13">
        <f t="shared" si="2898"/>
        <v>3.1150897238184927E-6</v>
      </c>
      <c r="BD2182" s="13">
        <f t="shared" si="2899"/>
        <v>4.7446146509007761E-8</v>
      </c>
      <c r="BE2182" s="13">
        <f t="shared" si="2900"/>
        <v>1.7831815054273719E-7</v>
      </c>
      <c r="BF2182" s="13">
        <f t="shared" si="2901"/>
        <v>3.3508899196845709E-7</v>
      </c>
      <c r="BG2182" s="13">
        <f t="shared" si="2902"/>
        <v>4.1979137549629549E-7</v>
      </c>
      <c r="BH2182" s="13">
        <f t="shared" si="2903"/>
        <v>3.9442835298583975E-7</v>
      </c>
      <c r="BI2182" s="13">
        <f t="shared" si="2904"/>
        <v>2.9647817410292653E-7</v>
      </c>
      <c r="BJ2182" s="14">
        <f t="shared" si="2905"/>
        <v>0.85363370864380739</v>
      </c>
      <c r="BK2182" s="14">
        <f t="shared" si="2906"/>
        <v>6.9635502762337986E-2</v>
      </c>
      <c r="BL2182" s="14">
        <f t="shared" si="2907"/>
        <v>1.2399263934840817E-2</v>
      </c>
      <c r="BM2182" s="14">
        <f t="shared" si="2908"/>
        <v>0.69136804819479347</v>
      </c>
      <c r="BN2182" s="14">
        <f t="shared" si="2909"/>
        <v>0.22159087321703977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1.5145</v>
      </c>
      <c r="F2185" s="10">
        <f>VLOOKUP(B2185,home!$B$2:$E$405,3,FALSE)</f>
        <v>1.1445000000000001</v>
      </c>
      <c r="G2185" s="10">
        <f>VLOOKUP(C2185,away!$B$2:$E$405,4,FALSE)</f>
        <v>0.74829999999999997</v>
      </c>
      <c r="H2185" s="10">
        <f>VLOOKUP(A2185,away!$A$2:$E$405,3,FALSE)</f>
        <v>1.1369</v>
      </c>
      <c r="I2185" s="10">
        <f>VLOOKUP(C2185,away!$B$2:$E$405,3,FALSE)</f>
        <v>0.93820000000000003</v>
      </c>
      <c r="J2185" s="10">
        <f>VLOOKUP(B2185,home!$B$2:$E$405,4,FALSE)</f>
        <v>0.99690000000000001</v>
      </c>
      <c r="K2185" s="12">
        <f t="shared" si="2854"/>
        <v>1.297062250575</v>
      </c>
      <c r="L2185" s="12">
        <f t="shared" si="2855"/>
        <v>1.0633329973020003</v>
      </c>
      <c r="M2185" s="13">
        <f t="shared" si="2856"/>
        <v>9.4382911177771908E-2</v>
      </c>
      <c r="N2185" s="13">
        <f t="shared" si="2857"/>
        <v>0.12242051118806113</v>
      </c>
      <c r="O2185" s="13">
        <f t="shared" si="2858"/>
        <v>0.10036046383674867</v>
      </c>
      <c r="P2185" s="13">
        <f t="shared" si="2859"/>
        <v>0.13017376909284412</v>
      </c>
      <c r="Q2185" s="13">
        <f t="shared" si="2860"/>
        <v>7.9393511879064294E-2</v>
      </c>
      <c r="R2185" s="13">
        <f t="shared" si="2861"/>
        <v>5.335829641107448E-2</v>
      </c>
      <c r="S2185" s="13">
        <f t="shared" si="2862"/>
        <v>4.488421142234237E-2</v>
      </c>
      <c r="T2185" s="13">
        <f t="shared" si="2863"/>
        <v>8.4421740952697416E-2</v>
      </c>
      <c r="U2185" s="13">
        <f t="shared" si="2864"/>
        <v>6.9209032029796197E-2</v>
      </c>
      <c r="V2185" s="13">
        <f t="shared" si="2865"/>
        <v>6.8783013797457399E-3</v>
      </c>
      <c r="W2185" s="13">
        <f t="shared" si="2866"/>
        <v>3.4326109066304046E-2</v>
      </c>
      <c r="X2185" s="13">
        <f t="shared" si="2867"/>
        <v>3.6500084439188445E-2</v>
      </c>
      <c r="Y2185" s="13">
        <f t="shared" si="2868"/>
        <v>1.9405872094249172E-2</v>
      </c>
      <c r="Z2185" s="13">
        <f t="shared" si="2869"/>
        <v>1.89125457512388E-2</v>
      </c>
      <c r="AA2185" s="13">
        <f t="shared" si="2870"/>
        <v>2.4530749156204446E-2</v>
      </c>
      <c r="AB2185" s="13">
        <f t="shared" si="2871"/>
        <v>1.5908954354418667E-2</v>
      </c>
      <c r="AC2185" s="13">
        <f t="shared" si="2872"/>
        <v>5.9291348692320416E-4</v>
      </c>
      <c r="AD2185" s="13">
        <f t="shared" si="2873"/>
        <v>1.1130775069755808E-2</v>
      </c>
      <c r="AE2185" s="13">
        <f t="shared" si="2874"/>
        <v>1.1835720417217824E-2</v>
      </c>
      <c r="AF2185" s="13">
        <f t="shared" si="2875"/>
        <v>6.2926560332343543E-3</v>
      </c>
      <c r="AG2185" s="13">
        <f t="shared" si="2876"/>
        <v>2.230396266936534E-3</v>
      </c>
      <c r="AH2185" s="13">
        <f t="shared" si="2877"/>
        <v>5.0275834900689893E-3</v>
      </c>
      <c r="AI2185" s="13">
        <f t="shared" si="2878"/>
        <v>6.5210887565825956E-3</v>
      </c>
      <c r="AJ2185" s="13">
        <f t="shared" si="2879"/>
        <v>4.2291290294061762E-3</v>
      </c>
      <c r="AK2185" s="13">
        <f t="shared" si="2880"/>
        <v>1.8284812056178802E-3</v>
      </c>
      <c r="AL2185" s="13">
        <f t="shared" si="2881"/>
        <v>3.2710066843944215E-5</v>
      </c>
      <c r="AM2185" s="13">
        <f t="shared" si="2882"/>
        <v>2.8874616325243129E-3</v>
      </c>
      <c r="AN2185" s="13">
        <f t="shared" si="2883"/>
        <v>3.0703332323066047E-3</v>
      </c>
      <c r="AO2185" s="13">
        <f t="shared" si="2884"/>
        <v>1.63239331931226E-3</v>
      </c>
      <c r="AP2185" s="13">
        <f t="shared" si="2885"/>
        <v>5.7859256033335562E-4</v>
      </c>
      <c r="AQ2185" s="13">
        <f t="shared" si="2886"/>
        <v>1.5380914034897634E-4</v>
      </c>
      <c r="AR2185" s="13">
        <f t="shared" si="2887"/>
        <v>1.0691990843362223E-3</v>
      </c>
      <c r="AS2185" s="13">
        <f t="shared" si="2888"/>
        <v>1.3868177706418696E-3</v>
      </c>
      <c r="AT2185" s="13">
        <f t="shared" si="2889"/>
        <v>8.9939448936307413E-4</v>
      </c>
      <c r="AU2185" s="13">
        <f t="shared" si="2890"/>
        <v>3.8885688017600725E-4</v>
      </c>
      <c r="AV2185" s="13">
        <f t="shared" si="2891"/>
        <v>1.2609289503816623E-4</v>
      </c>
      <c r="AW2185" s="13">
        <f t="shared" si="2892"/>
        <v>1.253167265139261E-6</v>
      </c>
      <c r="AX2185" s="13">
        <f t="shared" si="2893"/>
        <v>6.2420291392182442E-4</v>
      </c>
      <c r="AY2185" s="13">
        <f t="shared" si="2894"/>
        <v>6.6373555538513603E-4</v>
      </c>
      <c r="AZ2185" s="13">
        <f t="shared" si="2895"/>
        <v>3.5288595876179217E-4</v>
      </c>
      <c r="BA2185" s="13">
        <f t="shared" si="2896"/>
        <v>1.2507842807865554E-4</v>
      </c>
      <c r="BB2185" s="13">
        <f t="shared" si="2897"/>
        <v>3.3250004956674863E-5</v>
      </c>
      <c r="BC2185" s="13">
        <f t="shared" si="2898"/>
        <v>7.0711654861774912E-6</v>
      </c>
      <c r="BD2185" s="13">
        <f t="shared" si="2899"/>
        <v>1.8948577784329819E-4</v>
      </c>
      <c r="BE2185" s="13">
        <f t="shared" si="2900"/>
        <v>2.4577484946138278E-4</v>
      </c>
      <c r="BF2185" s="13">
        <f t="shared" si="2901"/>
        <v>1.5939263968855655E-4</v>
      </c>
      <c r="BG2185" s="13">
        <f t="shared" si="2902"/>
        <v>6.8914058653176403E-5</v>
      </c>
      <c r="BH2185" s="13">
        <f t="shared" si="2903"/>
        <v>2.2346456003236631E-5</v>
      </c>
      <c r="BI2185" s="13">
        <f t="shared" si="2904"/>
        <v>5.7969489031866627E-6</v>
      </c>
      <c r="BJ2185" s="14">
        <f t="shared" si="2905"/>
        <v>0.4180861913181248</v>
      </c>
      <c r="BK2185" s="14">
        <f t="shared" si="2906"/>
        <v>0.27760855218185648</v>
      </c>
      <c r="BL2185" s="14">
        <f t="shared" si="2907"/>
        <v>0.28553585012002625</v>
      </c>
      <c r="BM2185" s="14">
        <f t="shared" si="2908"/>
        <v>0.41939119339756159</v>
      </c>
      <c r="BN2185" s="14">
        <f t="shared" si="2909"/>
        <v>0.58008946358556457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1.5145</v>
      </c>
      <c r="F2186" s="10">
        <f>VLOOKUP(B2186,home!$B$2:$E$405,3,FALSE)</f>
        <v>0.70430000000000004</v>
      </c>
      <c r="G2186" s="10">
        <f>VLOOKUP(C2186,away!$B$2:$E$405,4,FALSE)</f>
        <v>1.5847</v>
      </c>
      <c r="H2186" s="10">
        <f>VLOOKUP(A2186,away!$A$2:$E$405,3,FALSE)</f>
        <v>1.1369</v>
      </c>
      <c r="I2186" s="10">
        <f>VLOOKUP(C2186,away!$B$2:$E$405,3,FALSE)</f>
        <v>0.3518</v>
      </c>
      <c r="J2186" s="10">
        <f>VLOOKUP(B2186,home!$B$2:$E$405,4,FALSE)</f>
        <v>0.64500000000000002</v>
      </c>
      <c r="K2186" s="12">
        <f t="shared" si="2854"/>
        <v>1.6903398260450002</v>
      </c>
      <c r="L2186" s="12">
        <f t="shared" si="2855"/>
        <v>0.2579751159</v>
      </c>
      <c r="M2186" s="13">
        <f t="shared" si="2856"/>
        <v>0.14251401375832801</v>
      </c>
      <c r="N2186" s="13">
        <f t="shared" si="2857"/>
        <v>0.24089711322522692</v>
      </c>
      <c r="O2186" s="13">
        <f t="shared" si="2858"/>
        <v>3.6765069216678853E-2</v>
      </c>
      <c r="P2186" s="13">
        <f t="shared" si="2859"/>
        <v>6.2145460704253336E-2</v>
      </c>
      <c r="Q2186" s="13">
        <f t="shared" si="2860"/>
        <v>0.20359899223193642</v>
      </c>
      <c r="R2186" s="13">
        <f t="shared" si="2861"/>
        <v>4.7422364961221255E-3</v>
      </c>
      <c r="S2186" s="13">
        <f t="shared" si="2862"/>
        <v>6.7748745970573213E-3</v>
      </c>
      <c r="T2186" s="13">
        <f t="shared" si="2863"/>
        <v>5.2523473618156992E-2</v>
      </c>
      <c r="U2186" s="13">
        <f t="shared" si="2864"/>
        <v>8.0159912139193251E-3</v>
      </c>
      <c r="V2186" s="13">
        <f t="shared" si="2865"/>
        <v>3.2825442677879681E-4</v>
      </c>
      <c r="W2186" s="13">
        <f t="shared" si="2866"/>
        <v>0.11471716170408955</v>
      </c>
      <c r="X2186" s="13">
        <f t="shared" si="2867"/>
        <v>2.9594173086331541E-2</v>
      </c>
      <c r="Y2186" s="13">
        <f t="shared" si="2868"/>
        <v>3.8172801159555201E-3</v>
      </c>
      <c r="Z2186" s="13">
        <f t="shared" si="2869"/>
        <v>4.0779300323743819E-4</v>
      </c>
      <c r="AA2186" s="13">
        <f t="shared" si="2870"/>
        <v>6.8930875415473955E-4</v>
      </c>
      <c r="AB2186" s="13">
        <f t="shared" si="2871"/>
        <v>5.8258301979460922E-4</v>
      </c>
      <c r="AC2186" s="13">
        <f t="shared" si="2872"/>
        <v>8.946279230025392E-6</v>
      </c>
      <c r="AD2186" s="13">
        <f t="shared" si="2873"/>
        <v>4.8477746789816728E-2</v>
      </c>
      <c r="AE2186" s="13">
        <f t="shared" si="2874"/>
        <v>1.2506052346673822E-2</v>
      </c>
      <c r="AF2186" s="13">
        <f t="shared" si="2875"/>
        <v>1.6131251517923233E-3</v>
      </c>
      <c r="AG2186" s="13">
        <f t="shared" si="2876"/>
        <v>1.3871538266494317E-4</v>
      </c>
      <c r="AH2186" s="13">
        <f t="shared" si="2877"/>
        <v>2.6300111818346804E-5</v>
      </c>
      <c r="AI2186" s="13">
        <f t="shared" si="2878"/>
        <v>4.4456126435988397E-5</v>
      </c>
      <c r="AJ2186" s="13">
        <f t="shared" si="2879"/>
        <v>3.7572980513221586E-5</v>
      </c>
      <c r="AK2186" s="13">
        <f t="shared" si="2880"/>
        <v>2.1170368448237044E-5</v>
      </c>
      <c r="AL2186" s="13">
        <f t="shared" si="2881"/>
        <v>1.5604658929377253E-7</v>
      </c>
      <c r="AM2186" s="13">
        <f t="shared" si="2882"/>
        <v>1.6388773215150476E-2</v>
      </c>
      <c r="AN2186" s="13">
        <f t="shared" si="2883"/>
        <v>4.2278956696372594E-3</v>
      </c>
      <c r="AO2186" s="13">
        <f t="shared" si="2884"/>
        <v>5.4534593769389012E-4</v>
      </c>
      <c r="AP2186" s="13">
        <f t="shared" si="2885"/>
        <v>4.6895227160725137E-5</v>
      </c>
      <c r="AQ2186" s="13">
        <f t="shared" si="2886"/>
        <v>3.0244504154862243E-6</v>
      </c>
      <c r="AR2186" s="13">
        <f t="shared" si="2887"/>
        <v>1.3569548789041968E-6</v>
      </c>
      <c r="AS2186" s="13">
        <f t="shared" si="2888"/>
        <v>2.2937148739578344E-6</v>
      </c>
      <c r="AT2186" s="13">
        <f t="shared" si="2889"/>
        <v>1.9385788005213578E-6</v>
      </c>
      <c r="AU2186" s="13">
        <f t="shared" si="2890"/>
        <v>1.0922856508159322E-6</v>
      </c>
      <c r="AV2186" s="13">
        <f t="shared" si="2891"/>
        <v>4.6158348424791317E-7</v>
      </c>
      <c r="AW2186" s="13">
        <f t="shared" si="2892"/>
        <v>1.8901819873412266E-9</v>
      </c>
      <c r="AX2186" s="13">
        <f t="shared" si="2893"/>
        <v>4.6170993442647378E-3</v>
      </c>
      <c r="AY2186" s="13">
        <f t="shared" si="2894"/>
        <v>1.1910967384585096E-3</v>
      </c>
      <c r="AZ2186" s="13">
        <f t="shared" si="2895"/>
        <v>1.5363665957597299E-4</v>
      </c>
      <c r="BA2186" s="13">
        <f t="shared" si="2896"/>
        <v>1.3211478353533487E-5</v>
      </c>
      <c r="BB2186" s="13">
        <f t="shared" si="2897"/>
        <v>8.5205816486578576E-7</v>
      </c>
      <c r="BC2186" s="13">
        <f t="shared" si="2898"/>
        <v>4.3961960766958529E-8</v>
      </c>
      <c r="BD2186" s="13">
        <f t="shared" si="2899"/>
        <v>5.8343432026063337E-8</v>
      </c>
      <c r="BE2186" s="13">
        <f t="shared" si="2900"/>
        <v>9.8620226741804209E-8</v>
      </c>
      <c r="BF2186" s="13">
        <f t="shared" si="2901"/>
        <v>8.3350848457629899E-8</v>
      </c>
      <c r="BG2186" s="13">
        <f t="shared" si="2902"/>
        <v>4.6963752894191086E-8</v>
      </c>
      <c r="BH2186" s="13">
        <f t="shared" si="2903"/>
        <v>1.9846175474396837E-8</v>
      </c>
      <c r="BI2186" s="13">
        <f t="shared" si="2904"/>
        <v>6.7093561598100999E-9</v>
      </c>
      <c r="BJ2186" s="14">
        <f t="shared" si="2905"/>
        <v>0.73507170839348079</v>
      </c>
      <c r="BK2186" s="14">
        <f t="shared" si="2906"/>
        <v>0.21296280255069533</v>
      </c>
      <c r="BL2186" s="14">
        <f t="shared" si="2907"/>
        <v>5.0932145239365643E-2</v>
      </c>
      <c r="BM2186" s="14">
        <f t="shared" si="2908"/>
        <v>0.30752046870595745</v>
      </c>
      <c r="BN2186" s="14">
        <f t="shared" si="2909"/>
        <v>0.69066288563254574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1.5145</v>
      </c>
      <c r="F2187" s="10">
        <f>VLOOKUP(B2187,home!$B$2:$E$405,3,FALSE)</f>
        <v>0.9244</v>
      </c>
      <c r="G2187" s="10">
        <f>VLOOKUP(C2187,away!$B$2:$E$405,4,FALSE)</f>
        <v>1.1005</v>
      </c>
      <c r="H2187" s="10">
        <f>VLOOKUP(A2187,away!$A$2:$E$405,3,FALSE)</f>
        <v>1.1369</v>
      </c>
      <c r="I2187" s="10">
        <f>VLOOKUP(C2187,away!$B$2:$E$405,3,FALSE)</f>
        <v>0.99690000000000001</v>
      </c>
      <c r="J2187" s="10">
        <f>VLOOKUP(B2187,home!$B$2:$E$405,4,FALSE)</f>
        <v>1.1141000000000001</v>
      </c>
      <c r="K2187" s="12">
        <f t="shared" si="2854"/>
        <v>1.5407041819</v>
      </c>
      <c r="L2187" s="12">
        <f t="shared" si="2855"/>
        <v>1.2626937671010001</v>
      </c>
      <c r="M2187" s="13">
        <f t="shared" si="2856"/>
        <v>6.0603783794618594E-2</v>
      </c>
      <c r="N2187" s="13">
        <f t="shared" si="2857"/>
        <v>9.3372503131332329E-2</v>
      </c>
      <c r="O2187" s="13">
        <f t="shared" si="2858"/>
        <v>7.6524020060201481E-2</v>
      </c>
      <c r="P2187" s="13">
        <f t="shared" si="2859"/>
        <v>0.11790087772255194</v>
      </c>
      <c r="Q2187" s="13">
        <f t="shared" si="2860"/>
        <v>7.1929703024457281E-2</v>
      </c>
      <c r="R2187" s="13">
        <f t="shared" si="2861"/>
        <v>4.8313201581764172E-2</v>
      </c>
      <c r="S2187" s="13">
        <f t="shared" si="2862"/>
        <v>5.7342199188652285E-2</v>
      </c>
      <c r="T2187" s="13">
        <f t="shared" si="2863"/>
        <v>9.0825187678408151E-2</v>
      </c>
      <c r="U2187" s="13">
        <f t="shared" si="2864"/>
        <v>7.4436351718001753E-2</v>
      </c>
      <c r="V2187" s="13">
        <f t="shared" si="2865"/>
        <v>1.2395074277860947E-2</v>
      </c>
      <c r="W2187" s="13">
        <f t="shared" si="2866"/>
        <v>3.6940798084202142E-2</v>
      </c>
      <c r="X2187" s="13">
        <f t="shared" si="2867"/>
        <v>4.6644915492658603E-2</v>
      </c>
      <c r="Y2187" s="13">
        <f t="shared" si="2868"/>
        <v>2.9449122029766454E-2</v>
      </c>
      <c r="Z2187" s="13">
        <f t="shared" si="2869"/>
        <v>2.0334926168662591E-2</v>
      </c>
      <c r="AA2187" s="13">
        <f t="shared" si="2870"/>
        <v>3.1330105786686206E-2</v>
      </c>
      <c r="AB2187" s="13">
        <f t="shared" si="2871"/>
        <v>2.4135212502458411E-2</v>
      </c>
      <c r="AC2187" s="13">
        <f t="shared" si="2872"/>
        <v>1.5071151969534692E-3</v>
      </c>
      <c r="AD2187" s="13">
        <f t="shared" si="2873"/>
        <v>1.4228710522763442E-2</v>
      </c>
      <c r="AE2187" s="13">
        <f t="shared" si="2874"/>
        <v>1.7966504090977806E-2</v>
      </c>
      <c r="AF2187" s="13">
        <f t="shared" si="2875"/>
        <v>1.1343096366136151E-2</v>
      </c>
      <c r="AG2187" s="13">
        <f t="shared" si="2876"/>
        <v>4.7742856937153721E-3</v>
      </c>
      <c r="AH2187" s="13">
        <f t="shared" si="2877"/>
        <v>6.4191961319073204E-3</v>
      </c>
      <c r="AI2187" s="13">
        <f t="shared" si="2878"/>
        <v>9.8900823248659134E-3</v>
      </c>
      <c r="AJ2187" s="13">
        <f t="shared" si="2879"/>
        <v>7.6188455986280941E-3</v>
      </c>
      <c r="AK2187" s="13">
        <f t="shared" si="2880"/>
        <v>3.9127957583522379E-3</v>
      </c>
      <c r="AL2187" s="13">
        <f t="shared" si="2881"/>
        <v>1.1727994090401259E-4</v>
      </c>
      <c r="AM2187" s="13">
        <f t="shared" si="2882"/>
        <v>4.3844467610932303E-3</v>
      </c>
      <c r="AN2187" s="13">
        <f t="shared" si="2883"/>
        <v>5.5362135974185885E-3</v>
      </c>
      <c r="AO2187" s="13">
        <f t="shared" si="2884"/>
        <v>3.4952712014001295E-3</v>
      </c>
      <c r="AP2187" s="13">
        <f t="shared" si="2885"/>
        <v>1.4711523867785221E-3</v>
      </c>
      <c r="AQ2187" s="13">
        <f t="shared" si="2886"/>
        <v>4.6440373731025002E-4</v>
      </c>
      <c r="AR2187" s="13">
        <f t="shared" si="2887"/>
        <v>1.6210957891116446E-3</v>
      </c>
      <c r="AS2187" s="13">
        <f t="shared" si="2888"/>
        <v>2.4976290615447917E-3</v>
      </c>
      <c r="AT2187" s="13">
        <f t="shared" si="2889"/>
        <v>1.9240537699785165E-3</v>
      </c>
      <c r="AU2187" s="13">
        <f t="shared" si="2890"/>
        <v>9.8813256320212043E-4</v>
      </c>
      <c r="AV2187" s="13">
        <f t="shared" si="2891"/>
        <v>3.8060499309926839E-4</v>
      </c>
      <c r="AW2187" s="13">
        <f t="shared" si="2892"/>
        <v>6.3378000816894665E-6</v>
      </c>
      <c r="AX2187" s="13">
        <f t="shared" si="2893"/>
        <v>1.1258559100223741E-3</v>
      </c>
      <c r="AY2187" s="13">
        <f t="shared" si="2894"/>
        <v>1.421611240239076E-3</v>
      </c>
      <c r="AZ2187" s="13">
        <f t="shared" si="2895"/>
        <v>8.9752982614530212E-4</v>
      </c>
      <c r="BA2187" s="13">
        <f t="shared" si="2896"/>
        <v>3.777684390869723E-4</v>
      </c>
      <c r="BB2187" s="13">
        <f t="shared" si="2897"/>
        <v>1.1925146336064846E-4</v>
      </c>
      <c r="BC2187" s="13">
        <f t="shared" si="2898"/>
        <v>3.0115615900632821E-5</v>
      </c>
      <c r="BD2187" s="13">
        <f t="shared" si="2899"/>
        <v>3.4115792479749149E-4</v>
      </c>
      <c r="BE2187" s="13">
        <f t="shared" si="2900"/>
        <v>5.2562344142382091E-4</v>
      </c>
      <c r="BF2187" s="13">
        <f t="shared" si="2901"/>
        <v>4.0491511715317534E-4</v>
      </c>
      <c r="BG2187" s="13">
        <f t="shared" si="2902"/>
        <v>2.0795147143747521E-4</v>
      </c>
      <c r="BH2187" s="13">
        <f t="shared" si="2903"/>
        <v>8.0097925418994137E-5</v>
      </c>
      <c r="BI2187" s="13">
        <f t="shared" si="2904"/>
        <v>2.4681441730911696E-5</v>
      </c>
      <c r="BJ2187" s="14">
        <f t="shared" si="2905"/>
        <v>0.43679844629317355</v>
      </c>
      <c r="BK2187" s="14">
        <f t="shared" si="2906"/>
        <v>0.25128794136178034</v>
      </c>
      <c r="BL2187" s="14">
        <f t="shared" si="2907"/>
        <v>0.2915757549617638</v>
      </c>
      <c r="BM2187" s="14">
        <f t="shared" si="2908"/>
        <v>0.529937706030297</v>
      </c>
      <c r="BN2187" s="14">
        <f t="shared" si="2909"/>
        <v>0.46864408931492579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1.7738</v>
      </c>
      <c r="F2194" s="10">
        <f>VLOOKUP(B2194,home!$B$2:$E$405,3,FALSE)</f>
        <v>1.2685</v>
      </c>
      <c r="G2194" s="10">
        <f>VLOOKUP(C2194,away!$B$2:$E$405,4,FALSE)</f>
        <v>0.75170000000000003</v>
      </c>
      <c r="H2194" s="10">
        <f>VLOOKUP(A2194,away!$A$2:$E$405,3,FALSE)</f>
        <v>1.5357000000000001</v>
      </c>
      <c r="I2194" s="10">
        <f>VLOOKUP(C2194,away!$B$2:$E$405,3,FALSE)</f>
        <v>0.86819999999999997</v>
      </c>
      <c r="J2194" s="10">
        <f>VLOOKUP(B2194,home!$B$2:$E$405,4,FALSE)</f>
        <v>0.81399999999999995</v>
      </c>
      <c r="K2194" s="12">
        <f t="shared" si="2910"/>
        <v>1.6913740860100002</v>
      </c>
      <c r="L2194" s="12">
        <f t="shared" si="2911"/>
        <v>1.0853019183599999</v>
      </c>
      <c r="M2194" s="13">
        <f t="shared" si="2912"/>
        <v>6.2245066214920965E-2</v>
      </c>
      <c r="N2194" s="13">
        <f t="shared" si="2913"/>
        <v>0.10527969197789387</v>
      </c>
      <c r="O2194" s="13">
        <f t="shared" si="2914"/>
        <v>6.7554689771498949E-2</v>
      </c>
      <c r="P2194" s="13">
        <f t="shared" si="2915"/>
        <v>0.11426025166795811</v>
      </c>
      <c r="Q2194" s="13">
        <f t="shared" si="2916"/>
        <v>8.9033671397262315E-2</v>
      </c>
      <c r="R2194" s="13">
        <f t="shared" si="2917"/>
        <v>3.6658617201611225E-2</v>
      </c>
      <c r="S2194" s="13">
        <f t="shared" si="2918"/>
        <v>5.2435501739797233E-2</v>
      </c>
      <c r="T2194" s="13">
        <f t="shared" si="2919"/>
        <v>9.6628414366082646E-2</v>
      </c>
      <c r="U2194" s="13">
        <f t="shared" si="2920"/>
        <v>6.2003435163765649E-2</v>
      </c>
      <c r="V2194" s="13">
        <f t="shared" si="2921"/>
        <v>1.0694812170044189E-2</v>
      </c>
      <c r="W2194" s="13">
        <f t="shared" si="2922"/>
        <v>5.019641486121975E-2</v>
      </c>
      <c r="X2194" s="13">
        <f t="shared" si="2923"/>
        <v>5.4478265343676197E-2</v>
      </c>
      <c r="Y2194" s="13">
        <f t="shared" si="2924"/>
        <v>2.9562682943208435E-2</v>
      </c>
      <c r="Z2194" s="13">
        <f t="shared" si="2925"/>
        <v>1.3261889191111188E-2</v>
      </c>
      <c r="AA2194" s="13">
        <f t="shared" si="2926"/>
        <v>2.2430815709381581E-2</v>
      </c>
      <c r="AB2194" s="13">
        <f t="shared" si="2927"/>
        <v>1.8969450209457017E-2</v>
      </c>
      <c r="AC2194" s="13">
        <f t="shared" si="2928"/>
        <v>1.2269967770130901E-3</v>
      </c>
      <c r="AD2194" s="13">
        <f t="shared" si="2929"/>
        <v>2.1225228826718592E-2</v>
      </c>
      <c r="AE2194" s="13">
        <f t="shared" si="2930"/>
        <v>2.303578156326766E-2</v>
      </c>
      <c r="AF2194" s="13">
        <f t="shared" si="2931"/>
        <v>1.2500388960768152E-2</v>
      </c>
      <c r="AG2194" s="13">
        <f t="shared" si="2932"/>
        <v>4.5222320397892805E-3</v>
      </c>
      <c r="AH2194" s="13">
        <f t="shared" si="2933"/>
        <v>3.5982884450476791E-3</v>
      </c>
      <c r="AI2194" s="13">
        <f t="shared" si="2934"/>
        <v>6.0860518299428613E-3</v>
      </c>
      <c r="AJ2194" s="13">
        <f t="shared" si="2935"/>
        <v>5.1468951756395501E-3</v>
      </c>
      <c r="AK2194" s="13">
        <f t="shared" si="2936"/>
        <v>2.9017750411622074E-3</v>
      </c>
      <c r="AL2194" s="13">
        <f t="shared" si="2937"/>
        <v>9.0093540942322653E-5</v>
      </c>
      <c r="AM2194" s="13">
        <f t="shared" si="2938"/>
        <v>7.1799604014288502E-3</v>
      </c>
      <c r="AN2194" s="13">
        <f t="shared" si="2939"/>
        <v>7.7924247974195653E-3</v>
      </c>
      <c r="AO2194" s="13">
        <f t="shared" si="2940"/>
        <v>4.2285667906577437E-3</v>
      </c>
      <c r="AP2194" s="13">
        <f t="shared" si="2941"/>
        <v>1.5297572166047459E-3</v>
      </c>
      <c r="AQ2194" s="13">
        <f t="shared" si="2942"/>
        <v>4.1506211045154608E-4</v>
      </c>
      <c r="AR2194" s="13">
        <f t="shared" si="2943"/>
        <v>7.8104587044457369E-4</v>
      </c>
      <c r="AS2194" s="13">
        <f t="shared" si="2944"/>
        <v>1.3210407452550756E-3</v>
      </c>
      <c r="AT2194" s="13">
        <f t="shared" si="2945"/>
        <v>1.1171870415438868E-3</v>
      </c>
      <c r="AU2194" s="13">
        <f t="shared" si="2946"/>
        <v>6.2986040376450251E-4</v>
      </c>
      <c r="AV2194" s="13">
        <f t="shared" si="2947"/>
        <v>2.6633239118276889E-4</v>
      </c>
      <c r="AW2194" s="13">
        <f t="shared" si="2948"/>
        <v>4.5938985331622549E-6</v>
      </c>
      <c r="AX2194" s="13">
        <f t="shared" si="2949"/>
        <v>2.0239998269257838E-3</v>
      </c>
      <c r="AY2194" s="13">
        <f t="shared" si="2950"/>
        <v>2.1966508949228612E-3</v>
      </c>
      <c r="AZ2194" s="13">
        <f t="shared" si="2951"/>
        <v>1.1920147151134957E-3</v>
      </c>
      <c r="BA2194" s="13">
        <f t="shared" si="2952"/>
        <v>4.312319523420086E-4</v>
      </c>
      <c r="BB2194" s="13">
        <f t="shared" si="2953"/>
        <v>1.1700421628372747E-4</v>
      </c>
      <c r="BC2194" s="13">
        <f t="shared" si="2954"/>
        <v>2.5396980077787562E-5</v>
      </c>
      <c r="BD2194" s="13">
        <f t="shared" si="2955"/>
        <v>1.4127843025344189E-4</v>
      </c>
      <c r="BE2194" s="13">
        <f t="shared" si="2956"/>
        <v>2.3895467584284281E-4</v>
      </c>
      <c r="BF2194" s="13">
        <f t="shared" si="2957"/>
        <v>2.0208087322575211E-4</v>
      </c>
      <c r="BG2194" s="13">
        <f t="shared" si="2958"/>
        <v>1.1393145075076972E-4</v>
      </c>
      <c r="BH2194" s="13">
        <f t="shared" si="2959"/>
        <v>4.8175175845344137E-5</v>
      </c>
      <c r="BI2194" s="13">
        <f t="shared" si="2960"/>
        <v>1.6296448802757986E-5</v>
      </c>
      <c r="BJ2194" s="14">
        <f t="shared" si="2961"/>
        <v>0.51359484218211482</v>
      </c>
      <c r="BK2194" s="14">
        <f t="shared" si="2962"/>
        <v>0.2431493730055988</v>
      </c>
      <c r="BL2194" s="14">
        <f t="shared" si="2963"/>
        <v>0.23022620205441846</v>
      </c>
      <c r="BM2194" s="14">
        <f t="shared" si="2964"/>
        <v>0.52300826120570809</v>
      </c>
      <c r="BN2194" s="14">
        <f t="shared" si="2965"/>
        <v>0.47503198823114545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1.5759000000000001</v>
      </c>
      <c r="F2207" s="10">
        <f>VLOOKUP(B2207,home!$B$2:$E$405,3,FALSE)</f>
        <v>0.95179999999999998</v>
      </c>
      <c r="G2207" s="10">
        <f>VLOOKUP(C2207,away!$B$2:$E$405,4,FALSE)</f>
        <v>1.6215999999999999</v>
      </c>
      <c r="H2207" s="10">
        <f>VLOOKUP(A2207,away!$A$2:$E$405,3,FALSE)</f>
        <v>1.1709000000000001</v>
      </c>
      <c r="I2207" s="10">
        <f>VLOOKUP(C2207,away!$B$2:$E$405,3,FALSE)</f>
        <v>1.1387</v>
      </c>
      <c r="J2207" s="10">
        <f>VLOOKUP(B2207,home!$B$2:$E$405,4,FALSE)</f>
        <v>1.0248999999999999</v>
      </c>
      <c r="K2207" s="12">
        <f t="shared" si="2966"/>
        <v>2.432305330992</v>
      </c>
      <c r="L2207" s="12">
        <f t="shared" si="2967"/>
        <v>1.3665030953670001</v>
      </c>
      <c r="M2207" s="13">
        <f t="shared" si="2968"/>
        <v>2.2397444166093069E-2</v>
      </c>
      <c r="N2207" s="13">
        <f t="shared" si="2969"/>
        <v>5.4477422845783836E-2</v>
      </c>
      <c r="O2207" s="13">
        <f t="shared" si="2970"/>
        <v>3.0606176781275737E-2</v>
      </c>
      <c r="P2207" s="13">
        <f t="shared" si="2971"/>
        <v>7.4443566946380546E-2</v>
      </c>
      <c r="Q2207" s="13">
        <f t="shared" si="2972"/>
        <v>6.6252863003252713E-2</v>
      </c>
      <c r="R2207" s="13">
        <f t="shared" si="2973"/>
        <v>2.0911717654481455E-2</v>
      </c>
      <c r="S2207" s="13">
        <f t="shared" si="2974"/>
        <v>6.1858002844024318E-2</v>
      </c>
      <c r="T2207" s="13">
        <f t="shared" si="2975"/>
        <v>9.0534742370870641E-2</v>
      </c>
      <c r="U2207" s="13">
        <f t="shared" si="2976"/>
        <v>5.0863682331194759E-2</v>
      </c>
      <c r="V2207" s="13">
        <f t="shared" si="2977"/>
        <v>2.2844523100937916E-2</v>
      </c>
      <c r="W2207" s="13">
        <f t="shared" si="2978"/>
        <v>5.3715730625431404E-2</v>
      </c>
      <c r="X2207" s="13">
        <f t="shared" si="2979"/>
        <v>7.3402712169551979E-2</v>
      </c>
      <c r="Y2207" s="13">
        <f t="shared" si="2980"/>
        <v>5.0152516694012883E-2</v>
      </c>
      <c r="Z2207" s="13">
        <f t="shared" si="2981"/>
        <v>9.5253089680965505E-3</v>
      </c>
      <c r="AA2207" s="13">
        <f t="shared" si="2982"/>
        <v>2.3168459782447144E-2</v>
      </c>
      <c r="AB2207" s="13">
        <f t="shared" si="2983"/>
        <v>2.8176384119859975E-2</v>
      </c>
      <c r="AC2207" s="13">
        <f t="shared" si="2984"/>
        <v>4.7455966744783407E-3</v>
      </c>
      <c r="AD2207" s="13">
        <f t="shared" si="2985"/>
        <v>3.2663264489591767E-2</v>
      </c>
      <c r="AE2207" s="13">
        <f t="shared" si="2986"/>
        <v>4.4634452029818174E-2</v>
      </c>
      <c r="AF2207" s="13">
        <f t="shared" si="2987"/>
        <v>3.049655842937821E-2</v>
      </c>
      <c r="AG2207" s="13">
        <f t="shared" si="2988"/>
        <v>1.38912138305953E-2</v>
      </c>
      <c r="AH2207" s="13">
        <f t="shared" si="2989"/>
        <v>3.2540910473077456E-3</v>
      </c>
      <c r="AI2207" s="13">
        <f t="shared" si="2990"/>
        <v>7.9149430018999704E-3</v>
      </c>
      <c r="AJ2207" s="13">
        <f t="shared" si="2991"/>
        <v>9.6257790290095631E-3</v>
      </c>
      <c r="AK2207" s="13">
        <f t="shared" si="2992"/>
        <v>7.8042778824036511E-3</v>
      </c>
      <c r="AL2207" s="13">
        <f t="shared" si="2993"/>
        <v>6.3092760248398174E-4</v>
      </c>
      <c r="AM2207" s="13">
        <f t="shared" si="2994"/>
        <v>1.5889406469127138E-2</v>
      </c>
      <c r="AN2207" s="13">
        <f t="shared" si="2995"/>
        <v>2.1712923123606669E-2</v>
      </c>
      <c r="AO2207" s="13">
        <f t="shared" si="2996"/>
        <v>1.4835388328937115E-2</v>
      </c>
      <c r="AP2207" s="13">
        <f t="shared" si="2997"/>
        <v>6.7575346908213454E-3</v>
      </c>
      <c r="AQ2207" s="13">
        <f t="shared" si="2998"/>
        <v>2.3085480180143132E-3</v>
      </c>
      <c r="AR2207" s="13">
        <f t="shared" si="2999"/>
        <v>8.8934509775041447E-4</v>
      </c>
      <c r="AS2207" s="13">
        <f t="shared" si="3000"/>
        <v>2.1631588223499343E-3</v>
      </c>
      <c r="AT2207" s="13">
        <f t="shared" si="3001"/>
        <v>2.6307313676920616E-3</v>
      </c>
      <c r="AU2207" s="13">
        <f t="shared" si="3002"/>
        <v>2.1329139766817586E-3</v>
      </c>
      <c r="AV2207" s="13">
        <f t="shared" si="3003"/>
        <v>1.2969745090075974E-3</v>
      </c>
      <c r="AW2207" s="13">
        <f t="shared" si="3004"/>
        <v>5.8251315623250288E-5</v>
      </c>
      <c r="AX2207" s="13">
        <f t="shared" si="3005"/>
        <v>6.4413146768594548E-3</v>
      </c>
      <c r="AY2207" s="13">
        <f t="shared" si="3006"/>
        <v>8.8020764441613334E-3</v>
      </c>
      <c r="AZ2207" s="13">
        <f t="shared" si="3007"/>
        <v>6.0140323533017107E-3</v>
      </c>
      <c r="BA2207" s="13">
        <f t="shared" si="3008"/>
        <v>2.7393979421413569E-3</v>
      </c>
      <c r="BB2207" s="13">
        <f t="shared" si="3009"/>
        <v>9.3584894184453875E-4</v>
      </c>
      <c r="BC2207" s="13">
        <f t="shared" si="3010"/>
        <v>2.5576809516529846E-4</v>
      </c>
      <c r="BD2207" s="13">
        <f t="shared" si="3011"/>
        <v>2.025488048209014E-4</v>
      </c>
      <c r="BE2207" s="13">
        <f t="shared" si="3012"/>
        <v>4.9266053775193653E-4</v>
      </c>
      <c r="BF2207" s="13">
        <f t="shared" si="3013"/>
        <v>5.9915042617171056E-4</v>
      </c>
      <c r="BG2207" s="13">
        <f t="shared" si="3014"/>
        <v>4.8577225854786003E-4</v>
      </c>
      <c r="BH2207" s="13">
        <f t="shared" si="3015"/>
        <v>2.9538661352849609E-4</v>
      </c>
      <c r="BI2207" s="13">
        <f t="shared" si="3016"/>
        <v>1.4369408695780682E-4</v>
      </c>
      <c r="BJ2207" s="14">
        <f t="shared" si="3017"/>
        <v>0.59691371557226713</v>
      </c>
      <c r="BK2207" s="14">
        <f t="shared" si="3018"/>
        <v>0.19572213777855954</v>
      </c>
      <c r="BL2207" s="14">
        <f t="shared" si="3019"/>
        <v>0.19365784813114045</v>
      </c>
      <c r="BM2207" s="14">
        <f t="shared" si="3020"/>
        <v>0.71798599392425833</v>
      </c>
      <c r="BN2207" s="14">
        <f t="shared" si="3021"/>
        <v>0.26908919139726739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1.5759000000000001</v>
      </c>
      <c r="F2208" s="10">
        <f>VLOOKUP(B2208,home!$B$2:$E$405,3,FALSE)</f>
        <v>0.95179999999999998</v>
      </c>
      <c r="G2208" s="10">
        <f>VLOOKUP(C2208,away!$B$2:$E$405,4,FALSE)</f>
        <v>1.2057</v>
      </c>
      <c r="H2208" s="10">
        <f>VLOOKUP(A2208,away!$A$2:$E$405,3,FALSE)</f>
        <v>1.1709000000000001</v>
      </c>
      <c r="I2208" s="10">
        <f>VLOOKUP(C2208,away!$B$2:$E$405,3,FALSE)</f>
        <v>1.5373000000000001</v>
      </c>
      <c r="J2208" s="10">
        <f>VLOOKUP(B2208,home!$B$2:$E$405,4,FALSE)</f>
        <v>1.0248999999999999</v>
      </c>
      <c r="K2208" s="12">
        <f t="shared" si="2966"/>
        <v>1.808479611234</v>
      </c>
      <c r="L2208" s="12">
        <f t="shared" si="2967"/>
        <v>1.8448451817930001</v>
      </c>
      <c r="M2208" s="13">
        <f t="shared" si="2968"/>
        <v>2.5904857152151475E-2</v>
      </c>
      <c r="N2208" s="13">
        <f t="shared" si="2969"/>
        <v>4.6848405991595211E-2</v>
      </c>
      <c r="O2208" s="13">
        <f t="shared" si="2970"/>
        <v>4.7790450902182577E-2</v>
      </c>
      <c r="P2208" s="13">
        <f t="shared" si="2971"/>
        <v>8.6428056068276721E-2</v>
      </c>
      <c r="Q2208" s="13">
        <f t="shared" si="2972"/>
        <v>4.2362193527306358E-2</v>
      </c>
      <c r="R2208" s="13">
        <f t="shared" si="2973"/>
        <v>4.4082991541303247E-2</v>
      </c>
      <c r="S2208" s="13">
        <f t="shared" si="2974"/>
        <v>7.208888309890564E-2</v>
      </c>
      <c r="T2208" s="13">
        <f t="shared" si="2975"/>
        <v>7.8151688619033738E-2</v>
      </c>
      <c r="U2208" s="13">
        <f t="shared" si="2976"/>
        <v>7.9723191404647814E-2</v>
      </c>
      <c r="V2208" s="13">
        <f t="shared" si="2977"/>
        <v>2.6723868782929514E-2</v>
      </c>
      <c r="W2208" s="13">
        <f t="shared" si="2978"/>
        <v>2.5537054427094159E-2</v>
      </c>
      <c r="X2208" s="13">
        <f t="shared" si="2979"/>
        <v>4.711191181701025E-2</v>
      </c>
      <c r="Y2208" s="13">
        <f t="shared" si="2980"/>
        <v>4.3457091760334049E-2</v>
      </c>
      <c r="Z2208" s="13">
        <f t="shared" si="2981"/>
        <v>2.7108764847998287E-2</v>
      </c>
      <c r="AA2208" s="13">
        <f t="shared" si="2982"/>
        <v>4.9025648513341874E-2</v>
      </c>
      <c r="AB2208" s="13">
        <f t="shared" si="2983"/>
        <v>4.4330942881951628E-2</v>
      </c>
      <c r="AC2208" s="13">
        <f t="shared" si="2984"/>
        <v>5.5725361077229403E-3</v>
      </c>
      <c r="AD2208" s="13">
        <f t="shared" si="2985"/>
        <v>1.154581056559319E-2</v>
      </c>
      <c r="AE2208" s="13">
        <f t="shared" si="2986"/>
        <v>2.1300232991829305E-2</v>
      </c>
      <c r="AF2208" s="13">
        <f t="shared" si="2987"/>
        <v>1.9647816103022304E-2</v>
      </c>
      <c r="AG2208" s="13">
        <f t="shared" si="2988"/>
        <v>1.2082392956805204E-2</v>
      </c>
      <c r="AH2208" s="13">
        <f t="shared" si="2989"/>
        <v>1.2502868553547276E-2</v>
      </c>
      <c r="AI2208" s="13">
        <f t="shared" si="2990"/>
        <v>2.2611182861028981E-2</v>
      </c>
      <c r="AJ2208" s="13">
        <f t="shared" si="2991"/>
        <v>2.0445931595027292E-2</v>
      </c>
      <c r="AK2208" s="13">
        <f t="shared" si="2992"/>
        <v>1.2325350140763972E-2</v>
      </c>
      <c r="AL2208" s="13">
        <f t="shared" si="2993"/>
        <v>7.4368055431762808E-4</v>
      </c>
      <c r="AM2208" s="13">
        <f t="shared" si="2994"/>
        <v>4.1760726006090758E-3</v>
      </c>
      <c r="AN2208" s="13">
        <f t="shared" si="2995"/>
        <v>7.7042074160514149E-3</v>
      </c>
      <c r="AO2208" s="13">
        <f t="shared" si="2996"/>
        <v>7.1065349655181787E-3</v>
      </c>
      <c r="AP2208" s="13">
        <f t="shared" si="2997"/>
        <v>4.3701522634598975E-3</v>
      </c>
      <c r="AQ2208" s="13">
        <f t="shared" si="2998"/>
        <v>2.0155635867364417E-3</v>
      </c>
      <c r="AR2208" s="13">
        <f t="shared" si="2999"/>
        <v>4.6131713619205787E-3</v>
      </c>
      <c r="AS2208" s="13">
        <f t="shared" si="3000"/>
        <v>8.3428263511619513E-3</v>
      </c>
      <c r="AT2208" s="13">
        <f t="shared" si="3001"/>
        <v>7.5439156780710698E-3</v>
      </c>
      <c r="AU2208" s="13">
        <f t="shared" si="3002"/>
        <v>4.5476725642200153E-3</v>
      </c>
      <c r="AV2208" s="13">
        <f t="shared" si="3003"/>
        <v>2.056093277740036E-3</v>
      </c>
      <c r="AW2208" s="13">
        <f t="shared" si="3004"/>
        <v>6.8921936003410914E-5</v>
      </c>
      <c r="AX2208" s="13">
        <f t="shared" si="3005"/>
        <v>1.258723692205743E-3</v>
      </c>
      <c r="AY2208" s="13">
        <f t="shared" si="3006"/>
        <v>2.3221503387744597E-3</v>
      </c>
      <c r="AZ2208" s="13">
        <f t="shared" si="3007"/>
        <v>2.1420039319435232E-3</v>
      </c>
      <c r="BA2208" s="13">
        <f t="shared" si="3008"/>
        <v>1.3172218777425565E-3</v>
      </c>
      <c r="BB2208" s="13">
        <f t="shared" si="3009"/>
        <v>6.0751760862642098E-4</v>
      </c>
      <c r="BC2208" s="13">
        <f t="shared" si="3010"/>
        <v>2.2415518662577153E-4</v>
      </c>
      <c r="BD2208" s="13">
        <f t="shared" si="3011"/>
        <v>1.4184311599707725E-3</v>
      </c>
      <c r="BE2208" s="13">
        <f t="shared" si="3012"/>
        <v>2.5652038327461345E-3</v>
      </c>
      <c r="BF2208" s="13">
        <f t="shared" si="3013"/>
        <v>2.3195594150903485E-3</v>
      </c>
      <c r="BG2208" s="13">
        <f t="shared" si="3014"/>
        <v>1.3982919697455858E-3</v>
      </c>
      <c r="BH2208" s="13">
        <f t="shared" si="3015"/>
        <v>6.3219562945928049E-4</v>
      </c>
      <c r="BI2208" s="13">
        <f t="shared" si="3016"/>
        <v>2.2866258123767068E-4</v>
      </c>
      <c r="BJ2208" s="14">
        <f t="shared" si="3017"/>
        <v>0.38128890222791728</v>
      </c>
      <c r="BK2208" s="14">
        <f t="shared" si="3018"/>
        <v>0.21978403210307834</v>
      </c>
      <c r="BL2208" s="14">
        <f t="shared" si="3019"/>
        <v>0.36850458221515797</v>
      </c>
      <c r="BM2208" s="14">
        <f t="shared" si="3020"/>
        <v>0.70101609780856544</v>
      </c>
      <c r="BN2208" s="14">
        <f t="shared" si="3021"/>
        <v>0.29341695518281558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1.1974</v>
      </c>
      <c r="F2209" s="10">
        <f>VLOOKUP(B2209,home!$B$2:$E$405,3,FALSE)</f>
        <v>0.64959999999999996</v>
      </c>
      <c r="G2209" s="10">
        <f>VLOOKUP(C2209,away!$B$2:$E$405,4,FALSE)</f>
        <v>2.3197999999999999</v>
      </c>
      <c r="H2209" s="10">
        <f>VLOOKUP(A2209,away!$A$2:$E$405,3,FALSE)</f>
        <v>0.89470000000000005</v>
      </c>
      <c r="I2209" s="10">
        <f>VLOOKUP(C2209,away!$B$2:$E$405,3,FALSE)</f>
        <v>0.37259999999999999</v>
      </c>
      <c r="J2209" s="10">
        <f>VLOOKUP(B2209,home!$B$2:$E$405,4,FALSE)</f>
        <v>1.8628</v>
      </c>
      <c r="K2209" s="12">
        <f t="shared" si="2966"/>
        <v>1.8044124465919997</v>
      </c>
      <c r="L2209" s="12">
        <f t="shared" si="2967"/>
        <v>0.62099273181600001</v>
      </c>
      <c r="M2209" s="13">
        <f t="shared" si="2968"/>
        <v>8.8442276880396381E-2</v>
      </c>
      <c r="N2209" s="13">
        <f t="shared" si="2969"/>
        <v>0.15958634520792303</v>
      </c>
      <c r="O2209" s="13">
        <f t="shared" si="2970"/>
        <v>5.4922011127984401E-2</v>
      </c>
      <c r="P2209" s="13">
        <f t="shared" si="2971"/>
        <v>9.9101960471199346E-2</v>
      </c>
      <c r="Q2209" s="13">
        <f t="shared" si="2972"/>
        <v>0.14397979379965201</v>
      </c>
      <c r="R2209" s="13">
        <f t="shared" si="2973"/>
        <v>1.7053084863597894E-2</v>
      </c>
      <c r="S2209" s="13">
        <f t="shared" si="2974"/>
        <v>2.7761605975264295E-2</v>
      </c>
      <c r="T2209" s="13">
        <f t="shared" si="2975"/>
        <v>8.9410405477950261E-2</v>
      </c>
      <c r="U2209" s="13">
        <f t="shared" si="2976"/>
        <v>3.0770798580665663E-2</v>
      </c>
      <c r="V2209" s="13">
        <f t="shared" si="2977"/>
        <v>3.4564032735639409E-3</v>
      </c>
      <c r="W2209" s="13">
        <f t="shared" si="2978"/>
        <v>8.6599643996613879E-2</v>
      </c>
      <c r="X2209" s="13">
        <f t="shared" si="2979"/>
        <v>5.3777749499750317E-2</v>
      </c>
      <c r="Y2209" s="13">
        <f t="shared" si="2980"/>
        <v>1.6697795786383238E-2</v>
      </c>
      <c r="Z2209" s="13">
        <f t="shared" si="2981"/>
        <v>3.5299472517785787E-3</v>
      </c>
      <c r="AA2209" s="13">
        <f t="shared" si="2982"/>
        <v>6.3694807569224894E-3</v>
      </c>
      <c r="AB2209" s="13">
        <f t="shared" si="2983"/>
        <v>5.7465851780595881E-3</v>
      </c>
      <c r="AC2209" s="13">
        <f t="shared" si="2984"/>
        <v>2.4206207757156815E-4</v>
      </c>
      <c r="AD2209" s="13">
        <f t="shared" si="2985"/>
        <v>3.9065368874481574E-2</v>
      </c>
      <c r="AE2209" s="13">
        <f t="shared" si="2986"/>
        <v>2.4259310136764047E-2</v>
      </c>
      <c r="AF2209" s="13">
        <f t="shared" si="2987"/>
        <v>7.5324276369003436E-3</v>
      </c>
      <c r="AG2209" s="13">
        <f t="shared" si="2988"/>
        <v>1.5591942718150274E-3</v>
      </c>
      <c r="AH2209" s="13">
        <f t="shared" si="2989"/>
        <v>5.4801789676209019E-4</v>
      </c>
      <c r="AI2209" s="13">
        <f t="shared" si="2990"/>
        <v>9.8885031387268489E-4</v>
      </c>
      <c r="AJ2209" s="13">
        <f t="shared" si="2991"/>
        <v>8.9214690708413948E-4</v>
      </c>
      <c r="AK2209" s="13">
        <f t="shared" si="2992"/>
        <v>5.3660032777705911E-4</v>
      </c>
      <c r="AL2209" s="13">
        <f t="shared" si="2993"/>
        <v>1.0849483884506895E-5</v>
      </c>
      <c r="AM2209" s="13">
        <f t="shared" si="2994"/>
        <v>1.4098007565564438E-2</v>
      </c>
      <c r="AN2209" s="13">
        <f t="shared" si="2995"/>
        <v>8.7547602313024966E-3</v>
      </c>
      <c r="AO2209" s="13">
        <f t="shared" si="2996"/>
        <v>2.7183212362153065E-3</v>
      </c>
      <c r="AP2209" s="13">
        <f t="shared" si="2997"/>
        <v>5.626859101435965E-4</v>
      </c>
      <c r="AQ2209" s="13">
        <f t="shared" si="2998"/>
        <v>8.7355965123611068E-5</v>
      </c>
      <c r="AR2209" s="13">
        <f t="shared" si="2999"/>
        <v>6.8063026158869831E-5</v>
      </c>
      <c r="AS2209" s="13">
        <f t="shared" si="3000"/>
        <v>1.2281377155378158E-4</v>
      </c>
      <c r="AT2209" s="13">
        <f t="shared" si="3001"/>
        <v>1.1080334900227501E-4</v>
      </c>
      <c r="AU2209" s="13">
        <f t="shared" si="3002"/>
        <v>6.6644980687927412E-5</v>
      </c>
      <c r="AV2209" s="13">
        <f t="shared" si="3003"/>
        <v>3.0063758164044932E-5</v>
      </c>
      <c r="AW2209" s="13">
        <f t="shared" si="3004"/>
        <v>3.3769832739775305E-7</v>
      </c>
      <c r="AX2209" s="13">
        <f t="shared" si="3005"/>
        <v>4.2397700539087788E-3</v>
      </c>
      <c r="AY2209" s="13">
        <f t="shared" si="3006"/>
        <v>2.632866388048482E-3</v>
      </c>
      <c r="AZ2209" s="13">
        <f t="shared" si="3007"/>
        <v>8.174954454103758E-4</v>
      </c>
      <c r="BA2209" s="13">
        <f t="shared" si="3008"/>
        <v>1.6921957663084233E-4</v>
      </c>
      <c r="BB2209" s="13">
        <f t="shared" si="3009"/>
        <v>2.6271031792183432E-5</v>
      </c>
      <c r="BC2209" s="13">
        <f t="shared" si="3010"/>
        <v>3.2628239600505963E-6</v>
      </c>
      <c r="BD2209" s="13">
        <f t="shared" si="3011"/>
        <v>7.0444407583434055E-6</v>
      </c>
      <c r="BE2209" s="13">
        <f t="shared" si="3012"/>
        <v>1.2711076583634824E-5</v>
      </c>
      <c r="BF2209" s="13">
        <f t="shared" si="3013"/>
        <v>1.14680123985474E-5</v>
      </c>
      <c r="BG2209" s="13">
        <f t="shared" si="3014"/>
        <v>6.8976747698700988E-6</v>
      </c>
      <c r="BH2209" s="13">
        <f t="shared" si="3015"/>
        <v>3.1115625518243047E-6</v>
      </c>
      <c r="BI2209" s="13">
        <f t="shared" si="3016"/>
        <v>1.1229084393722668E-6</v>
      </c>
      <c r="BJ2209" s="14">
        <f t="shared" si="3017"/>
        <v>0.65657805091633381</v>
      </c>
      <c r="BK2209" s="14">
        <f t="shared" si="3018"/>
        <v>0.22164802454992855</v>
      </c>
      <c r="BL2209" s="14">
        <f t="shared" si="3019"/>
        <v>0.1182683205137945</v>
      </c>
      <c r="BM2209" s="14">
        <f t="shared" si="3020"/>
        <v>0.43430634219136133</v>
      </c>
      <c r="BN2209" s="14">
        <f t="shared" si="3021"/>
        <v>0.56308547235075312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1.5759000000000001</v>
      </c>
      <c r="F2228" s="10">
        <f>VLOOKUP(B2228,home!$B$2:$E$405,3,FALSE)</f>
        <v>0.98709999999999998</v>
      </c>
      <c r="G2228" s="10">
        <f>VLOOKUP(C2228,away!$B$2:$E$405,4,FALSE)</f>
        <v>0.57110000000000005</v>
      </c>
      <c r="H2228" s="10">
        <f>VLOOKUP(A2228,away!$A$2:$E$405,3,FALSE)</f>
        <v>1.1709000000000001</v>
      </c>
      <c r="I2228" s="10">
        <f>VLOOKUP(C2228,away!$B$2:$E$405,3,FALSE)</f>
        <v>0.93940000000000001</v>
      </c>
      <c r="J2228" s="10">
        <f>VLOOKUP(B2228,home!$B$2:$E$405,4,FALSE)</f>
        <v>1.7081</v>
      </c>
      <c r="K2228" s="12">
        <f t="shared" si="2966"/>
        <v>0.88838653527900013</v>
      </c>
      <c r="L2228" s="12">
        <f t="shared" si="2967"/>
        <v>1.8788134240259999</v>
      </c>
      <c r="M2228" s="13">
        <f t="shared" si="2968"/>
        <v>6.2837706777090149E-2</v>
      </c>
      <c r="N2228" s="13">
        <f t="shared" si="2969"/>
        <v>5.5824172608576861E-2</v>
      </c>
      <c r="O2228" s="13">
        <f t="shared" si="2970"/>
        <v>0.11806032702780651</v>
      </c>
      <c r="P2228" s="13">
        <f t="shared" si="2971"/>
        <v>0.1048832048821387</v>
      </c>
      <c r="Q2228" s="13">
        <f t="shared" si="2972"/>
        <v>2.4796721644275224E-2</v>
      </c>
      <c r="R2228" s="13">
        <f t="shared" si="2973"/>
        <v>0.11090666363237127</v>
      </c>
      <c r="S2228" s="13">
        <f t="shared" si="2974"/>
        <v>4.3765468341213129E-2</v>
      </c>
      <c r="T2228" s="13">
        <f t="shared" si="2975"/>
        <v>4.6588413497100349E-2</v>
      </c>
      <c r="U2228" s="13">
        <f t="shared" si="2976"/>
        <v>9.8527986643715787E-2</v>
      </c>
      <c r="V2228" s="13">
        <f t="shared" si="2977"/>
        <v>8.1166102651596787E-3</v>
      </c>
      <c r="W2228" s="13">
        <f t="shared" si="2978"/>
        <v>7.3430245426118227E-3</v>
      </c>
      <c r="X2228" s="13">
        <f t="shared" si="2979"/>
        <v>1.3796173083611467E-2</v>
      </c>
      <c r="Y2228" s="13">
        <f t="shared" si="2980"/>
        <v>1.2960217594837705E-2</v>
      </c>
      <c r="Z2228" s="13">
        <f t="shared" si="2981"/>
        <v>6.9457642815478435E-2</v>
      </c>
      <c r="AA2228" s="13">
        <f t="shared" si="2982"/>
        <v>6.1705234649489203E-2</v>
      </c>
      <c r="AB2228" s="13">
        <f t="shared" si="2983"/>
        <v>2.740904980941871E-2</v>
      </c>
      <c r="AC2228" s="13">
        <f t="shared" si="2984"/>
        <v>8.4672100265479526E-4</v>
      </c>
      <c r="AD2228" s="13">
        <f t="shared" si="2985"/>
        <v>1.630861032969895E-3</v>
      </c>
      <c r="AE2228" s="13">
        <f t="shared" si="2986"/>
        <v>3.0640836014647469E-3</v>
      </c>
      <c r="AF2228" s="13">
        <f t="shared" si="2987"/>
        <v>2.8784207013849506E-3</v>
      </c>
      <c r="AG2228" s="13">
        <f t="shared" si="2988"/>
        <v>1.8026718179187929E-3</v>
      </c>
      <c r="AH2228" s="13">
        <f t="shared" si="2989"/>
        <v>3.2624487930730979E-2</v>
      </c>
      <c r="AI2228" s="13">
        <f t="shared" si="2990"/>
        <v>2.8983155798033646E-2</v>
      </c>
      <c r="AJ2228" s="13">
        <f t="shared" si="2991"/>
        <v>1.2874122680433286E-2</v>
      </c>
      <c r="AK2228" s="13">
        <f t="shared" si="2992"/>
        <v>3.8123990809423086E-3</v>
      </c>
      <c r="AL2228" s="13">
        <f t="shared" si="2993"/>
        <v>5.6530906014431884E-5</v>
      </c>
      <c r="AM2228" s="13">
        <f t="shared" si="2994"/>
        <v>2.8976699652033126E-4</v>
      </c>
      <c r="AN2228" s="13">
        <f t="shared" si="2995"/>
        <v>5.4441812290209352E-4</v>
      </c>
      <c r="AO2228" s="13">
        <f t="shared" si="2996"/>
        <v>5.1143003879574526E-4</v>
      </c>
      <c r="AP2228" s="13">
        <f t="shared" si="2997"/>
        <v>3.2029387411319462E-4</v>
      </c>
      <c r="AQ2228" s="13">
        <f t="shared" si="2998"/>
        <v>1.5044310757929096E-4</v>
      </c>
      <c r="AR2228" s="13">
        <f t="shared" si="2999"/>
        <v>1.2259065175246314E-2</v>
      </c>
      <c r="AS2228" s="13">
        <f t="shared" si="3000"/>
        <v>1.0890788436796519E-2</v>
      </c>
      <c r="AT2228" s="13">
        <f t="shared" si="3001"/>
        <v>4.8376149029111283E-3</v>
      </c>
      <c r="AU2228" s="13">
        <f t="shared" si="3002"/>
        <v>1.4325573142037584E-3</v>
      </c>
      <c r="AV2228" s="13">
        <f t="shared" si="3003"/>
        <v>3.1816615723851668E-4</v>
      </c>
      <c r="AW2228" s="13">
        <f t="shared" si="3004"/>
        <v>2.6210123497263809E-6</v>
      </c>
      <c r="AX2228" s="13">
        <f t="shared" si="3005"/>
        <v>4.2904183012816518E-5</v>
      </c>
      <c r="AY2228" s="13">
        <f t="shared" si="3006"/>
        <v>8.0608954991347935E-5</v>
      </c>
      <c r="AZ2228" s="13">
        <f t="shared" si="3007"/>
        <v>7.572459336722609E-5</v>
      </c>
      <c r="BA2228" s="13">
        <f t="shared" si="3008"/>
        <v>4.7424127515751524E-5</v>
      </c>
      <c r="BB2228" s="13">
        <f t="shared" si="3009"/>
        <v>2.2275271849828689E-5</v>
      </c>
      <c r="BC2228" s="13">
        <f t="shared" si="3010"/>
        <v>8.3702159550573199E-6</v>
      </c>
      <c r="BD2228" s="13">
        <f t="shared" si="3011"/>
        <v>3.838749369543734E-3</v>
      </c>
      <c r="BE2228" s="13">
        <f t="shared" si="3012"/>
        <v>3.4102932522134034E-3</v>
      </c>
      <c r="BF2228" s="13">
        <f t="shared" si="3013"/>
        <v>1.5148293033096093E-3</v>
      </c>
      <c r="BG2228" s="13">
        <f t="shared" si="3014"/>
        <v>4.4858465210210861E-4</v>
      </c>
      <c r="BH2228" s="13">
        <f t="shared" si="3015"/>
        <v>9.962914121508195E-5</v>
      </c>
      <c r="BI2228" s="13">
        <f t="shared" si="3016"/>
        <v>1.7701837515377781E-5</v>
      </c>
      <c r="BJ2228" s="14">
        <f t="shared" si="3017"/>
        <v>0.17277841961135446</v>
      </c>
      <c r="BK2228" s="14">
        <f t="shared" si="3018"/>
        <v>0.22058685112926224</v>
      </c>
      <c r="BL2228" s="14">
        <f t="shared" si="3019"/>
        <v>0.53397140679523725</v>
      </c>
      <c r="BM2228" s="14">
        <f t="shared" si="3020"/>
        <v>0.51940753583643207</v>
      </c>
      <c r="BN2228" s="14">
        <f t="shared" si="3021"/>
        <v>0.47730879657225872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1.5759000000000001</v>
      </c>
      <c r="F2229" s="10">
        <f>VLOOKUP(B2229,home!$B$2:$E$405,3,FALSE)</f>
        <v>1.0153000000000001</v>
      </c>
      <c r="G2229" s="10">
        <f>VLOOKUP(C2229,away!$B$2:$E$405,4,FALSE)</f>
        <v>1.1986000000000001</v>
      </c>
      <c r="H2229" s="10">
        <f>VLOOKUP(A2229,away!$A$2:$E$405,3,FALSE)</f>
        <v>1.1709000000000001</v>
      </c>
      <c r="I2229" s="10">
        <f>VLOOKUP(C2229,away!$B$2:$E$405,3,FALSE)</f>
        <v>0.85399999999999998</v>
      </c>
      <c r="J2229" s="10">
        <f>VLOOKUP(B2229,home!$B$2:$E$405,4,FALSE)</f>
        <v>1.0248999999999999</v>
      </c>
      <c r="K2229" s="12">
        <f t="shared" si="2966"/>
        <v>1.9177735082220004</v>
      </c>
      <c r="L2229" s="12">
        <f t="shared" si="2967"/>
        <v>1.0248473201399999</v>
      </c>
      <c r="M2229" s="13">
        <f t="shared" si="2968"/>
        <v>5.2727358139093232E-2</v>
      </c>
      <c r="N2229" s="13">
        <f t="shared" si="2969"/>
        <v>0.10111913059768667</v>
      </c>
      <c r="O2229" s="13">
        <f t="shared" si="2970"/>
        <v>5.4037491686911701E-2</v>
      </c>
      <c r="P2229" s="13">
        <f t="shared" si="2971"/>
        <v>0.10363167000792584</v>
      </c>
      <c r="Q2229" s="13">
        <f t="shared" si="2972"/>
        <v>9.6961794917342109E-2</v>
      </c>
      <c r="R2229" s="13">
        <f t="shared" si="2973"/>
        <v>2.7690089271209486E-2</v>
      </c>
      <c r="S2229" s="13">
        <f t="shared" si="2974"/>
        <v>5.0920069806556063E-2</v>
      </c>
      <c r="T2229" s="13">
        <f t="shared" si="2975"/>
        <v>9.9371035677002312E-2</v>
      </c>
      <c r="U2229" s="13">
        <f t="shared" si="2976"/>
        <v>5.3103319644627785E-2</v>
      </c>
      <c r="V2229" s="13">
        <f t="shared" si="2977"/>
        <v>1.1119953362631925E-2</v>
      </c>
      <c r="W2229" s="13">
        <f t="shared" si="2978"/>
        <v>6.1983587200711107E-2</v>
      </c>
      <c r="X2229" s="13">
        <f t="shared" si="2979"/>
        <v>6.3523713235312765E-2</v>
      </c>
      <c r="Y2229" s="13">
        <f t="shared" si="2980"/>
        <v>3.2551053637276062E-2</v>
      </c>
      <c r="Z2229" s="13">
        <f t="shared" si="2981"/>
        <v>9.459371261345469E-3</v>
      </c>
      <c r="AA2229" s="13">
        <f t="shared" si="2982"/>
        <v>1.8140931609444869E-2</v>
      </c>
      <c r="AB2229" s="13">
        <f t="shared" si="2983"/>
        <v>1.7395099027530236E-2</v>
      </c>
      <c r="AC2229" s="13">
        <f t="shared" si="2984"/>
        <v>1.3659646742823881E-3</v>
      </c>
      <c r="AD2229" s="13">
        <f t="shared" si="2985"/>
        <v>2.9717620369523006E-2</v>
      </c>
      <c r="AE2229" s="13">
        <f t="shared" si="2986"/>
        <v>3.0456023596643525E-2</v>
      </c>
      <c r="AF2229" s="13">
        <f t="shared" si="2987"/>
        <v>1.5606387082570356E-2</v>
      </c>
      <c r="AG2229" s="13">
        <f t="shared" si="2988"/>
        <v>5.3313879928799145E-3</v>
      </c>
      <c r="AH2229" s="13">
        <f t="shared" si="2989"/>
        <v>2.4236028218498087E-3</v>
      </c>
      <c r="AI2229" s="13">
        <f t="shared" si="2990"/>
        <v>4.6479212861956463E-3</v>
      </c>
      <c r="AJ2229" s="13">
        <f t="shared" si="2991"/>
        <v>4.4568301554835698E-3</v>
      </c>
      <c r="AK2229" s="13">
        <f t="shared" si="2992"/>
        <v>2.8490636009437767E-3</v>
      </c>
      <c r="AL2229" s="13">
        <f t="shared" si="2993"/>
        <v>1.0738804701293224E-4</v>
      </c>
      <c r="AM2229" s="13">
        <f t="shared" si="2994"/>
        <v>1.1398333014413949E-2</v>
      </c>
      <c r="AN2229" s="13">
        <f t="shared" si="2995"/>
        <v>1.1681551043885421E-2</v>
      </c>
      <c r="AO2229" s="13">
        <f t="shared" si="2996"/>
        <v>5.9859031412022954E-3</v>
      </c>
      <c r="AP2229" s="13">
        <f t="shared" si="2997"/>
        <v>2.0448789309595932E-3</v>
      </c>
      <c r="AQ2229" s="13">
        <f t="shared" si="2998"/>
        <v>5.2392217310117176E-4</v>
      </c>
      <c r="AR2229" s="13">
        <f t="shared" si="2999"/>
        <v>4.9676457141130371E-4</v>
      </c>
      <c r="AS2229" s="13">
        <f t="shared" si="3000"/>
        <v>9.5268193487585428E-4</v>
      </c>
      <c r="AT2229" s="13">
        <f t="shared" si="3001"/>
        <v>9.1351408823329538E-4</v>
      </c>
      <c r="AU2229" s="13">
        <f t="shared" si="3002"/>
        <v>5.8397103926712977E-4</v>
      </c>
      <c r="AV2229" s="13">
        <f t="shared" si="3003"/>
        <v>2.7998104716884273E-4</v>
      </c>
      <c r="AW2229" s="13">
        <f t="shared" si="3004"/>
        <v>5.8628654625988969E-6</v>
      </c>
      <c r="AX2229" s="13">
        <f t="shared" si="3005"/>
        <v>3.6432368488225463E-3</v>
      </c>
      <c r="AY2229" s="13">
        <f t="shared" si="3006"/>
        <v>3.733761521151084E-3</v>
      </c>
      <c r="AZ2229" s="13">
        <f t="shared" si="3007"/>
        <v>1.9132677444967689E-3</v>
      </c>
      <c r="BA2229" s="13">
        <f t="shared" si="3008"/>
        <v>6.5360244021927193E-4</v>
      </c>
      <c r="BB2229" s="13">
        <f t="shared" si="3009"/>
        <v>1.6746067732392131E-4</v>
      </c>
      <c r="BC2229" s="13">
        <f t="shared" si="3010"/>
        <v>3.4324325276850016E-5</v>
      </c>
      <c r="BD2229" s="13">
        <f t="shared" si="3011"/>
        <v>8.4851306625228332E-5</v>
      </c>
      <c r="BE2229" s="13">
        <f t="shared" si="3012"/>
        <v>1.6272558798388479E-4</v>
      </c>
      <c r="BF2229" s="13">
        <f t="shared" si="3013"/>
        <v>1.5603541087267129E-4</v>
      </c>
      <c r="BG2229" s="13">
        <f t="shared" si="3014"/>
        <v>9.9746859105381375E-5</v>
      </c>
      <c r="BH2229" s="13">
        <f t="shared" si="3015"/>
        <v>4.7822970980163213E-5</v>
      </c>
      <c r="BI2229" s="13">
        <f t="shared" si="3016"/>
        <v>1.8342725366045313E-5</v>
      </c>
      <c r="BJ2229" s="14">
        <f t="shared" si="3017"/>
        <v>0.57840197616780065</v>
      </c>
      <c r="BK2229" s="14">
        <f t="shared" si="3018"/>
        <v>0.22360616555865345</v>
      </c>
      <c r="BL2229" s="14">
        <f t="shared" si="3019"/>
        <v>0.18854078664608664</v>
      </c>
      <c r="BM2229" s="14">
        <f t="shared" si="3020"/>
        <v>0.56011286635802882</v>
      </c>
      <c r="BN2229" s="14">
        <f t="shared" si="3021"/>
        <v>0.43616753462016905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1.5759000000000001</v>
      </c>
      <c r="F2230" s="10">
        <f>VLOOKUP(B2230,home!$B$2:$E$405,3,FALSE)</f>
        <v>1.1986000000000001</v>
      </c>
      <c r="G2230" s="10">
        <f>VLOOKUP(C2230,away!$B$2:$E$405,4,FALSE)</f>
        <v>0.88839999999999997</v>
      </c>
      <c r="H2230" s="10">
        <f>VLOOKUP(A2230,away!$A$2:$E$405,3,FALSE)</f>
        <v>1.1709000000000001</v>
      </c>
      <c r="I2230" s="10">
        <f>VLOOKUP(C2230,away!$B$2:$E$405,3,FALSE)</f>
        <v>1.2810999999999999</v>
      </c>
      <c r="J2230" s="10">
        <f>VLOOKUP(B2230,home!$B$2:$E$405,4,FALSE)</f>
        <v>0.75919999999999999</v>
      </c>
      <c r="K2230" s="12">
        <f t="shared" si="2966"/>
        <v>1.6780754306160002</v>
      </c>
      <c r="L2230" s="12">
        <f t="shared" si="2967"/>
        <v>1.1388303604079999</v>
      </c>
      <c r="M2230" s="13">
        <f t="shared" si="2968"/>
        <v>5.9790661583915938E-2</v>
      </c>
      <c r="N2230" s="13">
        <f t="shared" si="2969"/>
        <v>0.10033324018424529</v>
      </c>
      <c r="O2230" s="13">
        <f t="shared" si="2970"/>
        <v>6.8091420680643749E-2</v>
      </c>
      <c r="P2230" s="13">
        <f t="shared" si="2971"/>
        <v>0.11426254007992649</v>
      </c>
      <c r="Q2230" s="13">
        <f t="shared" si="2972"/>
        <v>8.4183372613638008E-2</v>
      </c>
      <c r="R2230" s="13">
        <f t="shared" si="2973"/>
        <v>3.8772288577215139E-2</v>
      </c>
      <c r="S2230" s="13">
        <f t="shared" si="2974"/>
        <v>5.4590163913778043E-2</v>
      </c>
      <c r="T2230" s="13">
        <f t="shared" si="2975"/>
        <v>9.5870580573950342E-2</v>
      </c>
      <c r="U2230" s="13">
        <f t="shared" si="2976"/>
        <v>6.5062824850178128E-2</v>
      </c>
      <c r="V2230" s="13">
        <f t="shared" si="2977"/>
        <v>1.1591573791564532E-2</v>
      </c>
      <c r="W2230" s="13">
        <f t="shared" si="2978"/>
        <v>4.7088683083112606E-2</v>
      </c>
      <c r="X2230" s="13">
        <f t="shared" si="2979"/>
        <v>5.3626021926679222E-2</v>
      </c>
      <c r="Y2230" s="13">
        <f t="shared" si="2980"/>
        <v>3.053547093900371E-2</v>
      </c>
      <c r="Z2230" s="13">
        <f t="shared" si="2981"/>
        <v>1.4718353124744296E-2</v>
      </c>
      <c r="AA2230" s="13">
        <f t="shared" si="2982"/>
        <v>2.4698506757763639E-2</v>
      </c>
      <c r="AB2230" s="13">
        <f t="shared" si="2983"/>
        <v>2.0722978681553209E-2</v>
      </c>
      <c r="AC2230" s="13">
        <f t="shared" si="2984"/>
        <v>1.3844999263484085E-3</v>
      </c>
      <c r="AD2230" s="13">
        <f t="shared" si="2985"/>
        <v>1.9754590535458635E-2</v>
      </c>
      <c r="AE2230" s="13">
        <f t="shared" si="2986"/>
        <v>2.2497127459208822E-2</v>
      </c>
      <c r="AF2230" s="13">
        <f t="shared" si="2987"/>
        <v>1.2810205886257751E-2</v>
      </c>
      <c r="AG2230" s="13">
        <f t="shared" si="2988"/>
        <v>4.862883795449198E-3</v>
      </c>
      <c r="AH2230" s="13">
        <f t="shared" si="2989"/>
        <v>4.1904268484161912E-3</v>
      </c>
      <c r="AI2230" s="13">
        <f t="shared" si="2990"/>
        <v>7.0318523381208489E-3</v>
      </c>
      <c r="AJ2230" s="13">
        <f t="shared" si="2991"/>
        <v>5.8999893201601367E-3</v>
      </c>
      <c r="AK2230" s="13">
        <f t="shared" si="2992"/>
        <v>3.3002090396858415E-3</v>
      </c>
      <c r="AL2230" s="13">
        <f t="shared" si="2993"/>
        <v>1.0583356941318467E-4</v>
      </c>
      <c r="AM2230" s="13">
        <f t="shared" si="2994"/>
        <v>6.6299386038864982E-3</v>
      </c>
      <c r="AN2230" s="13">
        <f t="shared" si="2995"/>
        <v>7.5503753697469733E-3</v>
      </c>
      <c r="AO2230" s="13">
        <f t="shared" si="2996"/>
        <v>4.2992983517723161E-3</v>
      </c>
      <c r="AP2230" s="13">
        <f t="shared" si="2997"/>
        <v>1.6320571638167953E-3</v>
      </c>
      <c r="AQ2230" s="13">
        <f t="shared" si="2998"/>
        <v>4.6465906201898497E-4</v>
      </c>
      <c r="AR2230" s="13">
        <f t="shared" si="2999"/>
        <v>9.5443706360903312E-4</v>
      </c>
      <c r="AS2230" s="13">
        <f t="shared" si="3000"/>
        <v>1.601617386511599E-3</v>
      </c>
      <c r="AT2230" s="13">
        <f t="shared" si="3001"/>
        <v>1.3438173927762627E-3</v>
      </c>
      <c r="AU2230" s="13">
        <f t="shared" si="3002"/>
        <v>7.516756500174325E-4</v>
      </c>
      <c r="AV2230" s="13">
        <f t="shared" si="3003"/>
        <v>3.1534211002164119E-4</v>
      </c>
      <c r="AW2230" s="13">
        <f t="shared" si="3004"/>
        <v>5.6181257827656536E-6</v>
      </c>
      <c r="AX2230" s="13">
        <f t="shared" si="3005"/>
        <v>1.8542561796124134E-3</v>
      </c>
      <c r="AY2230" s="13">
        <f t="shared" si="3006"/>
        <v>2.1116832333167661E-3</v>
      </c>
      <c r="AZ2230" s="13">
        <f t="shared" si="3007"/>
        <v>1.202424488832832E-3</v>
      </c>
      <c r="BA2230" s="13">
        <f t="shared" si="3008"/>
        <v>4.5645250466029959E-4</v>
      </c>
      <c r="BB2230" s="13">
        <f t="shared" si="3009"/>
        <v>1.2995549259785586E-4</v>
      </c>
      <c r="BC2230" s="13">
        <f t="shared" si="3010"/>
        <v>2.9599452094443041E-5</v>
      </c>
      <c r="BD2230" s="13">
        <f t="shared" si="3011"/>
        <v>1.811569841894382E-4</v>
      </c>
      <c r="BE2230" s="13">
        <f t="shared" si="3012"/>
        <v>3.0399508425278746E-4</v>
      </c>
      <c r="BF2230" s="13">
        <f t="shared" si="3013"/>
        <v>2.5506334095632186E-4</v>
      </c>
      <c r="BG2230" s="13">
        <f t="shared" si="3014"/>
        <v>1.4267184190321184E-4</v>
      </c>
      <c r="BH2230" s="13">
        <f t="shared" si="3015"/>
        <v>5.985352813462752E-5</v>
      </c>
      <c r="BI2230" s="13">
        <f t="shared" si="3016"/>
        <v>2.008774699968038E-5</v>
      </c>
      <c r="BJ2230" s="14">
        <f t="shared" si="3017"/>
        <v>0.49792287689935982</v>
      </c>
      <c r="BK2230" s="14">
        <f t="shared" si="3018"/>
        <v>0.24383695609826334</v>
      </c>
      <c r="BL2230" s="14">
        <f t="shared" si="3019"/>
        <v>0.24370021522310895</v>
      </c>
      <c r="BM2230" s="14">
        <f t="shared" si="3020"/>
        <v>0.53263881251835776</v>
      </c>
      <c r="BN2230" s="14">
        <f t="shared" si="3021"/>
        <v>0.46543352371958463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1.1974</v>
      </c>
      <c r="F2231" s="10">
        <f>VLOOKUP(B2231,home!$B$2:$E$405,3,FALSE)</f>
        <v>0.74229999999999996</v>
      </c>
      <c r="G2231" s="10">
        <f>VLOOKUP(C2231,away!$B$2:$E$405,4,FALSE)</f>
        <v>0.37119999999999997</v>
      </c>
      <c r="H2231" s="10">
        <f>VLOOKUP(A2231,away!$A$2:$E$405,3,FALSE)</f>
        <v>0.89470000000000005</v>
      </c>
      <c r="I2231" s="10">
        <f>VLOOKUP(C2231,away!$B$2:$E$405,3,FALSE)</f>
        <v>1.3661000000000001</v>
      </c>
      <c r="J2231" s="10">
        <f>VLOOKUP(B2231,home!$B$2:$E$405,4,FALSE)</f>
        <v>1.1176999999999999</v>
      </c>
      <c r="K2231" s="12">
        <f t="shared" si="2966"/>
        <v>0.32993370342399997</v>
      </c>
      <c r="L2231" s="12">
        <f t="shared" si="2967"/>
        <v>1.366108456159</v>
      </c>
      <c r="M2231" s="13">
        <f t="shared" si="2968"/>
        <v>0.18340798900037758</v>
      </c>
      <c r="N2231" s="13">
        <f t="shared" si="2969"/>
        <v>6.0512477048442828E-2</v>
      </c>
      <c r="O2231" s="13">
        <f t="shared" si="2970"/>
        <v>0.25055520470053266</v>
      </c>
      <c r="P2231" s="13">
        <f t="shared" si="2971"/>
        <v>8.2666606599005155E-2</v>
      </c>
      <c r="Q2231" s="13">
        <f t="shared" si="2972"/>
        <v>9.9825528279762678E-3</v>
      </c>
      <c r="R2231" s="13">
        <f t="shared" si="2973"/>
        <v>0.17114279193802348</v>
      </c>
      <c r="S2231" s="13">
        <f t="shared" si="2974"/>
        <v>9.3149811573647063E-3</v>
      </c>
      <c r="T2231" s="13">
        <f t="shared" si="2975"/>
        <v>1.363724983235232E-2</v>
      </c>
      <c r="U2231" s="13">
        <f t="shared" si="2976"/>
        <v>5.6465775158435171E-2</v>
      </c>
      <c r="V2231" s="13">
        <f t="shared" si="2977"/>
        <v>4.6649966134695148E-4</v>
      </c>
      <c r="W2231" s="13">
        <f t="shared" si="2978"/>
        <v>1.0978602080533115E-3</v>
      </c>
      <c r="X2231" s="13">
        <f t="shared" si="2979"/>
        <v>1.4997961139021081E-3</v>
      </c>
      <c r="Y2231" s="13">
        <f t="shared" si="2980"/>
        <v>1.0244420768580384E-3</v>
      </c>
      <c r="Z2231" s="13">
        <f t="shared" si="2981"/>
        <v>7.7933205092398067E-2</v>
      </c>
      <c r="AA2231" s="13">
        <f t="shared" si="2982"/>
        <v>2.5712790975837028E-2</v>
      </c>
      <c r="AB2231" s="13">
        <f t="shared" si="2983"/>
        <v>4.2417581760125578E-3</v>
      </c>
      <c r="AC2231" s="13">
        <f t="shared" si="2984"/>
        <v>1.3141447720366947E-5</v>
      </c>
      <c r="AD2231" s="13">
        <f t="shared" si="2985"/>
        <v>9.0555271071218033E-5</v>
      </c>
      <c r="AE2231" s="13">
        <f t="shared" si="2986"/>
        <v>1.2370832156016143E-4</v>
      </c>
      <c r="AF2231" s="13">
        <f t="shared" si="2987"/>
        <v>8.4499492090286642E-5</v>
      </c>
      <c r="AG2231" s="13">
        <f t="shared" si="2988"/>
        <v>3.8478490228560376E-5</v>
      </c>
      <c r="AH2231" s="13">
        <f t="shared" si="2989"/>
        <v>2.6616302623074663E-2</v>
      </c>
      <c r="AI2231" s="13">
        <f t="shared" si="2990"/>
        <v>8.781615295884948E-3</v>
      </c>
      <c r="AJ2231" s="13">
        <f t="shared" si="2991"/>
        <v>1.448675428308083E-3</v>
      </c>
      <c r="AK2231" s="13">
        <f t="shared" si="2992"/>
        <v>1.5932228304034509E-4</v>
      </c>
      <c r="AL2231" s="13">
        <f t="shared" si="2993"/>
        <v>2.3692727776187126E-7</v>
      </c>
      <c r="AM2231" s="13">
        <f t="shared" si="2994"/>
        <v>5.9754471898182376E-6</v>
      </c>
      <c r="AN2231" s="13">
        <f t="shared" si="2995"/>
        <v>8.1631089353422273E-6</v>
      </c>
      <c r="AO2231" s="13">
        <f t="shared" si="2996"/>
        <v>5.5758460725590548E-6</v>
      </c>
      <c r="AP2231" s="13">
        <f t="shared" si="2997"/>
        <v>2.5390701566546249E-6</v>
      </c>
      <c r="AQ2231" s="13">
        <f t="shared" si="2998"/>
        <v>8.6716130294671004E-7</v>
      </c>
      <c r="AR2231" s="13">
        <f t="shared" si="2999"/>
        <v>7.2721512170138506E-3</v>
      </c>
      <c r="AS2231" s="13">
        <f t="shared" si="3000"/>
        <v>2.3993277828887284E-3</v>
      </c>
      <c r="AT2231" s="13">
        <f t="shared" si="3001"/>
        <v>3.9580955056828644E-4</v>
      </c>
      <c r="AU2231" s="13">
        <f t="shared" si="3002"/>
        <v>4.3530303623194585E-5</v>
      </c>
      <c r="AV2231" s="13">
        <f t="shared" si="3003"/>
        <v>3.5905285713929379E-6</v>
      </c>
      <c r="AW2231" s="13">
        <f t="shared" si="3004"/>
        <v>2.9663638866403491E-9</v>
      </c>
      <c r="AX2231" s="13">
        <f t="shared" si="3005"/>
        <v>3.2858357015854395E-7</v>
      </c>
      <c r="AY2231" s="13">
        <f t="shared" si="3006"/>
        <v>4.4888079374850094E-7</v>
      </c>
      <c r="AZ2231" s="13">
        <f t="shared" si="3007"/>
        <v>3.0660992407359558E-7</v>
      </c>
      <c r="BA2231" s="13">
        <f t="shared" si="3008"/>
        <v>1.3962080333973597E-7</v>
      </c>
      <c r="BB2231" s="13">
        <f t="shared" si="3009"/>
        <v>4.7684290024531515E-8</v>
      </c>
      <c r="BC2231" s="13">
        <f t="shared" si="3010"/>
        <v>1.3028382365690145E-8</v>
      </c>
      <c r="BD2231" s="13">
        <f t="shared" si="3011"/>
        <v>1.6557578786715965E-3</v>
      </c>
      <c r="BE2231" s="13">
        <f t="shared" si="3012"/>
        <v>5.4629032888358589E-4</v>
      </c>
      <c r="BF2231" s="13">
        <f t="shared" si="3013"/>
        <v>9.0119795676638193E-5</v>
      </c>
      <c r="BG2231" s="13">
        <f t="shared" si="3014"/>
        <v>9.9111859798024749E-6</v>
      </c>
      <c r="BH2231" s="13">
        <f t="shared" si="3015"/>
        <v>8.1750857391006393E-7</v>
      </c>
      <c r="BI2231" s="13">
        <f t="shared" si="3016"/>
        <v>5.3944726274204056E-8</v>
      </c>
      <c r="BJ2231" s="14">
        <f t="shared" si="3017"/>
        <v>8.8116024723956105E-2</v>
      </c>
      <c r="BK2231" s="14">
        <f t="shared" si="3018"/>
        <v>0.27586990367388625</v>
      </c>
      <c r="BL2231" s="14">
        <f t="shared" si="3019"/>
        <v>0.55754159660432612</v>
      </c>
      <c r="BM2231" s="14">
        <f t="shared" si="3020"/>
        <v>0.24119266206577883</v>
      </c>
      <c r="BN2231" s="14">
        <f t="shared" si="3021"/>
        <v>0.75826762211435794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1.1974</v>
      </c>
      <c r="F2232" s="10">
        <f>VLOOKUP(B2232,home!$B$2:$E$405,3,FALSE)</f>
        <v>1.4846999999999999</v>
      </c>
      <c r="G2232" s="10">
        <f>VLOOKUP(C2232,away!$B$2:$E$405,4,FALSE)</f>
        <v>1.0206999999999999</v>
      </c>
      <c r="H2232" s="10">
        <f>VLOOKUP(A2232,away!$A$2:$E$405,3,FALSE)</f>
        <v>0.89470000000000005</v>
      </c>
      <c r="I2232" s="10">
        <f>VLOOKUP(C2232,away!$B$2:$E$405,3,FALSE)</f>
        <v>1.8628</v>
      </c>
      <c r="J2232" s="10">
        <f>VLOOKUP(B2232,home!$B$2:$E$405,4,FALSE)</f>
        <v>0.24840000000000001</v>
      </c>
      <c r="K2232" s="12">
        <f t="shared" si="2966"/>
        <v>1.8145798214459998</v>
      </c>
      <c r="L2232" s="12">
        <f t="shared" si="2967"/>
        <v>0.41399515454400004</v>
      </c>
      <c r="M2232" s="13">
        <f t="shared" si="2968"/>
        <v>0.10768176996101354</v>
      </c>
      <c r="N2232" s="13">
        <f t="shared" si="2969"/>
        <v>0.19539716690884518</v>
      </c>
      <c r="O2232" s="13">
        <f t="shared" si="2970"/>
        <v>4.4579730996581267E-2</v>
      </c>
      <c r="P2232" s="13">
        <f t="shared" si="2971"/>
        <v>8.0893480311887131E-2</v>
      </c>
      <c r="Q2232" s="13">
        <f t="shared" si="2972"/>
        <v>0.17728187812025328</v>
      </c>
      <c r="R2232" s="13">
        <f t="shared" si="2973"/>
        <v>9.2278963117298045E-3</v>
      </c>
      <c r="S2232" s="13">
        <f t="shared" si="2974"/>
        <v>1.5192346762453049E-2</v>
      </c>
      <c r="T2232" s="13">
        <f t="shared" si="2975"/>
        <v>7.3393838530244837E-2</v>
      </c>
      <c r="U2232" s="13">
        <f t="shared" si="2976"/>
        <v>1.6744754441660868E-2</v>
      </c>
      <c r="V2232" s="13">
        <f t="shared" si="2977"/>
        <v>1.2681005482531292E-3</v>
      </c>
      <c r="W2232" s="13">
        <f t="shared" si="2978"/>
        <v>0.10723070624835356</v>
      </c>
      <c r="X2232" s="13">
        <f t="shared" si="2979"/>
        <v>4.4392992805149405E-2</v>
      </c>
      <c r="Y2232" s="13">
        <f t="shared" si="2980"/>
        <v>9.1892419585192543E-3</v>
      </c>
      <c r="Z2232" s="13">
        <f t="shared" si="2981"/>
        <v>1.2734347865635293E-3</v>
      </c>
      <c r="AA2232" s="13">
        <f t="shared" si="2982"/>
        <v>2.3107490676255735E-3</v>
      </c>
      <c r="AB2232" s="13">
        <f t="shared" si="2983"/>
        <v>2.0965193152692628E-3</v>
      </c>
      <c r="AC2232" s="13">
        <f t="shared" si="2984"/>
        <v>5.9539480760501268E-5</v>
      </c>
      <c r="AD2232" s="13">
        <f t="shared" si="2985"/>
        <v>4.8644668949416478E-2</v>
      </c>
      <c r="AE2232" s="13">
        <f t="shared" si="2986"/>
        <v>2.0138657239455397E-2</v>
      </c>
      <c r="AF2232" s="13">
        <f t="shared" si="2987"/>
        <v>4.1686532580784905E-3</v>
      </c>
      <c r="AG2232" s="13">
        <f t="shared" si="2988"/>
        <v>5.7526741660618463E-4</v>
      </c>
      <c r="AH2232" s="13">
        <f t="shared" si="2989"/>
        <v>1.3179895781626852E-4</v>
      </c>
      <c r="AI2232" s="13">
        <f t="shared" si="2990"/>
        <v>2.3915972934101336E-4</v>
      </c>
      <c r="AJ2232" s="13">
        <f t="shared" si="2991"/>
        <v>2.1698720948234488E-4</v>
      </c>
      <c r="AK2232" s="13">
        <f t="shared" si="2992"/>
        <v>1.3124687061284637E-4</v>
      </c>
      <c r="AL2232" s="13">
        <f t="shared" si="2993"/>
        <v>1.7891072245277419E-6</v>
      </c>
      <c r="AM2232" s="13">
        <f t="shared" si="2994"/>
        <v>1.7653926939306393E-2</v>
      </c>
      <c r="AN2232" s="13">
        <f t="shared" si="2995"/>
        <v>7.3086402115466352E-3</v>
      </c>
      <c r="AO2232" s="13">
        <f t="shared" si="2996"/>
        <v>1.5128708169428711E-3</v>
      </c>
      <c r="AP2232" s="13">
        <f t="shared" si="2997"/>
        <v>2.087737292217905E-4</v>
      </c>
      <c r="AQ2232" s="13">
        <f t="shared" si="2998"/>
        <v>2.1607828073475595E-5</v>
      </c>
      <c r="AR2232" s="13">
        <f t="shared" si="2999"/>
        <v>1.0912825981976844E-5</v>
      </c>
      <c r="AS2232" s="13">
        <f t="shared" si="3000"/>
        <v>1.9802193821846805E-5</v>
      </c>
      <c r="AT2232" s="13">
        <f t="shared" si="3001"/>
        <v>1.7966330664742932E-5</v>
      </c>
      <c r="AU2232" s="13">
        <f t="shared" si="3002"/>
        <v>1.086711369655634E-5</v>
      </c>
      <c r="AV2232" s="13">
        <f t="shared" si="3003"/>
        <v>4.9298113077826468E-6</v>
      </c>
      <c r="AW2232" s="13">
        <f t="shared" si="3004"/>
        <v>3.7334058519424804E-8</v>
      </c>
      <c r="AX2232" s="13">
        <f t="shared" si="3005"/>
        <v>5.3390765988912195E-3</v>
      </c>
      <c r="AY2232" s="13">
        <f t="shared" si="3006"/>
        <v>2.2103518416802244E-3</v>
      </c>
      <c r="AZ2232" s="13">
        <f t="shared" si="3007"/>
        <v>4.575374761465098E-4</v>
      </c>
      <c r="BA2232" s="13">
        <f t="shared" si="3008"/>
        <v>6.3139432715648679E-5</v>
      </c>
      <c r="BB2232" s="13">
        <f t="shared" si="3009"/>
        <v>6.5348548012338672E-6</v>
      </c>
      <c r="BC2232" s="13">
        <f t="shared" si="3010"/>
        <v>5.41079644671883E-7</v>
      </c>
      <c r="BD2232" s="13">
        <f t="shared" si="3011"/>
        <v>7.5297617982004703E-7</v>
      </c>
      <c r="BE2232" s="13">
        <f t="shared" si="3012"/>
        <v>1.366335381930952E-6</v>
      </c>
      <c r="BF2232" s="13">
        <f t="shared" si="3013"/>
        <v>1.2396623066898097E-6</v>
      </c>
      <c r="BG2232" s="13">
        <f t="shared" si="3014"/>
        <v>7.4982206904217696E-7</v>
      </c>
      <c r="BH2232" s="13">
        <f t="shared" si="3015"/>
        <v>3.40152999039706E-7</v>
      </c>
      <c r="BI2232" s="13">
        <f t="shared" si="3016"/>
        <v>1.2344695365235825E-7</v>
      </c>
      <c r="BJ2232" s="14">
        <f t="shared" si="3017"/>
        <v>0.71519607224389248</v>
      </c>
      <c r="BK2232" s="14">
        <f t="shared" si="3018"/>
        <v>0.20730737801327212</v>
      </c>
      <c r="BL2232" s="14">
        <f t="shared" si="3019"/>
        <v>7.5747893571482358E-2</v>
      </c>
      <c r="BM2232" s="14">
        <f t="shared" si="3020"/>
        <v>0.38225254149727883</v>
      </c>
      <c r="BN2232" s="14">
        <f t="shared" si="3021"/>
        <v>0.61506192261031023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1.5145</v>
      </c>
      <c r="F2233" s="10">
        <f>VLOOKUP(B2233,home!$B$2:$E$405,3,FALSE)</f>
        <v>1.2765</v>
      </c>
      <c r="G2233" s="10">
        <f>VLOOKUP(C2233,away!$B$2:$E$405,4,FALSE)</f>
        <v>0.9244</v>
      </c>
      <c r="H2233" s="10">
        <f>VLOOKUP(A2233,away!$A$2:$E$405,3,FALSE)</f>
        <v>1.1369</v>
      </c>
      <c r="I2233" s="10">
        <f>VLOOKUP(C2233,away!$B$2:$E$405,3,FALSE)</f>
        <v>1.1728000000000001</v>
      </c>
      <c r="J2233" s="10">
        <f>VLOOKUP(B2233,home!$B$2:$E$405,4,FALSE)</f>
        <v>0.46910000000000002</v>
      </c>
      <c r="K2233" s="12">
        <f t="shared" si="2966"/>
        <v>1.7871048506999998</v>
      </c>
      <c r="L2233" s="12">
        <f t="shared" si="2967"/>
        <v>0.62547744971200003</v>
      </c>
      <c r="M2233" s="13">
        <f t="shared" si="2968"/>
        <v>8.9583663699034366E-2</v>
      </c>
      <c r="N2233" s="13">
        <f t="shared" si="2969"/>
        <v>0.16009539994002178</v>
      </c>
      <c r="O2233" s="13">
        <f t="shared" si="2970"/>
        <v>5.6032561506329487E-2</v>
      </c>
      <c r="P2233" s="13">
        <f t="shared" si="2971"/>
        <v>0.10013606246510749</v>
      </c>
      <c r="Q2233" s="13">
        <f t="shared" si="2972"/>
        <v>0.14305363290378476</v>
      </c>
      <c r="R2233" s="13">
        <f t="shared" si="2973"/>
        <v>1.7523551835904875E-2</v>
      </c>
      <c r="S2233" s="13">
        <f t="shared" si="2974"/>
        <v>2.7982867054040798E-2</v>
      </c>
      <c r="T2233" s="13">
        <f t="shared" si="2975"/>
        <v>8.9476821480695926E-2</v>
      </c>
      <c r="U2233" s="13">
        <f t="shared" si="2976"/>
        <v>3.1316424487438481E-2</v>
      </c>
      <c r="V2233" s="13">
        <f t="shared" si="2977"/>
        <v>3.4754527624716075E-3</v>
      </c>
      <c r="W2233" s="13">
        <f t="shared" si="2978"/>
        <v>8.5217280424203595E-2</v>
      </c>
      <c r="X2233" s="13">
        <f t="shared" si="2979"/>
        <v>5.3301487231123205E-2</v>
      </c>
      <c r="Y2233" s="13">
        <f t="shared" si="2980"/>
        <v>1.6669439149589838E-2</v>
      </c>
      <c r="Z2233" s="13">
        <f t="shared" si="2981"/>
        <v>3.6535288374059389E-3</v>
      </c>
      <c r="AA2233" s="13">
        <f t="shared" si="2982"/>
        <v>6.5292391075004834E-3</v>
      </c>
      <c r="AB2233" s="13">
        <f t="shared" si="2983"/>
        <v>5.8342174401971288E-3</v>
      </c>
      <c r="AC2233" s="13">
        <f t="shared" si="2984"/>
        <v>2.4280246848813777E-4</v>
      </c>
      <c r="AD2233" s="13">
        <f t="shared" si="2985"/>
        <v>3.8073053802389116E-2</v>
      </c>
      <c r="AE2233" s="13">
        <f t="shared" si="2986"/>
        <v>2.3813836595066109E-2</v>
      </c>
      <c r="AF2233" s="13">
        <f t="shared" si="2987"/>
        <v>7.4475088906701238E-3</v>
      </c>
      <c r="AG2233" s="13">
        <f t="shared" si="2988"/>
        <v>1.552749622547932E-3</v>
      </c>
      <c r="AH2233" s="13">
        <f t="shared" si="2989"/>
        <v>5.7129997491747872E-4</v>
      </c>
      <c r="AI2233" s="13">
        <f t="shared" si="2990"/>
        <v>1.0209729563798143E-3</v>
      </c>
      <c r="AJ2233" s="13">
        <f t="shared" si="2991"/>
        <v>9.1229286138994319E-4</v>
      </c>
      <c r="AK2233" s="13">
        <f t="shared" si="2992"/>
        <v>5.4345433261631661E-4</v>
      </c>
      <c r="AL2233" s="13">
        <f t="shared" si="2993"/>
        <v>1.085612360436316E-5</v>
      </c>
      <c r="AM2233" s="13">
        <f t="shared" si="2994"/>
        <v>1.3608107826242321E-2</v>
      </c>
      <c r="AN2233" s="13">
        <f t="shared" si="2995"/>
        <v>8.5115645785639547E-3</v>
      </c>
      <c r="AO2233" s="13">
        <f t="shared" si="2996"/>
        <v>2.6618958528295883E-3</v>
      </c>
      <c r="AP2233" s="13">
        <f t="shared" si="2997"/>
        <v>5.5498527647560014E-4</v>
      </c>
      <c r="AQ2233" s="13">
        <f t="shared" si="2998"/>
        <v>8.6782693839416894E-5</v>
      </c>
      <c r="AR2233" s="13">
        <f t="shared" si="2999"/>
        <v>7.1467050266382865E-5</v>
      </c>
      <c r="AS2233" s="13">
        <f t="shared" si="3000"/>
        <v>1.2771911219627353E-4</v>
      </c>
      <c r="AT2233" s="13">
        <f t="shared" si="3001"/>
        <v>1.14123722466529E-4</v>
      </c>
      <c r="AU2233" s="13">
        <f t="shared" si="3002"/>
        <v>6.7983685999958176E-5</v>
      </c>
      <c r="AV2233" s="13">
        <f t="shared" si="3003"/>
        <v>3.0373493754747746E-5</v>
      </c>
      <c r="AW2233" s="13">
        <f t="shared" si="3004"/>
        <v>3.3708076354053261E-7</v>
      </c>
      <c r="AX2233" s="13">
        <f t="shared" si="3005"/>
        <v>4.0531859175210461E-3</v>
      </c>
      <c r="AY2233" s="13">
        <f t="shared" si="3006"/>
        <v>2.5351763908996561E-3</v>
      </c>
      <c r="AZ2233" s="13">
        <f t="shared" si="3007"/>
        <v>7.9284783177499475E-4</v>
      </c>
      <c r="BA2233" s="13">
        <f t="shared" si="3008"/>
        <v>1.6530281327610419E-4</v>
      </c>
      <c r="BB2233" s="13">
        <f t="shared" si="3009"/>
        <v>2.5848295519539145E-5</v>
      </c>
      <c r="BC2233" s="13">
        <f t="shared" si="3010"/>
        <v>3.2335051921926935E-6</v>
      </c>
      <c r="BD2233" s="13">
        <f t="shared" si="3011"/>
        <v>7.4501713898427416E-6</v>
      </c>
      <c r="BE2233" s="13">
        <f t="shared" si="3012"/>
        <v>1.3314237429334321E-5</v>
      </c>
      <c r="BF2233" s="13">
        <f t="shared" si="3013"/>
        <v>1.1896969146667436E-5</v>
      </c>
      <c r="BG2233" s="13">
        <f t="shared" si="3014"/>
        <v>7.0870437568792032E-6</v>
      </c>
      <c r="BH2233" s="13">
        <f t="shared" si="3015"/>
        <v>3.1663225687604952E-6</v>
      </c>
      <c r="BI2233" s="13">
        <f t="shared" si="3016"/>
        <v>1.131710084302552E-6</v>
      </c>
      <c r="BJ2233" s="14">
        <f t="shared" si="3017"/>
        <v>0.65170014102222673</v>
      </c>
      <c r="BK2233" s="14">
        <f t="shared" si="3018"/>
        <v>0.22396688096364639</v>
      </c>
      <c r="BL2233" s="14">
        <f t="shared" si="3019"/>
        <v>0.12073972802173369</v>
      </c>
      <c r="BM2233" s="14">
        <f t="shared" si="3020"/>
        <v>0.43110056718469408</v>
      </c>
      <c r="BN2233" s="14">
        <f t="shared" si="3021"/>
        <v>0.5664248723501828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1.5145</v>
      </c>
      <c r="F2234" s="10">
        <f>VLOOKUP(B2234,home!$B$2:$E$405,3,FALSE)</f>
        <v>1.2765</v>
      </c>
      <c r="G2234" s="10">
        <f>VLOOKUP(C2234,away!$B$2:$E$405,4,FALSE)</f>
        <v>0.5282</v>
      </c>
      <c r="H2234" s="10">
        <f>VLOOKUP(A2234,away!$A$2:$E$405,3,FALSE)</f>
        <v>1.1369</v>
      </c>
      <c r="I2234" s="10">
        <f>VLOOKUP(C2234,away!$B$2:$E$405,3,FALSE)</f>
        <v>0.93820000000000003</v>
      </c>
      <c r="J2234" s="10">
        <f>VLOOKUP(B2234,home!$B$2:$E$405,4,FALSE)</f>
        <v>1.2314000000000001</v>
      </c>
      <c r="K2234" s="12">
        <f t="shared" si="2966"/>
        <v>1.02114753585</v>
      </c>
      <c r="L2234" s="12">
        <f t="shared" si="2967"/>
        <v>1.3134599788120003</v>
      </c>
      <c r="M2234" s="13">
        <f t="shared" si="2968"/>
        <v>9.6848486678964979E-2</v>
      </c>
      <c r="N2234" s="13">
        <f t="shared" si="2969"/>
        <v>9.8896593523026641E-2</v>
      </c>
      <c r="O2234" s="13">
        <f t="shared" si="2970"/>
        <v>0.12720661126132765</v>
      </c>
      <c r="P2234" s="13">
        <f t="shared" si="2971"/>
        <v>0.1298967176333336</v>
      </c>
      <c r="Q2234" s="13">
        <f t="shared" si="2972"/>
        <v>5.0494006389998861E-2</v>
      </c>
      <c r="R2234" s="13">
        <f t="shared" si="2973"/>
        <v>8.3540396466024916E-2</v>
      </c>
      <c r="S2234" s="13">
        <f t="shared" si="2974"/>
        <v>4.3555552158097803E-2</v>
      </c>
      <c r="T2234" s="13">
        <f t="shared" si="2975"/>
        <v>6.6321856563140907E-2</v>
      </c>
      <c r="U2234" s="13">
        <f t="shared" si="2976"/>
        <v>8.5307069995213383E-2</v>
      </c>
      <c r="V2234" s="13">
        <f t="shared" si="2977"/>
        <v>6.4909214313954152E-3</v>
      </c>
      <c r="W2234" s="13">
        <f t="shared" si="2978"/>
        <v>1.7187276733447165E-2</v>
      </c>
      <c r="X2234" s="13">
        <f t="shared" si="2979"/>
        <v>2.25748001341495E-2</v>
      </c>
      <c r="Y2234" s="13">
        <f t="shared" si="2980"/>
        <v>1.4825548252942576E-2</v>
      </c>
      <c r="Z2234" s="13">
        <f t="shared" si="2981"/>
        <v>3.6575655790737065E-2</v>
      </c>
      <c r="AA2234" s="13">
        <f t="shared" si="2982"/>
        <v>3.7349140782808939E-2</v>
      </c>
      <c r="AB2234" s="13">
        <f t="shared" si="2983"/>
        <v>1.906949153824004E-2</v>
      </c>
      <c r="AC2234" s="13">
        <f t="shared" si="2984"/>
        <v>5.4411626427177014E-4</v>
      </c>
      <c r="AD2234" s="13">
        <f t="shared" si="2985"/>
        <v>4.3876863210829007E-3</v>
      </c>
      <c r="AE2234" s="13">
        <f t="shared" si="2986"/>
        <v>5.7630503823232508E-3</v>
      </c>
      <c r="AF2234" s="13">
        <f t="shared" si="2987"/>
        <v>3.784768016529395E-3</v>
      </c>
      <c r="AG2234" s="13">
        <f t="shared" si="2988"/>
        <v>1.6570471062663454E-3</v>
      </c>
      <c r="AH2234" s="13">
        <f t="shared" si="2989"/>
        <v>1.2010165019984132E-2</v>
      </c>
      <c r="AI2234" s="13">
        <f t="shared" si="2990"/>
        <v>1.2264150415308662E-2</v>
      </c>
      <c r="AJ2234" s="13">
        <f t="shared" si="2991"/>
        <v>6.2617534879430966E-3</v>
      </c>
      <c r="AK2234" s="13">
        <f t="shared" si="2992"/>
        <v>2.1313913814377454E-3</v>
      </c>
      <c r="AL2234" s="13">
        <f t="shared" si="2993"/>
        <v>2.9191542031669337E-5</v>
      </c>
      <c r="AM2234" s="13">
        <f t="shared" si="2994"/>
        <v>8.9609501497131148E-4</v>
      </c>
      <c r="AN2234" s="13">
        <f t="shared" si="2995"/>
        <v>1.1769849393777579E-3</v>
      </c>
      <c r="AO2234" s="13">
        <f t="shared" si="2996"/>
        <v>7.7296130676857697E-4</v>
      </c>
      <c r="AP2234" s="13">
        <f t="shared" si="2997"/>
        <v>3.384179138702504E-4</v>
      </c>
      <c r="AQ2234" s="13">
        <f t="shared" si="2998"/>
        <v>1.1112459649540513E-4</v>
      </c>
      <c r="AR2234" s="13">
        <f t="shared" si="2999"/>
        <v>3.1549742185353925E-3</v>
      </c>
      <c r="AS2234" s="13">
        <f t="shared" si="3000"/>
        <v>3.2216941489276955E-3</v>
      </c>
      <c r="AT2234" s="13">
        <f t="shared" si="3001"/>
        <v>1.6449125207199393E-3</v>
      </c>
      <c r="AU2234" s="13">
        <f t="shared" si="3002"/>
        <v>5.5989945574065939E-4</v>
      </c>
      <c r="AV2234" s="13">
        <f t="shared" si="3003"/>
        <v>1.4293498738833258E-4</v>
      </c>
      <c r="AW2234" s="13">
        <f t="shared" si="3004"/>
        <v>1.0875766486731051E-6</v>
      </c>
      <c r="AX2234" s="13">
        <f t="shared" si="3005"/>
        <v>1.5250753607090386E-4</v>
      </c>
      <c r="AY2234" s="13">
        <f t="shared" si="3006"/>
        <v>2.0031254509635978E-4</v>
      </c>
      <c r="AZ2234" s="13">
        <f t="shared" si="3007"/>
        <v>1.3155125561902133E-4</v>
      </c>
      <c r="BA2234" s="13">
        <f t="shared" si="3008"/>
        <v>5.7595769806017264E-5</v>
      </c>
      <c r="BB2234" s="13">
        <f t="shared" si="3009"/>
        <v>1.8912434647268075E-5</v>
      </c>
      <c r="BC2234" s="13">
        <f t="shared" si="3010"/>
        <v>4.9681452022168059E-6</v>
      </c>
      <c r="BD2234" s="13">
        <f t="shared" si="3011"/>
        <v>6.9065539503831768E-4</v>
      </c>
      <c r="BE2234" s="13">
        <f t="shared" si="3012"/>
        <v>7.0526105476488641E-4</v>
      </c>
      <c r="BF2234" s="13">
        <f t="shared" si="3013"/>
        <v>3.6008779410206778E-4</v>
      </c>
      <c r="BG2234" s="13">
        <f t="shared" si="3014"/>
        <v>1.2256758787899624E-4</v>
      </c>
      <c r="BH2234" s="13">
        <f t="shared" si="3015"/>
        <v>3.1289897584428825E-5</v>
      </c>
      <c r="BI2234" s="13">
        <f t="shared" si="3016"/>
        <v>6.3903203630676744E-6</v>
      </c>
      <c r="BJ2234" s="14">
        <f t="shared" si="3017"/>
        <v>0.28975406488083255</v>
      </c>
      <c r="BK2234" s="14">
        <f t="shared" si="3018"/>
        <v>0.27756529825319154</v>
      </c>
      <c r="BL2234" s="14">
        <f t="shared" si="3019"/>
        <v>0.39578083772933237</v>
      </c>
      <c r="BM2234" s="14">
        <f t="shared" si="3020"/>
        <v>0.41259381973296927</v>
      </c>
      <c r="BN2234" s="14">
        <f t="shared" si="3021"/>
        <v>0.58688281195267666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1.5145</v>
      </c>
      <c r="F2235" s="10">
        <f>VLOOKUP(B2235,home!$B$2:$E$405,3,FALSE)</f>
        <v>1.5407</v>
      </c>
      <c r="G2235" s="10">
        <f>VLOOKUP(C2235,away!$B$2:$E$405,4,FALSE)</f>
        <v>0.61629999999999996</v>
      </c>
      <c r="H2235" s="10">
        <f>VLOOKUP(A2235,away!$A$2:$E$405,3,FALSE)</f>
        <v>1.1369</v>
      </c>
      <c r="I2235" s="10">
        <f>VLOOKUP(C2235,away!$B$2:$E$405,3,FALSE)</f>
        <v>1.5832999999999999</v>
      </c>
      <c r="J2235" s="10">
        <f>VLOOKUP(B2235,home!$B$2:$E$405,4,FALSE)</f>
        <v>1.1141000000000001</v>
      </c>
      <c r="K2235" s="12">
        <f t="shared" si="2966"/>
        <v>1.4380683494449999</v>
      </c>
      <c r="L2235" s="12">
        <f t="shared" si="2967"/>
        <v>2.005439905157</v>
      </c>
      <c r="M2235" s="13">
        <f t="shared" si="2968"/>
        <v>3.1952391341120275E-2</v>
      </c>
      <c r="N2235" s="13">
        <f t="shared" si="2969"/>
        <v>4.5949722676745547E-2</v>
      </c>
      <c r="O2235" s="13">
        <f t="shared" si="2970"/>
        <v>6.4078600660675583E-2</v>
      </c>
      <c r="P2235" s="13">
        <f t="shared" si="2971"/>
        <v>9.2149407486843027E-2</v>
      </c>
      <c r="Q2235" s="13">
        <f t="shared" si="2972"/>
        <v>3.303942092360148E-2</v>
      </c>
      <c r="R2235" s="13">
        <f t="shared" si="2973"/>
        <v>6.4252891415769273E-2</v>
      </c>
      <c r="S2235" s="13">
        <f t="shared" si="2974"/>
        <v>6.6438793340393279E-2</v>
      </c>
      <c r="T2235" s="13">
        <f t="shared" si="2975"/>
        <v>6.6258573163469545E-2</v>
      </c>
      <c r="U2235" s="13">
        <f t="shared" si="2976"/>
        <v>9.240004950534414E-2</v>
      </c>
      <c r="V2235" s="13">
        <f t="shared" si="2977"/>
        <v>2.1289644386157335E-2</v>
      </c>
      <c r="W2235" s="13">
        <f t="shared" si="2978"/>
        <v>1.5837648504740721E-2</v>
      </c>
      <c r="X2235" s="13">
        <f t="shared" si="2979"/>
        <v>3.1761452315257128E-2</v>
      </c>
      <c r="Y2235" s="13">
        <f t="shared" si="2980"/>
        <v>3.1847841959378932E-2</v>
      </c>
      <c r="Z2235" s="13">
        <f t="shared" si="2981"/>
        <v>4.2951770822301123E-2</v>
      </c>
      <c r="AA2235" s="13">
        <f t="shared" si="2982"/>
        <v>6.1767582172166484E-2</v>
      </c>
      <c r="AB2235" s="13">
        <f t="shared" si="2983"/>
        <v>4.4413002471767937E-2</v>
      </c>
      <c r="AC2235" s="13">
        <f t="shared" si="2984"/>
        <v>3.8374047165314791E-3</v>
      </c>
      <c r="AD2235" s="13">
        <f t="shared" si="2985"/>
        <v>5.6939052610756402E-3</v>
      </c>
      <c r="AE2235" s="13">
        <f t="shared" si="2986"/>
        <v>1.1418784826744473E-2</v>
      </c>
      <c r="AF2235" s="13">
        <f t="shared" si="2987"/>
        <v>1.1449843379977316E-2</v>
      </c>
      <c r="AG2235" s="13">
        <f t="shared" si="2988"/>
        <v>7.6539909406680715E-3</v>
      </c>
      <c r="AH2235" s="13">
        <f t="shared" si="2989"/>
        <v>2.1534298801050192E-2</v>
      </c>
      <c r="AI2235" s="13">
        <f t="shared" si="2990"/>
        <v>3.0967793533281694E-2</v>
      </c>
      <c r="AJ2235" s="13">
        <f t="shared" si="2991"/>
        <v>2.2266901866179977E-2</v>
      </c>
      <c r="AK2235" s="13">
        <f t="shared" si="2992"/>
        <v>1.0673775604650408E-2</v>
      </c>
      <c r="AL2235" s="13">
        <f t="shared" si="2993"/>
        <v>4.4267681519100257E-4</v>
      </c>
      <c r="AM2235" s="13">
        <f t="shared" si="2994"/>
        <v>1.637644988138248E-3</v>
      </c>
      <c r="AN2235" s="13">
        <f t="shared" si="2995"/>
        <v>3.2841986096928044E-3</v>
      </c>
      <c r="AO2235" s="13">
        <f t="shared" si="2996"/>
        <v>3.2931314741695451E-3</v>
      </c>
      <c r="AP2235" s="13">
        <f t="shared" si="2997"/>
        <v>2.2013924237427014E-3</v>
      </c>
      <c r="AQ2235" s="13">
        <f t="shared" si="2998"/>
        <v>1.1036900533709757E-3</v>
      </c>
      <c r="AR2235" s="13">
        <f t="shared" si="2999"/>
        <v>8.6371484290401167E-3</v>
      </c>
      <c r="AS2235" s="13">
        <f t="shared" si="3000"/>
        <v>1.2420809785261196E-2</v>
      </c>
      <c r="AT2235" s="13">
        <f t="shared" si="3001"/>
        <v>8.9309867133304383E-3</v>
      </c>
      <c r="AU2235" s="13">
        <f t="shared" si="3002"/>
        <v>4.2811231072514416E-3</v>
      </c>
      <c r="AV2235" s="13">
        <f t="shared" si="3003"/>
        <v>1.5391369101539823E-3</v>
      </c>
      <c r="AW2235" s="13">
        <f t="shared" si="3004"/>
        <v>3.5462835414273316E-5</v>
      </c>
      <c r="AX2235" s="13">
        <f t="shared" si="3005"/>
        <v>3.9250757084480741E-4</v>
      </c>
      <c r="AY2235" s="13">
        <f t="shared" si="3006"/>
        <v>7.8715034564841486E-4</v>
      </c>
      <c r="AZ2235" s="13">
        <f t="shared" si="3007"/>
        <v>7.8929135726072872E-4</v>
      </c>
      <c r="BA2235" s="13">
        <f t="shared" si="3008"/>
        <v>5.2762546154873184E-4</v>
      </c>
      <c r="BB2235" s="13">
        <f t="shared" si="3009"/>
        <v>2.6453028889167682E-4</v>
      </c>
      <c r="BC2235" s="13">
        <f t="shared" si="3010"/>
        <v>1.0609991949321561E-4</v>
      </c>
      <c r="BD2235" s="13">
        <f t="shared" si="3011"/>
        <v>2.8868803543935276E-3</v>
      </c>
      <c r="BE2235" s="13">
        <f t="shared" si="3012"/>
        <v>4.1515312662878971E-3</v>
      </c>
      <c r="BF2235" s="13">
        <f t="shared" si="3013"/>
        <v>2.9850928578899739E-3</v>
      </c>
      <c r="BG2235" s="13">
        <f t="shared" si="3014"/>
        <v>1.430922519695297E-3</v>
      </c>
      <c r="BH2235" s="13">
        <f t="shared" si="3015"/>
        <v>5.1444109652047404E-4</v>
      </c>
      <c r="BI2235" s="13">
        <f t="shared" si="3016"/>
        <v>1.4796029171197468E-4</v>
      </c>
      <c r="BJ2235" s="14">
        <f t="shared" si="3017"/>
        <v>0.27529844644446072</v>
      </c>
      <c r="BK2235" s="14">
        <f t="shared" si="3018"/>
        <v>0.21689746843188479</v>
      </c>
      <c r="BL2235" s="14">
        <f t="shared" si="3019"/>
        <v>0.46028092936242204</v>
      </c>
      <c r="BM2235" s="14">
        <f t="shared" si="3020"/>
        <v>0.66325449304607931</v>
      </c>
      <c r="BN2235" s="14">
        <f t="shared" si="3021"/>
        <v>0.33142243450475517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1.5145</v>
      </c>
      <c r="F2236" s="10">
        <f>VLOOKUP(B2236,home!$B$2:$E$405,3,FALSE)</f>
        <v>1.3646</v>
      </c>
      <c r="G2236" s="10">
        <f>VLOOKUP(C2236,away!$B$2:$E$405,4,FALSE)</f>
        <v>0.7016</v>
      </c>
      <c r="H2236" s="10">
        <f>VLOOKUP(A2236,away!$A$2:$E$405,3,FALSE)</f>
        <v>1.1369</v>
      </c>
      <c r="I2236" s="10">
        <f>VLOOKUP(C2236,away!$B$2:$E$405,3,FALSE)</f>
        <v>0.65969999999999995</v>
      </c>
      <c r="J2236" s="10">
        <f>VLOOKUP(B2236,home!$B$2:$E$405,4,FALSE)</f>
        <v>0.93820000000000003</v>
      </c>
      <c r="K2236" s="12">
        <f t="shared" si="2966"/>
        <v>1.4499873887200001</v>
      </c>
      <c r="L2236" s="12">
        <f t="shared" si="2967"/>
        <v>0.70366213092599994</v>
      </c>
      <c r="M2236" s="13">
        <f t="shared" si="2968"/>
        <v>0.11605982133431822</v>
      </c>
      <c r="N2236" s="13">
        <f t="shared" si="2969"/>
        <v>0.1682852772718578</v>
      </c>
      <c r="O2236" s="13">
        <f t="shared" si="2970"/>
        <v>8.1666901194997185E-2</v>
      </c>
      <c r="P2236" s="13">
        <f t="shared" si="2971"/>
        <v>0.1184159768085882</v>
      </c>
      <c r="Q2236" s="13">
        <f t="shared" si="2972"/>
        <v>0.12200576487572116</v>
      </c>
      <c r="R2236" s="13">
        <f t="shared" si="2973"/>
        <v>2.8732952860497405E-2</v>
      </c>
      <c r="S2236" s="13">
        <f t="shared" si="2974"/>
        <v>3.0204991275877873E-2</v>
      </c>
      <c r="T2236" s="13">
        <f t="shared" si="2975"/>
        <v>8.5850836497706473E-2</v>
      </c>
      <c r="U2236" s="13">
        <f t="shared" si="2976"/>
        <v>4.1662419288407485E-2</v>
      </c>
      <c r="V2236" s="13">
        <f t="shared" si="2977"/>
        <v>3.4242432578750178E-3</v>
      </c>
      <c r="W2236" s="13">
        <f t="shared" si="2978"/>
        <v>5.8968940140311094E-2</v>
      </c>
      <c r="X2236" s="13">
        <f t="shared" si="2979"/>
        <v>4.1494210077579037E-2</v>
      </c>
      <c r="Y2236" s="13">
        <f t="shared" si="2980"/>
        <v>1.4598952142140185E-2</v>
      </c>
      <c r="Z2236" s="13">
        <f t="shared" si="2981"/>
        <v>6.7394302792046362E-3</v>
      </c>
      <c r="AA2236" s="13">
        <f t="shared" si="2982"/>
        <v>9.7720889120044303E-3</v>
      </c>
      <c r="AB2236" s="13">
        <f t="shared" si="2983"/>
        <v>7.084702841928487E-3</v>
      </c>
      <c r="AC2236" s="13">
        <f t="shared" si="2984"/>
        <v>2.1835997244228528E-4</v>
      </c>
      <c r="AD2236" s="13">
        <f t="shared" si="2985"/>
        <v>2.1376054882408912E-2</v>
      </c>
      <c r="AE2236" s="13">
        <f t="shared" si="2986"/>
        <v>1.5041520329346981E-2</v>
      </c>
      <c r="AF2236" s="13">
        <f t="shared" si="2987"/>
        <v>5.2920741236575225E-3</v>
      </c>
      <c r="AG2236" s="13">
        <f t="shared" si="2988"/>
        <v>1.2412773849570654E-3</v>
      </c>
      <c r="AH2236" s="13">
        <f t="shared" si="2989"/>
        <v>1.185570467873085E-3</v>
      </c>
      <c r="AI2236" s="13">
        <f t="shared" si="2990"/>
        <v>1.719062226854843E-3</v>
      </c>
      <c r="AJ2236" s="13">
        <f t="shared" si="2991"/>
        <v>1.2463092746822215E-3</v>
      </c>
      <c r="AK2236" s="13">
        <f t="shared" si="2992"/>
        <v>6.0237757691133074E-4</v>
      </c>
      <c r="AL2236" s="13">
        <f t="shared" si="2993"/>
        <v>8.9117178142695481E-6</v>
      </c>
      <c r="AM2236" s="13">
        <f t="shared" si="2994"/>
        <v>6.1990020000158982E-3</v>
      </c>
      <c r="AN2236" s="13">
        <f t="shared" si="2995"/>
        <v>4.3620029569457226E-3</v>
      </c>
      <c r="AO2236" s="13">
        <f t="shared" si="2996"/>
        <v>1.5346881478949699E-3</v>
      </c>
      <c r="AP2236" s="13">
        <f t="shared" si="2997"/>
        <v>3.5996731081821686E-4</v>
      </c>
      <c r="AQ2236" s="13">
        <f t="shared" si="2998"/>
        <v>6.3323841248512044E-5</v>
      </c>
      <c r="AR2236" s="13">
        <f t="shared" si="2999"/>
        <v>1.6684820835730205E-4</v>
      </c>
      <c r="AS2236" s="13">
        <f t="shared" si="3000"/>
        <v>2.4192779794861483E-4</v>
      </c>
      <c r="AT2236" s="13">
        <f t="shared" si="3001"/>
        <v>1.7539612800314595E-4</v>
      </c>
      <c r="AU2236" s="13">
        <f t="shared" si="3002"/>
        <v>8.4774057878293519E-5</v>
      </c>
      <c r="AV2236" s="13">
        <f t="shared" si="3003"/>
        <v>3.0730328703536231E-5</v>
      </c>
      <c r="AW2236" s="13">
        <f t="shared" si="3004"/>
        <v>2.5257323667866416E-7</v>
      </c>
      <c r="AX2236" s="13">
        <f t="shared" si="3005"/>
        <v>1.4980791204455175E-3</v>
      </c>
      <c r="AY2236" s="13">
        <f t="shared" si="3006"/>
        <v>1.0541415461884406E-3</v>
      </c>
      <c r="AZ2236" s="13">
        <f t="shared" si="3007"/>
        <v>3.7087974334429325E-4</v>
      </c>
      <c r="BA2236" s="13">
        <f t="shared" si="3008"/>
        <v>8.6991343506311104E-5</v>
      </c>
      <c r="BB2236" s="13">
        <f t="shared" si="3009"/>
        <v>1.5303128535941628E-5</v>
      </c>
      <c r="BC2236" s="13">
        <f t="shared" si="3010"/>
        <v>2.1536464070870338E-6</v>
      </c>
      <c r="BD2236" s="13">
        <f t="shared" si="3011"/>
        <v>1.9567460972314056E-5</v>
      </c>
      <c r="BE2236" s="13">
        <f t="shared" si="3012"/>
        <v>2.8372571639126167E-5</v>
      </c>
      <c r="BF2236" s="13">
        <f t="shared" si="3013"/>
        <v>2.0569935531143848E-5</v>
      </c>
      <c r="BG2236" s="13">
        <f t="shared" si="3014"/>
        <v>9.9420490356473406E-6</v>
      </c>
      <c r="BH2236" s="13">
        <f t="shared" si="3015"/>
        <v>3.6039614299311195E-6</v>
      </c>
      <c r="BI2236" s="13">
        <f t="shared" si="3016"/>
        <v>1.0451397245666837E-6</v>
      </c>
      <c r="BJ2236" s="14">
        <f t="shared" si="3017"/>
        <v>0.5497014405110372</v>
      </c>
      <c r="BK2236" s="14">
        <f t="shared" si="3018"/>
        <v>0.26938644591310429</v>
      </c>
      <c r="BL2236" s="14">
        <f t="shared" si="3019"/>
        <v>0.17445516228338015</v>
      </c>
      <c r="BM2236" s="14">
        <f t="shared" si="3020"/>
        <v>0.3640618956677944</v>
      </c>
      <c r="BN2236" s="14">
        <f t="shared" si="3021"/>
        <v>0.63516669434597994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1.5145</v>
      </c>
      <c r="F2237" s="10">
        <f>VLOOKUP(B2237,home!$B$2:$E$405,3,FALSE)</f>
        <v>1.2324999999999999</v>
      </c>
      <c r="G2237" s="10">
        <f>VLOOKUP(C2237,away!$B$2:$E$405,4,FALSE)</f>
        <v>0.96840000000000004</v>
      </c>
      <c r="H2237" s="10">
        <f>VLOOKUP(A2237,away!$A$2:$E$405,3,FALSE)</f>
        <v>1.1369</v>
      </c>
      <c r="I2237" s="10">
        <f>VLOOKUP(C2237,away!$B$2:$E$405,3,FALSE)</f>
        <v>1.1141000000000001</v>
      </c>
      <c r="J2237" s="10">
        <f>VLOOKUP(B2237,home!$B$2:$E$405,4,FALSE)</f>
        <v>0.99690000000000001</v>
      </c>
      <c r="K2237" s="12">
        <f t="shared" si="2966"/>
        <v>1.8076360185</v>
      </c>
      <c r="L2237" s="12">
        <f t="shared" si="2967"/>
        <v>1.2626937671010001</v>
      </c>
      <c r="M2237" s="13">
        <f t="shared" si="2968"/>
        <v>4.640584835304859E-2</v>
      </c>
      <c r="N2237" s="13">
        <f t="shared" si="2969"/>
        <v>8.3884882952019527E-2</v>
      </c>
      <c r="O2237" s="13">
        <f t="shared" si="2970"/>
        <v>5.8596375472428651E-2</v>
      </c>
      <c r="P2237" s="13">
        <f t="shared" si="2971"/>
        <v>0.10592091885751197</v>
      </c>
      <c r="Q2237" s="13">
        <f t="shared" si="2972"/>
        <v>7.581666791586357E-2</v>
      </c>
      <c r="R2237" s="13">
        <f t="shared" si="2973"/>
        <v>3.69946390418728E-2</v>
      </c>
      <c r="S2237" s="13">
        <f t="shared" si="2974"/>
        <v>6.0440878950565546E-2</v>
      </c>
      <c r="T2237" s="13">
        <f t="shared" si="2975"/>
        <v>9.573323401972729E-2</v>
      </c>
      <c r="U2237" s="13">
        <f t="shared" si="2976"/>
        <v>6.6872842023495596E-2</v>
      </c>
      <c r="V2237" s="13">
        <f t="shared" si="2977"/>
        <v>1.5328416238244791E-2</v>
      </c>
      <c r="W2237" s="13">
        <f t="shared" si="2978"/>
        <v>4.5682979909122783E-2</v>
      </c>
      <c r="X2237" s="13">
        <f t="shared" si="2979"/>
        <v>5.7683613993849539E-2</v>
      </c>
      <c r="Y2237" s="13">
        <f t="shared" si="2980"/>
        <v>3.6418369926946928E-2</v>
      </c>
      <c r="Z2237" s="13">
        <f t="shared" si="2981"/>
        <v>1.5570966711441361E-2</v>
      </c>
      <c r="AA2237" s="13">
        <f t="shared" si="2982"/>
        <v>2.8146640270465897E-2</v>
      </c>
      <c r="AB2237" s="13">
        <f t="shared" si="2983"/>
        <v>2.5439440376328375E-2</v>
      </c>
      <c r="AC2237" s="13">
        <f t="shared" si="2984"/>
        <v>2.186685501675883E-3</v>
      </c>
      <c r="AD2237" s="13">
        <f t="shared" si="2985"/>
        <v>2.0644549979035545E-2</v>
      </c>
      <c r="AE2237" s="13">
        <f t="shared" si="2986"/>
        <v>2.6067744583133257E-2</v>
      </c>
      <c r="AF2237" s="13">
        <f t="shared" si="2987"/>
        <v>1.6457789303751615E-2</v>
      </c>
      <c r="AG2237" s="13">
        <f t="shared" si="2988"/>
        <v>6.9270493247028889E-3</v>
      </c>
      <c r="AH2237" s="13">
        <f t="shared" si="2989"/>
        <v>4.915340653568542E-3</v>
      </c>
      <c r="AI2237" s="13">
        <f t="shared" si="2990"/>
        <v>8.8851468085878252E-3</v>
      </c>
      <c r="AJ2237" s="13">
        <f t="shared" si="2991"/>
        <v>8.0305557004318427E-3</v>
      </c>
      <c r="AK2237" s="13">
        <f t="shared" si="2992"/>
        <v>4.8387739108903651E-3</v>
      </c>
      <c r="AL2237" s="13">
        <f t="shared" si="2993"/>
        <v>1.9964357580778353E-4</v>
      </c>
      <c r="AM2237" s="13">
        <f t="shared" si="2994"/>
        <v>7.463566425565611E-3</v>
      </c>
      <c r="AN2237" s="13">
        <f t="shared" si="2995"/>
        <v>9.424198805905986E-3</v>
      </c>
      <c r="AO2237" s="13">
        <f t="shared" si="2996"/>
        <v>5.9499385460690894E-3</v>
      </c>
      <c r="AP2237" s="13">
        <f t="shared" si="2997"/>
        <v>2.504316772251808E-3</v>
      </c>
      <c r="AQ2237" s="13">
        <f t="shared" si="2998"/>
        <v>7.9054629479221336E-4</v>
      </c>
      <c r="AR2237" s="13">
        <f t="shared" si="2999"/>
        <v>1.241314001287831E-3</v>
      </c>
      <c r="AS2237" s="13">
        <f t="shared" si="3000"/>
        <v>2.2438438989962383E-3</v>
      </c>
      <c r="AT2237" s="13">
        <f t="shared" si="3001"/>
        <v>2.0280265258585391E-3</v>
      </c>
      <c r="AU2237" s="13">
        <f t="shared" si="3002"/>
        <v>1.221977931538439E-3</v>
      </c>
      <c r="AV2237" s="13">
        <f t="shared" si="3003"/>
        <v>5.5222283071525223E-4</v>
      </c>
      <c r="AW2237" s="13">
        <f t="shared" si="3004"/>
        <v>1.2657905884261829E-5</v>
      </c>
      <c r="AX2237" s="13">
        <f t="shared" si="3005"/>
        <v>2.2485685828866164E-3</v>
      </c>
      <c r="AY2237" s="13">
        <f t="shared" si="3006"/>
        <v>2.839253534510059E-3</v>
      </c>
      <c r="AZ2237" s="13">
        <f t="shared" si="3007"/>
        <v>1.7925538706226683E-3</v>
      </c>
      <c r="BA2237" s="13">
        <f t="shared" si="3008"/>
        <v>7.5448219987600497E-4</v>
      </c>
      <c r="BB2237" s="13">
        <f t="shared" si="3009"/>
        <v>2.3816999279302066E-4</v>
      </c>
      <c r="BC2237" s="13">
        <f t="shared" si="3010"/>
        <v>6.0147153082047471E-5</v>
      </c>
      <c r="BD2237" s="13">
        <f t="shared" si="3011"/>
        <v>2.6123324207355758E-4</v>
      </c>
      <c r="BE2237" s="13">
        <f t="shared" si="3012"/>
        <v>4.7221461760169222E-4</v>
      </c>
      <c r="BF2237" s="13">
        <f t="shared" si="3013"/>
        <v>4.2679607561951164E-4</v>
      </c>
      <c r="BG2237" s="13">
        <f t="shared" si="3014"/>
        <v>2.5716398628142635E-4</v>
      </c>
      <c r="BH2237" s="13">
        <f t="shared" si="3015"/>
        <v>1.1621472106583651E-4</v>
      </c>
      <c r="BI2237" s="13">
        <f t="shared" si="3016"/>
        <v>4.2014783135707339E-5</v>
      </c>
      <c r="BJ2237" s="14">
        <f t="shared" si="3017"/>
        <v>0.49938262408650808</v>
      </c>
      <c r="BK2237" s="14">
        <f t="shared" si="3018"/>
        <v>0.23332164501136463</v>
      </c>
      <c r="BL2237" s="14">
        <f t="shared" si="3019"/>
        <v>0.25158277687224395</v>
      </c>
      <c r="BM2237" s="14">
        <f t="shared" si="3020"/>
        <v>0.58941208446018689</v>
      </c>
      <c r="BN2237" s="14">
        <f t="shared" si="3021"/>
        <v>0.40761933259274508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1.5145</v>
      </c>
      <c r="F2238" s="10">
        <f>VLOOKUP(B2238,home!$B$2:$E$405,3,FALSE)</f>
        <v>0.57220000000000004</v>
      </c>
      <c r="G2238" s="10">
        <f>VLOOKUP(C2238,away!$B$2:$E$405,4,FALSE)</f>
        <v>0.7923</v>
      </c>
      <c r="H2238" s="10">
        <f>VLOOKUP(A2238,away!$A$2:$E$405,3,FALSE)</f>
        <v>1.1369</v>
      </c>
      <c r="I2238" s="10">
        <f>VLOOKUP(C2238,away!$B$2:$E$405,3,FALSE)</f>
        <v>1.466</v>
      </c>
      <c r="J2238" s="10">
        <f>VLOOKUP(B2238,home!$B$2:$E$405,4,FALSE)</f>
        <v>1.4073</v>
      </c>
      <c r="K2238" s="12">
        <f t="shared" si="2966"/>
        <v>0.68660472387000004</v>
      </c>
      <c r="L2238" s="12">
        <f t="shared" si="2967"/>
        <v>2.3455404364199999</v>
      </c>
      <c r="M2238" s="13">
        <f t="shared" si="2968"/>
        <v>4.8212104425667812E-2</v>
      </c>
      <c r="N2238" s="13">
        <f t="shared" si="2969"/>
        <v>3.3102658646377257E-2</v>
      </c>
      <c r="O2238" s="13">
        <f t="shared" si="2970"/>
        <v>0.11308344045530748</v>
      </c>
      <c r="P2238" s="13">
        <f t="shared" si="2971"/>
        <v>7.7643624408085976E-2</v>
      </c>
      <c r="Q2238" s="13">
        <f t="shared" si="2972"/>
        <v>1.1364220899629362E-2</v>
      </c>
      <c r="R2238" s="13">
        <f t="shared" si="2973"/>
        <v>0.13262089113870854</v>
      </c>
      <c r="S2238" s="13">
        <f t="shared" si="2974"/>
        <v>3.1260471218999393E-2</v>
      </c>
      <c r="T2238" s="13">
        <f t="shared" si="2975"/>
        <v>2.6655239648489936E-2</v>
      </c>
      <c r="U2238" s="13">
        <f t="shared" si="2976"/>
        <v>9.1058130339686308E-2</v>
      </c>
      <c r="V2238" s="13">
        <f t="shared" si="2977"/>
        <v>5.5937457455775301E-3</v>
      </c>
      <c r="W2238" s="13">
        <f t="shared" si="2978"/>
        <v>2.6009092509292338E-3</v>
      </c>
      <c r="X2238" s="13">
        <f t="shared" si="2979"/>
        <v>6.10053781951337E-3</v>
      </c>
      <c r="Y2238" s="13">
        <f t="shared" si="2980"/>
        <v>7.1545290697890536E-3</v>
      </c>
      <c r="Z2238" s="13">
        <f t="shared" si="2981"/>
        <v>0.10368922095996522</v>
      </c>
      <c r="AA2238" s="13">
        <f t="shared" si="2982"/>
        <v>7.1193508925512336E-2</v>
      </c>
      <c r="AB2238" s="13">
        <f t="shared" si="2983"/>
        <v>2.4440899768568891E-2</v>
      </c>
      <c r="AC2238" s="13">
        <f t="shared" si="2984"/>
        <v>5.6303118645958017E-4</v>
      </c>
      <c r="AD2238" s="13">
        <f t="shared" si="2985"/>
        <v>4.4644914451129884E-4</v>
      </c>
      <c r="AE2238" s="13">
        <f t="shared" si="2986"/>
        <v>1.0471645212563672E-3</v>
      </c>
      <c r="AF2238" s="13">
        <f t="shared" si="2987"/>
        <v>1.2280833640956005E-3</v>
      </c>
      <c r="AG2238" s="13">
        <f t="shared" si="2988"/>
        <v>9.6017306326031196E-4</v>
      </c>
      <c r="AH2238" s="13">
        <f t="shared" si="2989"/>
        <v>6.080181514562167E-2</v>
      </c>
      <c r="AI2238" s="13">
        <f t="shared" si="2990"/>
        <v>4.1746813498854347E-2</v>
      </c>
      <c r="AJ2238" s="13">
        <f t="shared" si="2991"/>
        <v>1.4331779677416639E-2</v>
      </c>
      <c r="AK2238" s="13">
        <f t="shared" si="2992"/>
        <v>3.2800892093261102E-3</v>
      </c>
      <c r="AL2238" s="13">
        <f t="shared" si="2993"/>
        <v>3.6269548896299724E-5</v>
      </c>
      <c r="AM2238" s="13">
        <f t="shared" si="2994"/>
        <v>6.1306818317835625E-5</v>
      </c>
      <c r="AN2238" s="13">
        <f t="shared" si="2995"/>
        <v>1.4379762139273781E-4</v>
      </c>
      <c r="AO2238" s="13">
        <f t="shared" si="2996"/>
        <v>1.6864156781884015E-4</v>
      </c>
      <c r="AP2238" s="13">
        <f t="shared" si="2997"/>
        <v>1.3185187219345176E-4</v>
      </c>
      <c r="AQ2238" s="13">
        <f t="shared" si="2998"/>
        <v>7.7315974461855731E-5</v>
      </c>
      <c r="AR2238" s="13">
        <f t="shared" si="2999"/>
        <v>2.8522623206357914E-2</v>
      </c>
      <c r="AS2238" s="13">
        <f t="shared" si="3000"/>
        <v>1.958376783064943E-2</v>
      </c>
      <c r="AT2238" s="13">
        <f t="shared" si="3001"/>
        <v>6.7231537518486206E-3</v>
      </c>
      <c r="AU2238" s="13">
        <f t="shared" si="3002"/>
        <v>1.5387163751078589E-3</v>
      </c>
      <c r="AV2238" s="13">
        <f t="shared" si="3003"/>
        <v>2.641224829612947E-4</v>
      </c>
      <c r="AW2238" s="13">
        <f t="shared" si="3004"/>
        <v>1.6225174071383263E-6</v>
      </c>
      <c r="AX2238" s="13">
        <f t="shared" si="3005"/>
        <v>7.015591843744295E-6</v>
      </c>
      <c r="AY2238" s="13">
        <f t="shared" si="3006"/>
        <v>1.6455354354920584E-5</v>
      </c>
      <c r="AZ2238" s="13">
        <f t="shared" si="3007"/>
        <v>1.9298349517543092E-5</v>
      </c>
      <c r="BA2238" s="13">
        <f t="shared" si="3008"/>
        <v>1.508835304985457E-5</v>
      </c>
      <c r="BB2238" s="13">
        <f t="shared" si="3009"/>
        <v>8.8475855493537334E-6</v>
      </c>
      <c r="BC2238" s="13">
        <f t="shared" si="3010"/>
        <v>4.1504739341388863E-6</v>
      </c>
      <c r="BD2238" s="13">
        <f t="shared" si="3011"/>
        <v>1.1150161013880659E-2</v>
      </c>
      <c r="BE2238" s="13">
        <f t="shared" si="3012"/>
        <v>7.6557532240415695E-3</v>
      </c>
      <c r="BF2238" s="13">
        <f t="shared" si="3013"/>
        <v>2.6282381642049619E-3</v>
      </c>
      <c r="BG2238" s="13">
        <f t="shared" si="3014"/>
        <v>6.0152024633284792E-4</v>
      </c>
      <c r="BH2238" s="13">
        <f t="shared" si="3015"/>
        <v>1.0325166065889486E-4</v>
      </c>
      <c r="BI2238" s="13">
        <f t="shared" si="3016"/>
        <v>1.4178615591163895E-5</v>
      </c>
      <c r="BJ2238" s="14">
        <f t="shared" si="3017"/>
        <v>9.1313734990286069E-2</v>
      </c>
      <c r="BK2238" s="14">
        <f t="shared" si="3018"/>
        <v>0.16332570188804152</v>
      </c>
      <c r="BL2238" s="14">
        <f t="shared" si="3019"/>
        <v>0.63134285473063745</v>
      </c>
      <c r="BM2238" s="14">
        <f t="shared" si="3020"/>
        <v>0.57362973975820586</v>
      </c>
      <c r="BN2238" s="14">
        <f t="shared" si="3021"/>
        <v>0.41602693997377638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1.5145</v>
      </c>
      <c r="F2239" s="10">
        <f>VLOOKUP(B2239,home!$B$2:$E$405,3,FALSE)</f>
        <v>0.7923</v>
      </c>
      <c r="G2239" s="10">
        <f>VLOOKUP(C2239,away!$B$2:$E$405,4,FALSE)</f>
        <v>1.2765</v>
      </c>
      <c r="H2239" s="10">
        <f>VLOOKUP(A2239,away!$A$2:$E$405,3,FALSE)</f>
        <v>1.1369</v>
      </c>
      <c r="I2239" s="10">
        <f>VLOOKUP(C2239,away!$B$2:$E$405,3,FALSE)</f>
        <v>0.64500000000000002</v>
      </c>
      <c r="J2239" s="10">
        <f>VLOOKUP(B2239,home!$B$2:$E$405,4,FALSE)</f>
        <v>1.3487</v>
      </c>
      <c r="K2239" s="12">
        <f t="shared" si="2966"/>
        <v>1.5317213037749999</v>
      </c>
      <c r="L2239" s="12">
        <f t="shared" si="2967"/>
        <v>0.98900238434999999</v>
      </c>
      <c r="M2239" s="13">
        <f t="shared" si="2968"/>
        <v>8.0401400151837762E-2</v>
      </c>
      <c r="N2239" s="13">
        <f t="shared" si="2969"/>
        <v>0.12315253746590842</v>
      </c>
      <c r="O2239" s="13">
        <f t="shared" si="2970"/>
        <v>7.9517176455245989E-2</v>
      </c>
      <c r="P2239" s="13">
        <f t="shared" si="2971"/>
        <v>0.12179815319253612</v>
      </c>
      <c r="Q2239" s="13">
        <f t="shared" si="2972"/>
        <v>9.4317682625240401E-2</v>
      </c>
      <c r="R2239" s="13">
        <f t="shared" si="2973"/>
        <v>3.9321338555508983E-2</v>
      </c>
      <c r="S2239" s="13">
        <f t="shared" si="2974"/>
        <v>4.6127275436426016E-2</v>
      </c>
      <c r="T2239" s="13">
        <f t="shared" si="2975"/>
        <v>9.3280413002729309E-2</v>
      </c>
      <c r="U2239" s="13">
        <f t="shared" si="2976"/>
        <v>6.0229331958422394E-2</v>
      </c>
      <c r="V2239" s="13">
        <f t="shared" si="2977"/>
        <v>7.7641226111183539E-3</v>
      </c>
      <c r="W2239" s="13">
        <f t="shared" si="2978"/>
        <v>4.8156134599923281E-2</v>
      </c>
      <c r="X2239" s="13">
        <f t="shared" si="2979"/>
        <v>4.7626531940403657E-2</v>
      </c>
      <c r="Y2239" s="13">
        <f t="shared" si="2980"/>
        <v>2.3551376823690323E-2</v>
      </c>
      <c r="Z2239" s="13">
        <f t="shared" si="2981"/>
        <v>1.2962965862410657E-2</v>
      </c>
      <c r="AA2239" s="13">
        <f t="shared" si="2982"/>
        <v>1.9855650971562468E-2</v>
      </c>
      <c r="AB2239" s="13">
        <f t="shared" si="2983"/>
        <v>1.5206661796731507E-2</v>
      </c>
      <c r="AC2239" s="13">
        <f t="shared" si="2984"/>
        <v>7.3510519826828222E-4</v>
      </c>
      <c r="AD2239" s="13">
        <f t="shared" si="2985"/>
        <v>1.8440444318539726E-2</v>
      </c>
      <c r="AE2239" s="13">
        <f t="shared" si="2986"/>
        <v>1.8237643399509198E-2</v>
      </c>
      <c r="AF2239" s="13">
        <f t="shared" si="2987"/>
        <v>9.0185364035198189E-3</v>
      </c>
      <c r="AG2239" s="13">
        <f t="shared" si="2988"/>
        <v>2.9731180021427919E-3</v>
      </c>
      <c r="AH2239" s="13">
        <f t="shared" si="2989"/>
        <v>3.2051010365429476E-3</v>
      </c>
      <c r="AI2239" s="13">
        <f t="shared" si="2990"/>
        <v>4.9093215384241684E-3</v>
      </c>
      <c r="AJ2239" s="13">
        <f t="shared" si="2991"/>
        <v>3.7598561937428779E-3</v>
      </c>
      <c r="AK2239" s="13">
        <f t="shared" si="2992"/>
        <v>1.9196839436954496E-3</v>
      </c>
      <c r="AL2239" s="13">
        <f t="shared" si="2993"/>
        <v>4.4543729528204384E-5</v>
      </c>
      <c r="AM2239" s="13">
        <f t="shared" si="2994"/>
        <v>5.649124282756786E-3</v>
      </c>
      <c r="AN2239" s="13">
        <f t="shared" si="2995"/>
        <v>5.5869973851359438E-3</v>
      </c>
      <c r="AO2239" s="13">
        <f t="shared" si="2996"/>
        <v>2.7627768676283322E-3</v>
      </c>
      <c r="AP2239" s="13">
        <f t="shared" si="2997"/>
        <v>9.1079763650381501E-4</v>
      </c>
      <c r="AQ2239" s="13">
        <f t="shared" si="2998"/>
        <v>2.2519525854065435E-4</v>
      </c>
      <c r="AR2239" s="13">
        <f t="shared" si="2999"/>
        <v>6.339705134447266E-4</v>
      </c>
      <c r="AS2239" s="13">
        <f t="shared" si="3000"/>
        <v>9.7106614140846277E-4</v>
      </c>
      <c r="AT2239" s="13">
        <f t="shared" si="3001"/>
        <v>7.4370134808496465E-4</v>
      </c>
      <c r="AU2239" s="13">
        <f t="shared" si="3002"/>
        <v>3.7971439950264225E-4</v>
      </c>
      <c r="AV2239" s="13">
        <f t="shared" si="3003"/>
        <v>1.4540415876708216E-4</v>
      </c>
      <c r="AW2239" s="13">
        <f t="shared" si="3004"/>
        <v>1.8743952159613435E-6</v>
      </c>
      <c r="AX2239" s="13">
        <f t="shared" si="3005"/>
        <v>1.4421473352618753E-3</v>
      </c>
      <c r="AY2239" s="13">
        <f t="shared" si="3006"/>
        <v>1.4262871531579933E-3</v>
      </c>
      <c r="AZ2239" s="13">
        <f t="shared" si="3007"/>
        <v>7.0530069762051459E-4</v>
      </c>
      <c r="BA2239" s="13">
        <f t="shared" si="3008"/>
        <v>2.325146905434691E-4</v>
      </c>
      <c r="BB2239" s="13">
        <f t="shared" si="3009"/>
        <v>5.7489395835973325E-5</v>
      </c>
      <c r="BC2239" s="13">
        <f t="shared" si="3010"/>
        <v>1.1371429911323719E-5</v>
      </c>
      <c r="BD2239" s="13">
        <f t="shared" si="3011"/>
        <v>1.0449972490073799E-4</v>
      </c>
      <c r="BE2239" s="13">
        <f t="shared" si="3012"/>
        <v>1.6006445486908724E-4</v>
      </c>
      <c r="BF2239" s="13">
        <f t="shared" si="3013"/>
        <v>1.225870677500565E-4</v>
      </c>
      <c r="BG2239" s="13">
        <f t="shared" si="3014"/>
        <v>6.258974108002358E-5</v>
      </c>
      <c r="BH2239" s="13">
        <f t="shared" si="3015"/>
        <v>2.3967509952508358E-5</v>
      </c>
      <c r="BI2239" s="13">
        <f t="shared" si="3016"/>
        <v>7.3423091185392688E-6</v>
      </c>
      <c r="BJ2239" s="14">
        <f t="shared" si="3017"/>
        <v>0.49776442071450361</v>
      </c>
      <c r="BK2239" s="14">
        <f t="shared" si="3018"/>
        <v>0.25829688747287283</v>
      </c>
      <c r="BL2239" s="14">
        <f t="shared" si="3019"/>
        <v>0.23127902981875559</v>
      </c>
      <c r="BM2239" s="14">
        <f t="shared" si="3020"/>
        <v>0.46037060266432289</v>
      </c>
      <c r="BN2239" s="14">
        <f t="shared" si="3021"/>
        <v>0.53850828844627774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1.5145</v>
      </c>
      <c r="F2240" s="10">
        <f>VLOOKUP(B2240,home!$B$2:$E$405,3,FALSE)</f>
        <v>0.6603</v>
      </c>
      <c r="G2240" s="10">
        <f>VLOOKUP(C2240,away!$B$2:$E$405,4,FALSE)</f>
        <v>1.0565</v>
      </c>
      <c r="H2240" s="10">
        <f>VLOOKUP(A2240,away!$A$2:$E$405,3,FALSE)</f>
        <v>1.1369</v>
      </c>
      <c r="I2240" s="10">
        <f>VLOOKUP(C2240,away!$B$2:$E$405,3,FALSE)</f>
        <v>0.99690000000000001</v>
      </c>
      <c r="J2240" s="10">
        <f>VLOOKUP(B2240,home!$B$2:$E$405,4,FALSE)</f>
        <v>0.99690000000000001</v>
      </c>
      <c r="K2240" s="12">
        <f t="shared" si="2966"/>
        <v>1.0565257257749998</v>
      </c>
      <c r="L2240" s="12">
        <f t="shared" si="2967"/>
        <v>1.1298621456090001</v>
      </c>
      <c r="M2240" s="13">
        <f t="shared" si="2968"/>
        <v>0.11232173730288954</v>
      </c>
      <c r="N2240" s="13">
        <f t="shared" si="2969"/>
        <v>0.11867080502424421</v>
      </c>
      <c r="O2240" s="13">
        <f t="shared" si="2970"/>
        <v>0.12690807910757324</v>
      </c>
      <c r="P2240" s="13">
        <f t="shared" si="2971"/>
        <v>0.13408165038583986</v>
      </c>
      <c r="Q2240" s="13">
        <f t="shared" si="2972"/>
        <v>6.2689379203271542E-2</v>
      </c>
      <c r="R2240" s="13">
        <f t="shared" si="2973"/>
        <v>7.1694317277799721E-2</v>
      </c>
      <c r="S2240" s="13">
        <f t="shared" si="2974"/>
        <v>4.0014269281000756E-2</v>
      </c>
      <c r="T2240" s="13">
        <f t="shared" si="2975"/>
        <v>7.0830356493504609E-2</v>
      </c>
      <c r="U2240" s="13">
        <f t="shared" si="2976"/>
        <v>7.5746890595870434E-2</v>
      </c>
      <c r="V2240" s="13">
        <f t="shared" si="2977"/>
        <v>5.3073522869913556E-3</v>
      </c>
      <c r="W2240" s="13">
        <f t="shared" si="2978"/>
        <v>2.2077647287040227E-2</v>
      </c>
      <c r="X2240" s="13">
        <f t="shared" si="2979"/>
        <v>2.4944697933733988E-2</v>
      </c>
      <c r="Y2240" s="13">
        <f t="shared" si="2980"/>
        <v>1.4092034964488541E-2</v>
      </c>
      <c r="Z2240" s="13">
        <f t="shared" si="2981"/>
        <v>2.7001565049155723E-2</v>
      </c>
      <c r="AA2240" s="13">
        <f t="shared" si="2982"/>
        <v>2.8527848110620115E-2</v>
      </c>
      <c r="AB2240" s="13">
        <f t="shared" si="2983"/>
        <v>1.5070202714935935E-2</v>
      </c>
      <c r="AC2240" s="13">
        <f t="shared" si="2984"/>
        <v>3.9597107987871872E-4</v>
      </c>
      <c r="AD2240" s="13">
        <f t="shared" si="2985"/>
        <v>5.8314005808361557E-3</v>
      </c>
      <c r="AE2240" s="13">
        <f t="shared" si="2986"/>
        <v>6.5886787721691079E-3</v>
      </c>
      <c r="AF2240" s="13">
        <f t="shared" si="2987"/>
        <v>3.7221493671257314E-3</v>
      </c>
      <c r="AG2240" s="13">
        <f t="shared" si="2988"/>
        <v>1.4018385567392865E-3</v>
      </c>
      <c r="AH2240" s="13">
        <f t="shared" si="2989"/>
        <v>7.6270115553100206E-3</v>
      </c>
      <c r="AI2240" s="13">
        <f t="shared" si="2990"/>
        <v>8.0581339189682282E-3</v>
      </c>
      <c r="AJ2240" s="13">
        <f t="shared" si="2991"/>
        <v>4.2568128935650254E-3</v>
      </c>
      <c r="AK2240" s="13">
        <f t="shared" si="2992"/>
        <v>1.4991441106207224E-3</v>
      </c>
      <c r="AL2240" s="13">
        <f t="shared" si="2993"/>
        <v>1.8907277316066236E-5</v>
      </c>
      <c r="AM2240" s="13">
        <f t="shared" si="2994"/>
        <v>1.2322049461905354E-3</v>
      </c>
      <c r="AN2240" s="13">
        <f t="shared" si="2995"/>
        <v>1.3922217243328607E-3</v>
      </c>
      <c r="AO2240" s="13">
        <f t="shared" si="2996"/>
        <v>7.8650931230909418E-4</v>
      </c>
      <c r="AP2240" s="13">
        <f t="shared" si="2997"/>
        <v>2.9621569971567067E-4</v>
      </c>
      <c r="AQ2240" s="13">
        <f t="shared" si="2998"/>
        <v>8.3670726510954766E-5</v>
      </c>
      <c r="AR2240" s="13">
        <f t="shared" si="2999"/>
        <v>1.7234943280934429E-3</v>
      </c>
      <c r="AS2240" s="13">
        <f t="shared" si="3000"/>
        <v>1.8209160958580202E-3</v>
      </c>
      <c r="AT2240" s="13">
        <f t="shared" si="3001"/>
        <v>9.6192234987588687E-4</v>
      </c>
      <c r="AU2240" s="13">
        <f t="shared" si="3002"/>
        <v>3.3876523628060504E-4</v>
      </c>
      <c r="AV2240" s="13">
        <f t="shared" si="3003"/>
        <v>8.9478546782176353E-5</v>
      </c>
      <c r="AW2240" s="13">
        <f t="shared" si="3004"/>
        <v>6.2694873171062871E-7</v>
      </c>
      <c r="AX2240" s="13">
        <f t="shared" si="3005"/>
        <v>2.1697603751291659E-4</v>
      </c>
      <c r="AY2240" s="13">
        <f t="shared" si="3006"/>
        <v>2.4515301129008282E-4</v>
      </c>
      <c r="AZ2240" s="13">
        <f t="shared" si="3007"/>
        <v>1.3849455366936024E-4</v>
      </c>
      <c r="BA2240" s="13">
        <f t="shared" si="3008"/>
        <v>5.2159917854674711E-5</v>
      </c>
      <c r="BB2240" s="13">
        <f t="shared" si="3009"/>
        <v>1.4733379175517996E-5</v>
      </c>
      <c r="BC2240" s="13">
        <f t="shared" si="3010"/>
        <v>3.3293374814643438E-6</v>
      </c>
      <c r="BD2240" s="13">
        <f t="shared" si="3011"/>
        <v>3.2455183324743363E-4</v>
      </c>
      <c r="BE2240" s="13">
        <f t="shared" si="3012"/>
        <v>3.4289736117335147E-4</v>
      </c>
      <c r="BF2240" s="13">
        <f t="shared" si="3013"/>
        <v>1.8113994169000367E-4</v>
      </c>
      <c r="BG2240" s="13">
        <f t="shared" si="3014"/>
        <v>6.379300278695745E-5</v>
      </c>
      <c r="BH2240" s="13">
        <f t="shared" si="3015"/>
        <v>1.6849737142214196E-5</v>
      </c>
      <c r="BI2240" s="13">
        <f t="shared" si="3016"/>
        <v>3.5604361526591662E-6</v>
      </c>
      <c r="BJ2240" s="14">
        <f t="shared" si="3017"/>
        <v>0.33531065682919653</v>
      </c>
      <c r="BK2240" s="14">
        <f t="shared" si="3018"/>
        <v>0.29238504062520637</v>
      </c>
      <c r="BL2240" s="14">
        <f t="shared" si="3019"/>
        <v>0.34525580915434617</v>
      </c>
      <c r="BM2240" s="14">
        <f t="shared" si="3020"/>
        <v>0.37334257729372838</v>
      </c>
      <c r="BN2240" s="14">
        <f t="shared" si="3021"/>
        <v>0.62636596830161806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1.7738</v>
      </c>
      <c r="F2241" s="10">
        <f>VLOOKUP(B2241,home!$B$2:$E$405,3,FALSE)</f>
        <v>1.5503</v>
      </c>
      <c r="G2241" s="10">
        <f>VLOOKUP(C2241,away!$B$2:$E$405,4,FALSE)</f>
        <v>1.1274999999999999</v>
      </c>
      <c r="H2241" s="10">
        <f>VLOOKUP(A2241,away!$A$2:$E$405,3,FALSE)</f>
        <v>1.5357000000000001</v>
      </c>
      <c r="I2241" s="10">
        <f>VLOOKUP(C2241,away!$B$2:$E$405,3,FALSE)</f>
        <v>0.6512</v>
      </c>
      <c r="J2241" s="10">
        <f>VLOOKUP(B2241,home!$B$2:$E$405,4,FALSE)</f>
        <v>0.73260000000000003</v>
      </c>
      <c r="K2241" s="12">
        <f t="shared" si="2966"/>
        <v>3.1005372128499999</v>
      </c>
      <c r="L2241" s="12">
        <f t="shared" si="2967"/>
        <v>0.73263504758400011</v>
      </c>
      <c r="M2241" s="13">
        <f t="shared" si="2968"/>
        <v>2.1640856194229053E-2</v>
      </c>
      <c r="N2241" s="13">
        <f t="shared" si="2969"/>
        <v>6.7098279948142617E-2</v>
      </c>
      <c r="O2241" s="13">
        <f t="shared" si="2970"/>
        <v>1.5854849707617507E-2</v>
      </c>
      <c r="P2241" s="13">
        <f t="shared" si="2971"/>
        <v>4.9158551522612032E-2</v>
      </c>
      <c r="Q2241" s="13">
        <f t="shared" si="2972"/>
        <v>0.1040203569487216</v>
      </c>
      <c r="R2241" s="13">
        <f t="shared" si="2973"/>
        <v>5.8079092849887609E-3</v>
      </c>
      <c r="S2241" s="13">
        <f t="shared" si="2974"/>
        <v>2.7916677211294021E-2</v>
      </c>
      <c r="T2241" s="13">
        <f t="shared" si="2975"/>
        <v>7.6208959162831325E-2</v>
      </c>
      <c r="U2241" s="13">
        <f t="shared" si="2976"/>
        <v>1.800763886696469E-2</v>
      </c>
      <c r="V2241" s="13">
        <f t="shared" si="2977"/>
        <v>7.0460521664032841E-3</v>
      </c>
      <c r="W2241" s="13">
        <f t="shared" si="2978"/>
        <v>0.10750632920448377</v>
      </c>
      <c r="X2241" s="13">
        <f t="shared" si="2979"/>
        <v>7.8762904612308157E-2</v>
      </c>
      <c r="Y2241" s="13">
        <f t="shared" si="2980"/>
        <v>2.8852232184246221E-2</v>
      </c>
      <c r="Z2241" s="13">
        <f t="shared" si="2981"/>
        <v>1.418359298457099E-3</v>
      </c>
      <c r="AA2241" s="13">
        <f t="shared" si="2982"/>
        <v>4.3976757860580556E-3</v>
      </c>
      <c r="AB2241" s="13">
        <f t="shared" si="2983"/>
        <v>6.8175787123611895E-3</v>
      </c>
      <c r="AC2241" s="13">
        <f t="shared" si="2984"/>
        <v>1.0003466225654547E-3</v>
      </c>
      <c r="AD2241" s="13">
        <f t="shared" si="2985"/>
        <v>8.3331843578851178E-2</v>
      </c>
      <c r="AE2241" s="13">
        <f t="shared" si="2986"/>
        <v>6.1051829185654084E-2</v>
      </c>
      <c r="AF2241" s="13">
        <f t="shared" si="2987"/>
        <v>2.2364354890260962E-2</v>
      </c>
      <c r="AG2241" s="13">
        <f t="shared" si="2988"/>
        <v>5.4616367364039358E-3</v>
      </c>
      <c r="AH2241" s="13">
        <f t="shared" si="2989"/>
        <v>2.597849330290814E-4</v>
      </c>
      <c r="AI2241" s="13">
        <f t="shared" si="2990"/>
        <v>8.0547285219441205E-4</v>
      </c>
      <c r="AJ2241" s="13">
        <f t="shared" si="2991"/>
        <v>1.2486992760846014E-3</v>
      </c>
      <c r="AK2241" s="13">
        <f t="shared" si="2992"/>
        <v>1.2905461910530539E-3</v>
      </c>
      <c r="AL2241" s="13">
        <f t="shared" si="2993"/>
        <v>9.0893984127981837E-5</v>
      </c>
      <c r="AM2241" s="13">
        <f t="shared" si="2994"/>
        <v>5.1674696406324667E-2</v>
      </c>
      <c r="AN2241" s="13">
        <f t="shared" si="2995"/>
        <v>3.785869366053643E-2</v>
      </c>
      <c r="AO2241" s="13">
        <f t="shared" si="2996"/>
        <v>1.3868302915727593E-2</v>
      </c>
      <c r="AP2241" s="13">
        <f t="shared" si="2997"/>
        <v>3.386801588857805E-3</v>
      </c>
      <c r="AQ2241" s="13">
        <f t="shared" si="2998"/>
        <v>6.203223858026011E-4</v>
      </c>
      <c r="AR2241" s="13">
        <f t="shared" si="2999"/>
        <v>3.806550935427347E-5</v>
      </c>
      <c r="AS2241" s="13">
        <f t="shared" si="3000"/>
        <v>1.1802352827901468E-4</v>
      </c>
      <c r="AT2241" s="13">
        <f t="shared" si="3001"/>
        <v>1.829681707104697E-4</v>
      </c>
      <c r="AU2241" s="13">
        <f t="shared" si="3002"/>
        <v>1.8909987401830088E-4</v>
      </c>
      <c r="AV2241" s="13">
        <f t="shared" si="3003"/>
        <v>1.4657779908474719E-4</v>
      </c>
      <c r="AW2241" s="13">
        <f t="shared" si="3004"/>
        <v>5.735315031680175E-6</v>
      </c>
      <c r="AX2241" s="13">
        <f t="shared" si="3005"/>
        <v>2.6703219861755959E-2</v>
      </c>
      <c r="AY2241" s="13">
        <f t="shared" si="3006"/>
        <v>1.9563714754063596E-2</v>
      </c>
      <c r="AZ2241" s="13">
        <f t="shared" si="3007"/>
        <v>7.1665315448815924E-3</v>
      </c>
      <c r="BA2241" s="13">
        <f t="shared" si="3008"/>
        <v>1.7501507264655212E-3</v>
      </c>
      <c r="BB2241" s="13">
        <f t="shared" si="3009"/>
        <v>3.2055544019080978E-4</v>
      </c>
      <c r="BC2241" s="13">
        <f t="shared" si="3010"/>
        <v>4.6970030035500812E-5</v>
      </c>
      <c r="BD2241" s="13">
        <f t="shared" si="3011"/>
        <v>4.6480210428462241E-6</v>
      </c>
      <c r="BE2241" s="13">
        <f t="shared" si="3012"/>
        <v>1.4411362209454583E-5</v>
      </c>
      <c r="BF2241" s="13">
        <f t="shared" si="3013"/>
        <v>2.234148240913707E-5</v>
      </c>
      <c r="BG2241" s="13">
        <f t="shared" si="3014"/>
        <v>2.3090199199921048E-5</v>
      </c>
      <c r="BH2241" s="13">
        <f t="shared" si="3015"/>
        <v>1.7898005467868627E-5</v>
      </c>
      <c r="BI2241" s="13">
        <f t="shared" si="3016"/>
        <v>1.1098686397783886E-5</v>
      </c>
      <c r="BJ2241" s="14">
        <f t="shared" si="3017"/>
        <v>0.79761868576654615</v>
      </c>
      <c r="BK2241" s="14">
        <f t="shared" si="3018"/>
        <v>0.12641709245529542</v>
      </c>
      <c r="BL2241" s="14">
        <f t="shared" si="3019"/>
        <v>5.525837824852517E-2</v>
      </c>
      <c r="BM2241" s="14">
        <f t="shared" si="3020"/>
        <v>0.69757373272348033</v>
      </c>
      <c r="BN2241" s="14">
        <f t="shared" si="3021"/>
        <v>0.26358080360631153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1.7738</v>
      </c>
      <c r="F2242" s="10">
        <f>VLOOKUP(B2242,home!$B$2:$E$405,3,FALSE)</f>
        <v>1.2685</v>
      </c>
      <c r="G2242" s="10">
        <f>VLOOKUP(C2242,away!$B$2:$E$405,4,FALSE)</f>
        <v>0.98660000000000003</v>
      </c>
      <c r="H2242" s="10">
        <f>VLOOKUP(A2242,away!$A$2:$E$405,3,FALSE)</f>
        <v>1.5357000000000001</v>
      </c>
      <c r="I2242" s="10">
        <f>VLOOKUP(C2242,away!$B$2:$E$405,3,FALSE)</f>
        <v>1.0581</v>
      </c>
      <c r="J2242" s="10">
        <f>VLOOKUP(B2242,home!$B$2:$E$405,4,FALSE)</f>
        <v>0.81399999999999995</v>
      </c>
      <c r="K2242" s="12">
        <f t="shared" si="2966"/>
        <v>2.2199144249800002</v>
      </c>
      <c r="L2242" s="12">
        <f t="shared" si="2967"/>
        <v>1.3226882743799999</v>
      </c>
      <c r="M2242" s="13">
        <f t="shared" si="2968"/>
        <v>2.8937912297946018E-2</v>
      </c>
      <c r="N2242" s="13">
        <f t="shared" si="2969"/>
        <v>6.4239688939016507E-2</v>
      </c>
      <c r="O2242" s="13">
        <f t="shared" si="2970"/>
        <v>3.8275837281529994E-2</v>
      </c>
      <c r="P2242" s="13">
        <f t="shared" si="2971"/>
        <v>8.4969083309455698E-2</v>
      </c>
      <c r="Q2242" s="13">
        <f t="shared" si="2972"/>
        <v>7.1303306065975472E-2</v>
      </c>
      <c r="R2242" s="13">
        <f t="shared" si="2973"/>
        <v>2.5313500582178287E-2</v>
      </c>
      <c r="S2242" s="13">
        <f t="shared" si="2974"/>
        <v>6.2372719255922936E-2</v>
      </c>
      <c r="T2242" s="13">
        <f t="shared" si="2975"/>
        <v>9.4312046857994075E-2</v>
      </c>
      <c r="U2242" s="13">
        <f t="shared" si="2976"/>
        <v>5.6193805089117206E-2</v>
      </c>
      <c r="V2242" s="13">
        <f t="shared" si="2977"/>
        <v>2.034913278442221E-2</v>
      </c>
      <c r="W2242" s="13">
        <f t="shared" si="2978"/>
        <v>5.2762412561540961E-2</v>
      </c>
      <c r="X2242" s="13">
        <f t="shared" si="2979"/>
        <v>6.9788224423150247E-2</v>
      </c>
      <c r="Y2242" s="13">
        <f t="shared" si="2980"/>
        <v>4.615403306715038E-2</v>
      </c>
      <c r="Z2242" s="13">
        <f t="shared" si="2981"/>
        <v>1.1160623467852846E-2</v>
      </c>
      <c r="AA2242" s="13">
        <f t="shared" si="2982"/>
        <v>2.4775629028056845E-2</v>
      </c>
      <c r="AB2242" s="13">
        <f t="shared" si="2983"/>
        <v>2.7499888133668316E-2</v>
      </c>
      <c r="AC2242" s="13">
        <f t="shared" si="2984"/>
        <v>3.7343899005057809E-3</v>
      </c>
      <c r="AD2242" s="13">
        <f t="shared" si="2985"/>
        <v>2.9282010185527695E-2</v>
      </c>
      <c r="AE2242" s="13">
        <f t="shared" si="2986"/>
        <v>3.8730971522673206E-2</v>
      </c>
      <c r="AF2242" s="13">
        <f t="shared" si="2987"/>
        <v>2.5614500944192771E-2</v>
      </c>
      <c r="AG2242" s="13">
        <f t="shared" si="2988"/>
        <v>1.1293333350993078E-2</v>
      </c>
      <c r="AH2242" s="13">
        <f t="shared" si="2989"/>
        <v>3.6905064489248002E-3</v>
      </c>
      <c r="AI2242" s="13">
        <f t="shared" si="2990"/>
        <v>8.1926085014498804E-3</v>
      </c>
      <c r="AJ2242" s="13">
        <f t="shared" si="2991"/>
        <v>9.0934448952911893E-3</v>
      </c>
      <c r="AK2242" s="13">
        <f t="shared" si="2992"/>
        <v>6.7288898319392181E-3</v>
      </c>
      <c r="AL2242" s="13">
        <f t="shared" si="2993"/>
        <v>4.3860480783693276E-4</v>
      </c>
      <c r="AM2242" s="13">
        <f t="shared" si="2994"/>
        <v>1.3000711360652846E-2</v>
      </c>
      <c r="AN2242" s="13">
        <f t="shared" si="2995"/>
        <v>1.7195888475334375E-2</v>
      </c>
      <c r="AO2242" s="13">
        <f t="shared" si="2996"/>
        <v>1.1372400026935476E-2</v>
      </c>
      <c r="AP2242" s="13">
        <f t="shared" si="2997"/>
        <v>5.0140467223954519E-3</v>
      </c>
      <c r="AQ2242" s="13">
        <f t="shared" si="2998"/>
        <v>1.6580052017264825E-3</v>
      </c>
      <c r="AR2242" s="13">
        <f t="shared" si="2999"/>
        <v>9.7627792130332064E-4</v>
      </c>
      <c r="AS2242" s="13">
        <f t="shared" si="3000"/>
        <v>2.1672534402907306E-3</v>
      </c>
      <c r="AT2242" s="13">
        <f t="shared" si="3001"/>
        <v>2.4055585873444633E-3</v>
      </c>
      <c r="AU2242" s="13">
        <f t="shared" si="3002"/>
        <v>1.7800447360601618E-3</v>
      </c>
      <c r="AV2242" s="13">
        <f t="shared" si="3003"/>
        <v>9.8788674667241779E-4</v>
      </c>
      <c r="AW2242" s="13">
        <f t="shared" si="3004"/>
        <v>3.5773762876757145E-5</v>
      </c>
      <c r="AX2242" s="13">
        <f t="shared" si="3005"/>
        <v>4.8100777807524343E-3</v>
      </c>
      <c r="AY2242" s="13">
        <f t="shared" si="3006"/>
        <v>6.3622334794570167E-3</v>
      </c>
      <c r="AZ2242" s="13">
        <f t="shared" si="3007"/>
        <v>4.2076258110728317E-3</v>
      </c>
      <c r="BA2242" s="13">
        <f t="shared" si="3008"/>
        <v>1.8551257744282249E-3</v>
      </c>
      <c r="BB2242" s="13">
        <f t="shared" si="3009"/>
        <v>6.1343827733408203E-4</v>
      </c>
      <c r="BC2242" s="13">
        <f t="shared" si="3010"/>
        <v>1.6227752329713127E-4</v>
      </c>
      <c r="BD2242" s="13">
        <f t="shared" si="3011"/>
        <v>2.1521855984066383E-4</v>
      </c>
      <c r="BE2242" s="13">
        <f t="shared" si="3012"/>
        <v>4.7776678551371095E-4</v>
      </c>
      <c r="BF2242" s="13">
        <f t="shared" si="3013"/>
        <v>5.3030068946910652E-4</v>
      </c>
      <c r="BG2242" s="13">
        <f t="shared" si="3014"/>
        <v>3.9240738337643644E-4</v>
      </c>
      <c r="BH2242" s="13">
        <f t="shared" si="3015"/>
        <v>2.1777770270650214E-4</v>
      </c>
      <c r="BI2242" s="13">
        <f t="shared" si="3016"/>
        <v>9.6689572735434053E-5</v>
      </c>
      <c r="BJ2242" s="14">
        <f t="shared" si="3017"/>
        <v>0.56973235835160063</v>
      </c>
      <c r="BK2242" s="14">
        <f t="shared" si="3018"/>
        <v>0.20716407583554663</v>
      </c>
      <c r="BL2242" s="14">
        <f t="shared" si="3019"/>
        <v>0.21001129191746865</v>
      </c>
      <c r="BM2242" s="14">
        <f t="shared" si="3020"/>
        <v>0.67870256137978668</v>
      </c>
      <c r="BN2242" s="14">
        <f t="shared" si="3021"/>
        <v>0.313039328476102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1.5759000000000001</v>
      </c>
      <c r="F2260" s="10">
        <f>VLOOKUP(B2260,home!$B$2:$E$405,3,FALSE)</f>
        <v>0.91659999999999997</v>
      </c>
      <c r="G2260" s="10">
        <f>VLOOKUP(C2260,away!$B$2:$E$405,4,FALSE)</f>
        <v>0.70509999999999995</v>
      </c>
      <c r="H2260" s="10">
        <f>VLOOKUP(A2260,away!$A$2:$E$405,3,FALSE)</f>
        <v>1.1709000000000001</v>
      </c>
      <c r="I2260" s="10">
        <f>VLOOKUP(C2260,away!$B$2:$E$405,3,FALSE)</f>
        <v>1.3285</v>
      </c>
      <c r="J2260" s="10">
        <f>VLOOKUP(B2260,home!$B$2:$E$405,4,FALSE)</f>
        <v>1.2336</v>
      </c>
      <c r="K2260" s="12">
        <f t="shared" si="2966"/>
        <v>1.0184957546939999</v>
      </c>
      <c r="L2260" s="12">
        <f t="shared" si="2967"/>
        <v>1.9189149458400003</v>
      </c>
      <c r="M2260" s="13">
        <f t="shared" si="2968"/>
        <v>5.3002791312990252E-2</v>
      </c>
      <c r="N2260" s="13">
        <f t="shared" si="2969"/>
        <v>5.398311793921258E-2</v>
      </c>
      <c r="O2260" s="13">
        <f t="shared" si="2970"/>
        <v>0.10170784842173552</v>
      </c>
      <c r="P2260" s="13">
        <f t="shared" si="2971"/>
        <v>0.10358901183659847</v>
      </c>
      <c r="Q2260" s="13">
        <f t="shared" si="2972"/>
        <v>2.749078822311676E-2</v>
      </c>
      <c r="R2260" s="13">
        <f t="shared" si="2973"/>
        <v>9.758435522284882E-2</v>
      </c>
      <c r="S2260" s="13">
        <f t="shared" si="2974"/>
        <v>5.0613765367169432E-2</v>
      </c>
      <c r="T2260" s="13">
        <f t="shared" si="2975"/>
        <v>5.2752484394261022E-2</v>
      </c>
      <c r="U2260" s="13">
        <f t="shared" si="2976"/>
        <v>9.9389251519022767E-2</v>
      </c>
      <c r="V2260" s="13">
        <f t="shared" si="2977"/>
        <v>1.0991098162177859E-2</v>
      </c>
      <c r="W2260" s="13">
        <f t="shared" si="2978"/>
        <v>9.3330836994787447E-3</v>
      </c>
      <c r="X2260" s="13">
        <f t="shared" si="2979"/>
        <v>1.7909393801705444E-2</v>
      </c>
      <c r="Y2260" s="13">
        <f t="shared" si="2980"/>
        <v>1.7183301718513424E-2</v>
      </c>
      <c r="Z2260" s="13">
        <f t="shared" si="2981"/>
        <v>6.241869257242811E-2</v>
      </c>
      <c r="AA2260" s="13">
        <f t="shared" si="2982"/>
        <v>6.3573173398567925E-2</v>
      </c>
      <c r="AB2260" s="13">
        <f t="shared" si="2983"/>
        <v>3.2374503609433482E-2</v>
      </c>
      <c r="AC2260" s="13">
        <f t="shared" si="2984"/>
        <v>1.3425672608633125E-3</v>
      </c>
      <c r="AD2260" s="13">
        <f t="shared" si="2985"/>
        <v>2.3764265315307175E-3</v>
      </c>
      <c r="AE2260" s="13">
        <f t="shared" si="2986"/>
        <v>4.5601603890450069E-3</v>
      </c>
      <c r="AF2260" s="13">
        <f t="shared" si="2987"/>
        <v>4.3752799629830077E-3</v>
      </c>
      <c r="AG2260" s="13">
        <f t="shared" si="2988"/>
        <v>2.7985967044007929E-3</v>
      </c>
      <c r="AH2260" s="13">
        <f t="shared" si="2989"/>
        <v>2.9944040519256126E-2</v>
      </c>
      <c r="AI2260" s="13">
        <f t="shared" si="2990"/>
        <v>3.0497878147247477E-2</v>
      </c>
      <c r="AJ2260" s="13">
        <f t="shared" si="2991"/>
        <v>1.5530979710073233E-2</v>
      </c>
      <c r="AK2260" s="13">
        <f t="shared" si="2992"/>
        <v>5.272745633649413E-3</v>
      </c>
      <c r="AL2260" s="13">
        <f t="shared" si="2993"/>
        <v>1.0495689938723197E-4</v>
      </c>
      <c r="AM2260" s="13">
        <f t="shared" si="2994"/>
        <v>4.8407606674124464E-4</v>
      </c>
      <c r="AN2260" s="13">
        <f t="shared" si="2995"/>
        <v>9.2890079939321587E-4</v>
      </c>
      <c r="AO2260" s="13">
        <f t="shared" si="2996"/>
        <v>8.9124081357918315E-4</v>
      </c>
      <c r="AP2260" s="13">
        <f t="shared" si="2997"/>
        <v>5.7007177250656545E-4</v>
      </c>
      <c r="AQ2260" s="13">
        <f t="shared" si="2998"/>
        <v>2.7347981111608725E-4</v>
      </c>
      <c r="AR2260" s="13">
        <f t="shared" si="2999"/>
        <v>1.1492013378247824E-2</v>
      </c>
      <c r="AS2260" s="13">
        <f t="shared" si="3000"/>
        <v>1.1704566838632059E-2</v>
      </c>
      <c r="AT2260" s="13">
        <f t="shared" si="3001"/>
        <v>5.9605258178394623E-3</v>
      </c>
      <c r="AU2260" s="13">
        <f t="shared" si="3002"/>
        <v>2.0235900804044912E-3</v>
      </c>
      <c r="AV2260" s="13">
        <f t="shared" si="3003"/>
        <v>5.1525447653321592E-4</v>
      </c>
      <c r="AW2260" s="13">
        <f t="shared" si="3004"/>
        <v>5.6980130582774559E-6</v>
      </c>
      <c r="AX2260" s="13">
        <f t="shared" si="3005"/>
        <v>8.2171569820821153E-5</v>
      </c>
      <c r="AY2260" s="13">
        <f t="shared" si="3006"/>
        <v>1.5768025345230883E-4</v>
      </c>
      <c r="AZ2260" s="13">
        <f t="shared" si="3007"/>
        <v>1.5128749750673739E-4</v>
      </c>
      <c r="BA2260" s="13">
        <f t="shared" si="3008"/>
        <v>9.6769280028136741E-5</v>
      </c>
      <c r="BB2260" s="13">
        <f t="shared" si="3009"/>
        <v>4.6423004436041953E-5</v>
      </c>
      <c r="BC2260" s="13">
        <f t="shared" si="3010"/>
        <v>1.7816359408623502E-5</v>
      </c>
      <c r="BD2260" s="13">
        <f t="shared" si="3011"/>
        <v>3.6753660382188294E-3</v>
      </c>
      <c r="BE2260" s="13">
        <f t="shared" si="3012"/>
        <v>3.7433447068723827E-3</v>
      </c>
      <c r="BF2260" s="13">
        <f t="shared" si="3013"/>
        <v>1.9062903461528886E-3</v>
      </c>
      <c r="BG2260" s="13">
        <f t="shared" si="3014"/>
        <v>6.4718287492362427E-4</v>
      </c>
      <c r="BH2260" s="13">
        <f t="shared" si="3015"/>
        <v>1.6478825265509226E-4</v>
      </c>
      <c r="BI2260" s="13">
        <f t="shared" si="3016"/>
        <v>3.3567227150530758E-5</v>
      </c>
      <c r="BJ2260" s="14">
        <f t="shared" si="3017"/>
        <v>0.1964625505922365</v>
      </c>
      <c r="BK2260" s="14">
        <f t="shared" si="3018"/>
        <v>0.21980187109263885</v>
      </c>
      <c r="BL2260" s="14">
        <f t="shared" si="3019"/>
        <v>0.51774126621946537</v>
      </c>
      <c r="BM2260" s="14">
        <f t="shared" si="3020"/>
        <v>0.55891448527987231</v>
      </c>
      <c r="BN2260" s="14">
        <f t="shared" si="3021"/>
        <v>0.43735791295650234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1.5759000000000001</v>
      </c>
      <c r="F2261" s="10">
        <f>VLOOKUP(B2261,home!$B$2:$E$405,3,FALSE)</f>
        <v>0.91659999999999997</v>
      </c>
      <c r="G2261" s="10">
        <f>VLOOKUP(C2261,away!$B$2:$E$405,4,FALSE)</f>
        <v>1.1986000000000001</v>
      </c>
      <c r="H2261" s="10">
        <f>VLOOKUP(A2261,away!$A$2:$E$405,3,FALSE)</f>
        <v>1.1709000000000001</v>
      </c>
      <c r="I2261" s="10">
        <f>VLOOKUP(C2261,away!$B$2:$E$405,3,FALSE)</f>
        <v>0.6643</v>
      </c>
      <c r="J2261" s="10">
        <f>VLOOKUP(B2261,home!$B$2:$E$405,4,FALSE)</f>
        <v>1.1387</v>
      </c>
      <c r="K2261" s="12">
        <f t="shared" si="2966"/>
        <v>1.7313416700840003</v>
      </c>
      <c r="L2261" s="12">
        <f t="shared" si="2967"/>
        <v>0.88571373426900002</v>
      </c>
      <c r="M2261" s="13">
        <f t="shared" si="2968"/>
        <v>7.3017553754264983E-2</v>
      </c>
      <c r="N2261" s="13">
        <f t="shared" si="2969"/>
        <v>0.12641833346235742</v>
      </c>
      <c r="O2261" s="13">
        <f t="shared" si="2970"/>
        <v>6.4672650202877477E-2</v>
      </c>
      <c r="P2261" s="13">
        <f t="shared" si="2971"/>
        <v>0.11197045421100826</v>
      </c>
      <c r="Q2261" s="13">
        <f t="shared" si="2972"/>
        <v>0.10943666429297699</v>
      </c>
      <c r="R2261" s="13">
        <f t="shared" si="2973"/>
        <v>2.8640727258131705E-2</v>
      </c>
      <c r="S2261" s="13">
        <f t="shared" si="2974"/>
        <v>4.2925919767228524E-2</v>
      </c>
      <c r="T2261" s="13">
        <f t="shared" si="2975"/>
        <v>9.6929556596875577E-2</v>
      </c>
      <c r="U2261" s="13">
        <f t="shared" si="2976"/>
        <v>4.9586884563514101E-2</v>
      </c>
      <c r="V2261" s="13">
        <f t="shared" si="2977"/>
        <v>7.3139714533387171E-3</v>
      </c>
      <c r="W2261" s="13">
        <f t="shared" si="2978"/>
        <v>6.3157419041808258E-2</v>
      </c>
      <c r="X2261" s="13">
        <f t="shared" si="2979"/>
        <v>5.5939393466312042E-2</v>
      </c>
      <c r="Y2261" s="13">
        <f t="shared" si="2980"/>
        <v>2.4773144539895067E-2</v>
      </c>
      <c r="Z2261" s="13">
        <f t="shared" si="2981"/>
        <v>8.4558284973265899E-3</v>
      </c>
      <c r="AA2261" s="13">
        <f t="shared" si="2982"/>
        <v>1.4639928232505305E-2</v>
      </c>
      <c r="AB2261" s="13">
        <f t="shared" si="2983"/>
        <v>1.2673358897987822E-2</v>
      </c>
      <c r="AC2261" s="13">
        <f t="shared" si="2984"/>
        <v>7.0098615299479404E-4</v>
      </c>
      <c r="AD2261" s="13">
        <f t="shared" si="2985"/>
        <v>2.7336767840509858E-2</v>
      </c>
      <c r="AE2261" s="13">
        <f t="shared" si="2986"/>
        <v>2.4212550726862691E-2</v>
      </c>
      <c r="AF2261" s="13">
        <f t="shared" si="2987"/>
        <v>1.0722694360233572E-2</v>
      </c>
      <c r="AG2261" s="13">
        <f t="shared" si="2988"/>
        <v>3.1657458877425416E-3</v>
      </c>
      <c r="AH2261" s="13">
        <f t="shared" si="2989"/>
        <v>1.8723608586763399E-3</v>
      </c>
      <c r="AI2261" s="13">
        <f t="shared" si="2990"/>
        <v>3.2416963760606076E-3</v>
      </c>
      <c r="AJ2261" s="13">
        <f t="shared" si="2991"/>
        <v>2.8062420088170122E-3</v>
      </c>
      <c r="AK2261" s="13">
        <f t="shared" si="2992"/>
        <v>1.6195212420683745E-3</v>
      </c>
      <c r="AL2261" s="13">
        <f t="shared" si="2993"/>
        <v>4.2997736248796103E-5</v>
      </c>
      <c r="AM2261" s="13">
        <f t="shared" si="2994"/>
        <v>9.4658570575373857E-3</v>
      </c>
      <c r="AN2261" s="13">
        <f t="shared" si="2995"/>
        <v>8.384039602488005E-3</v>
      </c>
      <c r="AO2261" s="13">
        <f t="shared" si="2996"/>
        <v>3.7129295122894168E-3</v>
      </c>
      <c r="AP2261" s="13">
        <f t="shared" si="2997"/>
        <v>1.0961975544691457E-3</v>
      </c>
      <c r="AQ2261" s="13">
        <f t="shared" si="2998"/>
        <v>2.4272930736635306E-4</v>
      </c>
      <c r="AR2261" s="13">
        <f t="shared" si="2999"/>
        <v>3.3167514560746659E-4</v>
      </c>
      <c r="AS2261" s="13">
        <f t="shared" si="3000"/>
        <v>5.7424300052138523E-4</v>
      </c>
      <c r="AT2261" s="13">
        <f t="shared" si="3001"/>
        <v>4.9710541777837132E-4</v>
      </c>
      <c r="AU2261" s="13">
        <f t="shared" si="3002"/>
        <v>2.8688644140806996E-4</v>
      </c>
      <c r="AV2261" s="13">
        <f t="shared" si="3003"/>
        <v>1.2417461264797595E-4</v>
      </c>
      <c r="AW2261" s="13">
        <f t="shared" si="3004"/>
        <v>1.8315519922881925E-6</v>
      </c>
      <c r="AX2261" s="13">
        <f t="shared" si="3005"/>
        <v>2.7314387944621992E-3</v>
      </c>
      <c r="AY2261" s="13">
        <f t="shared" si="3006"/>
        <v>2.4192728545703295E-3</v>
      </c>
      <c r="AZ2261" s="13">
        <f t="shared" si="3007"/>
        <v>1.071391597118555E-3</v>
      </c>
      <c r="BA2261" s="13">
        <f t="shared" si="3008"/>
        <v>3.1631541744943451E-4</v>
      </c>
      <c r="BB2261" s="13">
        <f t="shared" si="3009"/>
        <v>7.0041227398999034E-5</v>
      </c>
      <c r="BC2261" s="13">
        <f t="shared" si="3010"/>
        <v>1.2407295414470331E-5</v>
      </c>
      <c r="BD2261" s="13">
        <f t="shared" si="3011"/>
        <v>4.8961538630033914E-5</v>
      </c>
      <c r="BE2261" s="13">
        <f t="shared" si="3012"/>
        <v>8.4769152061605225E-5</v>
      </c>
      <c r="BF2261" s="13">
        <f t="shared" si="3013"/>
        <v>7.3382182650972089E-5</v>
      </c>
      <c r="BG2261" s="13">
        <f t="shared" si="3014"/>
        <v>4.2349876888447709E-5</v>
      </c>
      <c r="BH2261" s="13">
        <f t="shared" si="3015"/>
        <v>1.8330526644974228E-5</v>
      </c>
      <c r="BI2261" s="13">
        <f t="shared" si="3016"/>
        <v>6.3472809230057892E-6</v>
      </c>
      <c r="BJ2261" s="14">
        <f t="shared" si="3017"/>
        <v>0.57161489043613833</v>
      </c>
      <c r="BK2261" s="14">
        <f t="shared" si="3018"/>
        <v>0.23839115592965446</v>
      </c>
      <c r="BL2261" s="14">
        <f t="shared" si="3019"/>
        <v>0.18184159481640103</v>
      </c>
      <c r="BM2261" s="14">
        <f t="shared" si="3020"/>
        <v>0.48372964519532541</v>
      </c>
      <c r="BN2261" s="14">
        <f t="shared" si="3021"/>
        <v>0.51415638318161683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1.1974</v>
      </c>
      <c r="F2262" s="10">
        <f>VLOOKUP(B2262,home!$B$2:$E$405,3,FALSE)</f>
        <v>0.27839999999999998</v>
      </c>
      <c r="G2262" s="10">
        <f>VLOOKUP(C2262,away!$B$2:$E$405,4,FALSE)</f>
        <v>0.64959999999999996</v>
      </c>
      <c r="H2262" s="10">
        <f>VLOOKUP(A2262,away!$A$2:$E$405,3,FALSE)</f>
        <v>0.89470000000000005</v>
      </c>
      <c r="I2262" s="10">
        <f>VLOOKUP(C2262,away!$B$2:$E$405,3,FALSE)</f>
        <v>0.99350000000000005</v>
      </c>
      <c r="J2262" s="10">
        <f>VLOOKUP(B2262,home!$B$2:$E$405,4,FALSE)</f>
        <v>0.86929999999999996</v>
      </c>
      <c r="K2262" s="12">
        <f t="shared" si="2966"/>
        <v>0.21654816153599996</v>
      </c>
      <c r="L2262" s="12">
        <f t="shared" si="2967"/>
        <v>0.77270725238500004</v>
      </c>
      <c r="M2262" s="13">
        <f t="shared" si="2968"/>
        <v>0.37185346488165588</v>
      </c>
      <c r="N2262" s="13">
        <f t="shared" si="2969"/>
        <v>8.0524184180914102E-2</v>
      </c>
      <c r="O2262" s="13">
        <f t="shared" si="2970"/>
        <v>0.28733386913854636</v>
      </c>
      <c r="P2262" s="13">
        <f t="shared" si="2971"/>
        <v>6.2221621108977811E-2</v>
      </c>
      <c r="Q2262" s="13">
        <f t="shared" si="2972"/>
        <v>8.7186820217815993E-3</v>
      </c>
      <c r="R2262" s="13">
        <f t="shared" si="2973"/>
        <v>0.11101248226959866</v>
      </c>
      <c r="S2262" s="13">
        <f t="shared" si="2974"/>
        <v>2.6028600638838516E-3</v>
      </c>
      <c r="T2262" s="13">
        <f t="shared" si="2975"/>
        <v>6.7369888294693562E-3</v>
      </c>
      <c r="U2262" s="13">
        <f t="shared" si="2976"/>
        <v>2.4039548943029381E-2</v>
      </c>
      <c r="V2262" s="13">
        <f t="shared" si="2977"/>
        <v>4.8392471165792756E-5</v>
      </c>
      <c r="W2262" s="13">
        <f t="shared" si="2978"/>
        <v>6.2933818761126041E-4</v>
      </c>
      <c r="X2262" s="13">
        <f t="shared" si="2979"/>
        <v>4.8629418177005264E-4</v>
      </c>
      <c r="Y2262" s="13">
        <f t="shared" si="2980"/>
        <v>1.8788152052317457E-4</v>
      </c>
      <c r="Z2262" s="13">
        <f t="shared" si="2981"/>
        <v>2.8593383384993381E-2</v>
      </c>
      <c r="AA2262" s="13">
        <f t="shared" si="2982"/>
        <v>6.191844604114323E-3</v>
      </c>
      <c r="AB2262" s="13">
        <f t="shared" si="2983"/>
        <v>6.7041628276877905E-4</v>
      </c>
      <c r="AC2262" s="13">
        <f t="shared" si="2984"/>
        <v>5.0608947639552252E-7</v>
      </c>
      <c r="AD2262" s="13">
        <f t="shared" si="2985"/>
        <v>3.4070506877904149E-5</v>
      </c>
      <c r="AE2262" s="13">
        <f t="shared" si="2986"/>
        <v>2.632652775698956E-5</v>
      </c>
      <c r="AF2262" s="13">
        <f t="shared" si="2987"/>
        <v>1.0171349463970419E-5</v>
      </c>
      <c r="AG2262" s="13">
        <f t="shared" si="2988"/>
        <v>2.619825165784076E-6</v>
      </c>
      <c r="AH2262" s="13">
        <f t="shared" si="2989"/>
        <v>5.5235786779522849E-3</v>
      </c>
      <c r="AI2262" s="13">
        <f t="shared" si="2990"/>
        <v>1.1961208078100165E-3</v>
      </c>
      <c r="AJ2262" s="13">
        <f t="shared" si="2991"/>
        <v>1.2950888095310709E-4</v>
      </c>
      <c r="AK2262" s="13">
        <f t="shared" si="2992"/>
        <v>9.3483033576600124E-6</v>
      </c>
      <c r="AL2262" s="13">
        <f t="shared" si="2993"/>
        <v>3.3873243760194558E-9</v>
      </c>
      <c r="AM2262" s="13">
        <f t="shared" si="2994"/>
        <v>1.4755811254019575E-6</v>
      </c>
      <c r="AN2262" s="13">
        <f t="shared" si="2995"/>
        <v>1.1401922370805126E-6</v>
      </c>
      <c r="AO2262" s="13">
        <f t="shared" si="2996"/>
        <v>4.4051740535259476E-7</v>
      </c>
      <c r="AP2262" s="13">
        <f t="shared" si="2997"/>
        <v>1.1346366463925763E-7</v>
      </c>
      <c r="AQ2262" s="13">
        <f t="shared" si="2998"/>
        <v>2.1918549137233457E-8</v>
      </c>
      <c r="AR2262" s="13">
        <f t="shared" si="2999"/>
        <v>8.5362186071457637E-4</v>
      </c>
      <c r="AS2262" s="13">
        <f t="shared" si="3000"/>
        <v>1.8485024458468093E-4</v>
      </c>
      <c r="AT2262" s="13">
        <f t="shared" si="3001"/>
        <v>2.0014490312146294E-5</v>
      </c>
      <c r="AU2262" s="13">
        <f t="shared" si="3002"/>
        <v>1.4447003603917878E-6</v>
      </c>
      <c r="AV2262" s="13">
        <f t="shared" si="3003"/>
        <v>7.8211801753309524E-8</v>
      </c>
      <c r="AW2262" s="13">
        <f t="shared" si="3004"/>
        <v>1.5744315212158775E-11</v>
      </c>
      <c r="AX2262" s="13">
        <f t="shared" si="3005"/>
        <v>5.3255729983835962E-8</v>
      </c>
      <c r="AY2262" s="13">
        <f t="shared" si="3006"/>
        <v>4.1151088789567344E-8</v>
      </c>
      <c r="AZ2262" s="13">
        <f t="shared" si="3007"/>
        <v>1.5898872375618879E-8</v>
      </c>
      <c r="BA2262" s="13">
        <f t="shared" si="3008"/>
        <v>4.0950579964614147E-9</v>
      </c>
      <c r="BB2262" s="13">
        <f t="shared" si="3009"/>
        <v>7.9107025320073063E-10</v>
      </c>
      <c r="BC2262" s="13">
        <f t="shared" si="3010"/>
        <v>1.2225314435884858E-10</v>
      </c>
      <c r="BD2262" s="13">
        <f t="shared" si="3011"/>
        <v>1.0993330042808857E-4</v>
      </c>
      <c r="BE2262" s="13">
        <f t="shared" si="3012"/>
        <v>2.3805854099287335E-5</v>
      </c>
      <c r="BF2262" s="13">
        <f t="shared" si="3013"/>
        <v>2.5775569694974605E-6</v>
      </c>
      <c r="BG2262" s="13">
        <f t="shared" si="3014"/>
        <v>1.8605507433299294E-7</v>
      </c>
      <c r="BH2262" s="13">
        <f t="shared" si="3015"/>
        <v>1.0072471072813353E-8</v>
      </c>
      <c r="BI2262" s="13">
        <f t="shared" si="3016"/>
        <v>4.3623501858845468E-10</v>
      </c>
      <c r="BJ2262" s="14">
        <f t="shared" si="3017"/>
        <v>9.7359864118388345E-2</v>
      </c>
      <c r="BK2262" s="14">
        <f t="shared" si="3018"/>
        <v>0.43672688915357288</v>
      </c>
      <c r="BL2262" s="14">
        <f t="shared" si="3019"/>
        <v>0.43730324069118132</v>
      </c>
      <c r="BM2262" s="14">
        <f t="shared" si="3020"/>
        <v>7.8319032611317202E-2</v>
      </c>
      <c r="BN2262" s="14">
        <f t="shared" si="3021"/>
        <v>0.92166430360147444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1.1974</v>
      </c>
      <c r="F2263" s="10">
        <f>VLOOKUP(B2263,home!$B$2:$E$405,3,FALSE)</f>
        <v>0.50109999999999999</v>
      </c>
      <c r="G2263" s="10">
        <f>VLOOKUP(C2263,away!$B$2:$E$405,4,FALSE)</f>
        <v>1.1134999999999999</v>
      </c>
      <c r="H2263" s="10">
        <f>VLOOKUP(A2263,away!$A$2:$E$405,3,FALSE)</f>
        <v>0.89470000000000005</v>
      </c>
      <c r="I2263" s="10">
        <f>VLOOKUP(C2263,away!$B$2:$E$405,3,FALSE)</f>
        <v>1.2419</v>
      </c>
      <c r="J2263" s="10">
        <f>VLOOKUP(B2263,home!$B$2:$E$405,4,FALSE)</f>
        <v>1.2295</v>
      </c>
      <c r="K2263" s="12">
        <f t="shared" si="2966"/>
        <v>0.66811908538999987</v>
      </c>
      <c r="L2263" s="12">
        <f t="shared" si="2967"/>
        <v>1.3661317899350001</v>
      </c>
      <c r="M2263" s="13">
        <f t="shared" si="2968"/>
        <v>0.13077841515531263</v>
      </c>
      <c r="N2263" s="13">
        <f t="shared" si="2969"/>
        <v>8.7375555122321161E-2</v>
      </c>
      <c r="O2263" s="13">
        <f t="shared" si="2970"/>
        <v>0.1786605503809898</v>
      </c>
      <c r="P2263" s="13">
        <f t="shared" si="2971"/>
        <v>0.11936652351582089</v>
      </c>
      <c r="Q2263" s="13">
        <f t="shared" si="2972"/>
        <v>2.9188637986884362E-2</v>
      </c>
      <c r="R2263" s="13">
        <f t="shared" si="2973"/>
        <v>0.12203692874137695</v>
      </c>
      <c r="S2263" s="13">
        <f t="shared" si="2974"/>
        <v>2.7237612031258449E-2</v>
      </c>
      <c r="T2263" s="13">
        <f t="shared" si="2975"/>
        <v>3.9875526258787077E-2</v>
      </c>
      <c r="U2263" s="13">
        <f t="shared" si="2976"/>
        <v>8.1535201214493355E-2</v>
      </c>
      <c r="V2263" s="13">
        <f t="shared" si="2977"/>
        <v>2.7623136884569357E-3</v>
      </c>
      <c r="W2263" s="13">
        <f t="shared" si="2978"/>
        <v>6.5004953718589961E-3</v>
      </c>
      <c r="X2263" s="13">
        <f t="shared" si="2979"/>
        <v>8.8805333778219156E-3</v>
      </c>
      <c r="Y2263" s="13">
        <f t="shared" si="2980"/>
        <v>6.0659894795106837E-3</v>
      </c>
      <c r="Z2263" s="13">
        <f t="shared" si="2981"/>
        <v>5.5572842633209101E-2</v>
      </c>
      <c r="AA2263" s="13">
        <f t="shared" si="2982"/>
        <v>3.7129276792622054E-2</v>
      </c>
      <c r="AB2263" s="13">
        <f t="shared" si="2983"/>
        <v>1.2403389225939395E-2</v>
      </c>
      <c r="AC2263" s="13">
        <f t="shared" si="2984"/>
        <v>1.5757941661267438E-4</v>
      </c>
      <c r="AD2263" s="13">
        <f t="shared" si="2985"/>
        <v>1.0857762556070898E-3</v>
      </c>
      <c r="AE2263" s="13">
        <f t="shared" si="2986"/>
        <v>1.4833134595414359E-3</v>
      </c>
      <c r="AF2263" s="13">
        <f t="shared" si="2987"/>
        <v>1.0132008357590096E-3</v>
      </c>
      <c r="AG2263" s="13">
        <f t="shared" si="2988"/>
        <v>4.6138862377303124E-4</v>
      </c>
      <c r="AH2263" s="13">
        <f t="shared" si="2989"/>
        <v>1.8979956744570509E-2</v>
      </c>
      <c r="AI2263" s="13">
        <f t="shared" si="2990"/>
        <v>1.2680871340924207E-2</v>
      </c>
      <c r="AJ2263" s="13">
        <f t="shared" si="2991"/>
        <v>4.2361660811232708E-3</v>
      </c>
      <c r="AK2263" s="13">
        <f t="shared" si="2992"/>
        <v>9.4342113589340651E-4</v>
      </c>
      <c r="AL2263" s="13">
        <f t="shared" si="2993"/>
        <v>5.7531534133878866E-6</v>
      </c>
      <c r="AM2263" s="13">
        <f t="shared" si="2994"/>
        <v>1.4508556776687755E-4</v>
      </c>
      <c r="AN2263" s="13">
        <f t="shared" si="2995"/>
        <v>1.9820600638710019E-4</v>
      </c>
      <c r="AO2263" s="13">
        <f t="shared" si="2996"/>
        <v>1.3538776314073864E-4</v>
      </c>
      <c r="AP2263" s="13">
        <f t="shared" si="2997"/>
        <v>6.1652509064917687E-5</v>
      </c>
      <c r="AQ2263" s="13">
        <f t="shared" si="2998"/>
        <v>2.1056363140709956E-5</v>
      </c>
      <c r="AR2263" s="13">
        <f t="shared" si="2999"/>
        <v>5.1858244560697942E-3</v>
      </c>
      <c r="AS2263" s="13">
        <f t="shared" si="3000"/>
        <v>3.4647482925824445E-3</v>
      </c>
      <c r="AT2263" s="13">
        <f t="shared" si="3001"/>
        <v>1.1574322301733731E-3</v>
      </c>
      <c r="AU2263" s="13">
        <f t="shared" si="3002"/>
        <v>2.5776752100811393E-4</v>
      </c>
      <c r="AV2263" s="13">
        <f t="shared" si="3003"/>
        <v>4.3054850094797166E-5</v>
      </c>
      <c r="AW2263" s="13">
        <f t="shared" si="3004"/>
        <v>1.4586460816899173E-7</v>
      </c>
      <c r="AX2263" s="13">
        <f t="shared" si="3005"/>
        <v>1.6155739473282504E-5</v>
      </c>
      <c r="AY2263" s="13">
        <f t="shared" si="3006"/>
        <v>2.2070869284358966E-5</v>
      </c>
      <c r="AZ2263" s="13">
        <f t="shared" si="3007"/>
        <v>1.5075858080431366E-5</v>
      </c>
      <c r="BA2263" s="13">
        <f t="shared" si="3008"/>
        <v>6.8652029947419106E-6</v>
      </c>
      <c r="BB2263" s="13">
        <f t="shared" si="3009"/>
        <v>2.3446930138684723E-6</v>
      </c>
      <c r="BC2263" s="13">
        <f t="shared" si="3010"/>
        <v>6.4063193277684489E-7</v>
      </c>
      <c r="BD2263" s="13">
        <f t="shared" si="3011"/>
        <v>1.1807532744098886E-3</v>
      </c>
      <c r="BE2263" s="13">
        <f t="shared" si="3012"/>
        <v>7.8888379776998223E-4</v>
      </c>
      <c r="BF2263" s="13">
        <f t="shared" si="3013"/>
        <v>2.6353416072253505E-4</v>
      </c>
      <c r="BG2263" s="13">
        <f t="shared" si="3014"/>
        <v>5.8690734143653783E-5</v>
      </c>
      <c r="BH2263" s="13">
        <f t="shared" si="3015"/>
        <v>9.8030999042313999E-6</v>
      </c>
      <c r="BI2263" s="13">
        <f t="shared" si="3016"/>
        <v>1.3099276284003757E-6</v>
      </c>
      <c r="BJ2263" s="14">
        <f t="shared" si="3017"/>
        <v>0.18255495797614454</v>
      </c>
      <c r="BK2263" s="14">
        <f t="shared" si="3018"/>
        <v>0.2803302678301593</v>
      </c>
      <c r="BL2263" s="14">
        <f t="shared" si="3019"/>
        <v>0.48101756400244028</v>
      </c>
      <c r="BM2263" s="14">
        <f t="shared" si="3020"/>
        <v>0.33204709653457121</v>
      </c>
      <c r="BN2263" s="14">
        <f t="shared" si="3021"/>
        <v>0.6674066109027057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1.1974</v>
      </c>
      <c r="F2264" s="10">
        <f>VLOOKUP(B2264,home!$B$2:$E$405,3,FALSE)</f>
        <v>2.4125999999999999</v>
      </c>
      <c r="G2264" s="10">
        <f>VLOOKUP(C2264,away!$B$2:$E$405,4,FALSE)</f>
        <v>0.55679999999999996</v>
      </c>
      <c r="H2264" s="10">
        <f>VLOOKUP(A2264,away!$A$2:$E$405,3,FALSE)</f>
        <v>0.89470000000000005</v>
      </c>
      <c r="I2264" s="10">
        <f>VLOOKUP(C2264,away!$B$2:$E$405,3,FALSE)</f>
        <v>1.1176999999999999</v>
      </c>
      <c r="J2264" s="10">
        <f>VLOOKUP(B2264,home!$B$2:$E$405,4,FALSE)</f>
        <v>0.99350000000000005</v>
      </c>
      <c r="K2264" s="12">
        <f t="shared" si="2966"/>
        <v>1.6085101432319999</v>
      </c>
      <c r="L2264" s="12">
        <f t="shared" si="2967"/>
        <v>0.99350614976499996</v>
      </c>
      <c r="M2264" s="13">
        <f t="shared" si="2968"/>
        <v>7.4123971794591029E-2</v>
      </c>
      <c r="N2264" s="13">
        <f t="shared" si="2969"/>
        <v>0.11922916048824235</v>
      </c>
      <c r="O2264" s="13">
        <f t="shared" si="2970"/>
        <v>7.3642621822933588E-2</v>
      </c>
      <c r="P2264" s="13">
        <f t="shared" si="2971"/>
        <v>0.1184549041763869</v>
      </c>
      <c r="Q2264" s="13">
        <f t="shared" si="2972"/>
        <v>9.5890657007186922E-2</v>
      </c>
      <c r="R2264" s="13">
        <f t="shared" si="2973"/>
        <v>3.6582198832951357E-2</v>
      </c>
      <c r="S2264" s="13">
        <f t="shared" si="2974"/>
        <v>4.7324650796913038E-2</v>
      </c>
      <c r="T2264" s="13">
        <f t="shared" si="2975"/>
        <v>9.5267957441646484E-2</v>
      </c>
      <c r="U2264" s="13">
        <f t="shared" si="2976"/>
        <v>5.8842837884532088E-2</v>
      </c>
      <c r="V2264" s="13">
        <f t="shared" si="2977"/>
        <v>8.4030949766515546E-3</v>
      </c>
      <c r="W2264" s="13">
        <f t="shared" si="2978"/>
        <v>5.1413698145746922E-2</v>
      </c>
      <c r="X2264" s="13">
        <f t="shared" si="2979"/>
        <v>5.107982528996094E-2</v>
      </c>
      <c r="Y2264" s="13">
        <f t="shared" si="2980"/>
        <v>2.5374060277248985E-2</v>
      </c>
      <c r="Z2264" s="13">
        <f t="shared" si="2981"/>
        <v>1.2114879837487727E-2</v>
      </c>
      <c r="AA2264" s="13">
        <f t="shared" si="2982"/>
        <v>1.9486907102635852E-2</v>
      </c>
      <c r="AB2264" s="13">
        <f t="shared" si="2983"/>
        <v>1.5672443867404739E-2</v>
      </c>
      <c r="AC2264" s="13">
        <f t="shared" si="2984"/>
        <v>8.3929310092380779E-4</v>
      </c>
      <c r="AD2264" s="13">
        <f t="shared" si="2985"/>
        <v>2.0674863742125561E-2</v>
      </c>
      <c r="AE2264" s="13">
        <f t="shared" si="2986"/>
        <v>2.0540604273355165E-2</v>
      </c>
      <c r="AF2264" s="13">
        <f t="shared" si="2987"/>
        <v>1.0203608332733797E-2</v>
      </c>
      <c r="AG2264" s="13">
        <f t="shared" si="2988"/>
        <v>3.3791158761214755E-3</v>
      </c>
      <c r="AH2264" s="13">
        <f t="shared" si="2989"/>
        <v>3.0090519055520149E-3</v>
      </c>
      <c r="AI2264" s="13">
        <f t="shared" si="2990"/>
        <v>4.8400905115919936E-3</v>
      </c>
      <c r="AJ2264" s="13">
        <f t="shared" si="2991"/>
        <v>3.8926673410283412E-3</v>
      </c>
      <c r="AK2264" s="13">
        <f t="shared" si="2992"/>
        <v>2.0871316340906744E-3</v>
      </c>
      <c r="AL2264" s="13">
        <f t="shared" si="2993"/>
        <v>5.3649787748198846E-5</v>
      </c>
      <c r="AM2264" s="13">
        <f t="shared" si="2994"/>
        <v>6.6511456078296848E-3</v>
      </c>
      <c r="AN2264" s="13">
        <f t="shared" si="2995"/>
        <v>6.6079540643612603E-3</v>
      </c>
      <c r="AO2264" s="13">
        <f t="shared" si="2996"/>
        <v>3.2825215001537691E-3</v>
      </c>
      <c r="AP2264" s="13">
        <f t="shared" si="2997"/>
        <v>1.0870684323795344E-3</v>
      </c>
      <c r="AQ2264" s="13">
        <f t="shared" si="2998"/>
        <v>2.7000229319611635E-4</v>
      </c>
      <c r="AR2264" s="13">
        <f t="shared" si="2999"/>
        <v>5.9790231462560376E-4</v>
      </c>
      <c r="AS2264" s="13">
        <f t="shared" si="3000"/>
        <v>9.6173193773717422E-4</v>
      </c>
      <c r="AT2264" s="13">
        <f t="shared" si="3001"/>
        <v>7.7347778846020561E-4</v>
      </c>
      <c r="AU2264" s="13">
        <f t="shared" si="3002"/>
        <v>4.1471562276763181E-4</v>
      </c>
      <c r="AV2264" s="13">
        <f t="shared" si="3003"/>
        <v>1.66768571444628E-4</v>
      </c>
      <c r="AW2264" s="13">
        <f t="shared" si="3004"/>
        <v>2.3815509165612237E-6</v>
      </c>
      <c r="AX2264" s="13">
        <f t="shared" si="3005"/>
        <v>1.7830725290511711E-3</v>
      </c>
      <c r="AY2264" s="13">
        <f t="shared" si="3006"/>
        <v>1.7714935230893698E-3</v>
      </c>
      <c r="AZ2264" s="13">
        <f t="shared" si="3007"/>
        <v>8.7999485472907749E-4</v>
      </c>
      <c r="BA2264" s="13">
        <f t="shared" si="3008"/>
        <v>2.914267666449654E-4</v>
      </c>
      <c r="BB2264" s="13">
        <f t="shared" si="3009"/>
        <v>7.2383571216975672E-5</v>
      </c>
      <c r="BC2264" s="13">
        <f t="shared" si="3010"/>
        <v>1.4382704629203637E-5</v>
      </c>
      <c r="BD2264" s="13">
        <f t="shared" si="3011"/>
        <v>9.9003271089877502E-5</v>
      </c>
      <c r="BE2264" s="13">
        <f t="shared" si="3012"/>
        <v>1.5924776576121537E-4</v>
      </c>
      <c r="BF2264" s="13">
        <f t="shared" si="3013"/>
        <v>1.2807582325697429E-4</v>
      </c>
      <c r="BG2264" s="13">
        <f t="shared" si="3014"/>
        <v>6.8670420270543984E-5</v>
      </c>
      <c r="BH2264" s="13">
        <f t="shared" si="3015"/>
        <v>2.7614266886293603E-5</v>
      </c>
      <c r="BI2264" s="13">
        <f t="shared" si="3016"/>
        <v>8.8835656769037473E-6</v>
      </c>
      <c r="BJ2264" s="14">
        <f t="shared" si="3017"/>
        <v>0.51576499672164966</v>
      </c>
      <c r="BK2264" s="14">
        <f t="shared" si="3018"/>
        <v>0.25097105815630394</v>
      </c>
      <c r="BL2264" s="14">
        <f t="shared" si="3019"/>
        <v>0.22146204225069765</v>
      </c>
      <c r="BM2264" s="14">
        <f t="shared" si="3020"/>
        <v>0.48062035087167421</v>
      </c>
      <c r="BN2264" s="14">
        <f t="shared" si="3021"/>
        <v>0.51792351412229209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1.7738</v>
      </c>
      <c r="F2265" s="10">
        <f>VLOOKUP(B2265,home!$B$2:$E$405,3,FALSE)</f>
        <v>1.3389</v>
      </c>
      <c r="G2265" s="10">
        <f>VLOOKUP(C2265,away!$B$2:$E$405,4,FALSE)</f>
        <v>0.98660000000000003</v>
      </c>
      <c r="H2265" s="10">
        <f>VLOOKUP(A2265,away!$A$2:$E$405,3,FALSE)</f>
        <v>1.5357000000000001</v>
      </c>
      <c r="I2265" s="10">
        <f>VLOOKUP(C2265,away!$B$2:$E$405,3,FALSE)</f>
        <v>0.6512</v>
      </c>
      <c r="J2265" s="10">
        <f>VLOOKUP(B2265,home!$B$2:$E$405,4,FALSE)</f>
        <v>0.56979999999999997</v>
      </c>
      <c r="K2265" s="12">
        <f t="shared" si="2966"/>
        <v>2.343116613012</v>
      </c>
      <c r="L2265" s="12">
        <f t="shared" si="2967"/>
        <v>0.56982725923200006</v>
      </c>
      <c r="M2265" s="13">
        <f t="shared" si="2968"/>
        <v>5.4315596102380403E-2</v>
      </c>
      <c r="N2265" s="13">
        <f t="shared" si="2969"/>
        <v>0.12726777557313737</v>
      </c>
      <c r="O2265" s="13">
        <f t="shared" si="2970"/>
        <v>3.0950507260571729E-2</v>
      </c>
      <c r="P2265" s="13">
        <f t="shared" si="2971"/>
        <v>7.2520647743394145E-2</v>
      </c>
      <c r="Q2265" s="13">
        <f t="shared" si="2972"/>
        <v>0.1491016196232505</v>
      </c>
      <c r="R2265" s="13">
        <f t="shared" si="2973"/>
        <v>8.8182213620658523E-3</v>
      </c>
      <c r="S2265" s="13">
        <f t="shared" si="2974"/>
        <v>2.4206879453224715E-2</v>
      </c>
      <c r="T2265" s="13">
        <f t="shared" si="2975"/>
        <v>8.4962167256969034E-2</v>
      </c>
      <c r="U2265" s="13">
        <f t="shared" si="2976"/>
        <v>2.0662120970673804E-2</v>
      </c>
      <c r="V2265" s="13">
        <f t="shared" si="2977"/>
        <v>3.5911489798439505E-3</v>
      </c>
      <c r="W2265" s="13">
        <f t="shared" si="2978"/>
        <v>0.11645416065541141</v>
      </c>
      <c r="X2265" s="13">
        <f t="shared" si="2979"/>
        <v>6.63587551924361E-2</v>
      </c>
      <c r="Y2265" s="13">
        <f t="shared" si="2980"/>
        <v>1.8906513798676555E-2</v>
      </c>
      <c r="Z2265" s="13">
        <f t="shared" si="2981"/>
        <v>1.6749543033490197E-3</v>
      </c>
      <c r="AA2265" s="13">
        <f t="shared" si="2982"/>
        <v>3.9246132542130295E-3</v>
      </c>
      <c r="AB2265" s="13">
        <f t="shared" si="2983"/>
        <v>4.597913257796819E-3</v>
      </c>
      <c r="AC2265" s="13">
        <f t="shared" si="2984"/>
        <v>2.996750344855127E-4</v>
      </c>
      <c r="AD2265" s="13">
        <f t="shared" si="2985"/>
        <v>6.8216419621515756E-2</v>
      </c>
      <c r="AE2265" s="13">
        <f t="shared" si="2986"/>
        <v>3.8871575427548349E-2</v>
      </c>
      <c r="AF2265" s="13">
        <f t="shared" si="2987"/>
        <v>1.1075041643954916E-2</v>
      </c>
      <c r="AG2265" s="13">
        <f t="shared" si="2988"/>
        <v>2.1036202086183648E-3</v>
      </c>
      <c r="AH2265" s="13">
        <f t="shared" si="2989"/>
        <v>2.3860865500405394E-4</v>
      </c>
      <c r="AI2265" s="13">
        <f t="shared" si="2990"/>
        <v>5.5908790354844775E-4</v>
      </c>
      <c r="AJ2265" s="13">
        <f t="shared" si="2991"/>
        <v>6.5500407746920937E-4</v>
      </c>
      <c r="AK2265" s="13">
        <f t="shared" si="2992"/>
        <v>5.1158364516956775E-4</v>
      </c>
      <c r="AL2265" s="13">
        <f t="shared" si="2993"/>
        <v>1.6004705221276901E-5</v>
      </c>
      <c r="AM2265" s="13">
        <f t="shared" si="2994"/>
        <v>3.1967805219074275E-2</v>
      </c>
      <c r="AN2265" s="13">
        <f t="shared" si="2995"/>
        <v>1.8216126831647521E-2</v>
      </c>
      <c r="AO2265" s="13">
        <f t="shared" si="2996"/>
        <v>5.1900228131501009E-3</v>
      </c>
      <c r="AP2265" s="13">
        <f t="shared" si="2997"/>
        <v>9.8580549165629226E-4</v>
      </c>
      <c r="AQ2265" s="13">
        <f t="shared" si="2998"/>
        <v>1.404347103615898E-4</v>
      </c>
      <c r="AR2265" s="13">
        <f t="shared" si="2999"/>
        <v>2.7193143181998791E-5</v>
      </c>
      <c r="AS2265" s="13">
        <f t="shared" si="3000"/>
        <v>6.3716705549755377E-5</v>
      </c>
      <c r="AT2265" s="13">
        <f t="shared" si="3001"/>
        <v>7.464783565001287E-5</v>
      </c>
      <c r="AU2265" s="13">
        <f t="shared" si="3002"/>
        <v>5.8302861278978182E-5</v>
      </c>
      <c r="AV2265" s="13">
        <f t="shared" si="3003"/>
        <v>3.4152600712226972E-5</v>
      </c>
      <c r="AW2265" s="13">
        <f t="shared" si="3004"/>
        <v>5.9358416002310341E-7</v>
      </c>
      <c r="AX2265" s="13">
        <f t="shared" si="3005"/>
        <v>1.248404924839077E-2</v>
      </c>
      <c r="AY2265" s="13">
        <f t="shared" si="3006"/>
        <v>7.1137515673278225E-3</v>
      </c>
      <c r="AZ2265" s="13">
        <f t="shared" si="3007"/>
        <v>2.0268047792338785E-3</v>
      </c>
      <c r="BA2265" s="13">
        <f t="shared" si="3008"/>
        <v>3.849762041163867E-4</v>
      </c>
      <c r="BB2265" s="13">
        <f t="shared" si="3009"/>
        <v>5.4842483815294903E-5</v>
      </c>
      <c r="BC2265" s="13">
        <f t="shared" si="3010"/>
        <v>6.2501484483889652E-6</v>
      </c>
      <c r="BD2265" s="13">
        <f t="shared" si="3011"/>
        <v>2.5825657082169524E-6</v>
      </c>
      <c r="BE2265" s="13">
        <f t="shared" si="3012"/>
        <v>6.051252615118243E-6</v>
      </c>
      <c r="BF2265" s="13">
        <f t="shared" si="3013"/>
        <v>7.0893952660079331E-6</v>
      </c>
      <c r="BG2265" s="13">
        <f t="shared" si="3014"/>
        <v>5.5370932746639373E-6</v>
      </c>
      <c r="BH2265" s="13">
        <f t="shared" si="3015"/>
        <v>3.2435138099155236E-6</v>
      </c>
      <c r="BI2265" s="13">
        <f t="shared" si="3016"/>
        <v>1.5199862185093824E-6</v>
      </c>
      <c r="BJ2265" s="14">
        <f t="shared" si="3017"/>
        <v>0.76188851849874062</v>
      </c>
      <c r="BK2265" s="14">
        <f t="shared" si="3018"/>
        <v>0.16206370358587785</v>
      </c>
      <c r="BL2265" s="14">
        <f t="shared" si="3019"/>
        <v>7.1201697339777908E-2</v>
      </c>
      <c r="BM2265" s="14">
        <f t="shared" si="3020"/>
        <v>0.54674134807977759</v>
      </c>
      <c r="BN2265" s="14">
        <f t="shared" si="3021"/>
        <v>0.44297436766479997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1.7738</v>
      </c>
      <c r="F2266" s="10">
        <f>VLOOKUP(B2266,home!$B$2:$E$405,3,FALSE)</f>
        <v>0.91610000000000003</v>
      </c>
      <c r="G2266" s="10">
        <f>VLOOKUP(C2266,away!$B$2:$E$405,4,FALSE)</f>
        <v>1.5034000000000001</v>
      </c>
      <c r="H2266" s="10">
        <f>VLOOKUP(A2266,away!$A$2:$E$405,3,FALSE)</f>
        <v>1.5357000000000001</v>
      </c>
      <c r="I2266" s="10">
        <f>VLOOKUP(C2266,away!$B$2:$E$405,3,FALSE)</f>
        <v>0.86819999999999997</v>
      </c>
      <c r="J2266" s="10">
        <f>VLOOKUP(B2266,home!$B$2:$E$405,4,FALSE)</f>
        <v>0.56979999999999997</v>
      </c>
      <c r="K2266" s="12">
        <f t="shared" ref="K2266:K2275" si="3022">E2266*F2266*G2266</f>
        <v>2.4429921958120002</v>
      </c>
      <c r="L2266" s="12">
        <f t="shared" ref="L2266:L2275" si="3023">H2266*I2266*J2266</f>
        <v>0.75971134285199993</v>
      </c>
      <c r="M2266" s="13">
        <f t="shared" ref="M2266:M2275" si="3024">_xlfn.POISSON.DIST(0,K2266,FALSE) * _xlfn.POISSON.DIST(0,L2266,FALSE)</f>
        <v>4.0652150617671481E-2</v>
      </c>
      <c r="N2266" s="13">
        <f t="shared" ref="N2266:N2275" si="3025">_xlfn.POISSON.DIST(1,K2266,FALSE) * _xlfn.POISSON.DIST(0,L2266,FALSE)</f>
        <v>9.9312886701945421E-2</v>
      </c>
      <c r="O2266" s="13">
        <f t="shared" ref="O2266:O2275" si="3026">_xlfn.POISSON.DIST(0,K2266,FALSE) * _xlfn.POISSON.DIST(1,L2266,FALSE)</f>
        <v>3.0883899935572959E-2</v>
      </c>
      <c r="P2266" s="13">
        <f t="shared" ref="P2266:P2275" si="3027">_xlfn.POISSON.DIST(1,K2266,FALSE) * _xlfn.POISSON.DIST(1,L2266,FALSE)</f>
        <v>7.5449126518843487E-2</v>
      </c>
      <c r="Q2266" s="13">
        <f t="shared" ref="Q2266:Q2275" si="3028">_xlfn.POISSON.DIST(2,K2266,FALSE) * _xlfn.POISSON.DIST(0,L2266,FALSE)</f>
        <v>0.12131030357820702</v>
      </c>
      <c r="R2266" s="13">
        <f t="shared" ref="R2266:R2275" si="3029">_xlfn.POISSON.DIST(0,K2266,FALSE) * _xlfn.POISSON.DIST(2,L2266,FALSE)</f>
        <v>1.1731424546280463E-2</v>
      </c>
      <c r="S2266" s="13">
        <f t="shared" ref="S2266:S2275" si="3030">_xlfn.POISSON.DIST(2,K2266,FALSE) * _xlfn.POISSON.DIST(2,L2266,FALSE)</f>
        <v>3.5007807741799339E-2</v>
      </c>
      <c r="T2266" s="13">
        <f t="shared" ref="T2266:T2275" si="3031">_xlfn.POISSON.DIST(2,K2266,FALSE) * _xlfn.POISSON.DIST(1,L2266,FALSE)</f>
        <v>9.216081363318343E-2</v>
      </c>
      <c r="U2266" s="13">
        <f t="shared" ref="U2266:U2275" si="3032">_xlfn.POISSON.DIST(1,K2266,FALSE) * _xlfn.POISSON.DIST(2,L2266,FALSE)</f>
        <v>2.8659778612320511E-2</v>
      </c>
      <c r="V2266" s="13">
        <f t="shared" ref="V2266:V2275" si="3033">_xlfn.POISSON.DIST(3,K2266,FALSE) * _xlfn.POISSON.DIST(3,L2266,FALSE)</f>
        <v>7.2192668648689753E-3</v>
      </c>
      <c r="W2266" s="13">
        <f t="shared" ref="W2266:W2275" si="3034">_xlfn.POISSON.DIST(3,K2266,FALSE) * _xlfn.POISSON.DIST(0,L2266,FALSE)</f>
        <v>9.8786708304381451E-2</v>
      </c>
      <c r="X2266" s="13">
        <f t="shared" ref="X2266:X2275" si="3035">_xlfn.POISSON.DIST(3,K2266,FALSE) * _xlfn.POISSON.DIST(1,L2266,FALSE)</f>
        <v>7.5049382821850447E-2</v>
      </c>
      <c r="Y2266" s="13">
        <f t="shared" ref="Y2266:Y2275" si="3036">_xlfn.POISSON.DIST(3,K2266,FALSE) * _xlfn.POISSON.DIST(2,L2266,FALSE)</f>
        <v>2.8507933701900908E-2</v>
      </c>
      <c r="Z2266" s="13">
        <f t="shared" ref="Z2266:Z2275" si="3037">_xlfn.POISSON.DIST(0,K2266,FALSE) * _xlfn.POISSON.DIST(3,L2266,FALSE)</f>
        <v>2.9708320985405482E-3</v>
      </c>
      <c r="AA2266" s="13">
        <f t="shared" ref="AA2266:AA2275" si="3038">_xlfn.POISSON.DIST(1,K2266,FALSE) * _xlfn.POISSON.DIST(3,L2266,FALSE)</f>
        <v>7.2577196318023476E-3</v>
      </c>
      <c r="AB2266" s="13">
        <f t="shared" ref="AB2266:AB2275" si="3039">_xlfn.POISSON.DIST(2,K2266,FALSE) * _xlfn.POISSON.DIST(3,L2266,FALSE)</f>
        <v>8.8652762099423396E-3</v>
      </c>
      <c r="AC2266" s="13">
        <f t="shared" ref="AC2266:AC2275" si="3040">_xlfn.POISSON.DIST(4,K2266,FALSE) * _xlfn.POISSON.DIST(4,L2266,FALSE)</f>
        <v>8.3742091559852545E-4</v>
      </c>
      <c r="AD2266" s="13">
        <f t="shared" ref="AD2266:AD2275" si="3041">_xlfn.POISSON.DIST(4,K2266,FALSE) * _xlfn.POISSON.DIST(0,L2266,FALSE)</f>
        <v>6.0333789359390107E-2</v>
      </c>
      <c r="AE2266" s="13">
        <f t="shared" ref="AE2266:AE2275" si="3042">_xlfn.POISSON.DIST(4,K2266,FALSE) * _xlfn.POISSON.DIST(1,L2266,FALSE)</f>
        <v>4.5836264133571968E-2</v>
      </c>
      <c r="AF2266" s="13">
        <f t="shared" ref="AF2266:AF2275" si="3043">_xlfn.POISSON.DIST(4,K2266,FALSE) * _xlfn.POISSON.DIST(2,L2266,FALSE)</f>
        <v>1.7411164888117458E-2</v>
      </c>
      <c r="AG2266" s="13">
        <f t="shared" ref="AG2266:AG2275" si="3044">_xlfn.POISSON.DIST(4,K2266,FALSE) * _xlfn.POISSON.DIST(3,L2266,FALSE)</f>
        <v>4.4091531525897688E-3</v>
      </c>
      <c r="AH2266" s="13">
        <f t="shared" ref="AH2266:AH2275" si="3045">_xlfn.POISSON.DIST(0,K2266,FALSE) * _xlfn.POISSON.DIST(4,L2266,FALSE)</f>
        <v>5.6424371074251614E-4</v>
      </c>
      <c r="AI2266" s="13">
        <f t="shared" ref="AI2266:AI2275" si="3046">_xlfn.POISSON.DIST(1,K2266,FALSE) * _xlfn.POISSON.DIST(4,L2266,FALSE)</f>
        <v>1.3784429818799709E-3</v>
      </c>
      <c r="AJ2266" s="13">
        <f t="shared" ref="AJ2266:AJ2275" si="3047">_xlfn.POISSON.DIST(2,K2266,FALSE) * _xlfn.POISSON.DIST(4,L2266,FALSE)</f>
        <v>1.6837627235522957E-3</v>
      </c>
      <c r="AK2266" s="13">
        <f t="shared" ref="AK2266:AK2275" si="3048">_xlfn.POISSON.DIST(3,K2266,FALSE) * _xlfn.POISSON.DIST(4,L2266,FALSE)</f>
        <v>1.371139731079139E-3</v>
      </c>
      <c r="AL2266" s="13">
        <f t="shared" ref="AL2266:AL2275" si="3049">_xlfn.POISSON.DIST(5,K2266,FALSE) * _xlfn.POISSON.DIST(5,L2266,FALSE)</f>
        <v>6.2169086407992775E-5</v>
      </c>
      <c r="AM2266" s="13">
        <f t="shared" ref="AM2266:AM2275" si="3050">_xlfn.POISSON.DIST(5,K2266,FALSE) * _xlfn.POISSON.DIST(0,L2266,FALSE)</f>
        <v>2.947899530975101E-2</v>
      </c>
      <c r="AN2266" s="13">
        <f t="shared" ref="AN2266:AN2275" si="3051">_xlfn.POISSON.DIST(5,K2266,FALSE) * _xlfn.POISSON.DIST(1,L2266,FALSE)</f>
        <v>2.2395527112698748E-2</v>
      </c>
      <c r="AO2266" s="13">
        <f t="shared" ref="AO2266:AO2275" si="3052">_xlfn.POISSON.DIST(5,K2266,FALSE) * _xlfn.POISSON.DIST(2,L2266,FALSE)</f>
        <v>8.5070679883333684E-3</v>
      </c>
      <c r="AP2266" s="13">
        <f t="shared" ref="AP2266:AP2275" si="3053">_xlfn.POISSON.DIST(5,K2266,FALSE) * _xlfn.POISSON.DIST(3,L2266,FALSE)</f>
        <v>2.1543053483833352E-3</v>
      </c>
      <c r="AQ2266" s="13">
        <f t="shared" ref="AQ2266:AQ2275" si="3054">_xlfn.POISSON.DIST(5,K2266,FALSE) * _xlfn.POISSON.DIST(4,L2266,FALSE)</f>
        <v>4.0916255228338729E-4</v>
      </c>
      <c r="AR2266" s="13">
        <f t="shared" ref="AR2266:AR2275" si="3055">_xlfn.POISSON.DIST(0,K2266,FALSE) * _xlfn.POISSON.DIST(5,L2266,FALSE)</f>
        <v>8.5732469436798501E-5</v>
      </c>
      <c r="AS2266" s="13">
        <f t="shared" ref="AS2266:AS2275" si="3056">_xlfn.POISSON.DIST(1,K2266,FALSE) * _xlfn.POISSON.DIST(5,L2266,FALSE)</f>
        <v>2.0944375376178958E-4</v>
      </c>
      <c r="AT2266" s="13">
        <f t="shared" ref="AT2266:AT2275" si="3057">_xlfn.POISSON.DIST(2,K2266,FALSE) * _xlfn.POISSON.DIST(5,L2266,FALSE)</f>
        <v>2.558347279508111E-4</v>
      </c>
      <c r="AU2266" s="13">
        <f t="shared" ref="AU2266:AU2275" si="3058">_xlfn.POISSON.DIST(3,K2266,FALSE) * _xlfn.POISSON.DIST(5,L2266,FALSE)</f>
        <v>2.0833408126717261E-4</v>
      </c>
      <c r="AV2266" s="13">
        <f t="shared" ref="AV2266:AV2275" si="3059">_xlfn.POISSON.DIST(4,K2266,FALSE) * _xlfn.POISSON.DIST(5,L2266,FALSE)</f>
        <v>1.2723963366434145E-4</v>
      </c>
      <c r="AW2266" s="13">
        <f t="shared" ref="AW2266:AW2275" si="3060">_xlfn.POISSON.DIST(6,K2266,FALSE) * _xlfn.POISSON.DIST(6,L2266,FALSE)</f>
        <v>3.2051080492860476E-6</v>
      </c>
      <c r="AX2266" s="13">
        <f t="shared" ref="AX2266:AX2275" si="3061">_xlfn.POISSON.DIST(6,K2266,FALSE) * _xlfn.POISSON.DIST(0,L2266,FALSE)</f>
        <v>1.2002825913683377E-2</v>
      </c>
      <c r="AY2266" s="13">
        <f t="shared" ref="AY2266:AY2275" si="3062">_xlfn.POISSON.DIST(6,K2266,FALSE) * _xlfn.POISSON.DIST(1,L2266,FALSE)</f>
        <v>9.118682992903181E-3</v>
      </c>
      <c r="AZ2266" s="13">
        <f t="shared" ref="AZ2266:AZ2275" si="3063">_xlfn.POISSON.DIST(6,K2266,FALSE) * _xlfn.POISSON.DIST(2,L2266,FALSE)</f>
        <v>3.4637834507900843E-3</v>
      </c>
      <c r="BA2266" s="13">
        <f t="shared" ref="BA2266:BA2275" si="3064">_xlfn.POISSON.DIST(6,K2266,FALSE) * _xlfn.POISSON.DIST(3,L2266,FALSE)</f>
        <v>8.7715852558275652E-4</v>
      </c>
      <c r="BB2266" s="13">
        <f t="shared" ref="BB2266:BB2275" si="3065">_xlfn.POISSON.DIST(6,K2266,FALSE) * _xlfn.POISSON.DIST(4,L2266,FALSE)</f>
        <v>1.6659682034113904E-4</v>
      </c>
      <c r="BC2266" s="13">
        <f t="shared" ref="BC2266:BC2275" si="3066">_xlfn.POISSON.DIST(6,K2266,FALSE) * _xlfn.POISSON.DIST(5,L2266,FALSE)</f>
        <v>2.5313098819248032E-5</v>
      </c>
      <c r="BD2266" s="13">
        <f t="shared" ref="BD2266:BD2275" si="3067">_xlfn.POISSON.DIST(0,K2266,FALSE) * _xlfn.POISSON.DIST(6,L2266,FALSE)</f>
        <v>1.0855321580308034E-5</v>
      </c>
      <c r="BE2266" s="13">
        <f t="shared" ref="BE2266:BE2275" si="3068">_xlfn.POISSON.DIST(1,K2266,FALSE) * _xlfn.POISSON.DIST(6,L2266,FALSE)</f>
        <v>2.6519465903722118E-5</v>
      </c>
      <c r="BF2266" s="13">
        <f t="shared" ref="BF2266:BF2275" si="3069">_xlfn.POISSON.DIST(2,K2266,FALSE) * _xlfn.POISSON.DIST(6,L2266,FALSE)</f>
        <v>3.239342411994778E-5</v>
      </c>
      <c r="BG2266" s="13">
        <f t="shared" ref="BG2266:BG2275" si="3070">_xlfn.POISSON.DIST(3,K2266,FALSE) * _xlfn.POISSON.DIST(6,L2266,FALSE)</f>
        <v>2.6378960773553551E-5</v>
      </c>
      <c r="BH2266" s="13">
        <f t="shared" ref="BH2266:BH2275" si="3071">_xlfn.POISSON.DIST(4,K2266,FALSE) * _xlfn.POISSON.DIST(6,L2266,FALSE)</f>
        <v>1.6110898825855555E-5</v>
      </c>
      <c r="BI2266" s="13">
        <f t="shared" ref="BI2266:BI2275" si="3072">_xlfn.POISSON.DIST(5,K2266,FALSE) * _xlfn.POISSON.DIST(6,L2266,FALSE)</f>
        <v>7.8717600198163632E-6</v>
      </c>
      <c r="BJ2266" s="14">
        <f t="shared" ref="BJ2266:BJ2275" si="3073">SUM(N2266,Q2266,T2266,W2266,X2266,Y2266,AD2266,AE2266,AF2266,AG2266,AM2266,AN2266,AO2266,AP2266,AQ2266,AX2266,AY2266,AZ2266,BA2266,BB2266,BC2266)</f>
        <v>0.73171781938870772</v>
      </c>
      <c r="BK2266" s="14">
        <f t="shared" ref="BK2266:BK2275" si="3074">SUM(M2266,P2266,S2266,V2266,AC2266,AL2266,AY2266)</f>
        <v>0.168346624738093</v>
      </c>
      <c r="BL2266" s="14">
        <f t="shared" ref="BL2266:BL2275" si="3075">SUM(O2266,R2266,U2266,AA2266,AB2266,AH2266,AI2266,AJ2266,AK2266,AR2266,AS2266,AT2266,AU2266,AV2266,BD2266,BE2266,BF2266,BG2266,BH2266,BI2266)</f>
        <v>9.3402402580476648E-2</v>
      </c>
      <c r="BM2266" s="14">
        <f t="shared" ref="BM2266:BM2275" si="3076">SUM(S2266:BI2266)</f>
        <v>0.60798240902244305</v>
      </c>
      <c r="BN2266" s="14">
        <f t="shared" ref="BN2266:BN2275" si="3077">SUM(M2266:R2266)</f>
        <v>0.3793397918985208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1.7738</v>
      </c>
      <c r="F2267" s="10">
        <f>VLOOKUP(B2267,home!$B$2:$E$405,3,FALSE)</f>
        <v>0.75170000000000003</v>
      </c>
      <c r="G2267" s="10">
        <f>VLOOKUP(C2267,away!$B$2:$E$405,4,FALSE)</f>
        <v>0.7752</v>
      </c>
      <c r="H2267" s="10">
        <f>VLOOKUP(A2267,away!$A$2:$E$405,3,FALSE)</f>
        <v>1.5357000000000001</v>
      </c>
      <c r="I2267" s="10">
        <f>VLOOKUP(C2267,away!$B$2:$E$405,3,FALSE)</f>
        <v>1.0581</v>
      </c>
      <c r="J2267" s="10">
        <f>VLOOKUP(B2267,home!$B$2:$E$405,4,FALSE)</f>
        <v>1.1576</v>
      </c>
      <c r="K2267" s="12">
        <f t="shared" si="3022"/>
        <v>1.0336249045920001</v>
      </c>
      <c r="L2267" s="12">
        <f t="shared" si="3023"/>
        <v>1.881012219192</v>
      </c>
      <c r="M2267" s="13">
        <f t="shared" si="3024"/>
        <v>5.4223703955848676E-2</v>
      </c>
      <c r="N2267" s="13">
        <f t="shared" si="3025"/>
        <v>5.604697082798895E-2</v>
      </c>
      <c r="O2267" s="13">
        <f t="shared" si="3026"/>
        <v>0.10199544971080095</v>
      </c>
      <c r="P2267" s="13">
        <f t="shared" si="3027"/>
        <v>0.10542503697614478</v>
      </c>
      <c r="Q2267" s="13">
        <f t="shared" si="3028"/>
        <v>2.8965772437375345E-2</v>
      </c>
      <c r="R2267" s="13">
        <f t="shared" si="3029"/>
        <v>9.5927343603999876E-2</v>
      </c>
      <c r="S2267" s="13">
        <f t="shared" si="3030"/>
        <v>5.1243448946568453E-2</v>
      </c>
      <c r="T2267" s="13">
        <f t="shared" si="3031"/>
        <v>5.4484971893037859E-2</v>
      </c>
      <c r="U2267" s="13">
        <f t="shared" si="3032"/>
        <v>9.9152891380448388E-2</v>
      </c>
      <c r="V2267" s="13">
        <f t="shared" si="3033"/>
        <v>1.1070071462915906E-2</v>
      </c>
      <c r="W2267" s="13">
        <f t="shared" si="3034"/>
        <v>9.9799145906718928E-3</v>
      </c>
      <c r="X2267" s="13">
        <f t="shared" si="3035"/>
        <v>1.8772341291546358E-2</v>
      </c>
      <c r="Y2267" s="13">
        <f t="shared" si="3036"/>
        <v>1.7655501676120615E-2</v>
      </c>
      <c r="Z2267" s="13">
        <f t="shared" si="3037"/>
        <v>6.0146835157917779E-2</v>
      </c>
      <c r="AA2267" s="13">
        <f t="shared" si="3038"/>
        <v>6.2169266751613522E-2</v>
      </c>
      <c r="AB2267" s="13">
        <f t="shared" si="3039"/>
        <v>3.2129851207345565E-2</v>
      </c>
      <c r="AC2267" s="13">
        <f t="shared" si="3040"/>
        <v>1.345194315590222E-3</v>
      </c>
      <c r="AD2267" s="13">
        <f t="shared" si="3041"/>
        <v>2.5788720666548859E-3</v>
      </c>
      <c r="AE2267" s="13">
        <f t="shared" si="3042"/>
        <v>4.8508898691107657E-3</v>
      </c>
      <c r="AF2267" s="13">
        <f t="shared" si="3043"/>
        <v>4.5622915588760162E-3</v>
      </c>
      <c r="AG2267" s="13">
        <f t="shared" si="3044"/>
        <v>2.8605753899207686E-3</v>
      </c>
      <c r="AH2267" s="13">
        <f t="shared" si="3045"/>
        <v>2.8284232969442592E-2</v>
      </c>
      <c r="AI2267" s="13">
        <f t="shared" si="3046"/>
        <v>2.9235287604498002E-2</v>
      </c>
      <c r="AJ2267" s="13">
        <f t="shared" si="3047"/>
        <v>1.5109160680459465E-2</v>
      </c>
      <c r="AK2267" s="13">
        <f t="shared" si="3048"/>
        <v>5.205734922268372E-3</v>
      </c>
      <c r="AL2267" s="13">
        <f t="shared" si="3049"/>
        <v>1.0461635787674903E-4</v>
      </c>
      <c r="AM2267" s="13">
        <f t="shared" si="3050"/>
        <v>5.3311727877022614E-4</v>
      </c>
      <c r="AN2267" s="13">
        <f t="shared" si="3051"/>
        <v>1.0028001156291832E-3</v>
      </c>
      <c r="AO2267" s="13">
        <f t="shared" si="3052"/>
        <v>9.4313963545282215E-4</v>
      </c>
      <c r="AP2267" s="13">
        <f t="shared" si="3053"/>
        <v>5.9135239289701566E-4</v>
      </c>
      <c r="AQ2267" s="13">
        <f t="shared" si="3054"/>
        <v>2.7808526922192884E-4</v>
      </c>
      <c r="AR2267" s="13">
        <f t="shared" si="3055"/>
        <v>1.0640597565198948E-2</v>
      </c>
      <c r="AS2267" s="13">
        <f t="shared" si="3056"/>
        <v>1.0998386643130631E-2</v>
      </c>
      <c r="AT2267" s="13">
        <f t="shared" si="3057"/>
        <v>5.6841031723359131E-3</v>
      </c>
      <c r="AU2267" s="13">
        <f t="shared" si="3058"/>
        <v>1.9584101997322649E-3</v>
      </c>
      <c r="AV2267" s="13">
        <f t="shared" si="3059"/>
        <v>5.0606538896256538E-4</v>
      </c>
      <c r="AW2267" s="13">
        <f t="shared" si="3060"/>
        <v>5.6500420136296783E-6</v>
      </c>
      <c r="AX2267" s="13">
        <f t="shared" si="3061"/>
        <v>9.1840549400870258E-5</v>
      </c>
      <c r="AY2267" s="13">
        <f t="shared" si="3062"/>
        <v>1.7275319564034346E-4</v>
      </c>
      <c r="AZ2267" s="13">
        <f t="shared" si="3063"/>
        <v>1.6247543595197613E-4</v>
      </c>
      <c r="BA2267" s="13">
        <f t="shared" si="3064"/>
        <v>1.0187276011473811E-4</v>
      </c>
      <c r="BB2267" s="13">
        <f t="shared" si="3065"/>
        <v>4.7905976644659462E-5</v>
      </c>
      <c r="BC2267" s="13">
        <f t="shared" si="3066"/>
        <v>1.8022345488186204E-5</v>
      </c>
      <c r="BD2267" s="13">
        <f t="shared" si="3067"/>
        <v>3.3358490066073116E-3</v>
      </c>
      <c r="BE2267" s="13">
        <f t="shared" si="3068"/>
        <v>3.4480166111878008E-3</v>
      </c>
      <c r="BF2267" s="13">
        <f t="shared" si="3069"/>
        <v>1.7819779203853111E-3</v>
      </c>
      <c r="BG2267" s="13">
        <f t="shared" si="3070"/>
        <v>6.1396558598110604E-4</v>
      </c>
      <c r="BH2267" s="13">
        <f t="shared" si="3071"/>
        <v>1.58652530058123E-4</v>
      </c>
      <c r="BI2267" s="13">
        <f t="shared" si="3072"/>
        <v>3.2797441248921371E-5</v>
      </c>
      <c r="BJ2267" s="14">
        <f t="shared" si="3073"/>
        <v>0.20470146655651539</v>
      </c>
      <c r="BK2267" s="14">
        <f t="shared" si="3074"/>
        <v>0.22358482521058512</v>
      </c>
      <c r="BL2267" s="14">
        <f t="shared" si="3075"/>
        <v>0.50836804089570564</v>
      </c>
      <c r="BM2267" s="14">
        <f t="shared" si="3076"/>
        <v>0.55404978715493858</v>
      </c>
      <c r="BN2267" s="14">
        <f t="shared" si="3077"/>
        <v>0.44258427751215856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1.5759000000000001</v>
      </c>
      <c r="F2272" s="10">
        <f>VLOOKUP(B2272,home!$B$2:$E$405,3,FALSE)</f>
        <v>0.38069999999999998</v>
      </c>
      <c r="G2272" s="10">
        <f>VLOOKUP(C2272,away!$B$2:$E$405,4,FALSE)</f>
        <v>1.2057</v>
      </c>
      <c r="H2272" s="10">
        <f>VLOOKUP(A2272,away!$A$2:$E$405,3,FALSE)</f>
        <v>1.1709000000000001</v>
      </c>
      <c r="I2272" s="10">
        <f>VLOOKUP(C2272,away!$B$2:$E$405,3,FALSE)</f>
        <v>0.85399999999999998</v>
      </c>
      <c r="J2272" s="10">
        <f>VLOOKUP(B2272,home!$B$2:$E$405,4,FALSE)</f>
        <v>1.0248999999999999</v>
      </c>
      <c r="K2272" s="12">
        <f t="shared" si="3022"/>
        <v>0.72335384324100005</v>
      </c>
      <c r="L2272" s="12">
        <f t="shared" si="3023"/>
        <v>1.0248473201399999</v>
      </c>
      <c r="M2272" s="13">
        <f t="shared" si="3024"/>
        <v>0.17408681570201709</v>
      </c>
      <c r="N2272" s="13">
        <f t="shared" si="3025"/>
        <v>0.12592636719564176</v>
      </c>
      <c r="O2272" s="13">
        <f t="shared" si="3026"/>
        <v>0.17841240654391827</v>
      </c>
      <c r="P2272" s="13">
        <f t="shared" si="3027"/>
        <v>0.12905529995541903</v>
      </c>
      <c r="Q2272" s="13">
        <f t="shared" si="3028"/>
        <v>4.5544660838172421E-2</v>
      </c>
      <c r="R2272" s="13">
        <f t="shared" si="3029"/>
        <v>9.1422738363131389E-2</v>
      </c>
      <c r="S2272" s="13">
        <f t="shared" si="3030"/>
        <v>2.3918052581149884E-2</v>
      </c>
      <c r="T2272" s="13">
        <f t="shared" si="3031"/>
        <v>4.6676323606686207E-2</v>
      </c>
      <c r="U2272" s="13">
        <f t="shared" si="3032"/>
        <v>6.6130989154587511E-2</v>
      </c>
      <c r="V2272" s="13">
        <f t="shared" si="3033"/>
        <v>1.9701226768585704E-3</v>
      </c>
      <c r="W2272" s="13">
        <f t="shared" si="3034"/>
        <v>1.0981635152133297E-2</v>
      </c>
      <c r="X2272" s="13">
        <f t="shared" si="3035"/>
        <v>1.1254499356419027E-2</v>
      </c>
      <c r="Y2272" s="13">
        <f t="shared" si="3036"/>
        <v>5.7670717524716964E-3</v>
      </c>
      <c r="Z2272" s="13">
        <f t="shared" si="3037"/>
        <v>3.1231449470438526E-2</v>
      </c>
      <c r="AA2272" s="13">
        <f t="shared" si="3038"/>
        <v>2.2591389004428804E-2</v>
      </c>
      <c r="AB2272" s="13">
        <f t="shared" si="3039"/>
        <v>8.1707840302530227E-3</v>
      </c>
      <c r="AC2272" s="13">
        <f t="shared" si="3040"/>
        <v>9.1281601361386817E-5</v>
      </c>
      <c r="AD2272" s="13">
        <f t="shared" si="3041"/>
        <v>1.9859019980915209E-3</v>
      </c>
      <c r="AE2272" s="13">
        <f t="shared" si="3042"/>
        <v>2.035246340804766E-3</v>
      </c>
      <c r="AF2272" s="13">
        <f t="shared" si="3043"/>
        <v>1.0429083790992526E-3</v>
      </c>
      <c r="AG2272" s="13">
        <f t="shared" si="3044"/>
        <v>3.5627395249047342E-4</v>
      </c>
      <c r="AH2272" s="13">
        <f t="shared" si="3045"/>
        <v>8.0018668234666853E-3</v>
      </c>
      <c r="AI2272" s="13">
        <f t="shared" si="3046"/>
        <v>5.7881811198572802E-3</v>
      </c>
      <c r="AJ2272" s="13">
        <f t="shared" si="3047"/>
        <v>2.0934515292118793E-3</v>
      </c>
      <c r="AK2272" s="13">
        <f t="shared" si="3048"/>
        <v>5.0476873643138717E-4</v>
      </c>
      <c r="AL2272" s="13">
        <f t="shared" si="3049"/>
        <v>2.7067815323290503E-6</v>
      </c>
      <c r="AM2272" s="13">
        <f t="shared" si="3050"/>
        <v>2.8730196852389661E-4</v>
      </c>
      <c r="AN2272" s="13">
        <f t="shared" si="3051"/>
        <v>2.9444065251266205E-4</v>
      </c>
      <c r="AO2272" s="13">
        <f t="shared" si="3052"/>
        <v>1.508783568339373E-4</v>
      </c>
      <c r="AP2272" s="13">
        <f t="shared" si="3053"/>
        <v>5.1542426556129098E-5</v>
      </c>
      <c r="AQ2272" s="13">
        <f t="shared" si="3054"/>
        <v>1.3205779432390415E-5</v>
      </c>
      <c r="AR2272" s="13">
        <f t="shared" si="3055"/>
        <v>1.6401383540294017E-3</v>
      </c>
      <c r="AS2272" s="13">
        <f t="shared" si="3056"/>
        <v>1.1864003818341357E-3</v>
      </c>
      <c r="AT2272" s="13">
        <f t="shared" si="3057"/>
        <v>4.2909363791115599E-4</v>
      </c>
      <c r="AU2272" s="13">
        <f t="shared" si="3058"/>
        <v>1.0346217736443226E-4</v>
      </c>
      <c r="AV2272" s="13">
        <f t="shared" si="3059"/>
        <v>1.8709940906661015E-5</v>
      </c>
      <c r="AW2272" s="13">
        <f t="shared" si="3060"/>
        <v>5.5739191767918096E-8</v>
      </c>
      <c r="AX2272" s="13">
        <f t="shared" si="3061"/>
        <v>3.463683051707756E-5</v>
      </c>
      <c r="AY2272" s="13">
        <f t="shared" si="3062"/>
        <v>3.5497462933570305E-5</v>
      </c>
      <c r="AZ2272" s="13">
        <f t="shared" si="3063"/>
        <v>1.818973987961925E-5</v>
      </c>
      <c r="BA2272" s="13">
        <f t="shared" si="3064"/>
        <v>6.2139020565571585E-6</v>
      </c>
      <c r="BB2272" s="13">
        <f t="shared" si="3065"/>
        <v>1.5920752175687593E-6</v>
      </c>
      <c r="BC2272" s="13">
        <f t="shared" si="3066"/>
        <v>3.2632680403733016E-7</v>
      </c>
      <c r="BD2272" s="13">
        <f t="shared" si="3067"/>
        <v>2.8014856613097698E-4</v>
      </c>
      <c r="BE2272" s="13">
        <f t="shared" si="3068"/>
        <v>2.0264654198929769E-4</v>
      </c>
      <c r="BF2272" s="13">
        <f t="shared" si="3069"/>
        <v>7.3292577483728577E-5</v>
      </c>
      <c r="BG2272" s="13">
        <f t="shared" si="3070"/>
        <v>1.7672155867964619E-5</v>
      </c>
      <c r="BH2272" s="13">
        <f t="shared" si="3071"/>
        <v>3.1958054663615489E-6</v>
      </c>
      <c r="BI2272" s="13">
        <f t="shared" si="3072"/>
        <v>4.6233963326864475E-7</v>
      </c>
      <c r="BJ2272" s="14">
        <f t="shared" si="3073"/>
        <v>0.25246471409327786</v>
      </c>
      <c r="BK2272" s="14">
        <f t="shared" si="3074"/>
        <v>0.32915977676127184</v>
      </c>
      <c r="BL2272" s="14">
        <f t="shared" si="3075"/>
        <v>0.38707179778390355</v>
      </c>
      <c r="BM2272" s="14">
        <f t="shared" si="3076"/>
        <v>0.25544400778684995</v>
      </c>
      <c r="BN2272" s="14">
        <f t="shared" si="3077"/>
        <v>0.74444828859830003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1.1974</v>
      </c>
      <c r="F2273" s="10">
        <f>VLOOKUP(B2273,home!$B$2:$E$405,3,FALSE)</f>
        <v>0.64959999999999996</v>
      </c>
      <c r="G2273" s="10">
        <f>VLOOKUP(C2273,away!$B$2:$E$405,4,FALSE)</f>
        <v>1.1134999999999999</v>
      </c>
      <c r="H2273" s="10">
        <f>VLOOKUP(A2273,away!$A$2:$E$405,3,FALSE)</f>
        <v>0.89470000000000005</v>
      </c>
      <c r="I2273" s="10">
        <f>VLOOKUP(C2273,away!$B$2:$E$405,3,FALSE)</f>
        <v>0.86929999999999996</v>
      </c>
      <c r="J2273" s="10">
        <f>VLOOKUP(B2273,home!$B$2:$E$405,4,FALSE)</f>
        <v>1.1176999999999999</v>
      </c>
      <c r="K2273" s="12">
        <f t="shared" si="3022"/>
        <v>0.86611486303999985</v>
      </c>
      <c r="L2273" s="12">
        <f t="shared" si="3023"/>
        <v>0.86930538096699994</v>
      </c>
      <c r="M2273" s="13">
        <f t="shared" si="3024"/>
        <v>0.17632608473373526</v>
      </c>
      <c r="N2273" s="13">
        <f t="shared" si="3025"/>
        <v>0.15271864272953853</v>
      </c>
      <c r="O2273" s="13">
        <f t="shared" si="3026"/>
        <v>0.15328121426387925</v>
      </c>
      <c r="P2273" s="13">
        <f t="shared" si="3027"/>
        <v>0.13275913789876465</v>
      </c>
      <c r="Q2273" s="13">
        <f t="shared" si="3028"/>
        <v>6.6135943165674463E-2</v>
      </c>
      <c r="R2273" s="13">
        <f t="shared" si="3029"/>
        <v>6.6624092180372949E-2</v>
      </c>
      <c r="S2273" s="13">
        <f t="shared" si="3030"/>
        <v>2.4989196468347512E-2</v>
      </c>
      <c r="T2273" s="13">
        <f t="shared" si="3031"/>
        <v>5.7492331269248492E-2</v>
      </c>
      <c r="U2273" s="13">
        <f t="shared" si="3032"/>
        <v>5.7704116473968045E-2</v>
      </c>
      <c r="V2273" s="13">
        <f t="shared" si="3033"/>
        <v>2.0905359552888703E-3</v>
      </c>
      <c r="W2273" s="13">
        <f t="shared" si="3034"/>
        <v>1.9093774452319787E-2</v>
      </c>
      <c r="X2273" s="13">
        <f t="shared" si="3035"/>
        <v>1.6598320874371821E-2</v>
      </c>
      <c r="Y2273" s="13">
        <f t="shared" si="3036"/>
        <v>7.2145048255541529E-3</v>
      </c>
      <c r="Z2273" s="13">
        <f t="shared" si="3037"/>
        <v>1.9305560611479873E-2</v>
      </c>
      <c r="AA2273" s="13">
        <f t="shared" si="3038"/>
        <v>1.6720832984922305E-2</v>
      </c>
      <c r="AB2273" s="13">
        <f t="shared" si="3039"/>
        <v>7.2410809853253469E-3</v>
      </c>
      <c r="AC2273" s="13">
        <f t="shared" si="3040"/>
        <v>9.837517503069036E-5</v>
      </c>
      <c r="AD2273" s="13">
        <f t="shared" si="3041"/>
        <v>4.1343504611718995E-3</v>
      </c>
      <c r="AE2273" s="13">
        <f t="shared" si="3042"/>
        <v>3.5940131027001297E-3</v>
      </c>
      <c r="AF2273" s="13">
        <f t="shared" si="3043"/>
        <v>1.5621474647215629E-3</v>
      </c>
      <c r="AG2273" s="13">
        <f t="shared" si="3044"/>
        <v>4.526610656488037E-4</v>
      </c>
      <c r="AH2273" s="13">
        <f t="shared" si="3045"/>
        <v>4.1956069305360043E-3</v>
      </c>
      <c r="AI2273" s="13">
        <f t="shared" si="3046"/>
        <v>3.6338775220108662E-3</v>
      </c>
      <c r="AJ2273" s="13">
        <f t="shared" si="3047"/>
        <v>1.5736776661402874E-3</v>
      </c>
      <c r="AK2273" s="13">
        <f t="shared" si="3048"/>
        <v>4.5432853875940064E-4</v>
      </c>
      <c r="AL2273" s="13">
        <f t="shared" si="3049"/>
        <v>2.9627388250436943E-6</v>
      </c>
      <c r="AM2273" s="13">
        <f t="shared" si="3050"/>
        <v>7.1616447668745224E-4</v>
      </c>
      <c r="AN2273" s="13">
        <f t="shared" si="3051"/>
        <v>6.2256563324181776E-4</v>
      </c>
      <c r="AO2273" s="13">
        <f t="shared" si="3052"/>
        <v>2.7059982749112001E-4</v>
      </c>
      <c r="AP2273" s="13">
        <f t="shared" si="3053"/>
        <v>7.841129537559084E-5</v>
      </c>
      <c r="AQ2273" s="13">
        <f t="shared" si="3054"/>
        <v>1.7040840249648488E-5</v>
      </c>
      <c r="AR2273" s="13">
        <f t="shared" si="3055"/>
        <v>7.2945273622747775E-4</v>
      </c>
      <c r="AS2273" s="13">
        <f t="shared" si="3056"/>
        <v>6.3178985673181505E-4</v>
      </c>
      <c r="AT2273" s="13">
        <f t="shared" si="3057"/>
        <v>2.7360129261666852E-4</v>
      </c>
      <c r="AU2273" s="13">
        <f t="shared" si="3058"/>
        <v>7.8990048694084275E-5</v>
      </c>
      <c r="AV2273" s="13">
        <f t="shared" si="3059"/>
        <v>1.7103613801549926E-5</v>
      </c>
      <c r="AW2273" s="13">
        <f t="shared" si="3060"/>
        <v>6.1963897555983687E-8</v>
      </c>
      <c r="AX2273" s="13">
        <f t="shared" si="3061"/>
        <v>1.0338011627337758E-4</v>
      </c>
      <c r="AY2273" s="13">
        <f t="shared" si="3062"/>
        <v>8.9868891361441256E-5</v>
      </c>
      <c r="AZ2273" s="13">
        <f t="shared" si="3063"/>
        <v>3.906175542101981E-5</v>
      </c>
      <c r="BA2273" s="13">
        <f t="shared" si="3064"/>
        <v>1.1318864725836465E-5</v>
      </c>
      <c r="BB2273" s="13">
        <f t="shared" si="3065"/>
        <v>2.4598875031518015E-6</v>
      </c>
      <c r="BC2273" s="13">
        <f t="shared" si="3066"/>
        <v>4.2767868861266802E-7</v>
      </c>
      <c r="BD2273" s="13">
        <f t="shared" si="3067"/>
        <v>1.0568619812727463E-4</v>
      </c>
      <c r="BE2273" s="13">
        <f t="shared" si="3068"/>
        <v>9.1536387016222752E-5</v>
      </c>
      <c r="BF2273" s="13">
        <f t="shared" si="3069"/>
        <v>3.9640512651866094E-5</v>
      </c>
      <c r="BG2273" s="13">
        <f t="shared" si="3070"/>
        <v>1.1444412395435462E-5</v>
      </c>
      <c r="BH2273" s="13">
        <f t="shared" si="3071"/>
        <v>2.4780439186114651E-6</v>
      </c>
      <c r="BI2273" s="13">
        <f t="shared" si="3072"/>
        <v>4.2925413383505491E-7</v>
      </c>
      <c r="BJ2273" s="14">
        <f t="shared" si="3073"/>
        <v>0.3309479886779686</v>
      </c>
      <c r="BK2273" s="14">
        <f t="shared" si="3074"/>
        <v>0.33635616186135348</v>
      </c>
      <c r="BL2273" s="14">
        <f t="shared" si="3075"/>
        <v>0.31341097990222933</v>
      </c>
      <c r="BM2273" s="14">
        <f t="shared" si="3076"/>
        <v>0.25208576915360226</v>
      </c>
      <c r="BN2273" s="14">
        <f t="shared" si="3077"/>
        <v>0.74784511497196515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1.1974</v>
      </c>
      <c r="F2274" s="10">
        <f>VLOOKUP(B2274,home!$B$2:$E$405,3,FALSE)</f>
        <v>0.64959999999999996</v>
      </c>
      <c r="G2274" s="10">
        <f>VLOOKUP(C2274,away!$B$2:$E$405,4,FALSE)</f>
        <v>1.1692</v>
      </c>
      <c r="H2274" s="10">
        <f>VLOOKUP(A2274,away!$A$2:$E$405,3,FALSE)</f>
        <v>0.89470000000000005</v>
      </c>
      <c r="I2274" s="10">
        <f>VLOOKUP(C2274,away!$B$2:$E$405,3,FALSE)</f>
        <v>1.2295</v>
      </c>
      <c r="J2274" s="10">
        <f>VLOOKUP(B2274,home!$B$2:$E$405,4,FALSE)</f>
        <v>1.1176999999999999</v>
      </c>
      <c r="K2274" s="12">
        <f t="shared" si="3022"/>
        <v>0.90944005196799993</v>
      </c>
      <c r="L2274" s="12">
        <f t="shared" si="3023"/>
        <v>1.229507610605</v>
      </c>
      <c r="M2274" s="13">
        <f t="shared" si="3024"/>
        <v>0.11777872078573053</v>
      </c>
      <c r="N2274" s="13">
        <f t="shared" si="3025"/>
        <v>0.10711268595209932</v>
      </c>
      <c r="O2274" s="13">
        <f t="shared" si="3026"/>
        <v>0.14480983357337698</v>
      </c>
      <c r="P2274" s="13">
        <f t="shared" si="3027"/>
        <v>0.13169586257044938</v>
      </c>
      <c r="Q2274" s="13">
        <f t="shared" si="3028"/>
        <v>4.8706283339354631E-2</v>
      </c>
      <c r="R2274" s="13">
        <f t="shared" si="3029"/>
        <v>8.9022396234455251E-2</v>
      </c>
      <c r="S2274" s="13">
        <f t="shared" si="3030"/>
        <v>3.6814375513823674E-2</v>
      </c>
      <c r="T2274" s="13">
        <f t="shared" si="3031"/>
        <v>5.9884746050020025E-2</v>
      </c>
      <c r="U2274" s="13">
        <f t="shared" si="3032"/>
        <v>8.0960532657778847E-2</v>
      </c>
      <c r="V2274" s="13">
        <f t="shared" si="3033"/>
        <v>4.5738321885323467E-3</v>
      </c>
      <c r="W2274" s="13">
        <f t="shared" si="3034"/>
        <v>1.4765148283770268E-2</v>
      </c>
      <c r="X2274" s="13">
        <f t="shared" si="3035"/>
        <v>1.81538621866069E-2</v>
      </c>
      <c r="Y2274" s="13">
        <f t="shared" si="3036"/>
        <v>1.1160155860153757E-2</v>
      </c>
      <c r="Z2274" s="13">
        <f t="shared" si="3037"/>
        <v>3.6484571228185554E-2</v>
      </c>
      <c r="AA2274" s="13">
        <f t="shared" si="3038"/>
        <v>3.318053035379126E-2</v>
      </c>
      <c r="AB2274" s="13">
        <f t="shared" si="3039"/>
        <v>1.5087851624638861E-2</v>
      </c>
      <c r="AC2274" s="13">
        <f t="shared" si="3040"/>
        <v>3.1964325309720513E-4</v>
      </c>
      <c r="AD2274" s="13">
        <f t="shared" si="3041"/>
        <v>3.3570043056268132E-3</v>
      </c>
      <c r="AE2274" s="13">
        <f t="shared" si="3042"/>
        <v>4.1274623426019201E-3</v>
      </c>
      <c r="AF2274" s="13">
        <f t="shared" si="3043"/>
        <v>2.5373731813573019E-3</v>
      </c>
      <c r="AG2274" s="13">
        <f t="shared" si="3044"/>
        <v>1.0399065458079418E-3</v>
      </c>
      <c r="AH2274" s="13">
        <f t="shared" si="3045"/>
        <v>1.1214514498678581E-2</v>
      </c>
      <c r="AI2274" s="13">
        <f t="shared" si="3046"/>
        <v>1.0198928648474135E-2</v>
      </c>
      <c r="AJ2274" s="13">
        <f t="shared" si="3047"/>
        <v>4.6376571000431204E-3</v>
      </c>
      <c r="AK2274" s="13">
        <f t="shared" si="3048"/>
        <v>1.40589037135766E-3</v>
      </c>
      <c r="AL2274" s="13">
        <f t="shared" si="3049"/>
        <v>1.4296536301508551E-5</v>
      </c>
      <c r="AM2274" s="13">
        <f t="shared" si="3050"/>
        <v>6.1059883403320997E-4</v>
      </c>
      <c r="AN2274" s="13">
        <f t="shared" si="3051"/>
        <v>7.5073591347037084E-4</v>
      </c>
      <c r="AO2274" s="13">
        <f t="shared" si="3052"/>
        <v>4.6151775958315895E-4</v>
      </c>
      <c r="AP2274" s="13">
        <f t="shared" si="3053"/>
        <v>1.8914653261228762E-4</v>
      </c>
      <c r="AQ2274" s="13">
        <f t="shared" si="3054"/>
        <v>5.8139275341588573E-5</v>
      </c>
      <c r="AR2274" s="13">
        <f t="shared" si="3055"/>
        <v>2.757666185073086E-3</v>
      </c>
      <c r="AS2274" s="13">
        <f t="shared" si="3056"/>
        <v>2.507932078663263E-3</v>
      </c>
      <c r="AT2274" s="13">
        <f t="shared" si="3057"/>
        <v>1.1404069399758661E-3</v>
      </c>
      <c r="AU2274" s="13">
        <f t="shared" si="3058"/>
        <v>3.457105822521065E-4</v>
      </c>
      <c r="AV2274" s="13">
        <f t="shared" si="3059"/>
        <v>7.860076247231078E-5</v>
      </c>
      <c r="AW2274" s="13">
        <f t="shared" si="3060"/>
        <v>4.4405179367912418E-7</v>
      </c>
      <c r="AX2274" s="13">
        <f t="shared" si="3061"/>
        <v>9.255050589246041E-5</v>
      </c>
      <c r="AY2274" s="13">
        <f t="shared" si="3062"/>
        <v>1.1379155136012296E-4</v>
      </c>
      <c r="AZ2274" s="13">
        <f t="shared" si="3063"/>
        <v>6.9953789209910476E-5</v>
      </c>
      <c r="BA2274" s="13">
        <f t="shared" si="3064"/>
        <v>2.8669572074747633E-5</v>
      </c>
      <c r="BB2274" s="13">
        <f t="shared" si="3065"/>
        <v>8.812364264672692E-6</v>
      </c>
      <c r="BC2274" s="13">
        <f t="shared" si="3066"/>
        <v>2.166973786167722E-6</v>
      </c>
      <c r="BD2274" s="13">
        <f t="shared" si="3067"/>
        <v>5.6509526034256917E-4</v>
      </c>
      <c r="BE2274" s="13">
        <f t="shared" si="3068"/>
        <v>5.1392026293281643E-4</v>
      </c>
      <c r="BF2274" s="13">
        <f t="shared" si="3069"/>
        <v>2.3368983531451439E-4</v>
      </c>
      <c r="BG2274" s="13">
        <f t="shared" si="3070"/>
        <v>7.0842298657608447E-5</v>
      </c>
      <c r="BH2274" s="13">
        <f t="shared" si="3071"/>
        <v>1.6106705943176994E-5</v>
      </c>
      <c r="BI2274" s="13">
        <f t="shared" si="3072"/>
        <v>2.9296166979992365E-6</v>
      </c>
      <c r="BJ2274" s="14">
        <f t="shared" si="3073"/>
        <v>0.27323071111902753</v>
      </c>
      <c r="BK2274" s="14">
        <f t="shared" si="3074"/>
        <v>0.29131052239929472</v>
      </c>
      <c r="BL2274" s="14">
        <f t="shared" si="3075"/>
        <v>0.39875103559092012</v>
      </c>
      <c r="BM2274" s="14">
        <f t="shared" si="3076"/>
        <v>0.36053771038239546</v>
      </c>
      <c r="BN2274" s="14">
        <f t="shared" si="3077"/>
        <v>0.63912578245546614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1.5759000000000001</v>
      </c>
      <c r="F2277" s="10">
        <f>VLOOKUP(B2277,home!$B$2:$E$405,3,FALSE)</f>
        <v>0.95179999999999998</v>
      </c>
      <c r="G2277" s="10">
        <f>VLOOKUP(C2277,away!$B$2:$E$405,4,FALSE)</f>
        <v>0.87250000000000005</v>
      </c>
      <c r="H2277" s="10">
        <f>VLOOKUP(A2277,away!$A$2:$E$405,3,FALSE)</f>
        <v>1.1709000000000001</v>
      </c>
      <c r="I2277" s="10">
        <f>VLOOKUP(C2277,away!$B$2:$E$405,3,FALSE)</f>
        <v>0.64049999999999996</v>
      </c>
      <c r="J2277" s="10">
        <f>VLOOKUP(B2277,home!$B$2:$E$405,4,FALSE)</f>
        <v>1.0248999999999999</v>
      </c>
      <c r="K2277" s="12">
        <f t="shared" si="3078"/>
        <v>1.30869906345</v>
      </c>
      <c r="L2277" s="12">
        <f t="shared" si="3079"/>
        <v>0.76863549010499999</v>
      </c>
      <c r="M2277" s="13">
        <f t="shared" si="3080"/>
        <v>0.12526365117301208</v>
      </c>
      <c r="N2277" s="13">
        <f t="shared" si="3081"/>
        <v>0.16393242297444841</v>
      </c>
      <c r="O2277" s="13">
        <f t="shared" si="3082"/>
        <v>9.6282087911709904E-2</v>
      </c>
      <c r="P2277" s="13">
        <f t="shared" si="3083"/>
        <v>0.12600427827706531</v>
      </c>
      <c r="Q2277" s="13">
        <f t="shared" si="3084"/>
        <v>0.10726910420787499</v>
      </c>
      <c r="R2277" s="13">
        <f t="shared" si="3085"/>
        <v>3.700291491517492E-2</v>
      </c>
      <c r="S2277" s="13">
        <f t="shared" si="3086"/>
        <v>3.1687321093241488E-2</v>
      </c>
      <c r="T2277" s="13">
        <f t="shared" si="3087"/>
        <v>8.245084048594431E-2</v>
      </c>
      <c r="U2277" s="13">
        <f t="shared" si="3088"/>
        <v>4.8425680094409451E-2</v>
      </c>
      <c r="V2277" s="13">
        <f t="shared" si="3089"/>
        <v>3.5416304264362418E-3</v>
      </c>
      <c r="W2277" s="13">
        <f t="shared" si="3090"/>
        <v>4.6794325404655453E-2</v>
      </c>
      <c r="X2277" s="13">
        <f t="shared" si="3091"/>
        <v>3.5967779241540196E-2</v>
      </c>
      <c r="Y2277" s="13">
        <f t="shared" si="3092"/>
        <v>1.3823055812654845E-2</v>
      </c>
      <c r="Z2277" s="13">
        <f t="shared" si="3093"/>
        <v>9.4805845470463616E-3</v>
      </c>
      <c r="AA2277" s="13">
        <f t="shared" si="3094"/>
        <v>1.2407232117678116E-2</v>
      </c>
      <c r="AB2277" s="13">
        <f t="shared" si="3095"/>
        <v>8.118666526206058E-3</v>
      </c>
      <c r="AC2277" s="13">
        <f t="shared" si="3096"/>
        <v>2.2266065496068488E-4</v>
      </c>
      <c r="AD2277" s="13">
        <f t="shared" si="3097"/>
        <v>1.5309922457961799E-2</v>
      </c>
      <c r="AE2277" s="13">
        <f t="shared" si="3098"/>
        <v>1.1767749751945012E-2</v>
      </c>
      <c r="AF2277" s="13">
        <f t="shared" si="3099"/>
        <v>4.5225550490096238E-3</v>
      </c>
      <c r="AG2277" s="13">
        <f t="shared" si="3100"/>
        <v>1.1587321055407847E-3</v>
      </c>
      <c r="AH2277" s="13">
        <f t="shared" si="3101"/>
        <v>1.8217784374502171E-3</v>
      </c>
      <c r="AI2277" s="13">
        <f t="shared" si="3102"/>
        <v>2.3841597349045034E-3</v>
      </c>
      <c r="AJ2277" s="13">
        <f t="shared" si="3103"/>
        <v>1.5600738060923625E-3</v>
      </c>
      <c r="AK2277" s="13">
        <f t="shared" si="3104"/>
        <v>6.8055570964865018E-4</v>
      </c>
      <c r="AL2277" s="13">
        <f t="shared" si="3105"/>
        <v>8.9590858533315377E-6</v>
      </c>
      <c r="AM2277" s="13">
        <f t="shared" si="3106"/>
        <v>4.0072162364453391E-3</v>
      </c>
      <c r="AN2277" s="13">
        <f t="shared" si="3107"/>
        <v>3.0800886158568767E-3</v>
      </c>
      <c r="AO2277" s="13">
        <f t="shared" si="3108"/>
        <v>1.1837327114079907E-3</v>
      </c>
      <c r="AP2277" s="13">
        <f t="shared" si="3109"/>
        <v>3.032863242621338E-4</v>
      </c>
      <c r="AQ2277" s="13">
        <f t="shared" si="3110"/>
        <v>5.8279158122842289E-5</v>
      </c>
      <c r="AR2277" s="13">
        <f t="shared" si="3111"/>
        <v>2.8005671242645387E-4</v>
      </c>
      <c r="AS2277" s="13">
        <f t="shared" si="3112"/>
        <v>3.6650995726538615E-4</v>
      </c>
      <c r="AT2277" s="13">
        <f t="shared" si="3113"/>
        <v>2.3982561890915528E-4</v>
      </c>
      <c r="AU2277" s="13">
        <f t="shared" si="3114"/>
        <v>1.046198542859093E-4</v>
      </c>
      <c r="AV2277" s="13">
        <f t="shared" si="3115"/>
        <v>3.4228976330561277E-5</v>
      </c>
      <c r="AW2277" s="13">
        <f t="shared" si="3116"/>
        <v>2.5033491280192995E-7</v>
      </c>
      <c r="AX2277" s="13">
        <f t="shared" si="3117"/>
        <v>8.740400226129409E-4</v>
      </c>
      <c r="AY2277" s="13">
        <f t="shared" si="3118"/>
        <v>6.7181818115248312E-4</v>
      </c>
      <c r="AZ2277" s="13">
        <f t="shared" si="3119"/>
        <v>2.5819164846579425E-4</v>
      </c>
      <c r="BA2277" s="13">
        <f t="shared" si="3120"/>
        <v>6.6151754753174548E-5</v>
      </c>
      <c r="BB2277" s="13">
        <f t="shared" si="3121"/>
        <v>1.2711646609003018E-5</v>
      </c>
      <c r="BC2277" s="13">
        <f t="shared" si="3122"/>
        <v>1.95412454427052E-6</v>
      </c>
      <c r="BD2277" s="13">
        <f t="shared" si="3123"/>
        <v>3.5876921402183711E-5</v>
      </c>
      <c r="BE2277" s="13">
        <f t="shared" si="3124"/>
        <v>4.6952093438507081E-5</v>
      </c>
      <c r="BF2277" s="13">
        <f t="shared" si="3125"/>
        <v>3.0723080354995563E-5</v>
      </c>
      <c r="BG2277" s="13">
        <f t="shared" si="3126"/>
        <v>1.3402422162293921E-5</v>
      </c>
      <c r="BH2277" s="13">
        <f t="shared" si="3127"/>
        <v>4.3849343329388994E-6</v>
      </c>
      <c r="BI2277" s="13">
        <f t="shared" si="3128"/>
        <v>1.1477118909613756E-6</v>
      </c>
      <c r="BJ2277" s="14">
        <f t="shared" si="3129"/>
        <v>0.49351395791580827</v>
      </c>
      <c r="BK2277" s="14">
        <f t="shared" si="3130"/>
        <v>0.28740031889172157</v>
      </c>
      <c r="BL2277" s="14">
        <f t="shared" si="3131"/>
        <v>0.2098408775360735</v>
      </c>
      <c r="BM2277" s="14">
        <f t="shared" si="3132"/>
        <v>0.34380971158512458</v>
      </c>
      <c r="BN2277" s="14">
        <f t="shared" si="3133"/>
        <v>0.65575445945928557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1.5759000000000001</v>
      </c>
      <c r="F2278" s="10">
        <f>VLOOKUP(B2278,home!$B$2:$E$405,3,FALSE)</f>
        <v>1.3597999999999999</v>
      </c>
      <c r="G2278" s="10">
        <f>VLOOKUP(C2278,away!$B$2:$E$405,4,FALSE)</f>
        <v>0.63460000000000005</v>
      </c>
      <c r="H2278" s="10">
        <f>VLOOKUP(A2278,away!$A$2:$E$405,3,FALSE)</f>
        <v>1.1709000000000001</v>
      </c>
      <c r="I2278" s="10">
        <f>VLOOKUP(C2278,away!$B$2:$E$405,3,FALSE)</f>
        <v>0.74729999999999996</v>
      </c>
      <c r="J2278" s="10">
        <f>VLOOKUP(B2278,home!$B$2:$E$405,4,FALSE)</f>
        <v>0.73199999999999998</v>
      </c>
      <c r="K2278" s="12">
        <f t="shared" si="3078"/>
        <v>1.3598899371720001</v>
      </c>
      <c r="L2278" s="12">
        <f t="shared" si="3079"/>
        <v>0.64050993324000005</v>
      </c>
      <c r="M2278" s="13">
        <f t="shared" si="3080"/>
        <v>0.13528117747951332</v>
      </c>
      <c r="N2278" s="13">
        <f t="shared" si="3081"/>
        <v>0.1839675119431696</v>
      </c>
      <c r="O2278" s="13">
        <f t="shared" si="3082"/>
        <v>8.664893795603168E-2</v>
      </c>
      <c r="P2278" s="13">
        <f t="shared" si="3083"/>
        <v>0.11783301879304846</v>
      </c>
      <c r="Q2278" s="13">
        <f t="shared" si="3084"/>
        <v>0.12508778412904306</v>
      </c>
      <c r="R2278" s="13">
        <f t="shared" si="3085"/>
        <v>2.7749752732767374E-2</v>
      </c>
      <c r="S2278" s="13">
        <f t="shared" si="3086"/>
        <v>2.5658817761224702E-2</v>
      </c>
      <c r="T2278" s="13">
        <f t="shared" si="3087"/>
        <v>8.0119968261632896E-2</v>
      </c>
      <c r="U2278" s="13">
        <f t="shared" si="3088"/>
        <v>3.7736609500301568E-2</v>
      </c>
      <c r="V2278" s="13">
        <f t="shared" si="3089"/>
        <v>2.4832689725677814E-3</v>
      </c>
      <c r="W2278" s="13">
        <f t="shared" si="3090"/>
        <v>5.6701872966743033E-2</v>
      </c>
      <c r="X2278" s="13">
        <f t="shared" si="3091"/>
        <v>3.6318112868511547E-2</v>
      </c>
      <c r="Y2278" s="13">
        <f t="shared" si="3092"/>
        <v>1.1631056024406557E-2</v>
      </c>
      <c r="Z2278" s="13">
        <f t="shared" si="3093"/>
        <v>5.9246640900971134E-3</v>
      </c>
      <c r="AA2278" s="13">
        <f t="shared" si="3094"/>
        <v>8.05689107724737E-3</v>
      </c>
      <c r="AB2278" s="13">
        <f t="shared" si="3095"/>
        <v>5.4782425504197874E-3</v>
      </c>
      <c r="AC2278" s="13">
        <f t="shared" si="3096"/>
        <v>1.3518652639106328E-4</v>
      </c>
      <c r="AD2278" s="13">
        <f t="shared" si="3097"/>
        <v>1.927707661656973E-2</v>
      </c>
      <c r="AE2278" s="13">
        <f t="shared" si="3098"/>
        <v>1.2347159056741445E-2</v>
      </c>
      <c r="AF2278" s="13">
        <f t="shared" si="3099"/>
        <v>3.9542390115685621E-3</v>
      </c>
      <c r="AG2278" s="13">
        <f t="shared" si="3100"/>
        <v>8.4424312177159449E-4</v>
      </c>
      <c r="AH2278" s="13">
        <f t="shared" si="3101"/>
        <v>9.4870155020438187E-4</v>
      </c>
      <c r="AI2278" s="13">
        <f t="shared" si="3102"/>
        <v>1.290129691502416E-3</v>
      </c>
      <c r="AJ2278" s="13">
        <f t="shared" si="3103"/>
        <v>8.7721719256047626E-4</v>
      </c>
      <c r="AK2278" s="13">
        <f t="shared" si="3104"/>
        <v>3.9763961095908826E-4</v>
      </c>
      <c r="AL2278" s="13">
        <f t="shared" si="3105"/>
        <v>4.7100230206726008E-6</v>
      </c>
      <c r="AM2278" s="13">
        <f t="shared" si="3106"/>
        <v>5.2429405017933636E-3</v>
      </c>
      <c r="AN2278" s="13">
        <f t="shared" si="3107"/>
        <v>3.3581554707849594E-3</v>
      </c>
      <c r="AO2278" s="13">
        <f t="shared" si="3108"/>
        <v>1.0754659682010075E-3</v>
      </c>
      <c r="AP2278" s="13">
        <f t="shared" si="3109"/>
        <v>2.2961554516477312E-4</v>
      </c>
      <c r="AQ2278" s="13">
        <f t="shared" si="3110"/>
        <v>3.6767759376088759E-5</v>
      </c>
      <c r="AR2278" s="13">
        <f t="shared" si="3111"/>
        <v>1.2153055331721867E-4</v>
      </c>
      <c r="AS2278" s="13">
        <f t="shared" si="3112"/>
        <v>1.6526817651503094E-4</v>
      </c>
      <c r="AT2278" s="13">
        <f t="shared" si="3113"/>
        <v>1.1237326508877823E-4</v>
      </c>
      <c r="AU2278" s="13">
        <f t="shared" si="3114"/>
        <v>5.0938424133797059E-5</v>
      </c>
      <c r="AV2278" s="13">
        <f t="shared" si="3115"/>
        <v>1.7317662598737495E-5</v>
      </c>
      <c r="AW2278" s="13">
        <f t="shared" si="3116"/>
        <v>1.1395940117115895E-7</v>
      </c>
      <c r="AX2278" s="13">
        <f t="shared" si="3117"/>
        <v>1.1883036715967204E-3</v>
      </c>
      <c r="AY2278" s="13">
        <f t="shared" si="3118"/>
        <v>7.6112030536326235E-4</v>
      </c>
      <c r="AZ2278" s="13">
        <f t="shared" si="3119"/>
        <v>2.4375255798791579E-4</v>
      </c>
      <c r="BA2278" s="13">
        <f t="shared" si="3120"/>
        <v>5.2041978214639728E-5</v>
      </c>
      <c r="BB2278" s="13">
        <f t="shared" si="3121"/>
        <v>8.3333509979841072E-6</v>
      </c>
      <c r="BC2278" s="13">
        <f t="shared" si="3122"/>
        <v>1.0675188182768578E-6</v>
      </c>
      <c r="BD2278" s="13">
        <f t="shared" si="3123"/>
        <v>1.2973587765305327E-5</v>
      </c>
      <c r="BE2278" s="13">
        <f t="shared" si="3124"/>
        <v>1.7642651451056492E-5</v>
      </c>
      <c r="BF2278" s="13">
        <f t="shared" si="3125"/>
        <v>1.1996032086662356E-5</v>
      </c>
      <c r="BG2278" s="13">
        <f t="shared" si="3126"/>
        <v>5.4377611068815241E-6</v>
      </c>
      <c r="BH2278" s="13">
        <f t="shared" si="3127"/>
        <v>1.8486891524983656E-6</v>
      </c>
      <c r="BI2278" s="13">
        <f t="shared" si="3128"/>
        <v>5.0280275508831157E-7</v>
      </c>
      <c r="BJ2278" s="14">
        <f t="shared" si="3129"/>
        <v>0.54244658862845696</v>
      </c>
      <c r="BK2278" s="14">
        <f t="shared" si="3130"/>
        <v>0.2821572998611292</v>
      </c>
      <c r="BL2278" s="14">
        <f t="shared" si="3131"/>
        <v>0.16970195146796516</v>
      </c>
      <c r="BM2278" s="14">
        <f t="shared" si="3132"/>
        <v>0.32290131466811295</v>
      </c>
      <c r="BN2278" s="14">
        <f t="shared" si="3133"/>
        <v>0.67656818303357347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1.1974</v>
      </c>
      <c r="F2279" s="10">
        <f>VLOOKUP(B2279,home!$B$2:$E$405,3,FALSE)</f>
        <v>0.50109999999999999</v>
      </c>
      <c r="G2279" s="10">
        <f>VLOOKUP(C2279,away!$B$2:$E$405,4,FALSE)</f>
        <v>2.0878999999999999</v>
      </c>
      <c r="H2279" s="10">
        <f>VLOOKUP(A2279,away!$A$2:$E$405,3,FALSE)</f>
        <v>0.89470000000000005</v>
      </c>
      <c r="I2279" s="10">
        <f>VLOOKUP(C2279,away!$B$2:$E$405,3,FALSE)</f>
        <v>0.89419999999999999</v>
      </c>
      <c r="J2279" s="10">
        <f>VLOOKUP(B2279,home!$B$2:$E$405,4,FALSE)</f>
        <v>1.2295</v>
      </c>
      <c r="K2279" s="12">
        <f t="shared" si="3078"/>
        <v>1.2527757866059999</v>
      </c>
      <c r="L2279" s="12">
        <f t="shared" si="3079"/>
        <v>0.98365008983000002</v>
      </c>
      <c r="M2279" s="13">
        <f t="shared" si="3080"/>
        <v>0.10683968100875586</v>
      </c>
      <c r="N2279" s="13">
        <f t="shared" si="3081"/>
        <v>0.1338461654164782</v>
      </c>
      <c r="O2279" s="13">
        <f t="shared" si="3082"/>
        <v>0.10509286182167124</v>
      </c>
      <c r="P2279" s="13">
        <f t="shared" si="3083"/>
        <v>0.13165779263531982</v>
      </c>
      <c r="Q2279" s="13">
        <f t="shared" si="3084"/>
        <v>8.3839617581912648E-2</v>
      </c>
      <c r="R2279" s="13">
        <f t="shared" si="3085"/>
        <v>5.1687301485689348E-2</v>
      </c>
      <c r="S2279" s="13">
        <f t="shared" si="3086"/>
        <v>4.0560244559753794E-2</v>
      </c>
      <c r="T2279" s="13">
        <f t="shared" si="3087"/>
        <v>8.2468847365761225E-2</v>
      </c>
      <c r="U2279" s="13">
        <f t="shared" si="3088"/>
        <v>6.4752599776275926E-2</v>
      </c>
      <c r="V2279" s="13">
        <f t="shared" si="3089"/>
        <v>5.5535673398853149E-3</v>
      </c>
      <c r="W2279" s="13">
        <f t="shared" si="3090"/>
        <v>3.5010747621642281E-2</v>
      </c>
      <c r="X2279" s="13">
        <f t="shared" si="3091"/>
        <v>3.4438325043043887E-2</v>
      </c>
      <c r="Y2279" s="13">
        <f t="shared" si="3092"/>
        <v>1.6937630761092431E-2</v>
      </c>
      <c r="Z2279" s="13">
        <f t="shared" si="3093"/>
        <v>1.6947406249822876E-2</v>
      </c>
      <c r="AA2279" s="13">
        <f t="shared" si="3094"/>
        <v>2.123130019555329E-2</v>
      </c>
      <c r="AB2279" s="13">
        <f t="shared" si="3095"/>
        <v>1.3299029401576198E-2</v>
      </c>
      <c r="AC2279" s="13">
        <f t="shared" si="3096"/>
        <v>4.2772639009060204E-4</v>
      </c>
      <c r="AD2279" s="13">
        <f t="shared" si="3097"/>
        <v>1.0965154222841765E-2</v>
      </c>
      <c r="AE2279" s="13">
        <f t="shared" si="3098"/>
        <v>1.0785874936298106E-2</v>
      </c>
      <c r="AF2279" s="13">
        <f t="shared" si="3099"/>
        <v>5.3047634249923882E-3</v>
      </c>
      <c r="AG2279" s="13">
        <f t="shared" si="3100"/>
        <v>1.7393436731735542E-3</v>
      </c>
      <c r="AH2279" s="13">
        <f t="shared" si="3101"/>
        <v>4.1675794200059426E-3</v>
      </c>
      <c r="AI2279" s="13">
        <f t="shared" si="3102"/>
        <v>5.2210425861409209E-3</v>
      </c>
      <c r="AJ2279" s="13">
        <f t="shared" si="3103"/>
        <v>3.2703978663780587E-3</v>
      </c>
      <c r="AK2279" s="13">
        <f t="shared" si="3104"/>
        <v>1.3656917531887857E-3</v>
      </c>
      <c r="AL2279" s="13">
        <f t="shared" si="3105"/>
        <v>2.1083369714137324E-5</v>
      </c>
      <c r="AM2279" s="13">
        <f t="shared" si="3106"/>
        <v>2.7473759413553372E-3</v>
      </c>
      <c r="AN2279" s="13">
        <f t="shared" si="3107"/>
        <v>2.7024565915109581E-3</v>
      </c>
      <c r="AO2279" s="13">
        <f t="shared" si="3108"/>
        <v>1.3291358345007148E-3</v>
      </c>
      <c r="AP2279" s="13">
        <f t="shared" si="3109"/>
        <v>4.3580152766763348E-4</v>
      </c>
      <c r="AQ2279" s="13">
        <f t="shared" si="3110"/>
        <v>1.0716905295957969E-4</v>
      </c>
      <c r="AR2279" s="13">
        <f t="shared" si="3111"/>
        <v>8.1988797417250129E-4</v>
      </c>
      <c r="AS2279" s="13">
        <f t="shared" si="3112"/>
        <v>1.0271358017727547E-3</v>
      </c>
      <c r="AT2279" s="13">
        <f t="shared" si="3113"/>
        <v>6.433854310085238E-4</v>
      </c>
      <c r="AU2279" s="13">
        <f t="shared" si="3114"/>
        <v>2.6867256314084788E-4</v>
      </c>
      <c r="AV2279" s="13">
        <f t="shared" si="3115"/>
        <v>8.4146620407056489E-5</v>
      </c>
      <c r="AW2279" s="13">
        <f t="shared" si="3116"/>
        <v>7.2169136755736815E-7</v>
      </c>
      <c r="AX2279" s="13">
        <f t="shared" si="3117"/>
        <v>5.7364100933897171E-4</v>
      </c>
      <c r="AY2279" s="13">
        <f t="shared" si="3118"/>
        <v>5.6426203036645138E-4</v>
      </c>
      <c r="AZ2279" s="13">
        <f t="shared" si="3119"/>
        <v>2.7751819842880901E-4</v>
      </c>
      <c r="BA2279" s="13">
        <f t="shared" si="3120"/>
        <v>9.0993600271319265E-5</v>
      </c>
      <c r="BB2279" s="13">
        <f t="shared" si="3121"/>
        <v>2.2376465770209572E-5</v>
      </c>
      <c r="BC2279" s="13">
        <f t="shared" si="3122"/>
        <v>4.4021225129889144E-6</v>
      </c>
      <c r="BD2279" s="13">
        <f t="shared" si="3123"/>
        <v>1.344138132408862E-4</v>
      </c>
      <c r="BE2279" s="13">
        <f t="shared" si="3124"/>
        <v>1.6839037061356315E-4</v>
      </c>
      <c r="BF2279" s="13">
        <f t="shared" si="3125"/>
        <v>1.0547768950114123E-4</v>
      </c>
      <c r="BG2279" s="13">
        <f t="shared" si="3126"/>
        <v>4.4046631811391879E-5</v>
      </c>
      <c r="BH2279" s="13">
        <f t="shared" si="3127"/>
        <v>1.3795138453715331E-5</v>
      </c>
      <c r="BI2279" s="13">
        <f t="shared" si="3128"/>
        <v>3.4564430855383783E-6</v>
      </c>
      <c r="BJ2279" s="14">
        <f t="shared" si="3129"/>
        <v>0.42419160242191961</v>
      </c>
      <c r="BK2279" s="14">
        <f t="shared" si="3130"/>
        <v>0.28562435733388603</v>
      </c>
      <c r="BL2279" s="14">
        <f t="shared" si="3131"/>
        <v>0.2734006127836876</v>
      </c>
      <c r="BM2279" s="14">
        <f t="shared" si="3132"/>
        <v>0.38663701850048998</v>
      </c>
      <c r="BN2279" s="14">
        <f t="shared" si="3133"/>
        <v>0.61296341994982706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1.1974</v>
      </c>
      <c r="F2280" s="10">
        <f>VLOOKUP(B2280,home!$B$2:$E$405,3,FALSE)</f>
        <v>0.75160000000000005</v>
      </c>
      <c r="G2280" s="10">
        <f>VLOOKUP(C2280,away!$B$2:$E$405,4,FALSE)</f>
        <v>0.58460000000000001</v>
      </c>
      <c r="H2280" s="10">
        <f>VLOOKUP(A2280,away!$A$2:$E$405,3,FALSE)</f>
        <v>0.89470000000000005</v>
      </c>
      <c r="I2280" s="10">
        <f>VLOOKUP(C2280,away!$B$2:$E$405,3,FALSE)</f>
        <v>1.2295</v>
      </c>
      <c r="J2280" s="10">
        <f>VLOOKUP(B2280,home!$B$2:$E$405,4,FALSE)</f>
        <v>0.67059999999999997</v>
      </c>
      <c r="K2280" s="12">
        <f t="shared" si="3078"/>
        <v>0.52612003006399999</v>
      </c>
      <c r="L2280" s="12">
        <f t="shared" si="3079"/>
        <v>0.73768256569000001</v>
      </c>
      <c r="M2280" s="13">
        <f t="shared" si="3080"/>
        <v>0.28257745308698834</v>
      </c>
      <c r="N2280" s="13">
        <f t="shared" si="3081"/>
        <v>0.14866965811353483</v>
      </c>
      <c r="O2280" s="13">
        <f t="shared" si="3082"/>
        <v>0.20845246059935513</v>
      </c>
      <c r="P2280" s="13">
        <f t="shared" si="3083"/>
        <v>0.1096710148374475</v>
      </c>
      <c r="Q2280" s="13">
        <f t="shared" si="3084"/>
        <v>3.9109042498148769E-2</v>
      </c>
      <c r="R2280" s="13">
        <f t="shared" si="3085"/>
        <v>7.688587297966297E-2</v>
      </c>
      <c r="S2280" s="13">
        <f t="shared" si="3086"/>
        <v>1.0641092702266151E-2</v>
      </c>
      <c r="T2280" s="13">
        <f t="shared" si="3087"/>
        <v>2.8850058811713632E-2</v>
      </c>
      <c r="U2280" s="13">
        <f t="shared" si="3088"/>
        <v>4.045119780355716E-2</v>
      </c>
      <c r="V2280" s="13">
        <f t="shared" si="3089"/>
        <v>4.5887888352493244E-4</v>
      </c>
      <c r="W2280" s="13">
        <f t="shared" si="3090"/>
        <v>6.8586835383000954E-3</v>
      </c>
      <c r="X2280" s="13">
        <f t="shared" si="3091"/>
        <v>5.0595312697889819E-3</v>
      </c>
      <c r="Y2280" s="13">
        <f t="shared" si="3092"/>
        <v>1.8661640041433597E-3</v>
      </c>
      <c r="Z2280" s="13">
        <f t="shared" si="3093"/>
        <v>1.8905789348317738E-2</v>
      </c>
      <c r="AA2280" s="13">
        <f t="shared" si="3094"/>
        <v>9.9467144603205791E-3</v>
      </c>
      <c r="AB2280" s="13">
        <f t="shared" si="3095"/>
        <v>2.6165828554509433E-3</v>
      </c>
      <c r="AC2280" s="13">
        <f t="shared" si="3096"/>
        <v>1.1130955489786103E-5</v>
      </c>
      <c r="AD2280" s="13">
        <f t="shared" si="3097"/>
        <v>9.0212269734247694E-4</v>
      </c>
      <c r="AE2280" s="13">
        <f t="shared" si="3098"/>
        <v>6.6548018594278166E-4</v>
      </c>
      <c r="AF2280" s="13">
        <f t="shared" si="3099"/>
        <v>2.4545656549106474E-4</v>
      </c>
      <c r="AG2280" s="13">
        <f t="shared" si="3100"/>
        <v>6.0356342998968044E-5</v>
      </c>
      <c r="AH2280" s="13">
        <f t="shared" si="3101"/>
        <v>3.4866177982154256E-3</v>
      </c>
      <c r="AI2280" s="13">
        <f t="shared" si="3102"/>
        <v>1.8343794608187771E-3</v>
      </c>
      <c r="AJ2280" s="13">
        <f t="shared" si="3103"/>
        <v>4.8255188853737953E-4</v>
      </c>
      <c r="AK2280" s="13">
        <f t="shared" si="3104"/>
        <v>8.4626738034908713E-5</v>
      </c>
      <c r="AL2280" s="13">
        <f t="shared" si="3105"/>
        <v>1.7280121557320543E-7</v>
      </c>
      <c r="AM2280" s="13">
        <f t="shared" si="3106"/>
        <v>9.4924964129448167E-5</v>
      </c>
      <c r="AN2280" s="13">
        <f t="shared" si="3107"/>
        <v>7.0024491087042538E-5</v>
      </c>
      <c r="AO2280" s="13">
        <f t="shared" si="3108"/>
        <v>2.5827923123113037E-5</v>
      </c>
      <c r="AP2280" s="13">
        <f t="shared" si="3109"/>
        <v>6.3509361986340337E-6</v>
      </c>
      <c r="AQ2280" s="13">
        <f t="shared" si="3110"/>
        <v>1.1712437273854625E-6</v>
      </c>
      <c r="AR2280" s="13">
        <f t="shared" si="3111"/>
        <v>5.1440343259359503E-4</v>
      </c>
      <c r="AS2280" s="13">
        <f t="shared" si="3112"/>
        <v>2.7063794942116696E-4</v>
      </c>
      <c r="AT2280" s="13">
        <f t="shared" si="3113"/>
        <v>7.1194023042961836E-5</v>
      </c>
      <c r="AU2280" s="13">
        <f t="shared" si="3114"/>
        <v>1.2485533847913399E-5</v>
      </c>
      <c r="AV2280" s="13">
        <f t="shared" si="3115"/>
        <v>1.6422223608573214E-6</v>
      </c>
      <c r="AW2280" s="13">
        <f t="shared" si="3116"/>
        <v>1.8629390583425887E-9</v>
      </c>
      <c r="AX2280" s="13">
        <f t="shared" si="3117"/>
        <v>8.3236541636015614E-6</v>
      </c>
      <c r="AY2280" s="13">
        <f t="shared" si="3118"/>
        <v>6.1402145593218497E-6</v>
      </c>
      <c r="AZ2280" s="13">
        <f t="shared" si="3119"/>
        <v>2.2647646150038175E-6</v>
      </c>
      <c r="BA2280" s="13">
        <f t="shared" si="3120"/>
        <v>5.5689245729331372E-7</v>
      </c>
      <c r="BB2280" s="13">
        <f t="shared" si="3121"/>
        <v>1.0270246417738509E-7</v>
      </c>
      <c r="BC2280" s="13">
        <f t="shared" si="3122"/>
        <v>1.5152363455411756E-8</v>
      </c>
      <c r="BD2280" s="13">
        <f t="shared" si="3123"/>
        <v>6.3244407325897654E-5</v>
      </c>
      <c r="BE2280" s="13">
        <f t="shared" si="3124"/>
        <v>3.327414948368113E-5</v>
      </c>
      <c r="BF2280" s="13">
        <f t="shared" si="3125"/>
        <v>8.7530982633541735E-6</v>
      </c>
      <c r="BG2280" s="13">
        <f t="shared" si="3126"/>
        <v>1.535060107156348E-6</v>
      </c>
      <c r="BH2280" s="13">
        <f t="shared" si="3127"/>
        <v>2.019064674317862E-7</v>
      </c>
      <c r="BI2280" s="13">
        <f t="shared" si="3128"/>
        <v>2.1245407343065483E-8</v>
      </c>
      <c r="BJ2280" s="14">
        <f t="shared" si="3129"/>
        <v>0.23250225696629342</v>
      </c>
      <c r="BK2280" s="14">
        <f t="shared" si="3130"/>
        <v>0.40336588348149155</v>
      </c>
      <c r="BL2280" s="14">
        <f t="shared" si="3131"/>
        <v>0.34521839761227457</v>
      </c>
      <c r="BM2280" s="14">
        <f t="shared" si="3132"/>
        <v>0.13462068694161958</v>
      </c>
      <c r="BN2280" s="14">
        <f t="shared" si="3133"/>
        <v>0.86536550211513752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1.5759000000000001</v>
      </c>
      <c r="F2291" s="10">
        <f>VLOOKUP(B2291,home!$B$2:$E$405,3,FALSE)</f>
        <v>1.0311999999999999</v>
      </c>
      <c r="G2291" s="10">
        <f>VLOOKUP(C2291,away!$B$2:$E$405,4,FALSE)</f>
        <v>0.70509999999999995</v>
      </c>
      <c r="H2291" s="10">
        <f>VLOOKUP(A2291,away!$A$2:$E$405,3,FALSE)</f>
        <v>1.1709000000000001</v>
      </c>
      <c r="I2291" s="10">
        <f>VLOOKUP(C2291,away!$B$2:$E$405,3,FALSE)</f>
        <v>1.3285</v>
      </c>
      <c r="J2291" s="10">
        <f>VLOOKUP(B2291,home!$B$2:$E$405,4,FALSE)</f>
        <v>0.64049999999999996</v>
      </c>
      <c r="K2291" s="12">
        <f t="shared" si="3078"/>
        <v>1.1458355032079999</v>
      </c>
      <c r="L2291" s="12">
        <f t="shared" si="3079"/>
        <v>0.99632378632500007</v>
      </c>
      <c r="M2291" s="13">
        <f t="shared" si="3080"/>
        <v>0.11740106623811537</v>
      </c>
      <c r="N2291" s="13">
        <f t="shared" si="3081"/>
        <v>0.13452230981010666</v>
      </c>
      <c r="O2291" s="13">
        <f t="shared" si="3082"/>
        <v>0.11696947483295123</v>
      </c>
      <c r="P2291" s="13">
        <f t="shared" si="3083"/>
        <v>0.13402777705519014</v>
      </c>
      <c r="Q2291" s="13">
        <f t="shared" si="3084"/>
        <v>7.7070219276983015E-2</v>
      </c>
      <c r="R2291" s="13">
        <f t="shared" si="3085"/>
        <v>5.8269735025006375E-2</v>
      </c>
      <c r="S2291" s="13">
        <f t="shared" si="3086"/>
        <v>3.825230382899996E-2</v>
      </c>
      <c r="T2291" s="13">
        <f t="shared" si="3087"/>
        <v>7.6786892682941713E-2</v>
      </c>
      <c r="U2291" s="13">
        <f t="shared" si="3088"/>
        <v>6.6767531154174997E-2</v>
      </c>
      <c r="V2291" s="13">
        <f t="shared" si="3089"/>
        <v>4.8521906938526014E-3</v>
      </c>
      <c r="W2291" s="13">
        <f t="shared" si="3090"/>
        <v>2.9436597829197581E-2</v>
      </c>
      <c r="X2291" s="13">
        <f t="shared" si="3091"/>
        <v>2.9328382605712407E-2</v>
      </c>
      <c r="Y2291" s="13">
        <f t="shared" si="3092"/>
        <v>1.4610282602255827E-2</v>
      </c>
      <c r="Z2291" s="13">
        <f t="shared" si="3093"/>
        <v>1.9351841009422943E-2</v>
      </c>
      <c r="AA2291" s="13">
        <f t="shared" si="3094"/>
        <v>2.2174026481033348E-2</v>
      </c>
      <c r="AB2291" s="13">
        <f t="shared" si="3095"/>
        <v>1.2703893395521183E-2</v>
      </c>
      <c r="AC2291" s="13">
        <f t="shared" si="3096"/>
        <v>3.4621083169398935E-4</v>
      </c>
      <c r="AD2291" s="13">
        <f t="shared" si="3097"/>
        <v>8.4323747215875339E-3</v>
      </c>
      <c r="AE2291" s="13">
        <f t="shared" si="3098"/>
        <v>8.4013755103233088E-3</v>
      </c>
      <c r="AF2291" s="13">
        <f t="shared" si="3099"/>
        <v>4.1852451293917237E-3</v>
      </c>
      <c r="AG2291" s="13">
        <f t="shared" si="3100"/>
        <v>1.3899530913379426E-3</v>
      </c>
      <c r="AH2291" s="13">
        <f t="shared" si="3101"/>
        <v>4.8201748767169195E-3</v>
      </c>
      <c r="AI2291" s="13">
        <f t="shared" si="3102"/>
        <v>5.5231275054134898E-3</v>
      </c>
      <c r="AJ2291" s="13">
        <f t="shared" si="3103"/>
        <v>3.1642977922237059E-3</v>
      </c>
      <c r="AK2291" s="13">
        <f t="shared" si="3104"/>
        <v>1.2085882510175379E-3</v>
      </c>
      <c r="AL2291" s="13">
        <f t="shared" si="3105"/>
        <v>1.5809692245983762E-5</v>
      </c>
      <c r="AM2291" s="13">
        <f t="shared" si="3106"/>
        <v>1.9324228664697332E-3</v>
      </c>
      <c r="AN2291" s="13">
        <f t="shared" si="3107"/>
        <v>1.9253188671021343E-3</v>
      </c>
      <c r="AO2291" s="13">
        <f t="shared" si="3108"/>
        <v>9.5912049177707885E-4</v>
      </c>
      <c r="AP2291" s="13">
        <f t="shared" si="3109"/>
        <v>3.185315199697452E-4</v>
      </c>
      <c r="AQ2291" s="13">
        <f t="shared" si="3110"/>
        <v>7.9340132510028459E-5</v>
      </c>
      <c r="AR2291" s="13">
        <f t="shared" si="3111"/>
        <v>9.6049097678384851E-4</v>
      </c>
      <c r="AS2291" s="13">
        <f t="shared" si="3112"/>
        <v>1.1005646617098645E-3</v>
      </c>
      <c r="AT2291" s="13">
        <f t="shared" si="3113"/>
        <v>6.3053303148163237E-4</v>
      </c>
      <c r="AU2291" s="13">
        <f t="shared" si="3114"/>
        <v>2.4082904447234068E-4</v>
      </c>
      <c r="AV2291" s="13">
        <f t="shared" si="3115"/>
        <v>6.8987617340016586E-5</v>
      </c>
      <c r="AW2291" s="13">
        <f t="shared" si="3116"/>
        <v>5.0135308144812419E-7</v>
      </c>
      <c r="AX2291" s="13">
        <f t="shared" si="3117"/>
        <v>3.6903978793533231E-4</v>
      </c>
      <c r="AY2291" s="13">
        <f t="shared" si="3118"/>
        <v>3.6768311882030532E-4</v>
      </c>
      <c r="AZ2291" s="13">
        <f t="shared" si="3119"/>
        <v>1.8316571855541572E-4</v>
      </c>
      <c r="BA2291" s="13">
        <f t="shared" si="3120"/>
        <v>6.0830787412023719E-5</v>
      </c>
      <c r="BB2291" s="13">
        <f t="shared" si="3121"/>
        <v>1.5151790109869654E-5</v>
      </c>
      <c r="BC2291" s="13">
        <f t="shared" si="3122"/>
        <v>3.0192177783734053E-6</v>
      </c>
      <c r="BD2291" s="13">
        <f t="shared" si="3123"/>
        <v>1.5949333445338025E-4</v>
      </c>
      <c r="BE2291" s="13">
        <f t="shared" si="3124"/>
        <v>1.8275312514171079E-4</v>
      </c>
      <c r="BF2291" s="13">
        <f t="shared" si="3125"/>
        <v>1.0470250955479338E-4</v>
      </c>
      <c r="BG2291" s="13">
        <f t="shared" si="3126"/>
        <v>3.9990617574285705E-5</v>
      </c>
      <c r="BH2291" s="13">
        <f t="shared" si="3127"/>
        <v>1.145566735295759E-5</v>
      </c>
      <c r="BI2291" s="13">
        <f t="shared" si="3128"/>
        <v>2.625262073191922E-6</v>
      </c>
      <c r="BJ2291" s="14">
        <f t="shared" si="3129"/>
        <v>0.39037725755827785</v>
      </c>
      <c r="BK2291" s="14">
        <f t="shared" si="3130"/>
        <v>0.29526304145891835</v>
      </c>
      <c r="BL2291" s="14">
        <f t="shared" si="3131"/>
        <v>0.29510327516199686</v>
      </c>
      <c r="BM2291" s="14">
        <f t="shared" si="3132"/>
        <v>0.36146765118452429</v>
      </c>
      <c r="BN2291" s="14">
        <f t="shared" si="3133"/>
        <v>0.63826058223835269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1.5759000000000001</v>
      </c>
      <c r="F2292" s="10">
        <f>VLOOKUP(B2292,home!$B$2:$E$405,3,FALSE)</f>
        <v>0.91659999999999997</v>
      </c>
      <c r="G2292" s="10">
        <f>VLOOKUP(C2292,away!$B$2:$E$405,4,FALSE)</f>
        <v>1.2057</v>
      </c>
      <c r="H2292" s="10">
        <f>VLOOKUP(A2292,away!$A$2:$E$405,3,FALSE)</f>
        <v>1.1709000000000001</v>
      </c>
      <c r="I2292" s="10">
        <f>VLOOKUP(C2292,away!$B$2:$E$405,3,FALSE)</f>
        <v>0.85399999999999998</v>
      </c>
      <c r="J2292" s="10">
        <f>VLOOKUP(B2292,home!$B$2:$E$405,4,FALSE)</f>
        <v>1.2336</v>
      </c>
      <c r="K2292" s="12">
        <f t="shared" si="3078"/>
        <v>1.741597406658</v>
      </c>
      <c r="L2292" s="12">
        <f t="shared" si="3079"/>
        <v>1.2335365929600002</v>
      </c>
      <c r="M2292" s="13">
        <f t="shared" si="3080"/>
        <v>5.1040594125778736E-2</v>
      </c>
      <c r="N2292" s="13">
        <f t="shared" si="3081"/>
        <v>8.8892166363739769E-2</v>
      </c>
      <c r="O2292" s="13">
        <f t="shared" si="3082"/>
        <v>6.2960440580567281E-2</v>
      </c>
      <c r="P2292" s="13">
        <f t="shared" si="3083"/>
        <v>0.10965174003716106</v>
      </c>
      <c r="Q2292" s="13">
        <f t="shared" si="3084"/>
        <v>7.7407183205650362E-2</v>
      </c>
      <c r="R2292" s="13">
        <f t="shared" si="3085"/>
        <v>3.883200368250677E-2</v>
      </c>
      <c r="S2292" s="13">
        <f t="shared" si="3086"/>
        <v>5.8891869790679667E-2</v>
      </c>
      <c r="T2292" s="13">
        <f t="shared" si="3087"/>
        <v>9.5484593042128474E-2</v>
      </c>
      <c r="U2292" s="13">
        <f t="shared" si="3088"/>
        <v>6.7629716908787676E-2</v>
      </c>
      <c r="V2292" s="13">
        <f t="shared" si="3089"/>
        <v>1.4057647223298756E-2</v>
      </c>
      <c r="W2292" s="13">
        <f t="shared" si="3090"/>
        <v>4.4937383175887122E-2</v>
      </c>
      <c r="X2292" s="13">
        <f t="shared" si="3091"/>
        <v>5.5431906539321826E-2</v>
      </c>
      <c r="Y2292" s="13">
        <f t="shared" si="3092"/>
        <v>3.4188642566896112E-2</v>
      </c>
      <c r="Z2292" s="13">
        <f t="shared" si="3093"/>
        <v>1.5966899173443194E-2</v>
      </c>
      <c r="AA2292" s="13">
        <f t="shared" si="3094"/>
        <v>2.7807910192838424E-2</v>
      </c>
      <c r="AB2292" s="13">
        <f t="shared" si="3095"/>
        <v>2.4215092138212987E-2</v>
      </c>
      <c r="AC2292" s="13">
        <f t="shared" si="3096"/>
        <v>1.8875239224595294E-3</v>
      </c>
      <c r="AD2292" s="13">
        <f t="shared" si="3097"/>
        <v>1.9565707500280458E-2</v>
      </c>
      <c r="AE2292" s="13">
        <f t="shared" si="3098"/>
        <v>2.4135016168747872E-2</v>
      </c>
      <c r="AF2292" s="13">
        <f t="shared" si="3099"/>
        <v>1.4885712807915889E-2</v>
      </c>
      <c r="AG2292" s="13">
        <f t="shared" si="3100"/>
        <v>6.1206904869525345E-3</v>
      </c>
      <c r="AH2292" s="13">
        <f t="shared" si="3101"/>
        <v>4.9239386016362427E-3</v>
      </c>
      <c r="AI2292" s="13">
        <f t="shared" si="3102"/>
        <v>8.575518699152896E-3</v>
      </c>
      <c r="AJ2292" s="13">
        <f t="shared" si="3103"/>
        <v>7.4675505635959372E-3</v>
      </c>
      <c r="AK2292" s="13">
        <f t="shared" si="3104"/>
        <v>4.3351555652153904E-3</v>
      </c>
      <c r="AL2292" s="13">
        <f t="shared" si="3105"/>
        <v>1.6220052764230771E-4</v>
      </c>
      <c r="AM2292" s="13">
        <f t="shared" si="3106"/>
        <v>6.8151170883834801E-3</v>
      </c>
      <c r="AN2292" s="13">
        <f t="shared" si="3107"/>
        <v>8.406696313828033E-3</v>
      </c>
      <c r="AO2292" s="13">
        <f t="shared" si="3108"/>
        <v>5.1849837645044135E-3</v>
      </c>
      <c r="AP2292" s="13">
        <f t="shared" si="3109"/>
        <v>2.1319557358065637E-3</v>
      </c>
      <c r="AQ2292" s="13">
        <f t="shared" si="3110"/>
        <v>6.5746135367209001E-4</v>
      </c>
      <c r="AR2292" s="13">
        <f t="shared" si="3111"/>
        <v>1.214771689321318E-3</v>
      </c>
      <c r="AS2292" s="13">
        <f t="shared" si="3112"/>
        <v>2.1156432238035646E-3</v>
      </c>
      <c r="AT2292" s="13">
        <f t="shared" si="3113"/>
        <v>1.8422993759949298E-3</v>
      </c>
      <c r="AU2292" s="13">
        <f t="shared" si="3114"/>
        <v>1.069514605173474E-3</v>
      </c>
      <c r="AV2292" s="13">
        <f t="shared" si="3115"/>
        <v>4.6566596568824409E-4</v>
      </c>
      <c r="AW2292" s="13">
        <f t="shared" si="3116"/>
        <v>9.6794252123972258E-6</v>
      </c>
      <c r="AX2292" s="13">
        <f t="shared" si="3117"/>
        <v>1.9781983745332144E-3</v>
      </c>
      <c r="AY2292" s="13">
        <f t="shared" si="3118"/>
        <v>2.4401800831207114E-3</v>
      </c>
      <c r="AZ2292" s="13">
        <f t="shared" si="3119"/>
        <v>1.5050257129707867E-3</v>
      </c>
      <c r="BA2292" s="13">
        <f t="shared" si="3120"/>
        <v>6.1883476343172655E-4</v>
      </c>
      <c r="BB2292" s="13">
        <f t="shared" si="3121"/>
        <v>1.9083883142219498E-4</v>
      </c>
      <c r="BC2292" s="13">
        <f t="shared" si="3122"/>
        <v>4.7081336383400388E-5</v>
      </c>
      <c r="BD2292" s="13">
        <f t="shared" si="3123"/>
        <v>2.497442218116135E-4</v>
      </c>
      <c r="BE2292" s="13">
        <f t="shared" si="3124"/>
        <v>4.3495388903492626E-4</v>
      </c>
      <c r="BF2292" s="13">
        <f t="shared" si="3125"/>
        <v>3.7875728257951964E-4</v>
      </c>
      <c r="BG2292" s="13">
        <f t="shared" si="3126"/>
        <v>2.1988090036444092E-4</v>
      </c>
      <c r="BH2292" s="13">
        <f t="shared" si="3127"/>
        <v>9.5736001462084068E-5</v>
      </c>
      <c r="BI2292" s="13">
        <f t="shared" si="3128"/>
        <v>3.3346714374034397E-5</v>
      </c>
      <c r="BJ2292" s="14">
        <f t="shared" si="3129"/>
        <v>0.4910253752155771</v>
      </c>
      <c r="BK2292" s="14">
        <f t="shared" si="3130"/>
        <v>0.23813175571014078</v>
      </c>
      <c r="BL2292" s="14">
        <f t="shared" si="3131"/>
        <v>0.25486764080212176</v>
      </c>
      <c r="BM2292" s="14">
        <f t="shared" si="3132"/>
        <v>0.56877704224796999</v>
      </c>
      <c r="BN2292" s="14">
        <f t="shared" si="3133"/>
        <v>0.428784127995404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1.5759000000000001</v>
      </c>
      <c r="F2293" s="10">
        <f>VLOOKUP(B2293,home!$B$2:$E$405,3,FALSE)</f>
        <v>1.1986000000000001</v>
      </c>
      <c r="G2293" s="10">
        <f>VLOOKUP(C2293,away!$B$2:$E$405,4,FALSE)</f>
        <v>1.1105</v>
      </c>
      <c r="H2293" s="10">
        <f>VLOOKUP(A2293,away!$A$2:$E$405,3,FALSE)</f>
        <v>1.1709000000000001</v>
      </c>
      <c r="I2293" s="10">
        <f>VLOOKUP(C2293,away!$B$2:$E$405,3,FALSE)</f>
        <v>0.85399999999999998</v>
      </c>
      <c r="J2293" s="10">
        <f>VLOOKUP(B2293,home!$B$2:$E$405,4,FALSE)</f>
        <v>0.75919999999999999</v>
      </c>
      <c r="K2293" s="12">
        <f t="shared" si="3078"/>
        <v>2.0975942882700003</v>
      </c>
      <c r="L2293" s="12">
        <f t="shared" si="3079"/>
        <v>0.75916097712000008</v>
      </c>
      <c r="M2293" s="13">
        <f t="shared" si="3080"/>
        <v>5.7454883991723438E-2</v>
      </c>
      <c r="N2293" s="13">
        <f t="shared" si="3081"/>
        <v>0.12051703649425453</v>
      </c>
      <c r="O2293" s="13">
        <f t="shared" si="3082"/>
        <v>4.3617505871473013E-2</v>
      </c>
      <c r="P2293" s="13">
        <f t="shared" si="3083"/>
        <v>9.1491831184584968E-2</v>
      </c>
      <c r="Q2293" s="13">
        <f t="shared" si="3084"/>
        <v>0.12639792369478781</v>
      </c>
      <c r="R2293" s="13">
        <f t="shared" si="3085"/>
        <v>1.6556354188462394E-2</v>
      </c>
      <c r="S2293" s="13">
        <f t="shared" si="3086"/>
        <v>3.6423166282584581E-2</v>
      </c>
      <c r="T2293" s="13">
        <f t="shared" si="3087"/>
        <v>9.5956371258074297E-2</v>
      </c>
      <c r="U2293" s="13">
        <f t="shared" si="3088"/>
        <v>3.4728513980293807E-2</v>
      </c>
      <c r="V2293" s="13">
        <f t="shared" si="3089"/>
        <v>6.4445196903719837E-3</v>
      </c>
      <c r="W2293" s="13">
        <f t="shared" si="3090"/>
        <v>8.8377187597124734E-2</v>
      </c>
      <c r="X2293" s="13">
        <f t="shared" si="3091"/>
        <v>6.7092512091350753E-2</v>
      </c>
      <c r="Y2293" s="13">
        <f t="shared" si="3092"/>
        <v>2.5467008518352624E-2</v>
      </c>
      <c r="Z2293" s="13">
        <f t="shared" si="3093"/>
        <v>4.1896460077526397E-3</v>
      </c>
      <c r="AA2293" s="13">
        <f t="shared" si="3094"/>
        <v>8.7881775357351449E-3</v>
      </c>
      <c r="AB2293" s="13">
        <f t="shared" si="3095"/>
        <v>9.2170155016303868E-3</v>
      </c>
      <c r="AC2293" s="13">
        <f t="shared" si="3096"/>
        <v>6.413955466150887E-4</v>
      </c>
      <c r="AD2293" s="13">
        <f t="shared" si="3097"/>
        <v>4.6344870979273783E-2</v>
      </c>
      <c r="AE2293" s="13">
        <f t="shared" si="3098"/>
        <v>3.5183217537125819E-2</v>
      </c>
      <c r="AF2293" s="13">
        <f t="shared" si="3099"/>
        <v>1.3354862901854976E-2</v>
      </c>
      <c r="AG2293" s="13">
        <f t="shared" si="3100"/>
        <v>3.3794969232919555E-3</v>
      </c>
      <c r="AH2293" s="13">
        <f t="shared" si="3101"/>
        <v>7.9515393925810027E-4</v>
      </c>
      <c r="AI2293" s="13">
        <f t="shared" si="3102"/>
        <v>1.6679103612831816E-3</v>
      </c>
      <c r="AJ2293" s="13">
        <f t="shared" si="3103"/>
        <v>1.749299623586978E-3</v>
      </c>
      <c r="AK2293" s="13">
        <f t="shared" si="3104"/>
        <v>1.2231069663029687E-3</v>
      </c>
      <c r="AL2293" s="13">
        <f t="shared" si="3105"/>
        <v>4.0854631666756647E-5</v>
      </c>
      <c r="AM2293" s="13">
        <f t="shared" si="3106"/>
        <v>1.9442547331346965E-2</v>
      </c>
      <c r="AN2293" s="13">
        <f t="shared" si="3107"/>
        <v>1.4760023229767211E-2</v>
      </c>
      <c r="AO2293" s="13">
        <f t="shared" si="3108"/>
        <v>5.6026168287119866E-3</v>
      </c>
      <c r="AP2293" s="13">
        <f t="shared" si="3109"/>
        <v>1.4177626887046497E-3</v>
      </c>
      <c r="AQ2293" s="13">
        <f t="shared" si="3110"/>
        <v>2.6907752702032506E-4</v>
      </c>
      <c r="AR2293" s="13">
        <f t="shared" si="3111"/>
        <v>1.2072996829759933E-4</v>
      </c>
      <c r="AS2293" s="13">
        <f t="shared" si="3112"/>
        <v>2.5324249192406251E-4</v>
      </c>
      <c r="AT2293" s="13">
        <f t="shared" si="3113"/>
        <v>2.6560000230358772E-4</v>
      </c>
      <c r="AU2293" s="13">
        <f t="shared" si="3114"/>
        <v>1.8570701593216817E-4</v>
      </c>
      <c r="AV2293" s="13">
        <f t="shared" si="3115"/>
        <v>9.7384493977745469E-5</v>
      </c>
      <c r="AW2293" s="13">
        <f t="shared" si="3116"/>
        <v>1.8071498519418718E-6</v>
      </c>
      <c r="AX2293" s="13">
        <f t="shared" si="3117"/>
        <v>6.797096038608748E-3</v>
      </c>
      <c r="AY2293" s="13">
        <f t="shared" si="3118"/>
        <v>5.1600900702486983E-3</v>
      </c>
      <c r="AZ2293" s="13">
        <f t="shared" si="3119"/>
        <v>1.9586695098786056E-3</v>
      </c>
      <c r="BA2293" s="13">
        <f t="shared" si="3120"/>
        <v>4.9564848632486472E-4</v>
      </c>
      <c r="BB2293" s="13">
        <f t="shared" si="3121"/>
        <v>9.4069247296608332E-5</v>
      </c>
      <c r="BC2293" s="13">
        <f t="shared" si="3122"/>
        <v>1.4282740338927221E-5</v>
      </c>
      <c r="BD2293" s="13">
        <f t="shared" si="3123"/>
        <v>1.5275580116745357E-5</v>
      </c>
      <c r="BE2293" s="13">
        <f t="shared" si="3124"/>
        <v>3.2041969602895837E-5</v>
      </c>
      <c r="BF2293" s="13">
        <f t="shared" si="3125"/>
        <v>3.3605526211977652E-5</v>
      </c>
      <c r="BG2293" s="13">
        <f t="shared" si="3126"/>
        <v>2.3496919945517367E-5</v>
      </c>
      <c r="BH2293" s="13">
        <f t="shared" si="3127"/>
        <v>1.2321751267413667E-5</v>
      </c>
      <c r="BI2293" s="13">
        <f t="shared" si="3128"/>
        <v>5.1692070160021121E-6</v>
      </c>
      <c r="BJ2293" s="14">
        <f t="shared" si="3129"/>
        <v>0.67808237169373886</v>
      </c>
      <c r="BK2293" s="14">
        <f t="shared" si="3130"/>
        <v>0.19765674139779552</v>
      </c>
      <c r="BL2293" s="14">
        <f t="shared" si="3131"/>
        <v>0.11938761289462169</v>
      </c>
      <c r="BM2293" s="14">
        <f t="shared" si="3132"/>
        <v>0.5381225536482257</v>
      </c>
      <c r="BN2293" s="14">
        <f t="shared" si="3133"/>
        <v>0.45603553542528619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1.1974</v>
      </c>
      <c r="F2294" s="10">
        <f>VLOOKUP(B2294,home!$B$2:$E$405,3,FALSE)</f>
        <v>0.58460000000000001</v>
      </c>
      <c r="G2294" s="10">
        <f>VLOOKUP(C2294,away!$B$2:$E$405,4,FALSE)</f>
        <v>0.66810000000000003</v>
      </c>
      <c r="H2294" s="10">
        <f>VLOOKUP(A2294,away!$A$2:$E$405,3,FALSE)</f>
        <v>0.89470000000000005</v>
      </c>
      <c r="I2294" s="10">
        <f>VLOOKUP(C2294,away!$B$2:$E$405,3,FALSE)</f>
        <v>1.2295</v>
      </c>
      <c r="J2294" s="10">
        <f>VLOOKUP(B2294,home!$B$2:$E$405,4,FALSE)</f>
        <v>0.78239999999999998</v>
      </c>
      <c r="K2294" s="12">
        <f t="shared" si="3078"/>
        <v>0.46767002672400004</v>
      </c>
      <c r="L2294" s="12">
        <f t="shared" si="3079"/>
        <v>0.86066632776000007</v>
      </c>
      <c r="M2294" s="13">
        <f t="shared" si="3080"/>
        <v>0.26491762391174517</v>
      </c>
      <c r="N2294" s="13">
        <f t="shared" si="3081"/>
        <v>0.12389403225446445</v>
      </c>
      <c r="O2294" s="13">
        <f t="shared" si="3082"/>
        <v>0.22800567853102649</v>
      </c>
      <c r="P2294" s="13">
        <f t="shared" si="3083"/>
        <v>0.10663142177182891</v>
      </c>
      <c r="Q2294" s="13">
        <f t="shared" si="3084"/>
        <v>2.8970762687694752E-2</v>
      </c>
      <c r="R2294" s="13">
        <f t="shared" si="3085"/>
        <v>9.8118405024862826E-2</v>
      </c>
      <c r="S2294" s="13">
        <f t="shared" si="3086"/>
        <v>1.0729995933443036E-2</v>
      </c>
      <c r="T2294" s="13">
        <f t="shared" si="3087"/>
        <v>2.493415993482467E-2</v>
      </c>
      <c r="U2294" s="13">
        <f t="shared" si="3088"/>
        <v>4.5887037100093855E-2</v>
      </c>
      <c r="V2294" s="13">
        <f t="shared" si="3089"/>
        <v>4.7987861496738674E-4</v>
      </c>
      <c r="W2294" s="13">
        <f t="shared" si="3090"/>
        <v>4.51625245345629E-3</v>
      </c>
      <c r="X2294" s="13">
        <f t="shared" si="3091"/>
        <v>3.8869864143533154E-3</v>
      </c>
      <c r="Y2294" s="13">
        <f t="shared" si="3092"/>
        <v>1.6726991616472389E-3</v>
      </c>
      <c r="Z2294" s="13">
        <f t="shared" si="3093"/>
        <v>2.8149069112805684E-2</v>
      </c>
      <c r="AA2294" s="13">
        <f t="shared" si="3094"/>
        <v>1.3164475904241557E-2</v>
      </c>
      <c r="AB2294" s="13">
        <f t="shared" si="3095"/>
        <v>3.0783153989720514E-3</v>
      </c>
      <c r="AC2294" s="13">
        <f t="shared" si="3096"/>
        <v>1.2072181683379469E-5</v>
      </c>
      <c r="AD2294" s="13">
        <f t="shared" si="3097"/>
        <v>5.2802897640005851E-4</v>
      </c>
      <c r="AE2294" s="13">
        <f t="shared" si="3098"/>
        <v>4.5445676006911003E-4</v>
      </c>
      <c r="AF2294" s="13">
        <f t="shared" si="3099"/>
        <v>1.9556781540719419E-4</v>
      </c>
      <c r="AG2294" s="13">
        <f t="shared" si="3100"/>
        <v>5.6106211171518478E-5</v>
      </c>
      <c r="AH2294" s="13">
        <f t="shared" si="3101"/>
        <v>6.0567389857952248E-3</v>
      </c>
      <c r="AI2294" s="13">
        <f t="shared" si="3102"/>
        <v>2.8325552833471457E-3</v>
      </c>
      <c r="AJ2294" s="13">
        <f t="shared" si="3103"/>
        <v>6.6235060253008347E-4</v>
      </c>
      <c r="AK2294" s="13">
        <f t="shared" si="3104"/>
        <v>1.032538413286339E-4</v>
      </c>
      <c r="AL2294" s="13">
        <f t="shared" si="3105"/>
        <v>1.943659131134935E-7</v>
      </c>
      <c r="AM2294" s="13">
        <f t="shared" si="3106"/>
        <v>4.9388665100812385E-5</v>
      </c>
      <c r="AN2294" s="13">
        <f t="shared" si="3107"/>
        <v>4.2507161025284664E-5</v>
      </c>
      <c r="AO2294" s="13">
        <f t="shared" si="3108"/>
        <v>1.8292241091567375E-5</v>
      </c>
      <c r="AP2294" s="13">
        <f t="shared" si="3109"/>
        <v>5.2478386555932908E-6</v>
      </c>
      <c r="AQ2294" s="13">
        <f t="shared" si="3110"/>
        <v>1.1291595060966128E-6</v>
      </c>
      <c r="AR2294" s="13">
        <f t="shared" si="3111"/>
        <v>1.0425662602210411E-3</v>
      </c>
      <c r="AS2294" s="13">
        <f t="shared" si="3112"/>
        <v>4.8757699077911504E-4</v>
      </c>
      <c r="AT2294" s="13">
        <f t="shared" si="3113"/>
        <v>1.1401257215383811E-4</v>
      </c>
      <c r="AU2294" s="13">
        <f t="shared" si="3114"/>
        <v>1.7773420888685819E-5</v>
      </c>
      <c r="AV2294" s="13">
        <f t="shared" si="3115"/>
        <v>2.0780240554971494E-6</v>
      </c>
      <c r="AW2294" s="13">
        <f t="shared" si="3116"/>
        <v>2.1731612425654822E-9</v>
      </c>
      <c r="AX2294" s="13">
        <f t="shared" si="3117"/>
        <v>3.8495997212599329E-6</v>
      </c>
      <c r="AY2294" s="13">
        <f t="shared" si="3118"/>
        <v>3.3132208554427058E-6</v>
      </c>
      <c r="AZ2294" s="13">
        <f t="shared" si="3119"/>
        <v>1.4257888133558599E-6</v>
      </c>
      <c r="BA2294" s="13">
        <f t="shared" si="3120"/>
        <v>4.090428073840921E-7</v>
      </c>
      <c r="BB2294" s="13">
        <f t="shared" si="3121"/>
        <v>8.8012342731976853E-8</v>
      </c>
      <c r="BC2294" s="13">
        <f t="shared" si="3122"/>
        <v>1.5149851963337018E-8</v>
      </c>
      <c r="BD2294" s="13">
        <f t="shared" si="3123"/>
        <v>1.4955027910515327E-4</v>
      </c>
      <c r="BE2294" s="13">
        <f t="shared" si="3124"/>
        <v>6.9940183025688692E-5</v>
      </c>
      <c r="BF2294" s="13">
        <f t="shared" si="3125"/>
        <v>1.6354463632352639E-5</v>
      </c>
      <c r="BG2294" s="13">
        <f t="shared" si="3126"/>
        <v>2.5494974813330156E-6</v>
      </c>
      <c r="BH2294" s="13">
        <f t="shared" si="3127"/>
        <v>2.980808888069456E-7</v>
      </c>
      <c r="BI2294" s="13">
        <f t="shared" si="3128"/>
        <v>2.7880699446851606E-8</v>
      </c>
      <c r="BJ2294" s="14">
        <f t="shared" si="3129"/>
        <v>0.18923471854926011</v>
      </c>
      <c r="BK2294" s="14">
        <f t="shared" si="3130"/>
        <v>0.38277450000043639</v>
      </c>
      <c r="BL2294" s="14">
        <f t="shared" si="3131"/>
        <v>0.39981153832512883</v>
      </c>
      <c r="BM2294" s="14">
        <f t="shared" si="3132"/>
        <v>0.14942859075831422</v>
      </c>
      <c r="BN2294" s="14">
        <f t="shared" si="3133"/>
        <v>0.85053792418162255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1.1974</v>
      </c>
      <c r="F2295" s="10">
        <f>VLOOKUP(B2295,home!$B$2:$E$405,3,FALSE)</f>
        <v>1.0857000000000001</v>
      </c>
      <c r="G2295" s="10">
        <f>VLOOKUP(C2295,away!$B$2:$E$405,4,FALSE)</f>
        <v>1.1692</v>
      </c>
      <c r="H2295" s="10">
        <f>VLOOKUP(A2295,away!$A$2:$E$405,3,FALSE)</f>
        <v>0.89470000000000005</v>
      </c>
      <c r="I2295" s="10">
        <f>VLOOKUP(C2295,away!$B$2:$E$405,3,FALSE)</f>
        <v>1.2295</v>
      </c>
      <c r="J2295" s="10">
        <f>VLOOKUP(B2295,home!$B$2:$E$405,4,FALSE)</f>
        <v>0.78239999999999998</v>
      </c>
      <c r="K2295" s="12">
        <f t="shared" si="3078"/>
        <v>1.5199800868560003</v>
      </c>
      <c r="L2295" s="12">
        <f t="shared" si="3079"/>
        <v>0.86066632776000007</v>
      </c>
      <c r="M2295" s="13">
        <f t="shared" si="3080"/>
        <v>9.2490770796370872E-2</v>
      </c>
      <c r="N2295" s="13">
        <f t="shared" si="3081"/>
        <v>0.1405841298284462</v>
      </c>
      <c r="O2295" s="13">
        <f t="shared" si="3082"/>
        <v>7.9603692053004368E-2</v>
      </c>
      <c r="P2295" s="13">
        <f t="shared" si="3083"/>
        <v>0.12099602676078386</v>
      </c>
      <c r="Q2295" s="13">
        <f t="shared" si="3084"/>
        <v>0.10684253893360846</v>
      </c>
      <c r="R2295" s="13">
        <f t="shared" si="3085"/>
        <v>3.425610865769859E-2</v>
      </c>
      <c r="S2295" s="13">
        <f t="shared" si="3086"/>
        <v>3.9571619864991907E-2</v>
      </c>
      <c r="T2295" s="13">
        <f t="shared" si="3087"/>
        <v>9.1955775632543618E-2</v>
      </c>
      <c r="U2295" s="13">
        <f t="shared" si="3088"/>
        <v>5.2068603012877274E-2</v>
      </c>
      <c r="V2295" s="13">
        <f t="shared" si="3089"/>
        <v>5.7519357936726022E-3</v>
      </c>
      <c r="W2295" s="13">
        <f t="shared" si="3090"/>
        <v>5.4132843869407248E-2</v>
      </c>
      <c r="X2295" s="13">
        <f t="shared" si="3091"/>
        <v>4.6590315944288162E-2</v>
      </c>
      <c r="Y2295" s="13">
        <f t="shared" si="3092"/>
        <v>2.0049358066474336E-2</v>
      </c>
      <c r="Z2295" s="13">
        <f t="shared" si="3093"/>
        <v>9.8276930805896653E-3</v>
      </c>
      <c r="AA2295" s="13">
        <f t="shared" si="3094"/>
        <v>1.4937897782228789E-2</v>
      </c>
      <c r="AB2295" s="13">
        <f t="shared" si="3095"/>
        <v>1.1352653584239088E-2</v>
      </c>
      <c r="AC2295" s="13">
        <f t="shared" si="3096"/>
        <v>4.702910971718467E-4</v>
      </c>
      <c r="AD2295" s="13">
        <f t="shared" si="3097"/>
        <v>2.057021118159599E-2</v>
      </c>
      <c r="AE2295" s="13">
        <f t="shared" si="3098"/>
        <v>1.7704088118911911E-2</v>
      </c>
      <c r="AF2295" s="13">
        <f t="shared" si="3099"/>
        <v>7.6186562538216804E-3</v>
      </c>
      <c r="AG2295" s="13">
        <f t="shared" si="3100"/>
        <v>2.1857069668141556E-3</v>
      </c>
      <c r="AH2295" s="13">
        <f t="shared" si="3101"/>
        <v>2.1145911285058664E-3</v>
      </c>
      <c r="AI2295" s="13">
        <f t="shared" si="3102"/>
        <v>3.2141364071712739E-3</v>
      </c>
      <c r="AJ2295" s="13">
        <f t="shared" si="3103"/>
        <v>2.4427116676696134E-3</v>
      </c>
      <c r="AK2295" s="13">
        <f t="shared" si="3104"/>
        <v>1.2376243642628745E-3</v>
      </c>
      <c r="AL2295" s="13">
        <f t="shared" si="3105"/>
        <v>2.4609311259408778E-5</v>
      </c>
      <c r="AM2295" s="13">
        <f t="shared" si="3106"/>
        <v>6.2532622756897036E-3</v>
      </c>
      <c r="AN2295" s="13">
        <f t="shared" si="3107"/>
        <v>5.3819722793379977E-3</v>
      </c>
      <c r="AO2295" s="13">
        <f t="shared" si="3108"/>
        <v>2.3160411588819762E-3</v>
      </c>
      <c r="AP2295" s="13">
        <f t="shared" si="3109"/>
        <v>6.6444621305198855E-4</v>
      </c>
      <c r="AQ2295" s="13">
        <f t="shared" si="3110"/>
        <v>1.4296662054537335E-4</v>
      </c>
      <c r="AR2295" s="13">
        <f t="shared" si="3111"/>
        <v>3.6399147625700386E-4</v>
      </c>
      <c r="AS2295" s="13">
        <f t="shared" si="3112"/>
        <v>5.5325979569596437E-4</v>
      </c>
      <c r="AT2295" s="13">
        <f t="shared" si="3113"/>
        <v>4.2047193615794257E-4</v>
      </c>
      <c r="AU2295" s="13">
        <f t="shared" si="3114"/>
        <v>2.1303632334728666E-4</v>
      </c>
      <c r="AV2295" s="13">
        <f t="shared" si="3115"/>
        <v>8.0952742316222956E-5</v>
      </c>
      <c r="AW2295" s="13">
        <f t="shared" si="3116"/>
        <v>8.9427207411245324E-7</v>
      </c>
      <c r="AX2295" s="13">
        <f t="shared" si="3117"/>
        <v>1.5841390228226973E-3</v>
      </c>
      <c r="AY2295" s="13">
        <f t="shared" si="3118"/>
        <v>1.3634151154341258E-3</v>
      </c>
      <c r="AZ2295" s="13">
        <f t="shared" si="3119"/>
        <v>5.8672274030658288E-4</v>
      </c>
      <c r="BA2295" s="13">
        <f t="shared" si="3120"/>
        <v>1.6832416877098365E-4</v>
      </c>
      <c r="BB2295" s="13">
        <f t="shared" si="3121"/>
        <v>3.6217736052344226E-5</v>
      </c>
      <c r="BC2295" s="13">
        <f t="shared" si="3122"/>
        <v>6.2342771775904161E-6</v>
      </c>
      <c r="BD2295" s="13">
        <f t="shared" si="3123"/>
        <v>5.2212534534342768E-5</v>
      </c>
      <c r="BE2295" s="13">
        <f t="shared" si="3124"/>
        <v>7.9362012776482214E-5</v>
      </c>
      <c r="BF2295" s="13">
        <f t="shared" si="3125"/>
        <v>6.0314339536532244E-5</v>
      </c>
      <c r="BG2295" s="13">
        <f t="shared" si="3126"/>
        <v>3.0558865015800181E-5</v>
      </c>
      <c r="BH2295" s="13">
        <f t="shared" si="3127"/>
        <v>1.161221657523419E-5</v>
      </c>
      <c r="BI2295" s="13">
        <f t="shared" si="3128"/>
        <v>3.5300675917230279E-6</v>
      </c>
      <c r="BJ2295" s="14">
        <f t="shared" si="3129"/>
        <v>0.52673736640398305</v>
      </c>
      <c r="BK2295" s="14">
        <f t="shared" si="3130"/>
        <v>0.26066866873968464</v>
      </c>
      <c r="BL2295" s="14">
        <f t="shared" si="3131"/>
        <v>0.20309732096746222</v>
      </c>
      <c r="BM2295" s="14">
        <f t="shared" si="3132"/>
        <v>0.42419526131844743</v>
      </c>
      <c r="BN2295" s="14">
        <f t="shared" si="3133"/>
        <v>0.57477326702991227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1.1974</v>
      </c>
      <c r="F2296" s="10">
        <f>VLOOKUP(B2296,home!$B$2:$E$405,3,FALSE)</f>
        <v>0.66810000000000003</v>
      </c>
      <c r="G2296" s="10">
        <f>VLOOKUP(C2296,away!$B$2:$E$405,4,FALSE)</f>
        <v>0.66810000000000003</v>
      </c>
      <c r="H2296" s="10">
        <f>VLOOKUP(A2296,away!$A$2:$E$405,3,FALSE)</f>
        <v>0.89470000000000005</v>
      </c>
      <c r="I2296" s="10">
        <f>VLOOKUP(C2296,away!$B$2:$E$405,3,FALSE)</f>
        <v>1.0059</v>
      </c>
      <c r="J2296" s="10">
        <f>VLOOKUP(B2296,home!$B$2:$E$405,4,FALSE)</f>
        <v>1.1176999999999999</v>
      </c>
      <c r="K2296" s="12">
        <f t="shared" si="3078"/>
        <v>0.53446860221400005</v>
      </c>
      <c r="L2296" s="12">
        <f t="shared" si="3079"/>
        <v>1.0059062265209999</v>
      </c>
      <c r="M2296" s="13">
        <f t="shared" si="3080"/>
        <v>0.21430076028794656</v>
      </c>
      <c r="N2296" s="13">
        <f t="shared" si="3081"/>
        <v>0.11453702780449626</v>
      </c>
      <c r="O2296" s="13">
        <f t="shared" si="3082"/>
        <v>0.21556646912182964</v>
      </c>
      <c r="P2296" s="13">
        <f t="shared" si="3083"/>
        <v>0.11521350943575168</v>
      </c>
      <c r="Q2296" s="13">
        <f t="shared" si="3084"/>
        <v>3.0608222576207593E-2</v>
      </c>
      <c r="R2296" s="13">
        <f t="shared" si="3085"/>
        <v>0.10841982675939767</v>
      </c>
      <c r="S2296" s="13">
        <f t="shared" si="3086"/>
        <v>1.5485424245189503E-2</v>
      </c>
      <c r="T2296" s="13">
        <f t="shared" si="3087"/>
        <v>3.0789001672147855E-2</v>
      </c>
      <c r="U2296" s="13">
        <f t="shared" si="3088"/>
        <v>5.7946993260379297E-2</v>
      </c>
      <c r="V2296" s="13">
        <f t="shared" si="3089"/>
        <v>9.2503953062794231E-4</v>
      </c>
      <c r="W2296" s="13">
        <f t="shared" si="3090"/>
        <v>5.4530446455202239E-3</v>
      </c>
      <c r="X2296" s="13">
        <f t="shared" si="3091"/>
        <v>5.4852515624257917E-3</v>
      </c>
      <c r="Y2296" s="13">
        <f t="shared" si="3092"/>
        <v>2.7588243503390737E-3</v>
      </c>
      <c r="Z2296" s="13">
        <f t="shared" si="3093"/>
        <v>3.6353392938535414E-2</v>
      </c>
      <c r="AA2296" s="13">
        <f t="shared" si="3094"/>
        <v>1.942974710959532E-2</v>
      </c>
      <c r="AB2296" s="13">
        <f t="shared" si="3095"/>
        <v>5.192294889518459E-3</v>
      </c>
      <c r="AC2296" s="13">
        <f t="shared" si="3096"/>
        <v>3.1082790649938314E-5</v>
      </c>
      <c r="AD2296" s="13">
        <f t="shared" si="3097"/>
        <v>7.2862028737543261E-4</v>
      </c>
      <c r="AE2296" s="13">
        <f t="shared" si="3098"/>
        <v>7.3292368384046788E-4</v>
      </c>
      <c r="AF2296" s="13">
        <f t="shared" si="3099"/>
        <v>3.6862624856991773E-4</v>
      </c>
      <c r="AG2296" s="13">
        <f t="shared" si="3100"/>
        <v>1.236011462318527E-4</v>
      </c>
      <c r="AH2296" s="13">
        <f t="shared" si="3101"/>
        <v>9.1420260780093309E-3</v>
      </c>
      <c r="AI2296" s="13">
        <f t="shared" si="3102"/>
        <v>4.8861258993175829E-3</v>
      </c>
      <c r="AJ2296" s="13">
        <f t="shared" si="3103"/>
        <v>1.3057404398249463E-3</v>
      </c>
      <c r="AK2296" s="13">
        <f t="shared" si="3104"/>
        <v>2.3262575590917757E-4</v>
      </c>
      <c r="AL2296" s="13">
        <f t="shared" si="3105"/>
        <v>6.6843577951367425E-7</v>
      </c>
      <c r="AM2296" s="13">
        <f t="shared" si="3106"/>
        <v>7.7884933307662127E-5</v>
      </c>
      <c r="AN2296" s="13">
        <f t="shared" si="3107"/>
        <v>7.8344939366350135E-5</v>
      </c>
      <c r="AO2296" s="13">
        <f t="shared" si="3108"/>
        <v>3.9403831162510903E-5</v>
      </c>
      <c r="AP2296" s="13">
        <f t="shared" si="3109"/>
        <v>1.3212186371717311E-5</v>
      </c>
      <c r="AQ2296" s="13">
        <f t="shared" si="3110"/>
        <v>3.3225551343165852E-6</v>
      </c>
      <c r="AR2296" s="13">
        <f t="shared" si="3111"/>
        <v>1.839204190977389E-3</v>
      </c>
      <c r="AS2296" s="13">
        <f t="shared" si="3112"/>
        <v>9.8299689313781574E-4</v>
      </c>
      <c r="AT2296" s="13">
        <f t="shared" si="3113"/>
        <v>2.6269048772803661E-4</v>
      </c>
      <c r="AU2296" s="13">
        <f t="shared" si="3114"/>
        <v>4.6799939263639221E-5</v>
      </c>
      <c r="AV2296" s="13">
        <f t="shared" si="3115"/>
        <v>6.2532745304843356E-6</v>
      </c>
      <c r="AW2296" s="13">
        <f t="shared" si="3116"/>
        <v>9.9824439735374638E-9</v>
      </c>
      <c r="AX2296" s="13">
        <f t="shared" si="3117"/>
        <v>6.9378419064127965E-6</v>
      </c>
      <c r="AY2296" s="13">
        <f t="shared" si="3118"/>
        <v>6.9788183722789561E-6</v>
      </c>
      <c r="AZ2296" s="13">
        <f t="shared" si="3119"/>
        <v>3.5100184272172757E-6</v>
      </c>
      <c r="BA2296" s="13">
        <f t="shared" si="3120"/>
        <v>1.1769164637137684E-6</v>
      </c>
      <c r="BB2296" s="13">
        <f t="shared" si="3121"/>
        <v>2.9596689973618899E-7</v>
      </c>
      <c r="BC2296" s="13">
        <f t="shared" si="3122"/>
        <v>5.9542989457749825E-8</v>
      </c>
      <c r="BD2296" s="13">
        <f t="shared" si="3123"/>
        <v>3.0834449125794551E-4</v>
      </c>
      <c r="BE2296" s="13">
        <f t="shared" si="3124"/>
        <v>1.6480044924302109E-4</v>
      </c>
      <c r="BF2296" s="13">
        <f t="shared" si="3125"/>
        <v>4.4040332875578371E-5</v>
      </c>
      <c r="BG2296" s="13">
        <f t="shared" si="3126"/>
        <v>7.8460583843498813E-6</v>
      </c>
      <c r="BH2296" s="13">
        <f t="shared" si="3127"/>
        <v>1.0483679643932289E-6</v>
      </c>
      <c r="BI2296" s="13">
        <f t="shared" si="3128"/>
        <v>1.1206395210703716E-7</v>
      </c>
      <c r="BJ2296" s="14">
        <f t="shared" si="3129"/>
        <v>0.19181627152755587</v>
      </c>
      <c r="BK2296" s="14">
        <f t="shared" si="3130"/>
        <v>0.34596346354431745</v>
      </c>
      <c r="BL2296" s="14">
        <f t="shared" si="3131"/>
        <v>0.42578598586309607</v>
      </c>
      <c r="BM2296" s="14">
        <f t="shared" si="3132"/>
        <v>0.20126632905194719</v>
      </c>
      <c r="BN2296" s="14">
        <f t="shared" si="3133"/>
        <v>0.79864581598562934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1.5145</v>
      </c>
      <c r="F2300" s="10">
        <f>VLOOKUP(B2300,home!$B$2:$E$405,3,FALSE)</f>
        <v>0</v>
      </c>
      <c r="G2300" s="10">
        <f>VLOOKUP(C2300,away!$B$2:$E$405,4,FALSE)</f>
        <v>0.7016</v>
      </c>
      <c r="H2300" s="10">
        <f>VLOOKUP(A2300,away!$A$2:$E$405,3,FALSE)</f>
        <v>1.1369</v>
      </c>
      <c r="I2300" s="10">
        <f>VLOOKUP(C2300,away!$B$2:$E$405,3,FALSE)</f>
        <v>0.65969999999999995</v>
      </c>
      <c r="J2300" s="10">
        <f>VLOOKUP(B2300,home!$B$2:$E$405,4,FALSE)</f>
        <v>0.87960000000000005</v>
      </c>
      <c r="K2300" s="12">
        <f t="shared" si="3078"/>
        <v>0</v>
      </c>
      <c r="L2300" s="12">
        <f t="shared" si="3079"/>
        <v>0.659711373228</v>
      </c>
      <c r="M2300" s="13">
        <f t="shared" si="3080"/>
        <v>0.51700053315430594</v>
      </c>
      <c r="N2300" s="13">
        <f t="shared" si="3081"/>
        <v>0</v>
      </c>
      <c r="O2300" s="13">
        <f t="shared" si="3082"/>
        <v>0.34107113168683528</v>
      </c>
      <c r="P2300" s="13">
        <f t="shared" si="3083"/>
        <v>0</v>
      </c>
      <c r="Q2300" s="13">
        <f t="shared" si="3084"/>
        <v>0</v>
      </c>
      <c r="R2300" s="13">
        <f t="shared" si="3085"/>
        <v>0.11250425232677505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2.4740111598828732E-2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4.0803332491693173E-3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5.3836845020747179E-4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5.9194631598166857E-5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0.51700053315430594</v>
      </c>
      <c r="BL2300" s="14">
        <f t="shared" si="3131"/>
        <v>0.45825328034458529</v>
      </c>
      <c r="BM2300" s="14">
        <f t="shared" si="3132"/>
        <v>2.9418007929803688E-2</v>
      </c>
      <c r="BN2300" s="14">
        <f t="shared" si="3133"/>
        <v>0.97057591716791636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1.7738</v>
      </c>
      <c r="F2301" s="10">
        <f>VLOOKUP(B2301,home!$B$2:$E$405,3,FALSE)</f>
        <v>0.62639999999999996</v>
      </c>
      <c r="G2301" s="10">
        <f>VLOOKUP(C2301,away!$B$2:$E$405,4,FALSE)</f>
        <v>1.0022</v>
      </c>
      <c r="H2301" s="10">
        <f>VLOOKUP(A2301,away!$A$2:$E$405,3,FALSE)</f>
        <v>1.5357000000000001</v>
      </c>
      <c r="I2301" s="10">
        <f>VLOOKUP(C2301,away!$B$2:$E$405,3,FALSE)</f>
        <v>1.3023</v>
      </c>
      <c r="J2301" s="10">
        <f>VLOOKUP(B2301,home!$B$2:$E$405,4,FALSE)</f>
        <v>1.5194000000000001</v>
      </c>
      <c r="K2301" s="12">
        <f t="shared" si="3078"/>
        <v>1.1135527583039999</v>
      </c>
      <c r="L2301" s="12">
        <f t="shared" si="3079"/>
        <v>3.0387120419340001</v>
      </c>
      <c r="M2301" s="13">
        <f t="shared" si="3080"/>
        <v>1.5728753630512012E-2</v>
      </c>
      <c r="N2301" s="13">
        <f t="shared" si="3081"/>
        <v>1.7514796989940705E-2</v>
      </c>
      <c r="O2301" s="13">
        <f t="shared" si="3082"/>
        <v>4.779515306164997E-2</v>
      </c>
      <c r="P2301" s="13">
        <f t="shared" si="3083"/>
        <v>5.3222424525362189E-2</v>
      </c>
      <c r="Q2301" s="13">
        <f t="shared" si="3084"/>
        <v>9.7518252496415336E-3</v>
      </c>
      <c r="R2301" s="13">
        <f t="shared" si="3085"/>
        <v>7.2617853577257238E-2</v>
      </c>
      <c r="S2301" s="13">
        <f t="shared" si="3086"/>
        <v>4.5023059978237863E-2</v>
      </c>
      <c r="T2301" s="13">
        <f t="shared" si="3087"/>
        <v>2.9632988816921758E-2</v>
      </c>
      <c r="U2301" s="13">
        <f t="shared" si="3088"/>
        <v>8.0863811153070786E-2</v>
      </c>
      <c r="V2301" s="13">
        <f t="shared" si="3089"/>
        <v>1.6927500832644854E-2</v>
      </c>
      <c r="W2301" s="13">
        <f t="shared" si="3090"/>
        <v>3.6197239684123078E-3</v>
      </c>
      <c r="X2301" s="13">
        <f t="shared" si="3091"/>
        <v>1.0999298811291604E-2</v>
      </c>
      <c r="Y2301" s="13">
        <f t="shared" si="3092"/>
        <v>1.671185087535107E-2</v>
      </c>
      <c r="Z2301" s="13">
        <f t="shared" si="3093"/>
        <v>7.3554915374870522E-2</v>
      </c>
      <c r="AA2301" s="13">
        <f t="shared" si="3094"/>
        <v>8.1907278902504377E-2</v>
      </c>
      <c r="AB2301" s="13">
        <f t="shared" si="3095"/>
        <v>4.5604038173529378E-2</v>
      </c>
      <c r="AC2301" s="13">
        <f t="shared" si="3096"/>
        <v>3.5799190475936621E-3</v>
      </c>
      <c r="AD2301" s="13">
        <f t="shared" si="3097"/>
        <v>1.0076884023311567E-3</v>
      </c>
      <c r="AE2301" s="13">
        <f t="shared" si="3098"/>
        <v>3.0620748826809189E-3</v>
      </c>
      <c r="AF2301" s="13">
        <f t="shared" si="3099"/>
        <v>4.6523819096530757E-3</v>
      </c>
      <c r="AG2301" s="13">
        <f t="shared" si="3100"/>
        <v>4.7124163108462338E-3</v>
      </c>
      <c r="AH2301" s="13">
        <f t="shared" si="3101"/>
        <v>5.5878051773263861E-2</v>
      </c>
      <c r="AI2301" s="13">
        <f t="shared" si="3102"/>
        <v>6.2223158680771683E-2</v>
      </c>
      <c r="AJ2301" s="13">
        <f t="shared" si="3103"/>
        <v>3.4644384989680393E-2</v>
      </c>
      <c r="AK2301" s="13">
        <f t="shared" si="3104"/>
        <v>1.2859450155001433E-2</v>
      </c>
      <c r="AL2301" s="13">
        <f t="shared" si="3105"/>
        <v>4.8454435944078779E-4</v>
      </c>
      <c r="AM2301" s="13">
        <f t="shared" si="3106"/>
        <v>2.2442283998536216E-4</v>
      </c>
      <c r="AN2301" s="13">
        <f t="shared" si="3107"/>
        <v>6.8195638634854718E-4</v>
      </c>
      <c r="AO2301" s="13">
        <f t="shared" si="3108"/>
        <v>1.036134541635563E-3</v>
      </c>
      <c r="AP2301" s="13">
        <f t="shared" si="3109"/>
        <v>1.0495048362439169E-3</v>
      </c>
      <c r="AQ2301" s="13">
        <f t="shared" si="3110"/>
        <v>7.9728574599059049E-4</v>
      </c>
      <c r="AR2301" s="13">
        <f t="shared" si="3111"/>
        <v>3.3959461760645668E-2</v>
      </c>
      <c r="AS2301" s="13">
        <f t="shared" si="3112"/>
        <v>3.7815652314086193E-2</v>
      </c>
      <c r="AT2301" s="13">
        <f t="shared" si="3113"/>
        <v>2.1054861970707859E-2</v>
      </c>
      <c r="AU2301" s="13">
        <f t="shared" si="3114"/>
        <v>7.8152332077305771E-3</v>
      </c>
      <c r="AV2301" s="13">
        <f t="shared" si="3115"/>
        <v>2.1756686238143508E-3</v>
      </c>
      <c r="AW2301" s="13">
        <f t="shared" si="3116"/>
        <v>4.5544022617808745E-5</v>
      </c>
      <c r="AX2301" s="13">
        <f t="shared" si="3117"/>
        <v>4.1651112082019506E-5</v>
      </c>
      <c r="AY2301" s="13">
        <f t="shared" si="3118"/>
        <v>1.265657358435754E-4</v>
      </c>
      <c r="AZ2301" s="13">
        <f t="shared" si="3119"/>
        <v>1.9229841280205513E-4</v>
      </c>
      <c r="BA2301" s="13">
        <f t="shared" si="3120"/>
        <v>1.9477983420880009E-4</v>
      </c>
      <c r="BB2301" s="13">
        <f t="shared" si="3121"/>
        <v>1.4796995693404727E-4</v>
      </c>
      <c r="BC2301" s="13">
        <f t="shared" si="3122"/>
        <v>8.9927617995988932E-5</v>
      </c>
      <c r="BD2301" s="13">
        <f t="shared" si="3123"/>
        <v>1.719883756494521E-2</v>
      </c>
      <c r="BE2301" s="13">
        <f t="shared" si="3124"/>
        <v>1.915181301006719E-2</v>
      </c>
      <c r="BF2301" s="13">
        <f t="shared" si="3125"/>
        <v>1.0663277101941374E-2</v>
      </c>
      <c r="BG2301" s="13">
        <f t="shared" si="3126"/>
        <v>3.9580405431422347E-3</v>
      </c>
      <c r="BH2301" s="13">
        <f t="shared" si="3127"/>
        <v>1.1018717410737745E-3</v>
      </c>
      <c r="BI2301" s="13">
        <f t="shared" si="3128"/>
        <v>2.4539846331398659E-4</v>
      </c>
      <c r="BJ2301" s="14">
        <f t="shared" si="3129"/>
        <v>0.10624754323714082</v>
      </c>
      <c r="BK2301" s="14">
        <f t="shared" si="3130"/>
        <v>0.13509276810963494</v>
      </c>
      <c r="BL2301" s="14">
        <f t="shared" si="3131"/>
        <v>0.64953329676819749</v>
      </c>
      <c r="BM2301" s="14">
        <f t="shared" si="3132"/>
        <v>0.74771669474225422</v>
      </c>
      <c r="BN2301" s="14">
        <f t="shared" si="3133"/>
        <v>0.21663080703436366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1.7738</v>
      </c>
      <c r="F2302" s="10">
        <f>VLOOKUP(B2302,home!$B$2:$E$405,3,FALSE)</f>
        <v>0.75170000000000003</v>
      </c>
      <c r="G2302" s="10">
        <f>VLOOKUP(C2302,away!$B$2:$E$405,4,FALSE)</f>
        <v>0.75170000000000003</v>
      </c>
      <c r="H2302" s="10">
        <f>VLOOKUP(A2302,away!$A$2:$E$405,3,FALSE)</f>
        <v>1.5357000000000001</v>
      </c>
      <c r="I2302" s="10">
        <f>VLOOKUP(C2302,away!$B$2:$E$405,3,FALSE)</f>
        <v>0.86819999999999997</v>
      </c>
      <c r="J2302" s="10">
        <f>VLOOKUP(B2302,home!$B$2:$E$405,4,FALSE)</f>
        <v>1.1576</v>
      </c>
      <c r="K2302" s="12">
        <f t="shared" si="3078"/>
        <v>1.0022908162820001</v>
      </c>
      <c r="L2302" s="12">
        <f t="shared" si="3079"/>
        <v>1.5434219910239999</v>
      </c>
      <c r="M2302" s="13">
        <f t="shared" si="3080"/>
        <v>7.8417135747062244E-2</v>
      </c>
      <c r="N2302" s="13">
        <f t="shared" si="3081"/>
        <v>7.8596774998419425E-2</v>
      </c>
      <c r="O2302" s="13">
        <f t="shared" si="3082"/>
        <v>0.12103073178513009</v>
      </c>
      <c r="P2302" s="13">
        <f t="shared" si="3083"/>
        <v>0.12130799095612584</v>
      </c>
      <c r="Q2302" s="13">
        <f t="shared" si="3084"/>
        <v>3.9388412885149243E-2</v>
      </c>
      <c r="R2302" s="13">
        <f t="shared" si="3085"/>
        <v>9.340074651344861E-2</v>
      </c>
      <c r="S2302" s="13">
        <f t="shared" si="3086"/>
        <v>4.6914582283639469E-2</v>
      </c>
      <c r="T2302" s="13">
        <f t="shared" si="3087"/>
        <v>6.0792942638472423E-2</v>
      </c>
      <c r="U2302" s="13">
        <f t="shared" si="3088"/>
        <v>9.3614710464312578E-2</v>
      </c>
      <c r="V2302" s="13">
        <f t="shared" si="3089"/>
        <v>8.0638748564274779E-3</v>
      </c>
      <c r="W2302" s="13">
        <f t="shared" si="3090"/>
        <v>1.3159548167569566E-2</v>
      </c>
      <c r="X2302" s="13">
        <f t="shared" si="3091"/>
        <v>2.0310736033766451E-2</v>
      </c>
      <c r="Y2302" s="13">
        <f t="shared" si="3092"/>
        <v>1.567401832419936E-2</v>
      </c>
      <c r="Z2302" s="13">
        <f t="shared" si="3093"/>
        <v>4.8052255382304926E-2</v>
      </c>
      <c r="AA2302" s="13">
        <f t="shared" si="3094"/>
        <v>4.8162334271321529E-2</v>
      </c>
      <c r="AB2302" s="13">
        <f t="shared" si="3095"/>
        <v>2.4136332665424701E-2</v>
      </c>
      <c r="AC2302" s="13">
        <f t="shared" si="3096"/>
        <v>7.7965457488630107E-4</v>
      </c>
      <c r="AD2302" s="13">
        <f t="shared" si="3097"/>
        <v>3.2974235686938991E-3</v>
      </c>
      <c r="AE2302" s="13">
        <f t="shared" si="3098"/>
        <v>5.0893160496430015E-3</v>
      </c>
      <c r="AF2302" s="13">
        <f t="shared" si="3099"/>
        <v>3.9274811551451997E-3</v>
      </c>
      <c r="AG2302" s="13">
        <f t="shared" si="3100"/>
        <v>2.0205869280611479E-3</v>
      </c>
      <c r="AH2302" s="13">
        <f t="shared" si="3101"/>
        <v>1.8541226918837694E-2</v>
      </c>
      <c r="AI2302" s="13">
        <f t="shared" si="3102"/>
        <v>1.8583701463351626E-2</v>
      </c>
      <c r="AJ2302" s="13">
        <f t="shared" si="3103"/>
        <v>9.3131366546218494E-3</v>
      </c>
      <c r="AK2302" s="13">
        <f t="shared" si="3104"/>
        <v>3.111490446568917E-3</v>
      </c>
      <c r="AL2302" s="13">
        <f t="shared" si="3105"/>
        <v>4.8243705520832022E-5</v>
      </c>
      <c r="AM2302" s="13">
        <f t="shared" si="3106"/>
        <v>6.6099547205874295E-4</v>
      </c>
      <c r="AN2302" s="13">
        <f t="shared" si="3107"/>
        <v>1.0201949475427538E-3</v>
      </c>
      <c r="AO2302" s="13">
        <f t="shared" si="3108"/>
        <v>7.8729565858453123E-4</v>
      </c>
      <c r="AP2302" s="13">
        <f t="shared" si="3109"/>
        <v>4.0504314429902949E-4</v>
      </c>
      <c r="AQ2302" s="13">
        <f t="shared" si="3110"/>
        <v>1.5628812405615733E-4</v>
      </c>
      <c r="AR2302" s="13">
        <f t="shared" si="3111"/>
        <v>5.7233874734200479E-3</v>
      </c>
      <c r="AS2302" s="13">
        <f t="shared" si="3112"/>
        <v>5.7364987026323538E-3</v>
      </c>
      <c r="AT2302" s="13">
        <f t="shared" si="3113"/>
        <v>2.8748199836310081E-3</v>
      </c>
      <c r="AU2302" s="13">
        <f t="shared" si="3114"/>
        <v>9.6046855601911001E-4</v>
      </c>
      <c r="AV2302" s="13">
        <f t="shared" si="3115"/>
        <v>2.4066720325639687E-4</v>
      </c>
      <c r="AW2302" s="13">
        <f t="shared" si="3116"/>
        <v>2.073082531025729E-6</v>
      </c>
      <c r="AX2302" s="13">
        <f t="shared" si="3117"/>
        <v>1.1041828187474387E-4</v>
      </c>
      <c r="AY2302" s="13">
        <f t="shared" si="3118"/>
        <v>1.7042200445656643E-4</v>
      </c>
      <c r="AZ2302" s="13">
        <f t="shared" si="3119"/>
        <v>1.315165347163274E-4</v>
      </c>
      <c r="BA2302" s="13">
        <f t="shared" si="3120"/>
        <v>6.7661837288150354E-5</v>
      </c>
      <c r="BB2302" s="13">
        <f t="shared" si="3121"/>
        <v>2.6107691905904728E-5</v>
      </c>
      <c r="BC2302" s="13">
        <f t="shared" si="3122"/>
        <v>8.0590371644905235E-6</v>
      </c>
      <c r="BD2302" s="13">
        <f t="shared" si="3123"/>
        <v>1.4722670149379649E-3</v>
      </c>
      <c r="BE2302" s="13">
        <f t="shared" si="3124"/>
        <v>1.4756397081872364E-3</v>
      </c>
      <c r="BF2302" s="13">
        <f t="shared" si="3125"/>
        <v>7.3951006382855884E-4</v>
      </c>
      <c r="BG2302" s="13">
        <f t="shared" si="3126"/>
        <v>2.470680485078268E-4</v>
      </c>
      <c r="BH2302" s="13">
        <f t="shared" si="3127"/>
        <v>6.1908509004027625E-5</v>
      </c>
      <c r="BI2302" s="13">
        <f t="shared" si="3128"/>
        <v>1.2410066004889683E-5</v>
      </c>
      <c r="BJ2302" s="14">
        <f t="shared" si="3129"/>
        <v>0.24580124348306714</v>
      </c>
      <c r="BK2302" s="14">
        <f t="shared" si="3130"/>
        <v>0.25570190412811872</v>
      </c>
      <c r="BL2302" s="14">
        <f t="shared" si="3131"/>
        <v>0.44943905651244703</v>
      </c>
      <c r="BM2302" s="14">
        <f t="shared" si="3132"/>
        <v>0.4666843176986768</v>
      </c>
      <c r="BN2302" s="14">
        <f t="shared" si="3133"/>
        <v>0.53214179288533547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1.5759000000000001</v>
      </c>
      <c r="F2318" s="10">
        <f>VLOOKUP(B2318,home!$B$2:$E$405,3,FALSE)</f>
        <v>0.91659999999999997</v>
      </c>
      <c r="G2318" s="10">
        <f>VLOOKUP(C2318,away!$B$2:$E$405,4,FALSE)</f>
        <v>1.1986000000000001</v>
      </c>
      <c r="H2318" s="10">
        <f>VLOOKUP(A2318,away!$A$2:$E$405,3,FALSE)</f>
        <v>1.1709000000000001</v>
      </c>
      <c r="I2318" s="10">
        <f>VLOOKUP(C2318,away!$B$2:$E$405,3,FALSE)</f>
        <v>0.85399999999999998</v>
      </c>
      <c r="J2318" s="10">
        <f>VLOOKUP(B2318,home!$B$2:$E$405,4,FALSE)</f>
        <v>1.1387</v>
      </c>
      <c r="K2318" s="12">
        <f t="shared" si="3078"/>
        <v>1.7313416700840003</v>
      </c>
      <c r="L2318" s="12">
        <f t="shared" si="3079"/>
        <v>1.1386414708200001</v>
      </c>
      <c r="M2318" s="13">
        <f t="shared" si="3080"/>
        <v>5.6699882480550974E-2</v>
      </c>
      <c r="N2318" s="13">
        <f t="shared" si="3081"/>
        <v>9.8166869227443693E-2</v>
      </c>
      <c r="O2318" s="13">
        <f t="shared" si="3082"/>
        <v>6.4560837582975719E-2</v>
      </c>
      <c r="P2318" s="13">
        <f t="shared" si="3083"/>
        <v>0.11177686836293109</v>
      </c>
      <c r="Q2318" s="13">
        <f t="shared" si="3084"/>
        <v>8.4980195657580027E-2</v>
      </c>
      <c r="R2318" s="13">
        <f t="shared" si="3085"/>
        <v>3.6755823531425313E-2</v>
      </c>
      <c r="S2318" s="13">
        <f t="shared" si="3086"/>
        <v>5.5088598751989064E-2</v>
      </c>
      <c r="T2318" s="13">
        <f t="shared" si="3087"/>
        <v>9.6761974974118301E-2</v>
      </c>
      <c r="U2318" s="13">
        <f t="shared" si="3088"/>
        <v>6.3636888898210717E-2</v>
      </c>
      <c r="V2318" s="13">
        <f t="shared" si="3089"/>
        <v>1.2066713332668884E-2</v>
      </c>
      <c r="W2318" s="13">
        <f t="shared" si="3090"/>
        <v>4.9043251291286546E-2</v>
      </c>
      <c r="X2318" s="13">
        <f t="shared" si="3091"/>
        <v>5.5842679784105384E-2</v>
      </c>
      <c r="Y2318" s="13">
        <f t="shared" si="3092"/>
        <v>3.1792395521952024E-2</v>
      </c>
      <c r="Z2318" s="13">
        <f t="shared" si="3093"/>
        <v>1.3950568322340835E-2</v>
      </c>
      <c r="AA2318" s="13">
        <f t="shared" si="3094"/>
        <v>2.4153200257822534E-2</v>
      </c>
      <c r="AB2318" s="13">
        <f t="shared" si="3095"/>
        <v>2.0908721036125889E-2</v>
      </c>
      <c r="AC2318" s="13">
        <f t="shared" si="3096"/>
        <v>1.4867528916634109E-3</v>
      </c>
      <c r="AD2318" s="13">
        <f t="shared" si="3097"/>
        <v>2.1227656149251352E-2</v>
      </c>
      <c r="AE2318" s="13">
        <f t="shared" si="3098"/>
        <v>2.4170689619844782E-2</v>
      </c>
      <c r="AF2318" s="13">
        <f t="shared" si="3099"/>
        <v>1.3760874789736888E-2</v>
      </c>
      <c r="AG2318" s="13">
        <f t="shared" si="3100"/>
        <v>5.2229009034519581E-3</v>
      </c>
      <c r="AH2318" s="13">
        <f t="shared" si="3101"/>
        <v>3.9711739083312667E-3</v>
      </c>
      <c r="AI2318" s="13">
        <f t="shared" si="3102"/>
        <v>6.8754588666442625E-3</v>
      </c>
      <c r="AJ2318" s="13">
        <f t="shared" si="3103"/>
        <v>5.9518842183848633E-3</v>
      </c>
      <c r="AK2318" s="13">
        <f t="shared" si="3104"/>
        <v>3.43491505426835E-3</v>
      </c>
      <c r="AL2318" s="13">
        <f t="shared" si="3105"/>
        <v>1.1723804352975312E-4</v>
      </c>
      <c r="AM2318" s="13">
        <f t="shared" si="3106"/>
        <v>7.3504651298827474E-3</v>
      </c>
      <c r="AN2318" s="13">
        <f t="shared" si="3107"/>
        <v>8.3695444267008149E-3</v>
      </c>
      <c r="AO2318" s="13">
        <f t="shared" si="3108"/>
        <v>4.7649551880559766E-3</v>
      </c>
      <c r="AP2318" s="13">
        <f t="shared" si="3109"/>
        <v>1.8085251945731495E-3</v>
      </c>
      <c r="AQ2318" s="13">
        <f t="shared" si="3110"/>
        <v>5.1481544689094933E-4</v>
      </c>
      <c r="AR2318" s="13">
        <f t="shared" si="3111"/>
        <v>9.0434865997286338E-4</v>
      </c>
      <c r="AS2318" s="13">
        <f t="shared" si="3112"/>
        <v>1.5657365192956452E-3</v>
      </c>
      <c r="AT2318" s="13">
        <f t="shared" si="3113"/>
        <v>1.3554124401144163E-3</v>
      </c>
      <c r="AU2318" s="13">
        <f t="shared" si="3114"/>
        <v>7.8222734590677417E-4</v>
      </c>
      <c r="AV2318" s="13">
        <f t="shared" si="3115"/>
        <v>3.3857569986190257E-4</v>
      </c>
      <c r="AW2318" s="13">
        <f t="shared" si="3116"/>
        <v>6.4200120124920096E-6</v>
      </c>
      <c r="AX2318" s="13">
        <f t="shared" si="3117"/>
        <v>2.1210277623108999E-3</v>
      </c>
      <c r="AY2318" s="13">
        <f t="shared" si="3118"/>
        <v>2.4150901709277372E-3</v>
      </c>
      <c r="AZ2318" s="13">
        <f t="shared" si="3119"/>
        <v>1.3749609121940422E-3</v>
      </c>
      <c r="BA2318" s="13">
        <f t="shared" si="3120"/>
        <v>5.2186250512687793E-4</v>
      </c>
      <c r="BB2318" s="13">
        <f t="shared" si="3121"/>
        <v>1.485535726008695E-4</v>
      </c>
      <c r="BC2318" s="13">
        <f t="shared" si="3122"/>
        <v>3.3829851680363906E-5</v>
      </c>
      <c r="BD2318" s="13">
        <f t="shared" si="3123"/>
        <v>1.7162148138759976E-4</v>
      </c>
      <c r="BE2318" s="13">
        <f t="shared" si="3124"/>
        <v>2.9713542220789719E-4</v>
      </c>
      <c r="BF2318" s="13">
        <f t="shared" si="3125"/>
        <v>2.5722146906326769E-4</v>
      </c>
      <c r="BG2318" s="13">
        <f t="shared" si="3126"/>
        <v>1.4844608260981921E-4</v>
      </c>
      <c r="BH2318" s="13">
        <f t="shared" si="3127"/>
        <v>6.4252722145778012E-5</v>
      </c>
      <c r="BI2318" s="13">
        <f t="shared" si="3128"/>
        <v>2.224868305346291E-5</v>
      </c>
      <c r="BJ2318" s="14">
        <f t="shared" si="3129"/>
        <v>0.51039311807971544</v>
      </c>
      <c r="BK2318" s="14">
        <f t="shared" si="3130"/>
        <v>0.23965114403426091</v>
      </c>
      <c r="BL2318" s="14">
        <f t="shared" si="3131"/>
        <v>0.2361561298798083</v>
      </c>
      <c r="BM2318" s="14">
        <f t="shared" si="3132"/>
        <v>0.54480181331430333</v>
      </c>
      <c r="BN2318" s="14">
        <f t="shared" si="3133"/>
        <v>0.45294047684290684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1.5759000000000001</v>
      </c>
      <c r="F2319" s="10">
        <f>VLOOKUP(B2319,home!$B$2:$E$405,3,FALSE)</f>
        <v>1.1281000000000001</v>
      </c>
      <c r="G2319" s="10">
        <f>VLOOKUP(C2319,away!$B$2:$E$405,4,FALSE)</f>
        <v>1.1986000000000001</v>
      </c>
      <c r="H2319" s="10">
        <f>VLOOKUP(A2319,away!$A$2:$E$405,3,FALSE)</f>
        <v>1.1709000000000001</v>
      </c>
      <c r="I2319" s="10">
        <f>VLOOKUP(C2319,away!$B$2:$E$405,3,FALSE)</f>
        <v>0.6643</v>
      </c>
      <c r="J2319" s="10">
        <f>VLOOKUP(B2319,home!$B$2:$E$405,4,FALSE)</f>
        <v>0.28470000000000001</v>
      </c>
      <c r="K2319" s="12">
        <f t="shared" si="3078"/>
        <v>2.1308384660940005</v>
      </c>
      <c r="L2319" s="12">
        <f t="shared" si="3079"/>
        <v>0.221447879289</v>
      </c>
      <c r="M2319" s="13">
        <f t="shared" si="3080"/>
        <v>9.5151364447174425E-2</v>
      </c>
      <c r="N2319" s="13">
        <f t="shared" si="3081"/>
        <v>0.20275218746536836</v>
      </c>
      <c r="O2319" s="13">
        <f t="shared" si="3082"/>
        <v>2.1071067868281529E-2</v>
      </c>
      <c r="P2319" s="13">
        <f t="shared" si="3083"/>
        <v>4.4899041935411596E-2</v>
      </c>
      <c r="Q2319" s="13">
        <f t="shared" si="3084"/>
        <v>0.21601608006795442</v>
      </c>
      <c r="R2319" s="13">
        <f t="shared" si="3085"/>
        <v>2.3330716468927667E-3</v>
      </c>
      <c r="S2319" s="13">
        <f t="shared" si="3086"/>
        <v>5.2966239066309911E-3</v>
      </c>
      <c r="T2319" s="13">
        <f t="shared" si="3087"/>
        <v>4.7836302823371334E-2</v>
      </c>
      <c r="U2319" s="13">
        <f t="shared" si="3088"/>
        <v>4.9713988093523865E-3</v>
      </c>
      <c r="V2319" s="13">
        <f t="shared" si="3089"/>
        <v>2.7770179099096391E-4</v>
      </c>
      <c r="W2319" s="13">
        <f t="shared" si="3090"/>
        <v>0.15343179090121295</v>
      </c>
      <c r="X2319" s="13">
        <f t="shared" si="3091"/>
        <v>3.3977144710586896E-2</v>
      </c>
      <c r="Y2319" s="13">
        <f t="shared" si="3092"/>
        <v>3.7620833202274646E-3</v>
      </c>
      <c r="Z2319" s="13">
        <f t="shared" si="3093"/>
        <v>1.7221792281123255E-4</v>
      </c>
      <c r="AA2319" s="13">
        <f t="shared" si="3094"/>
        <v>3.6696857447698173E-4</v>
      </c>
      <c r="AB2319" s="13">
        <f t="shared" si="3095"/>
        <v>3.9097537717161697E-4</v>
      </c>
      <c r="AC2319" s="13">
        <f t="shared" si="3096"/>
        <v>8.1899405960203055E-6</v>
      </c>
      <c r="AD2319" s="13">
        <f t="shared" si="3097"/>
        <v>8.1734590493498988E-2</v>
      </c>
      <c r="AE2319" s="13">
        <f t="shared" si="3098"/>
        <v>1.8099951729340213E-2</v>
      </c>
      <c r="AF2319" s="13">
        <f t="shared" si="3099"/>
        <v>2.0040979628478286E-3</v>
      </c>
      <c r="AG2319" s="13">
        <f t="shared" si="3100"/>
        <v>1.4793441458668555E-4</v>
      </c>
      <c r="AH2319" s="13">
        <f t="shared" si="3101"/>
        <v>9.5343234455260377E-6</v>
      </c>
      <c r="AI2319" s="13">
        <f t="shared" si="3102"/>
        <v>2.0316103145908769E-5</v>
      </c>
      <c r="AJ2319" s="13">
        <f t="shared" si="3103"/>
        <v>2.1645167032217874E-5</v>
      </c>
      <c r="AK2319" s="13">
        <f t="shared" si="3104"/>
        <v>1.5374118172426521E-5</v>
      </c>
      <c r="AL2319" s="13">
        <f t="shared" si="3105"/>
        <v>1.545833791898569E-7</v>
      </c>
      <c r="AM2319" s="13">
        <f t="shared" si="3106"/>
        <v>3.483264188679773E-2</v>
      </c>
      <c r="AN2319" s="13">
        <f t="shared" si="3107"/>
        <v>7.7136146758645489E-3</v>
      </c>
      <c r="AO2319" s="13">
        <f t="shared" si="3108"/>
        <v>8.540818058113556E-4</v>
      </c>
      <c r="AP2319" s="13">
        <f t="shared" si="3109"/>
        <v>6.3044868212081386E-5</v>
      </c>
      <c r="AQ2319" s="13">
        <f t="shared" si="3110"/>
        <v>3.4902880914049783E-6</v>
      </c>
      <c r="AR2319" s="13">
        <f t="shared" si="3111"/>
        <v>4.2227114149342691E-7</v>
      </c>
      <c r="AS2319" s="13">
        <f t="shared" si="3112"/>
        <v>8.9979159141561645E-7</v>
      </c>
      <c r="AT2319" s="13">
        <f t="shared" si="3113"/>
        <v>9.5865526722816597E-7</v>
      </c>
      <c r="AU2319" s="13">
        <f t="shared" si="3114"/>
        <v>6.8091317304446653E-7</v>
      </c>
      <c r="AV2319" s="13">
        <f t="shared" si="3115"/>
        <v>3.6272899529831741E-7</v>
      </c>
      <c r="AW2319" s="13">
        <f t="shared" si="3116"/>
        <v>2.0262001803033278E-9</v>
      </c>
      <c r="AX2319" s="13">
        <f t="shared" si="3117"/>
        <v>1.2370455534677624E-2</v>
      </c>
      <c r="AY2319" s="13">
        <f t="shared" si="3118"/>
        <v>2.7394111439932329E-3</v>
      </c>
      <c r="AZ2319" s="13">
        <f t="shared" si="3119"/>
        <v>3.0331839416897731E-4</v>
      </c>
      <c r="BA2319" s="13">
        <f t="shared" si="3120"/>
        <v>2.2389738379354995E-5</v>
      </c>
      <c r="BB2319" s="13">
        <f t="shared" si="3121"/>
        <v>1.239540020485924E-6</v>
      </c>
      <c r="BC2319" s="13">
        <f t="shared" si="3122"/>
        <v>5.4898701766090348E-8</v>
      </c>
      <c r="BD2319" s="13">
        <f t="shared" si="3123"/>
        <v>1.5585174794777413E-8</v>
      </c>
      <c r="BE2319" s="13">
        <f t="shared" si="3124"/>
        <v>3.3209489953510379E-8</v>
      </c>
      <c r="BF2319" s="13">
        <f t="shared" si="3125"/>
        <v>3.5382029316151095E-8</v>
      </c>
      <c r="BG2319" s="13">
        <f t="shared" si="3126"/>
        <v>2.5131129691773456E-8</v>
      </c>
      <c r="BH2319" s="13">
        <f t="shared" si="3127"/>
        <v>1.3387594460906985E-8</v>
      </c>
      <c r="BI2319" s="13">
        <f t="shared" si="3128"/>
        <v>5.7053602491535141E-9</v>
      </c>
      <c r="BJ2319" s="14">
        <f t="shared" si="3129"/>
        <v>0.81866590666371353</v>
      </c>
      <c r="BK2319" s="14">
        <f t="shared" si="3130"/>
        <v>0.14837248774817641</v>
      </c>
      <c r="BL2319" s="14">
        <f t="shared" si="3131"/>
        <v>2.9203804748918306E-2</v>
      </c>
      <c r="BM2319" s="14">
        <f t="shared" si="3132"/>
        <v>0.41145219453474358</v>
      </c>
      <c r="BN2319" s="14">
        <f t="shared" si="3133"/>
        <v>0.58222281343108317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1.5759000000000001</v>
      </c>
      <c r="F2320" s="10">
        <f>VLOOKUP(B2320,home!$B$2:$E$405,3,FALSE)</f>
        <v>0.95179999999999998</v>
      </c>
      <c r="G2320" s="10">
        <f>VLOOKUP(C2320,away!$B$2:$E$405,4,FALSE)</f>
        <v>0.57110000000000005</v>
      </c>
      <c r="H2320" s="10">
        <f>VLOOKUP(A2320,away!$A$2:$E$405,3,FALSE)</f>
        <v>1.1709000000000001</v>
      </c>
      <c r="I2320" s="10">
        <f>VLOOKUP(C2320,away!$B$2:$E$405,3,FALSE)</f>
        <v>0.93940000000000001</v>
      </c>
      <c r="J2320" s="10">
        <f>VLOOKUP(B2320,home!$B$2:$E$405,4,FALSE)</f>
        <v>1.0248999999999999</v>
      </c>
      <c r="K2320" s="12">
        <f t="shared" si="3078"/>
        <v>0.85661665918200003</v>
      </c>
      <c r="L2320" s="12">
        <f t="shared" si="3079"/>
        <v>1.127332052154</v>
      </c>
      <c r="M2320" s="13">
        <f t="shared" si="3080"/>
        <v>0.13752511674290627</v>
      </c>
      <c r="N2320" s="13">
        <f t="shared" si="3081"/>
        <v>0.11780630605792289</v>
      </c>
      <c r="O2320" s="13">
        <f t="shared" si="3082"/>
        <v>0.15503647208049895</v>
      </c>
      <c r="P2320" s="13">
        <f t="shared" si="3083"/>
        <v>0.13280682476496042</v>
      </c>
      <c r="Q2320" s="13">
        <f t="shared" si="3084"/>
        <v>5.0457422162955054E-2</v>
      </c>
      <c r="R2320" s="13">
        <f t="shared" si="3085"/>
        <v>8.7388792114612632E-2</v>
      </c>
      <c r="S2320" s="13">
        <f t="shared" si="3086"/>
        <v>3.2062602675559417E-2</v>
      </c>
      <c r="T2320" s="13">
        <f t="shared" si="3087"/>
        <v>5.6882269273364844E-2</v>
      </c>
      <c r="U2320" s="13">
        <f t="shared" si="3088"/>
        <v>7.485869515116976E-2</v>
      </c>
      <c r="V2320" s="13">
        <f t="shared" si="3089"/>
        <v>3.4402866875759761E-3</v>
      </c>
      <c r="W2320" s="13">
        <f t="shared" si="3090"/>
        <v>1.4407556134722126E-2</v>
      </c>
      <c r="X2320" s="13">
        <f t="shared" si="3091"/>
        <v>1.6242099823880248E-2</v>
      </c>
      <c r="Y2320" s="13">
        <f t="shared" si="3092"/>
        <v>9.1551198628725232E-3</v>
      </c>
      <c r="Z2320" s="13">
        <f t="shared" si="3093"/>
        <v>3.2838728783275185E-2</v>
      </c>
      <c r="AA2320" s="13">
        <f t="shared" si="3094"/>
        <v>2.8130202142112967E-2</v>
      </c>
      <c r="AB2320" s="13">
        <f t="shared" si="3095"/>
        <v>1.2048399890545576E-2</v>
      </c>
      <c r="AC2320" s="13">
        <f t="shared" si="3096"/>
        <v>2.0764095773876881E-4</v>
      </c>
      <c r="AD2320" s="13">
        <f t="shared" si="3097"/>
        <v>3.0854381507756986E-3</v>
      </c>
      <c r="AE2320" s="13">
        <f t="shared" si="3098"/>
        <v>3.4783133223082112E-3</v>
      </c>
      <c r="AF2320" s="13">
        <f t="shared" si="3099"/>
        <v>1.9606070478361574E-3</v>
      </c>
      <c r="AG2320" s="13">
        <f t="shared" si="3100"/>
        <v>7.3675172223491023E-4</v>
      </c>
      <c r="AH2320" s="13">
        <f t="shared" si="3101"/>
        <v>9.2550378773445605E-3</v>
      </c>
      <c r="AI2320" s="13">
        <f t="shared" si="3102"/>
        <v>7.9280196270937638E-3</v>
      </c>
      <c r="AJ2320" s="13">
        <f t="shared" si="3103"/>
        <v>3.3956368434451931E-3</v>
      </c>
      <c r="AK2320" s="13">
        <f t="shared" si="3104"/>
        <v>9.6958636287577807E-4</v>
      </c>
      <c r="AL2320" s="13">
        <f t="shared" si="3105"/>
        <v>8.0206836224666925E-6</v>
      </c>
      <c r="AM2320" s="13">
        <f t="shared" si="3106"/>
        <v>5.2860754416603358E-4</v>
      </c>
      <c r="AN2320" s="13">
        <f t="shared" si="3107"/>
        <v>5.9591622754878086E-4</v>
      </c>
      <c r="AO2320" s="13">
        <f t="shared" si="3108"/>
        <v>3.3589773185721864E-4</v>
      </c>
      <c r="AP2320" s="13">
        <f t="shared" si="3109"/>
        <v>1.2622275978949079E-4</v>
      </c>
      <c r="AQ2320" s="13">
        <f t="shared" si="3110"/>
        <v>3.5573740705507007E-5</v>
      </c>
      <c r="AR2320" s="13">
        <f t="shared" si="3111"/>
        <v>2.0867001686059664E-3</v>
      </c>
      <c r="AS2320" s="13">
        <f t="shared" si="3112"/>
        <v>1.787502127145759E-3</v>
      </c>
      <c r="AT2320" s="13">
        <f t="shared" si="3113"/>
        <v>7.6560205021815938E-4</v>
      </c>
      <c r="AU2320" s="13">
        <f t="shared" si="3114"/>
        <v>2.1860915684025656E-4</v>
      </c>
      <c r="AV2320" s="13">
        <f t="shared" si="3115"/>
        <v>4.6816061399773599E-5</v>
      </c>
      <c r="AW2320" s="13">
        <f t="shared" si="3116"/>
        <v>2.1515292575316006E-7</v>
      </c>
      <c r="AX2320" s="13">
        <f t="shared" si="3117"/>
        <v>7.5469004750318159E-5</v>
      </c>
      <c r="AY2320" s="13">
        <f t="shared" si="3118"/>
        <v>8.5078627999196144E-5</v>
      </c>
      <c r="AZ2320" s="13">
        <f t="shared" si="3119"/>
        <v>4.7955932148390293E-5</v>
      </c>
      <c r="BA2320" s="13">
        <f t="shared" si="3120"/>
        <v>1.8020753133934269E-5</v>
      </c>
      <c r="BB2320" s="13">
        <f t="shared" si="3121"/>
        <v>5.0788431529596869E-6</v>
      </c>
      <c r="BC2320" s="13">
        <f t="shared" si="3122"/>
        <v>1.145108534838866E-6</v>
      </c>
      <c r="BD2320" s="13">
        <f t="shared" si="3123"/>
        <v>3.9206733055077741E-4</v>
      </c>
      <c r="BE2320" s="13">
        <f t="shared" si="3124"/>
        <v>3.358514068708118E-4</v>
      </c>
      <c r="BF2320" s="13">
        <f t="shared" si="3125"/>
        <v>1.4384795506762471E-4</v>
      </c>
      <c r="BG2320" s="13">
        <f t="shared" si="3126"/>
        <v>4.1074184900063718E-5</v>
      </c>
      <c r="BH2320" s="13">
        <f t="shared" si="3127"/>
        <v>8.7962077619290819E-6</v>
      </c>
      <c r="BI2320" s="13">
        <f t="shared" si="3128"/>
        <v>1.506995621298894E-6</v>
      </c>
      <c r="BJ2320" s="14">
        <f t="shared" si="3129"/>
        <v>0.27606684983265944</v>
      </c>
      <c r="BK2320" s="14">
        <f t="shared" si="3130"/>
        <v>0.30613557114036249</v>
      </c>
      <c r="BL2320" s="14">
        <f t="shared" si="3131"/>
        <v>0.38483921573468155</v>
      </c>
      <c r="BM2320" s="14">
        <f t="shared" si="3132"/>
        <v>0.31877456809204907</v>
      </c>
      <c r="BN2320" s="14">
        <f t="shared" si="3133"/>
        <v>0.6810209339238561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1.1974</v>
      </c>
      <c r="F2321" s="10">
        <f>VLOOKUP(B2321,home!$B$2:$E$405,3,FALSE)</f>
        <v>1.0022</v>
      </c>
      <c r="G2321" s="10">
        <f>VLOOKUP(C2321,away!$B$2:$E$405,4,FALSE)</f>
        <v>0.75160000000000005</v>
      </c>
      <c r="H2321" s="10">
        <f>VLOOKUP(A2321,away!$A$2:$E$405,3,FALSE)</f>
        <v>0.89470000000000005</v>
      </c>
      <c r="I2321" s="10">
        <f>VLOOKUP(C2321,away!$B$2:$E$405,3,FALSE)</f>
        <v>0.55879999999999996</v>
      </c>
      <c r="J2321" s="10">
        <f>VLOOKUP(B2321,home!$B$2:$E$405,4,FALSE)</f>
        <v>1.1176999999999999</v>
      </c>
      <c r="K2321" s="12">
        <f t="shared" si="3078"/>
        <v>0.90194576484799993</v>
      </c>
      <c r="L2321" s="12">
        <f t="shared" si="3079"/>
        <v>0.5588034589719999</v>
      </c>
      <c r="M2321" s="13">
        <f t="shared" si="3080"/>
        <v>0.23206234294591721</v>
      </c>
      <c r="N2321" s="13">
        <f t="shared" si="3081"/>
        <v>0.20930764740077418</v>
      </c>
      <c r="O2321" s="13">
        <f t="shared" si="3082"/>
        <v>0.12967723993532498</v>
      </c>
      <c r="P2321" s="13">
        <f t="shared" si="3083"/>
        <v>0.1169618373568443</v>
      </c>
      <c r="Q2321" s="13">
        <f t="shared" si="3084"/>
        <v>9.439207306171335E-2</v>
      </c>
      <c r="R2321" s="13">
        <f t="shared" si="3085"/>
        <v>3.6232045112900783E-2</v>
      </c>
      <c r="S2321" s="13">
        <f t="shared" si="3086"/>
        <v>1.4737495993778146E-2</v>
      </c>
      <c r="T2321" s="13">
        <f t="shared" si="3087"/>
        <v>5.2746616926423143E-2</v>
      </c>
      <c r="U2321" s="13">
        <f t="shared" si="3088"/>
        <v>3.2679339641362541E-2</v>
      </c>
      <c r="V2321" s="13">
        <f t="shared" si="3089"/>
        <v>8.2531682726555715E-4</v>
      </c>
      <c r="W2321" s="13">
        <f t="shared" si="3090"/>
        <v>2.8378843511078451E-2</v>
      </c>
      <c r="X2321" s="13">
        <f t="shared" si="3091"/>
        <v>1.5858195915615731E-2</v>
      </c>
      <c r="Y2321" s="13">
        <f t="shared" si="3092"/>
        <v>4.4308073653508556E-3</v>
      </c>
      <c r="Z2321" s="13">
        <f t="shared" si="3093"/>
        <v>6.7488640449061667E-3</v>
      </c>
      <c r="AA2321" s="13">
        <f t="shared" si="3094"/>
        <v>6.0871093428380594E-3</v>
      </c>
      <c r="AB2321" s="13">
        <f t="shared" si="3095"/>
        <v>2.7451212459697395E-3</v>
      </c>
      <c r="AC2321" s="13">
        <f t="shared" si="3096"/>
        <v>2.5998017195803064E-5</v>
      </c>
      <c r="AD2321" s="13">
        <f t="shared" si="3097"/>
        <v>6.3990444290253374E-3</v>
      </c>
      <c r="AE2321" s="13">
        <f t="shared" si="3098"/>
        <v>3.5758081610548637E-3</v>
      </c>
      <c r="AF2321" s="13">
        <f t="shared" si="3099"/>
        <v>9.9908698450888213E-4</v>
      </c>
      <c r="AG2321" s="13">
        <f t="shared" si="3100"/>
        <v>1.8609775425248938E-4</v>
      </c>
      <c r="AH2321" s="13">
        <f t="shared" si="3101"/>
        <v>9.4282214310633208E-4</v>
      </c>
      <c r="AI2321" s="13">
        <f t="shared" si="3102"/>
        <v>8.5037443897967118E-4</v>
      </c>
      <c r="AJ2321" s="13">
        <f t="shared" si="3103"/>
        <v>3.8349581188635413E-4</v>
      </c>
      <c r="AK2321" s="13">
        <f t="shared" si="3104"/>
        <v>1.1529747445594748E-4</v>
      </c>
      <c r="AL2321" s="13">
        <f t="shared" si="3105"/>
        <v>5.241308555717933E-7</v>
      </c>
      <c r="AM2321" s="13">
        <f t="shared" si="3106"/>
        <v>1.1543182043667187E-3</v>
      </c>
      <c r="AN2321" s="13">
        <f t="shared" si="3107"/>
        <v>6.4503700535447012E-4</v>
      </c>
      <c r="AO2321" s="13">
        <f t="shared" si="3108"/>
        <v>1.8022445487850917E-4</v>
      </c>
      <c r="AP2321" s="13">
        <f t="shared" si="3109"/>
        <v>3.3570016259151346E-5</v>
      </c>
      <c r="AQ2321" s="13">
        <f t="shared" si="3110"/>
        <v>4.6897603008400118E-6</v>
      </c>
      <c r="AR2321" s="13">
        <f t="shared" si="3111"/>
        <v>1.053704549526425E-4</v>
      </c>
      <c r="AS2321" s="13">
        <f t="shared" si="3112"/>
        <v>9.5038435584642866E-5</v>
      </c>
      <c r="AT2321" s="13">
        <f t="shared" si="3113"/>
        <v>4.2859757236674031E-5</v>
      </c>
      <c r="AU2321" s="13">
        <f t="shared" si="3114"/>
        <v>1.2885725507343854E-5</v>
      </c>
      <c r="AV2321" s="13">
        <f t="shared" si="3115"/>
        <v>2.9055563870856584E-6</v>
      </c>
      <c r="AW2321" s="13">
        <f t="shared" si="3116"/>
        <v>7.3379835857990615E-9</v>
      </c>
      <c r="AX2321" s="13">
        <f t="shared" si="3117"/>
        <v>1.7352206928591824E-4</v>
      </c>
      <c r="AY2321" s="13">
        <f t="shared" si="3118"/>
        <v>9.696473252495011E-5</v>
      </c>
      <c r="AZ2321" s="13">
        <f t="shared" si="3119"/>
        <v>2.7092113966618451E-5</v>
      </c>
      <c r="BA2321" s="13">
        <f t="shared" si="3120"/>
        <v>5.0463889984700065E-6</v>
      </c>
      <c r="BB2321" s="13">
        <f t="shared" si="3121"/>
        <v>7.0498490691582135E-7</v>
      </c>
      <c r="BC2321" s="13">
        <f t="shared" si="3122"/>
        <v>7.8789600901522905E-8</v>
      </c>
      <c r="BD2321" s="13">
        <f t="shared" si="3123"/>
        <v>9.8135624501649803E-6</v>
      </c>
      <c r="BE2321" s="13">
        <f t="shared" si="3124"/>
        <v>8.8513010899976662E-6</v>
      </c>
      <c r="BF2321" s="13">
        <f t="shared" si="3125"/>
        <v>3.9916967657589393E-6</v>
      </c>
      <c r="BG2321" s="13">
        <f t="shared" si="3126"/>
        <v>1.2000979974779114E-6</v>
      </c>
      <c r="BH2321" s="13">
        <f t="shared" si="3127"/>
        <v>2.7060582655694196E-7</v>
      </c>
      <c r="BI2321" s="13">
        <f t="shared" si="3128"/>
        <v>4.8814355841245264E-8</v>
      </c>
      <c r="BJ2321" s="14">
        <f t="shared" si="3129"/>
        <v>0.41859547003024061</v>
      </c>
      <c r="BK2321" s="14">
        <f t="shared" si="3130"/>
        <v>0.36471048000438155</v>
      </c>
      <c r="BL2321" s="14">
        <f t="shared" si="3131"/>
        <v>0.20999608115497861</v>
      </c>
      <c r="BM2321" s="14">
        <f t="shared" si="3132"/>
        <v>0.18132075202649089</v>
      </c>
      <c r="BN2321" s="14">
        <f t="shared" si="3133"/>
        <v>0.81863318581347488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1.1974</v>
      </c>
      <c r="F2322" s="10">
        <f>VLOOKUP(B2322,home!$B$2:$E$405,3,FALSE)</f>
        <v>1.5033000000000001</v>
      </c>
      <c r="G2322" s="10">
        <f>VLOOKUP(C2322,away!$B$2:$E$405,4,FALSE)</f>
        <v>1.5868</v>
      </c>
      <c r="H2322" s="10">
        <f>VLOOKUP(A2322,away!$A$2:$E$405,3,FALSE)</f>
        <v>0.89470000000000005</v>
      </c>
      <c r="I2322" s="10">
        <f>VLOOKUP(C2322,away!$B$2:$E$405,3,FALSE)</f>
        <v>0.89419999999999999</v>
      </c>
      <c r="J2322" s="10">
        <f>VLOOKUP(B2322,home!$B$2:$E$405,4,FALSE)</f>
        <v>0.4471</v>
      </c>
      <c r="K2322" s="12">
        <f t="shared" si="3078"/>
        <v>2.8563215932560002</v>
      </c>
      <c r="L2322" s="12">
        <f t="shared" si="3079"/>
        <v>0.357698214854</v>
      </c>
      <c r="M2322" s="13">
        <f t="shared" si="3080"/>
        <v>4.019471305262573E-2</v>
      </c>
      <c r="N2322" s="13">
        <f t="shared" si="3081"/>
        <v>0.11480902682694367</v>
      </c>
      <c r="O2322" s="13">
        <f t="shared" si="3082"/>
        <v>1.4377577105492997E-2</v>
      </c>
      <c r="P2322" s="13">
        <f t="shared" si="3083"/>
        <v>4.1066983945122752E-2</v>
      </c>
      <c r="Q2322" s="13">
        <f t="shared" si="3084"/>
        <v>0.16396575121325335</v>
      </c>
      <c r="R2322" s="13">
        <f t="shared" si="3085"/>
        <v>2.5714168322802928E-3</v>
      </c>
      <c r="S2322" s="13">
        <f t="shared" si="3086"/>
        <v>1.0489546026494143E-2</v>
      </c>
      <c r="T2322" s="13">
        <f t="shared" si="3087"/>
        <v>5.8650256506175814E-2</v>
      </c>
      <c r="U2322" s="13">
        <f t="shared" si="3088"/>
        <v>7.3447934233041422E-3</v>
      </c>
      <c r="V2322" s="13">
        <f t="shared" si="3089"/>
        <v>1.1907978978276227E-3</v>
      </c>
      <c r="W2322" s="13">
        <f t="shared" si="3090"/>
        <v>0.15611297191495224</v>
      </c>
      <c r="X2322" s="13">
        <f t="shared" si="3091"/>
        <v>5.584133136953106E-2</v>
      </c>
      <c r="Y2322" s="13">
        <f t="shared" si="3092"/>
        <v>9.9871722729759655E-3</v>
      </c>
      <c r="Z2322" s="13">
        <f t="shared" si="3093"/>
        <v>3.0659707018406275E-4</v>
      </c>
      <c r="AA2322" s="13">
        <f t="shared" si="3094"/>
        <v>8.7573983199576379E-4</v>
      </c>
      <c r="AB2322" s="13">
        <f t="shared" si="3095"/>
        <v>1.2506972961019414E-3</v>
      </c>
      <c r="AC2322" s="13">
        <f t="shared" si="3096"/>
        <v>7.6039972732151306E-5</v>
      </c>
      <c r="AD2322" s="13">
        <f t="shared" si="3097"/>
        <v>0.11147721316701142</v>
      </c>
      <c r="AE2322" s="13">
        <f t="shared" si="3098"/>
        <v>3.9875200146738808E-2</v>
      </c>
      <c r="AF2322" s="13">
        <f t="shared" si="3099"/>
        <v>7.131643954717215E-3</v>
      </c>
      <c r="AG2322" s="13">
        <f t="shared" si="3100"/>
        <v>8.5032543719222294E-4</v>
      </c>
      <c r="AH2322" s="13">
        <f t="shared" si="3101"/>
        <v>2.7417306171076449E-5</v>
      </c>
      <c r="AI2322" s="13">
        <f t="shared" si="3102"/>
        <v>7.8312643645356649E-5</v>
      </c>
      <c r="AJ2322" s="13">
        <f t="shared" si="3103"/>
        <v>1.1184304753459728E-4</v>
      </c>
      <c r="AK2322" s="13">
        <f t="shared" si="3104"/>
        <v>1.0648657057620913E-4</v>
      </c>
      <c r="AL2322" s="13">
        <f t="shared" si="3105"/>
        <v>3.1076050577003329E-6</v>
      </c>
      <c r="AM2322" s="13">
        <f t="shared" si="3106"/>
        <v>6.368295422498739E-2</v>
      </c>
      <c r="AN2322" s="13">
        <f t="shared" si="3107"/>
        <v>2.2779279042906986E-2</v>
      </c>
      <c r="AO2322" s="13">
        <f t="shared" si="3108"/>
        <v>4.0740537246544816E-3</v>
      </c>
      <c r="AP2322" s="13">
        <f t="shared" si="3109"/>
        <v>4.8576058150939924E-4</v>
      </c>
      <c r="AQ2322" s="13">
        <f t="shared" si="3110"/>
        <v>4.3438923213088266E-5</v>
      </c>
      <c r="AR2322" s="13">
        <f t="shared" si="3111"/>
        <v>1.9614242946999218E-6</v>
      </c>
      <c r="AS2322" s="13">
        <f t="shared" si="3112"/>
        <v>5.6024585664883069E-6</v>
      </c>
      <c r="AT2322" s="13">
        <f t="shared" si="3113"/>
        <v>8.0012116893913056E-6</v>
      </c>
      <c r="AU2322" s="13">
        <f t="shared" si="3114"/>
        <v>7.6180112402069029E-6</v>
      </c>
      <c r="AV2322" s="13">
        <f t="shared" si="3115"/>
        <v>5.4398725007674754E-6</v>
      </c>
      <c r="AW2322" s="13">
        <f t="shared" si="3116"/>
        <v>8.8195655956925292E-8</v>
      </c>
      <c r="AX2322" s="13">
        <f t="shared" si="3117"/>
        <v>3.0316499545860819E-2</v>
      </c>
      <c r="AY2322" s="13">
        <f t="shared" si="3118"/>
        <v>1.0844157768176517E-2</v>
      </c>
      <c r="AZ2322" s="13">
        <f t="shared" si="3119"/>
        <v>1.9394679376359384E-3</v>
      </c>
      <c r="BA2322" s="13">
        <f t="shared" si="3120"/>
        <v>2.3124807301964806E-4</v>
      </c>
      <c r="BB2322" s="13">
        <f t="shared" si="3121"/>
        <v>2.0679255726888887E-5</v>
      </c>
      <c r="BC2322" s="13">
        <f t="shared" si="3122"/>
        <v>1.479386571603503E-6</v>
      </c>
      <c r="BD2322" s="13">
        <f t="shared" si="3123"/>
        <v>1.1693299479757122E-7</v>
      </c>
      <c r="BE2322" s="13">
        <f t="shared" si="3124"/>
        <v>3.3399823800439421E-7</v>
      </c>
      <c r="BF2322" s="13">
        <f t="shared" si="3125"/>
        <v>4.770031896607042E-7</v>
      </c>
      <c r="BG2322" s="13">
        <f t="shared" si="3126"/>
        <v>4.5415817022661881E-7</v>
      </c>
      <c r="BH2322" s="13">
        <f t="shared" si="3127"/>
        <v>3.2430544709298143E-7</v>
      </c>
      <c r="BI2322" s="13">
        <f t="shared" si="3128"/>
        <v>1.8526413026844492E-7</v>
      </c>
      <c r="BJ2322" s="14">
        <f t="shared" si="3129"/>
        <v>0.85311991127375453</v>
      </c>
      <c r="BK2322" s="14">
        <f t="shared" si="3130"/>
        <v>0.10386534626803662</v>
      </c>
      <c r="BL2322" s="14">
        <f t="shared" si="3131"/>
        <v>2.6774798697563981E-2</v>
      </c>
      <c r="BM2322" s="14">
        <f t="shared" si="3132"/>
        <v>0.59623711476129959</v>
      </c>
      <c r="BN2322" s="14">
        <f t="shared" si="3133"/>
        <v>0.37698546897571877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1.7738</v>
      </c>
      <c r="F2327" s="10">
        <f>VLOOKUP(B2327,home!$B$2:$E$405,3,FALSE)</f>
        <v>1.2685</v>
      </c>
      <c r="G2327" s="10">
        <f>VLOOKUP(C2327,away!$B$2:$E$405,4,FALSE)</f>
        <v>1.5034000000000001</v>
      </c>
      <c r="H2327" s="10">
        <f>VLOOKUP(A2327,away!$A$2:$E$405,3,FALSE)</f>
        <v>1.5357000000000001</v>
      </c>
      <c r="I2327" s="10">
        <f>VLOOKUP(C2327,away!$B$2:$E$405,3,FALSE)</f>
        <v>0.86819999999999997</v>
      </c>
      <c r="J2327" s="10">
        <f>VLOOKUP(B2327,home!$B$2:$E$405,4,FALSE)</f>
        <v>0.81399999999999995</v>
      </c>
      <c r="K2327" s="12">
        <f t="shared" si="3078"/>
        <v>3.3827481720200003</v>
      </c>
      <c r="L2327" s="12">
        <f t="shared" si="3079"/>
        <v>1.0853019183599999</v>
      </c>
      <c r="M2327" s="13">
        <f t="shared" si="3080"/>
        <v>1.1469658858149273E-2</v>
      </c>
      <c r="N2327" s="13">
        <f t="shared" si="3081"/>
        <v>3.8798967536097455E-2</v>
      </c>
      <c r="O2327" s="13">
        <f t="shared" si="3082"/>
        <v>1.2448042761684172E-2</v>
      </c>
      <c r="P2327" s="13">
        <f t="shared" si="3083"/>
        <v>4.2108593897313931E-2</v>
      </c>
      <c r="Q2327" s="13">
        <f t="shared" si="3084"/>
        <v>6.5623568254498527E-2</v>
      </c>
      <c r="R2327" s="13">
        <f t="shared" si="3085"/>
        <v>6.7549423445415705E-3</v>
      </c>
      <c r="S2327" s="13">
        <f t="shared" si="3086"/>
        <v>3.8648352621862864E-2</v>
      </c>
      <c r="T2327" s="13">
        <f t="shared" si="3087"/>
        <v>7.122138451623565E-2</v>
      </c>
      <c r="U2327" s="13">
        <f t="shared" si="3088"/>
        <v>2.2850268868098492E-2</v>
      </c>
      <c r="V2327" s="13">
        <f t="shared" si="3089"/>
        <v>1.5765535114876026E-2</v>
      </c>
      <c r="W2327" s="13">
        <f t="shared" si="3090"/>
        <v>7.3996001851444851E-2</v>
      </c>
      <c r="X2327" s="13">
        <f t="shared" si="3091"/>
        <v>8.0308002760343195E-2</v>
      </c>
      <c r="Y2327" s="13">
        <f t="shared" si="3092"/>
        <v>4.3579214727730319E-2</v>
      </c>
      <c r="Z2327" s="13">
        <f t="shared" si="3093"/>
        <v>2.443717294980721E-3</v>
      </c>
      <c r="AA2327" s="13">
        <f t="shared" si="3094"/>
        <v>8.2664802125296932E-3</v>
      </c>
      <c r="AB2327" s="13">
        <f t="shared" si="3095"/>
        <v>1.3981710413987169E-2</v>
      </c>
      <c r="AC2327" s="13">
        <f t="shared" si="3096"/>
        <v>3.6175036019841854E-3</v>
      </c>
      <c r="AD2327" s="13">
        <f t="shared" si="3097"/>
        <v>6.2577459999940924E-2</v>
      </c>
      <c r="AE2327" s="13">
        <f t="shared" si="3098"/>
        <v>6.7915437384032037E-2</v>
      </c>
      <c r="AF2327" s="13">
        <f t="shared" si="3099"/>
        <v>3.6854377239574208E-2</v>
      </c>
      <c r="AG2327" s="13">
        <f t="shared" si="3100"/>
        <v>1.3332708772691004E-2</v>
      </c>
      <c r="AH2327" s="13">
        <f t="shared" si="3101"/>
        <v>6.6304276704302141E-4</v>
      </c>
      <c r="AI2327" s="13">
        <f t="shared" si="3102"/>
        <v>2.2429067081858635E-3</v>
      </c>
      <c r="AJ2327" s="13">
        <f t="shared" si="3103"/>
        <v>3.7935942835635645E-3</v>
      </c>
      <c r="AK2327" s="13">
        <f t="shared" si="3104"/>
        <v>4.2775913760367225E-3</v>
      </c>
      <c r="AL2327" s="13">
        <f t="shared" si="3105"/>
        <v>5.3123808469610209E-4</v>
      </c>
      <c r="AM2327" s="13">
        <f t="shared" si="3106"/>
        <v>4.2336757684890973E-2</v>
      </c>
      <c r="AN2327" s="13">
        <f t="shared" si="3107"/>
        <v>4.5948164332554643E-2</v>
      </c>
      <c r="AO2327" s="13">
        <f t="shared" si="3108"/>
        <v>2.4933815447621036E-2</v>
      </c>
      <c r="AP2327" s="13">
        <f t="shared" si="3109"/>
        <v>9.0202392457791047E-3</v>
      </c>
      <c r="AQ2327" s="13">
        <f t="shared" si="3110"/>
        <v>2.4474207393775545E-3</v>
      </c>
      <c r="AR2327" s="13">
        <f t="shared" si="3111"/>
        <v>1.439203174053028E-4</v>
      </c>
      <c r="AS2327" s="13">
        <f t="shared" si="3112"/>
        <v>4.8684619061932624E-4</v>
      </c>
      <c r="AT2327" s="13">
        <f t="shared" si="3113"/>
        <v>8.2343903068621358E-4</v>
      </c>
      <c r="AU2327" s="13">
        <f t="shared" si="3114"/>
        <v>9.2849562527456964E-4</v>
      </c>
      <c r="AV2327" s="13">
        <f t="shared" si="3115"/>
        <v>7.8521671978152956E-4</v>
      </c>
      <c r="AW2327" s="13">
        <f t="shared" si="3116"/>
        <v>5.4176000466175795E-5</v>
      </c>
      <c r="AX2327" s="13">
        <f t="shared" si="3117"/>
        <v>2.3869098277969764E-2</v>
      </c>
      <c r="AY2327" s="13">
        <f t="shared" si="3118"/>
        <v>2.5905178150603957E-2</v>
      </c>
      <c r="AZ2327" s="13">
        <f t="shared" si="3119"/>
        <v>1.4057469771154012E-2</v>
      </c>
      <c r="BA2327" s="13">
        <f t="shared" si="3120"/>
        <v>5.0855329699737196E-3</v>
      </c>
      <c r="BB2327" s="13">
        <f t="shared" si="3121"/>
        <v>1.3798346720488763E-3</v>
      </c>
      <c r="BC2327" s="13">
        <f t="shared" si="3122"/>
        <v>2.9950744331885744E-4</v>
      </c>
      <c r="BD2327" s="13">
        <f t="shared" si="3123"/>
        <v>2.6032832761825854E-5</v>
      </c>
      <c r="BE2327" s="13">
        <f t="shared" si="3124"/>
        <v>8.8062517437568783E-5</v>
      </c>
      <c r="BF2327" s="13">
        <f t="shared" si="3125"/>
        <v>1.4894665994270767E-4</v>
      </c>
      <c r="BG2327" s="13">
        <f t="shared" si="3126"/>
        <v>1.6794968054989292E-4</v>
      </c>
      <c r="BH2327" s="13">
        <f t="shared" si="3127"/>
        <v>1.4203286871787335E-4</v>
      </c>
      <c r="BI2327" s="13">
        <f t="shared" si="3128"/>
        <v>9.6092285404428566E-5</v>
      </c>
      <c r="BJ2327" s="14">
        <f t="shared" si="3129"/>
        <v>0.74949014177788065</v>
      </c>
      <c r="BK2327" s="14">
        <f t="shared" si="3130"/>
        <v>0.13804606032948633</v>
      </c>
      <c r="BL2327" s="14">
        <f t="shared" si="3131"/>
        <v>7.9115614464251499E-2</v>
      </c>
      <c r="BM2327" s="14">
        <f t="shared" si="3132"/>
        <v>0.76604075806417626</v>
      </c>
      <c r="BN2327" s="14">
        <f t="shared" si="3133"/>
        <v>0.17720377365228493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1.7738</v>
      </c>
      <c r="F2328" s="10">
        <f>VLOOKUP(B2328,home!$B$2:$E$405,3,FALSE)</f>
        <v>1.0649</v>
      </c>
      <c r="G2328" s="10">
        <f>VLOOKUP(C2328,away!$B$2:$E$405,4,FALSE)</f>
        <v>1.1274999999999999</v>
      </c>
      <c r="H2328" s="10">
        <f>VLOOKUP(A2328,away!$A$2:$E$405,3,FALSE)</f>
        <v>1.5357000000000001</v>
      </c>
      <c r="I2328" s="10">
        <f>VLOOKUP(C2328,away!$B$2:$E$405,3,FALSE)</f>
        <v>0.6512</v>
      </c>
      <c r="J2328" s="10">
        <f>VLOOKUP(B2328,home!$B$2:$E$405,4,FALSE)</f>
        <v>0.94059999999999999</v>
      </c>
      <c r="K2328" s="12">
        <f t="shared" si="3078"/>
        <v>2.1297568715499997</v>
      </c>
      <c r="L2328" s="12">
        <f t="shared" si="3079"/>
        <v>0.94064499830400017</v>
      </c>
      <c r="M2328" s="13">
        <f t="shared" si="3080"/>
        <v>4.6402503342697972E-2</v>
      </c>
      <c r="N2328" s="13">
        <f t="shared" si="3081"/>
        <v>9.8826050351232819E-2</v>
      </c>
      <c r="O2328" s="13">
        <f t="shared" si="3082"/>
        <v>4.3648282678093495E-2</v>
      </c>
      <c r="P2328" s="13">
        <f t="shared" si="3083"/>
        <v>9.2960229965026425E-2</v>
      </c>
      <c r="Q2328" s="13">
        <f t="shared" si="3084"/>
        <v>0.10523772991184221</v>
      </c>
      <c r="R2328" s="13">
        <f t="shared" si="3085"/>
        <v>2.0528769392853884E-2</v>
      </c>
      <c r="S2328" s="13">
        <f t="shared" si="3086"/>
        <v>4.6557856433571417E-2</v>
      </c>
      <c r="T2328" s="13">
        <f t="shared" si="3087"/>
        <v>9.8991344274441645E-2</v>
      </c>
      <c r="U2328" s="13">
        <f t="shared" si="3088"/>
        <v>4.3721287678895868E-2</v>
      </c>
      <c r="V2328" s="13">
        <f t="shared" si="3089"/>
        <v>1.03634950917759E-2</v>
      </c>
      <c r="W2328" s="13">
        <f t="shared" si="3090"/>
        <v>7.4710259475356311E-2</v>
      </c>
      <c r="X2328" s="13">
        <f t="shared" si="3091"/>
        <v>7.0275831897487942E-2</v>
      </c>
      <c r="Y2328" s="13">
        <f t="shared" si="3092"/>
        <v>3.305230488801237E-2</v>
      </c>
      <c r="Z2328" s="13">
        <f t="shared" si="3093"/>
        <v>6.4367614169080854E-3</v>
      </c>
      <c r="AA2328" s="13">
        <f t="shared" si="3094"/>
        <v>1.3708736858187905E-2</v>
      </c>
      <c r="AB2328" s="13">
        <f t="shared" si="3095"/>
        <v>1.4598138261998227E-2</v>
      </c>
      <c r="AC2328" s="13">
        <f t="shared" si="3096"/>
        <v>1.2976036010626571E-3</v>
      </c>
      <c r="AD2328" s="13">
        <f t="shared" si="3097"/>
        <v>3.9778672123230885E-2</v>
      </c>
      <c r="AE2328" s="13">
        <f t="shared" si="3098"/>
        <v>3.7417608971891891E-2</v>
      </c>
      <c r="AF2328" s="13">
        <f t="shared" si="3099"/>
        <v>1.7598343363952489E-2</v>
      </c>
      <c r="AG2328" s="13">
        <f t="shared" si="3100"/>
        <v>5.5179312212461024E-3</v>
      </c>
      <c r="AH2328" s="13">
        <f t="shared" si="3101"/>
        <v>1.5136768580226898E-3</v>
      </c>
      <c r="AI2328" s="13">
        <f t="shared" si="3102"/>
        <v>3.2237636896800363E-3</v>
      </c>
      <c r="AJ2328" s="13">
        <f t="shared" si="3103"/>
        <v>3.4329164351747199E-3</v>
      </c>
      <c r="AK2328" s="13">
        <f t="shared" si="3104"/>
        <v>2.4370924557567631E-3</v>
      </c>
      <c r="AL2328" s="13">
        <f t="shared" si="3105"/>
        <v>1.0398191517157706E-4</v>
      </c>
      <c r="AM2328" s="13">
        <f t="shared" si="3106"/>
        <v>1.6943780059117071E-2</v>
      </c>
      <c r="AN2328" s="13">
        <f t="shared" si="3107"/>
        <v>1.5938081964971526E-2</v>
      </c>
      <c r="AO2328" s="13">
        <f t="shared" si="3108"/>
        <v>7.4960385414548272E-3</v>
      </c>
      <c r="AP2328" s="13">
        <f t="shared" si="3109"/>
        <v>2.3503703870378328E-3</v>
      </c>
      <c r="AQ2328" s="13">
        <f t="shared" si="3110"/>
        <v>5.5271603718224347E-4</v>
      </c>
      <c r="AR2328" s="13">
        <f t="shared" si="3111"/>
        <v>2.8476651310951158E-4</v>
      </c>
      <c r="AS2328" s="13">
        <f t="shared" si="3112"/>
        <v>6.0648343808231522E-4</v>
      </c>
      <c r="AT2328" s="13">
        <f t="shared" si="3113"/>
        <v>6.4583113486853998E-4</v>
      </c>
      <c r="AU2328" s="13">
        <f t="shared" si="3114"/>
        <v>4.5848776578240259E-4</v>
      </c>
      <c r="AV2328" s="13">
        <f t="shared" si="3115"/>
        <v>2.4411686742416963E-4</v>
      </c>
      <c r="AW2328" s="13">
        <f t="shared" si="3116"/>
        <v>5.7864351479091093E-6</v>
      </c>
      <c r="AX2328" s="13">
        <f t="shared" si="3117"/>
        <v>6.014355335156072E-3</v>
      </c>
      <c r="AY2328" s="13">
        <f t="shared" si="3118"/>
        <v>5.6573732640375378E-3</v>
      </c>
      <c r="AZ2328" s="13">
        <f t="shared" si="3119"/>
        <v>2.6607899321778421E-3</v>
      </c>
      <c r="BA2328" s="13">
        <f t="shared" si="3120"/>
        <v>8.3428624708024261E-4</v>
      </c>
      <c r="BB2328" s="13">
        <f t="shared" si="3121"/>
        <v>1.9619179636746133E-4</v>
      </c>
      <c r="BC2328" s="13">
        <f t="shared" si="3122"/>
        <v>3.6909366392265894E-5</v>
      </c>
      <c r="BD2328" s="13">
        <f t="shared" si="3123"/>
        <v>4.4644032706822068E-5</v>
      </c>
      <c r="BE2328" s="13">
        <f t="shared" si="3124"/>
        <v>9.5080935431057217E-5</v>
      </c>
      <c r="BF2328" s="13">
        <f t="shared" si="3125"/>
        <v>1.01249637793848E-4</v>
      </c>
      <c r="BG2328" s="13">
        <f t="shared" si="3126"/>
        <v>7.1879037277798789E-5</v>
      </c>
      <c r="BH2328" s="13">
        <f t="shared" si="3127"/>
        <v>3.8271218390697623E-5</v>
      </c>
      <c r="BI2328" s="13">
        <f t="shared" si="3128"/>
        <v>1.6301678070035791E-5</v>
      </c>
      <c r="BJ2328" s="14">
        <f t="shared" si="3129"/>
        <v>0.64008696940966958</v>
      </c>
      <c r="BK2328" s="14">
        <f t="shared" si="3130"/>
        <v>0.20334304361334346</v>
      </c>
      <c r="BL2328" s="14">
        <f t="shared" si="3131"/>
        <v>0.14941977656760078</v>
      </c>
      <c r="BM2328" s="14">
        <f t="shared" si="3132"/>
        <v>0.58603139853688557</v>
      </c>
      <c r="BN2328" s="14">
        <f t="shared" si="3133"/>
        <v>0.40760356564174682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1.7738</v>
      </c>
      <c r="F2329" s="10">
        <f>VLOOKUP(B2329,home!$B$2:$E$405,3,FALSE)</f>
        <v>1.0649</v>
      </c>
      <c r="G2329" s="10">
        <f>VLOOKUP(C2329,away!$B$2:$E$405,4,FALSE)</f>
        <v>0.63419999999999999</v>
      </c>
      <c r="H2329" s="10">
        <f>VLOOKUP(A2329,away!$A$2:$E$405,3,FALSE)</f>
        <v>1.5357000000000001</v>
      </c>
      <c r="I2329" s="10">
        <f>VLOOKUP(C2329,away!$B$2:$E$405,3,FALSE)</f>
        <v>1.3023</v>
      </c>
      <c r="J2329" s="10">
        <f>VLOOKUP(B2329,home!$B$2:$E$405,4,FALSE)</f>
        <v>1.3747</v>
      </c>
      <c r="K2329" s="12">
        <f t="shared" si="3078"/>
        <v>1.197952823004</v>
      </c>
      <c r="L2329" s="12">
        <f t="shared" si="3079"/>
        <v>2.7493204186170002</v>
      </c>
      <c r="M2329" s="13">
        <f t="shared" si="3080"/>
        <v>1.9307276341281893E-2</v>
      </c>
      <c r="N2329" s="13">
        <f t="shared" si="3081"/>
        <v>2.3129206197556988E-2</v>
      </c>
      <c r="O2329" s="13">
        <f t="shared" si="3082"/>
        <v>5.308188907296725E-2</v>
      </c>
      <c r="P2329" s="13">
        <f t="shared" si="3083"/>
        <v>6.3589598865346306E-2</v>
      </c>
      <c r="Q2329" s="13">
        <f t="shared" si="3084"/>
        <v>1.3853848929102505E-2</v>
      </c>
      <c r="R2329" s="13">
        <f t="shared" si="3085"/>
        <v>7.2969560743535736E-2</v>
      </c>
      <c r="S2329" s="13">
        <f t="shared" si="3086"/>
        <v>5.2358978713244762E-2</v>
      </c>
      <c r="T2329" s="13">
        <f t="shared" si="3087"/>
        <v>3.8088669737216786E-2</v>
      </c>
      <c r="U2329" s="13">
        <f t="shared" si="3088"/>
        <v>8.7414091286080506E-2</v>
      </c>
      <c r="V2329" s="13">
        <f t="shared" si="3089"/>
        <v>1.9160804078451613E-2</v>
      </c>
      <c r="W2329" s="13">
        <f t="shared" si="3090"/>
        <v>5.5320858113630947E-3</v>
      </c>
      <c r="X2329" s="13">
        <f t="shared" si="3091"/>
        <v>1.5209476478721952E-2</v>
      </c>
      <c r="Y2329" s="13">
        <f t="shared" si="3092"/>
        <v>2.0907862119712628E-2</v>
      </c>
      <c r="Z2329" s="13">
        <f t="shared" si="3093"/>
        <v>6.6872234429905433E-2</v>
      </c>
      <c r="AA2329" s="13">
        <f t="shared" si="3094"/>
        <v>8.0109782015890502E-2</v>
      </c>
      <c r="AB2329" s="13">
        <f t="shared" si="3095"/>
        <v>4.7983869758085558E-2</v>
      </c>
      <c r="AC2329" s="13">
        <f t="shared" si="3096"/>
        <v>3.9441990151435988E-3</v>
      </c>
      <c r="AD2329" s="13">
        <f t="shared" si="3097"/>
        <v>1.6567944537056987E-3</v>
      </c>
      <c r="AE2329" s="13">
        <f t="shared" si="3098"/>
        <v>4.5550588210244766E-3</v>
      </c>
      <c r="AF2329" s="13">
        <f t="shared" si="3099"/>
        <v>6.261658112322036E-3</v>
      </c>
      <c r="AG2329" s="13">
        <f t="shared" si="3100"/>
        <v>5.7384348342019182E-3</v>
      </c>
      <c r="AH2329" s="13">
        <f t="shared" si="3101"/>
        <v>4.5963299889170452E-2</v>
      </c>
      <c r="AI2329" s="13">
        <f t="shared" si="3102"/>
        <v>5.506186485681118E-2</v>
      </c>
      <c r="AJ2329" s="13">
        <f t="shared" si="3103"/>
        <v>3.2980758222540853E-2</v>
      </c>
      <c r="AK2329" s="13">
        <f t="shared" si="3104"/>
        <v>1.3169797472501729E-2</v>
      </c>
      <c r="AL2329" s="13">
        <f t="shared" si="3105"/>
        <v>5.1961763800273636E-4</v>
      </c>
      <c r="AM2329" s="13">
        <f t="shared" si="3106"/>
        <v>3.969523185908224E-4</v>
      </c>
      <c r="AN2329" s="13">
        <f t="shared" si="3107"/>
        <v>1.0913491147191089E-3</v>
      </c>
      <c r="AO2329" s="13">
        <f t="shared" si="3108"/>
        <v>1.5002342024684164E-3</v>
      </c>
      <c r="AP2329" s="13">
        <f t="shared" si="3109"/>
        <v>1.3748748418513359E-3</v>
      </c>
      <c r="AQ2329" s="13">
        <f t="shared" si="3110"/>
        <v>9.4499286893617428E-4</v>
      </c>
      <c r="AR2329" s="13">
        <f t="shared" si="3111"/>
        <v>2.5273567778462555E-2</v>
      </c>
      <c r="AS2329" s="13">
        <f t="shared" si="3112"/>
        <v>3.0276541867592151E-2</v>
      </c>
      <c r="AT2329" s="13">
        <f t="shared" si="3113"/>
        <v>1.8134934400540415E-2</v>
      </c>
      <c r="AU2329" s="13">
        <f t="shared" si="3114"/>
        <v>7.241598620039911E-3</v>
      </c>
      <c r="AV2329" s="13">
        <f t="shared" si="3115"/>
        <v>2.1687733774846713E-3</v>
      </c>
      <c r="AW2329" s="13">
        <f t="shared" si="3116"/>
        <v>4.7538607523296079E-5</v>
      </c>
      <c r="AX2329" s="13">
        <f t="shared" si="3117"/>
        <v>7.9255025108976421E-5</v>
      </c>
      <c r="AY2329" s="13">
        <f t="shared" si="3118"/>
        <v>2.1789745881011196E-4</v>
      </c>
      <c r="AZ2329" s="13">
        <f t="shared" si="3119"/>
        <v>2.9953496633569875E-4</v>
      </c>
      <c r="BA2329" s="13">
        <f t="shared" si="3120"/>
        <v>2.7450586634549749E-4</v>
      </c>
      <c r="BB2329" s="13">
        <f t="shared" si="3121"/>
        <v>1.8867614584345635E-4</v>
      </c>
      <c r="BC2329" s="13">
        <f t="shared" si="3122"/>
        <v>1.0374623605467469E-4</v>
      </c>
      <c r="BD2329" s="13">
        <f t="shared" si="3123"/>
        <v>1.1580855990771306E-2</v>
      </c>
      <c r="BE2329" s="13">
        <f t="shared" si="3124"/>
        <v>1.3873319126947272E-2</v>
      </c>
      <c r="BF2329" s="13">
        <f t="shared" si="3125"/>
        <v>8.3097909062809384E-3</v>
      </c>
      <c r="BG2329" s="13">
        <f t="shared" si="3126"/>
        <v>3.3182458249174048E-3</v>
      </c>
      <c r="BH2329" s="13">
        <f t="shared" si="3127"/>
        <v>9.9377548834526084E-4</v>
      </c>
      <c r="BI2329" s="13">
        <f t="shared" si="3128"/>
        <v>2.380992303390768E-4</v>
      </c>
      <c r="BJ2329" s="14">
        <f t="shared" si="3129"/>
        <v>0.14140511453999235</v>
      </c>
      <c r="BK2329" s="14">
        <f t="shared" si="3130"/>
        <v>0.15909837211028102</v>
      </c>
      <c r="BL2329" s="14">
        <f t="shared" si="3131"/>
        <v>0.61014441592930457</v>
      </c>
      <c r="BM2329" s="14">
        <f t="shared" si="3132"/>
        <v>0.7314183980084058</v>
      </c>
      <c r="BN2329" s="14">
        <f t="shared" si="3133"/>
        <v>0.24593138014979066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1.5759000000000001</v>
      </c>
      <c r="F2333" s="10">
        <f>VLOOKUP(B2333,home!$B$2:$E$405,3,FALSE)</f>
        <v>0.38069999999999998</v>
      </c>
      <c r="G2333" s="10">
        <f>VLOOKUP(C2333,away!$B$2:$E$405,4,FALSE)</f>
        <v>1.2057</v>
      </c>
      <c r="H2333" s="10">
        <f>VLOOKUP(A2333,away!$A$2:$E$405,3,FALSE)</f>
        <v>1.1709000000000001</v>
      </c>
      <c r="I2333" s="10">
        <f>VLOOKUP(C2333,away!$B$2:$E$405,3,FALSE)</f>
        <v>1.5373000000000001</v>
      </c>
      <c r="J2333" s="10">
        <f>VLOOKUP(B2333,home!$B$2:$E$405,4,FALSE)</f>
        <v>1.0248999999999999</v>
      </c>
      <c r="K2333" s="12">
        <f t="shared" si="3078"/>
        <v>0.72335384324100005</v>
      </c>
      <c r="L2333" s="12">
        <f t="shared" si="3079"/>
        <v>1.8448451817930001</v>
      </c>
      <c r="M2333" s="13">
        <f t="shared" si="3080"/>
        <v>7.6673508221711345E-2</v>
      </c>
      <c r="N2333" s="13">
        <f t="shared" si="3081"/>
        <v>5.5462076846945318E-2</v>
      </c>
      <c r="O2333" s="13">
        <f t="shared" si="3082"/>
        <v>0.14145075221399012</v>
      </c>
      <c r="P2333" s="13">
        <f t="shared" si="3083"/>
        <v>0.10231894524332015</v>
      </c>
      <c r="Q2333" s="13">
        <f t="shared" si="3084"/>
        <v>2.005935322068279E-2</v>
      </c>
      <c r="R2333" s="13">
        <f t="shared" si="3085"/>
        <v>0.13047736934148765</v>
      </c>
      <c r="S2333" s="13">
        <f t="shared" si="3086"/>
        <v>3.4135540418447421E-2</v>
      </c>
      <c r="T2333" s="13">
        <f t="shared" si="3087"/>
        <v>3.7006401139060535E-2</v>
      </c>
      <c r="U2333" s="13">
        <f t="shared" si="3088"/>
        <v>9.4381306569140525E-2</v>
      </c>
      <c r="V2333" s="13">
        <f t="shared" si="3089"/>
        <v>5.0614504886915147E-3</v>
      </c>
      <c r="W2333" s="13">
        <f t="shared" si="3090"/>
        <v>4.8366700817032097E-3</v>
      </c>
      <c r="X2333" s="13">
        <f t="shared" si="3091"/>
        <v>8.9229074961525191E-3</v>
      </c>
      <c r="Y2333" s="13">
        <f t="shared" si="3092"/>
        <v>8.2306914509308118E-3</v>
      </c>
      <c r="Z2333" s="13">
        <f t="shared" si="3093"/>
        <v>8.0236848720889722E-2</v>
      </c>
      <c r="AA2333" s="13">
        <f t="shared" si="3094"/>
        <v>5.8039632891802299E-2</v>
      </c>
      <c r="AB2333" s="13">
        <f t="shared" si="3095"/>
        <v>2.0991595756290976E-2</v>
      </c>
      <c r="AC2333" s="13">
        <f t="shared" si="3096"/>
        <v>4.2214896596576079E-4</v>
      </c>
      <c r="AD2333" s="13">
        <f t="shared" si="3097"/>
        <v>8.7465597302219451E-4</v>
      </c>
      <c r="AE2333" s="13">
        <f t="shared" si="3098"/>
        <v>1.6136048575564634E-3</v>
      </c>
      <c r="AF2333" s="13">
        <f t="shared" si="3099"/>
        <v>1.4884255733904114E-3</v>
      </c>
      <c r="AG2333" s="13">
        <f t="shared" si="3100"/>
        <v>9.1530491584226111E-4</v>
      </c>
      <c r="AH2333" s="13">
        <f t="shared" si="3101"/>
        <v>3.7006140941246816E-2</v>
      </c>
      <c r="AI2333" s="13">
        <f t="shared" si="3102"/>
        <v>2.6768534273369005E-2</v>
      </c>
      <c r="AJ2333" s="13">
        <f t="shared" si="3103"/>
        <v>9.6815610722849506E-3</v>
      </c>
      <c r="AK2333" s="13">
        <f t="shared" si="3104"/>
        <v>2.3343981367365922E-3</v>
      </c>
      <c r="AL2333" s="13">
        <f t="shared" si="3105"/>
        <v>2.2533904048461871E-5</v>
      </c>
      <c r="AM2333" s="13">
        <f t="shared" si="3106"/>
        <v>1.2653715191986021E-4</v>
      </c>
      <c r="AN2333" s="13">
        <f t="shared" si="3107"/>
        <v>2.334414550371629E-4</v>
      </c>
      <c r="AO2333" s="13">
        <f t="shared" si="3108"/>
        <v>2.1533167177802871E-4</v>
      </c>
      <c r="AP2333" s="13">
        <f t="shared" si="3109"/>
        <v>1.3241786572237599E-4</v>
      </c>
      <c r="AQ2333" s="13">
        <f t="shared" si="3110"/>
        <v>6.1072615390309458E-5</v>
      </c>
      <c r="AR2333" s="13">
        <f t="shared" si="3111"/>
        <v>1.3654120162442366E-2</v>
      </c>
      <c r="AS2333" s="13">
        <f t="shared" si="3112"/>
        <v>9.8767602955771132E-3</v>
      </c>
      <c r="AT2333" s="13">
        <f t="shared" si="3113"/>
        <v>3.5721962592879103E-3</v>
      </c>
      <c r="AU2333" s="13">
        <f t="shared" si="3114"/>
        <v>8.6132063098901131E-4</v>
      </c>
      <c r="AV2333" s="13">
        <f t="shared" si="3115"/>
        <v>1.5575989717216612E-4</v>
      </c>
      <c r="AW2333" s="13">
        <f t="shared" si="3116"/>
        <v>8.3530418927085607E-7</v>
      </c>
      <c r="AX2333" s="13">
        <f t="shared" si="3117"/>
        <v>1.5255189192333521E-5</v>
      </c>
      <c r="AY2333" s="13">
        <f t="shared" si="3118"/>
        <v>2.8143462278817139E-5</v>
      </c>
      <c r="AZ2333" s="13">
        <f t="shared" si="3119"/>
        <v>2.5960165392024433E-5</v>
      </c>
      <c r="BA2333" s="13">
        <f t="shared" si="3120"/>
        <v>1.5964162014008551E-5</v>
      </c>
      <c r="BB2333" s="13">
        <f t="shared" si="3121"/>
        <v>7.3628518432266298E-6</v>
      </c>
      <c r="BC2333" s="13">
        <f t="shared" si="3122"/>
        <v>2.7166643494464697E-6</v>
      </c>
      <c r="BD2333" s="13">
        <f t="shared" si="3123"/>
        <v>4.1982896322174104E-3</v>
      </c>
      <c r="BE2333" s="13">
        <f t="shared" si="3124"/>
        <v>3.0368489405033085E-3</v>
      </c>
      <c r="BF2333" s="13">
        <f t="shared" si="3125"/>
        <v>1.0983581762277136E-3</v>
      </c>
      <c r="BG2333" s="13">
        <f t="shared" si="3126"/>
        <v>2.648338693431641E-4</v>
      </c>
      <c r="BH2333" s="13">
        <f t="shared" si="3127"/>
        <v>4.7892149302440645E-5</v>
      </c>
      <c r="BI2333" s="13">
        <f t="shared" si="3128"/>
        <v>6.928594051798446E-6</v>
      </c>
      <c r="BJ2333" s="14">
        <f t="shared" si="3129"/>
        <v>0.14027429481020412</v>
      </c>
      <c r="BK2333" s="14">
        <f t="shared" si="3130"/>
        <v>0.21866227070446348</v>
      </c>
      <c r="BL2333" s="14">
        <f t="shared" si="3131"/>
        <v>0.55790459980346341</v>
      </c>
      <c r="BM2333" s="14">
        <f t="shared" si="3132"/>
        <v>0.47060870079279371</v>
      </c>
      <c r="BN2333" s="14">
        <f t="shared" si="3133"/>
        <v>0.52644200508813743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1.1974</v>
      </c>
      <c r="F2334" s="10">
        <f>VLOOKUP(B2334,home!$B$2:$E$405,3,FALSE)</f>
        <v>0.91869999999999996</v>
      </c>
      <c r="G2334" s="10">
        <f>VLOOKUP(C2334,away!$B$2:$E$405,4,FALSE)</f>
        <v>0.41760000000000003</v>
      </c>
      <c r="H2334" s="10">
        <f>VLOOKUP(A2334,away!$A$2:$E$405,3,FALSE)</f>
        <v>0.89470000000000005</v>
      </c>
      <c r="I2334" s="10">
        <f>VLOOKUP(C2334,away!$B$2:$E$405,3,FALSE)</f>
        <v>0.4471</v>
      </c>
      <c r="J2334" s="10">
        <f>VLOOKUP(B2334,home!$B$2:$E$405,4,FALSE)</f>
        <v>1.5648</v>
      </c>
      <c r="K2334" s="12">
        <f t="shared" si="3078"/>
        <v>0.45938145628800003</v>
      </c>
      <c r="L2334" s="12">
        <f t="shared" si="3079"/>
        <v>0.62595187497600002</v>
      </c>
      <c r="M2334" s="13">
        <f t="shared" si="3080"/>
        <v>0.33778917143531562</v>
      </c>
      <c r="N2334" s="13">
        <f t="shared" si="3081"/>
        <v>0.15517408149227219</v>
      </c>
      <c r="O2334" s="13">
        <f t="shared" si="3082"/>
        <v>0.2114397652065253</v>
      </c>
      <c r="P2334" s="13">
        <f t="shared" si="3083"/>
        <v>9.7131507257766384E-2</v>
      </c>
      <c r="Q2334" s="13">
        <f t="shared" si="3084"/>
        <v>3.5642047767036396E-2</v>
      </c>
      <c r="R2334" s="13">
        <f t="shared" si="3085"/>
        <v>6.6175558737754867E-2</v>
      </c>
      <c r="S2334" s="13">
        <f t="shared" si="3086"/>
        <v>6.982557834874361E-3</v>
      </c>
      <c r="T2334" s="13">
        <f t="shared" si="3087"/>
        <v>2.2310206627760586E-2</v>
      </c>
      <c r="U2334" s="13">
        <f t="shared" si="3088"/>
        <v>3.0399824543621914E-2</v>
      </c>
      <c r="V2334" s="13">
        <f t="shared" si="3089"/>
        <v>2.2309325341536747E-4</v>
      </c>
      <c r="W2334" s="13">
        <f t="shared" si="3090"/>
        <v>5.4577652694358806E-3</v>
      </c>
      <c r="X2334" s="13">
        <f t="shared" si="3091"/>
        <v>3.4162984035822834E-3</v>
      </c>
      <c r="Y2334" s="13">
        <f t="shared" si="3092"/>
        <v>1.0692191955999229E-3</v>
      </c>
      <c r="Z2334" s="13">
        <f t="shared" si="3093"/>
        <v>1.3807571689827363E-2</v>
      </c>
      <c r="AA2334" s="13">
        <f t="shared" si="3094"/>
        <v>6.3429423906738551E-3</v>
      </c>
      <c r="AB2334" s="13">
        <f t="shared" si="3095"/>
        <v>1.456915056289322E-3</v>
      </c>
      <c r="AC2334" s="13">
        <f t="shared" si="3096"/>
        <v>4.0094135994644781E-6</v>
      </c>
      <c r="AD2334" s="13">
        <f t="shared" si="3097"/>
        <v>6.2679903938788091E-4</v>
      </c>
      <c r="AE2334" s="13">
        <f t="shared" si="3098"/>
        <v>3.9234603393799972E-4</v>
      </c>
      <c r="AF2334" s="13">
        <f t="shared" si="3099"/>
        <v>1.2279486779144414E-4</v>
      </c>
      <c r="AG2334" s="13">
        <f t="shared" si="3100"/>
        <v>2.5621225910494837E-5</v>
      </c>
      <c r="AH2334" s="13">
        <f t="shared" si="3101"/>
        <v>2.1607188470282434E-3</v>
      </c>
      <c r="AI2334" s="13">
        <f t="shared" si="3102"/>
        <v>9.9259417057676264E-4</v>
      </c>
      <c r="AJ2334" s="13">
        <f t="shared" si="3103"/>
        <v>2.2798967779126637E-4</v>
      </c>
      <c r="AK2334" s="13">
        <f t="shared" si="3104"/>
        <v>3.4911410067461288E-5</v>
      </c>
      <c r="AL2334" s="13">
        <f t="shared" si="3105"/>
        <v>4.6116384901384759E-8</v>
      </c>
      <c r="AM2334" s="13">
        <f t="shared" si="3106"/>
        <v>5.7587971102784858E-5</v>
      </c>
      <c r="AN2334" s="13">
        <f t="shared" si="3107"/>
        <v>3.604729848785189E-5</v>
      </c>
      <c r="AO2334" s="13">
        <f t="shared" si="3108"/>
        <v>1.128193703814521E-5</v>
      </c>
      <c r="AP2334" s="13">
        <f t="shared" si="3109"/>
        <v>2.353983214129392E-6</v>
      </c>
      <c r="AQ2334" s="13">
        <f t="shared" si="3110"/>
        <v>3.6837005163658087E-7</v>
      </c>
      <c r="AR2334" s="13">
        <f t="shared" si="3111"/>
        <v>2.7050120271866204E-4</v>
      </c>
      <c r="AS2334" s="13">
        <f t="shared" si="3112"/>
        <v>1.2426323643255447E-4</v>
      </c>
      <c r="AT2334" s="13">
        <f t="shared" si="3113"/>
        <v>2.8542113257723467E-5</v>
      </c>
      <c r="AU2334" s="13">
        <f t="shared" si="3114"/>
        <v>4.3705725179566808E-6</v>
      </c>
      <c r="AV2334" s="13">
        <f t="shared" si="3115"/>
        <v>5.0193999202781278E-7</v>
      </c>
      <c r="AW2334" s="13">
        <f t="shared" si="3116"/>
        <v>3.6835550047364436E-10</v>
      </c>
      <c r="AX2334" s="13">
        <f t="shared" si="3117"/>
        <v>4.4091410049780934E-6</v>
      </c>
      <c r="AY2334" s="13">
        <f t="shared" si="3118"/>
        <v>2.7599100790996025E-6</v>
      </c>
      <c r="AZ2334" s="13">
        <f t="shared" si="3119"/>
        <v>8.6378544438877841E-7</v>
      </c>
      <c r="BA2334" s="13">
        <f t="shared" si="3120"/>
        <v>1.8022937283071112E-7</v>
      </c>
      <c r="BB2334" s="13">
        <f t="shared" si="3121"/>
        <v>2.8203728462283036E-8</v>
      </c>
      <c r="BC2334" s="13">
        <f t="shared" si="3122"/>
        <v>3.5308353424560098E-9</v>
      </c>
      <c r="BD2334" s="13">
        <f t="shared" si="3123"/>
        <v>2.8220122504168255E-5</v>
      </c>
      <c r="BE2334" s="13">
        <f t="shared" si="3124"/>
        <v>1.2963800972590575E-5</v>
      </c>
      <c r="BF2334" s="13">
        <f t="shared" si="3125"/>
        <v>2.9776648849082247E-6</v>
      </c>
      <c r="BG2334" s="13">
        <f t="shared" si="3126"/>
        <v>4.5596134372226019E-7</v>
      </c>
      <c r="BH2334" s="13">
        <f t="shared" si="3127"/>
        <v>5.2365046522541303E-8</v>
      </c>
      <c r="BI2334" s="13">
        <f t="shared" si="3128"/>
        <v>4.8111062660227804E-9</v>
      </c>
      <c r="BJ2334" s="14">
        <f t="shared" si="3129"/>
        <v>0.22435306428307475</v>
      </c>
      <c r="BK2334" s="14">
        <f t="shared" si="3130"/>
        <v>0.4421331452214351</v>
      </c>
      <c r="BL2334" s="14">
        <f t="shared" si="3131"/>
        <v>0.31970407383110599</v>
      </c>
      <c r="BM2334" s="14">
        <f t="shared" si="3132"/>
        <v>9.6642963587049033E-2</v>
      </c>
      <c r="BN2334" s="14">
        <f t="shared" si="3133"/>
        <v>0.90335213189667074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1.5759000000000001</v>
      </c>
      <c r="F2336" s="10">
        <f>VLOOKUP(B2336,home!$B$2:$E$405,3,FALSE)</f>
        <v>1.0311999999999999</v>
      </c>
      <c r="G2336" s="10">
        <f>VLOOKUP(C2336,away!$B$2:$E$405,4,FALSE)</f>
        <v>0.63460000000000005</v>
      </c>
      <c r="H2336" s="10">
        <f>VLOOKUP(A2336,away!$A$2:$E$405,3,FALSE)</f>
        <v>1.1709000000000001</v>
      </c>
      <c r="I2336" s="10">
        <f>VLOOKUP(C2336,away!$B$2:$E$405,3,FALSE)</f>
        <v>0.74729999999999996</v>
      </c>
      <c r="J2336" s="10">
        <f>VLOOKUP(B2336,home!$B$2:$E$405,4,FALSE)</f>
        <v>0.64049999999999996</v>
      </c>
      <c r="K2336" s="12">
        <f t="shared" ref="K2336:K2357" si="3134">E2336*F2336*G2336</f>
        <v>1.0312682035680001</v>
      </c>
      <c r="L2336" s="12">
        <f t="shared" ref="L2336:L2357" si="3135">H2336*I2336*J2336</f>
        <v>0.56044619158499998</v>
      </c>
      <c r="M2336" s="13">
        <f t="shared" ref="M2336:M2357" si="3136">_xlfn.POISSON.DIST(0,K2336,FALSE) * _xlfn.POISSON.DIST(0,L2336,FALSE)</f>
        <v>0.20357630216675451</v>
      </c>
      <c r="N2336" s="13">
        <f t="shared" ref="N2336:N2357" si="3137">_xlfn.POISSON.DIST(1,K2336,FALSE) * _xlfn.POISSON.DIST(0,L2336,FALSE)</f>
        <v>0.20994176742452531</v>
      </c>
      <c r="O2336" s="13">
        <f t="shared" ref="O2336:O2357" si="3138">_xlfn.POISSON.DIST(0,K2336,FALSE) * _xlfn.POISSON.DIST(1,L2336,FALSE)</f>
        <v>0.11409356324631474</v>
      </c>
      <c r="P2336" s="13">
        <f t="shared" ref="P2336:P2357" si="3139">_xlfn.POISSON.DIST(1,K2336,FALSE) * _xlfn.POISSON.DIST(1,L2336,FALSE)</f>
        <v>0.117661064007699</v>
      </c>
      <c r="Q2336" s="13">
        <f t="shared" ref="Q2336:Q2357" si="3140">_xlfn.POISSON.DIST(2,K2336,FALSE) * _xlfn.POISSON.DIST(0,L2336,FALSE)</f>
        <v>0.10825313467289052</v>
      </c>
      <c r="R2336" s="13">
        <f t="shared" ref="R2336:R2357" si="3141">_xlfn.POISSON.DIST(0,K2336,FALSE) * _xlfn.POISSON.DIST(2,L2336,FALSE)</f>
        <v>3.1971651502879707E-2</v>
      </c>
      <c r="S2336" s="13">
        <f t="shared" ref="S2336:S2357" si="3142">_xlfn.POISSON.DIST(2,K2336,FALSE) * _xlfn.POISSON.DIST(2,L2336,FALSE)</f>
        <v>1.7001151209736293E-2</v>
      </c>
      <c r="T2336" s="13">
        <f t="shared" ref="T2336:T2357" si="3143">_xlfn.POISSON.DIST(2,K2336,FALSE) * _xlfn.POISSON.DIST(1,L2336,FALSE)</f>
        <v>6.0670057054559599E-2</v>
      </c>
      <c r="U2336" s="13">
        <f t="shared" ref="U2336:U2357" si="3144">_xlfn.POISSON.DIST(1,K2336,FALSE) * _xlfn.POISSON.DIST(2,L2336,FALSE)</f>
        <v>3.297134761047691E-2</v>
      </c>
      <c r="V2336" s="13">
        <f t="shared" ref="V2336:V2357" si="3145">_xlfn.POISSON.DIST(3,K2336,FALSE) * _xlfn.POISSON.DIST(3,L2336,FALSE)</f>
        <v>1.0917956774833444E-3</v>
      </c>
      <c r="W2336" s="13">
        <f t="shared" ref="W2336:W2357" si="3146">_xlfn.POISSON.DIST(3,K2336,FALSE) * _xlfn.POISSON.DIST(0,L2336,FALSE)</f>
        <v>3.7212671908238869E-2</v>
      </c>
      <c r="X2336" s="13">
        <f t="shared" ref="X2336:X2357" si="3147">_xlfn.POISSON.DIST(3,K2336,FALSE) * _xlfn.POISSON.DIST(1,L2336,FALSE)</f>
        <v>2.0855700249674584E-2</v>
      </c>
      <c r="Y2336" s="13">
        <f t="shared" ref="Y2336:Y2357" si="3148">_xlfn.POISSON.DIST(3,K2336,FALSE) * _xlfn.POISSON.DIST(2,L2336,FALSE)</f>
        <v>5.8442488888842264E-3</v>
      </c>
      <c r="Z2336" s="13">
        <f t="shared" ref="Z2336:Z2357" si="3149">_xlfn.POISSON.DIST(0,K2336,FALSE) * _xlfn.POISSON.DIST(3,L2336,FALSE)</f>
        <v>5.9727967744905913E-3</v>
      </c>
      <c r="AA2336" s="13">
        <f t="shared" ref="AA2336:AA2357" si="3150">_xlfn.POISSON.DIST(1,K2336,FALSE) * _xlfn.POISSON.DIST(3,L2336,FALSE)</f>
        <v>6.1595553999056578E-3</v>
      </c>
      <c r="AB2336" s="13">
        <f t="shared" ref="AB2336:AB2357" si="3151">_xlfn.POISSON.DIST(2,K2336,FALSE) * _xlfn.POISSON.DIST(3,L2336,FALSE)</f>
        <v>3.1760768160191406E-3</v>
      </c>
      <c r="AC2336" s="13">
        <f t="shared" ref="AC2336:AC2357" si="3152">_xlfn.POISSON.DIST(4,K2336,FALSE) * _xlfn.POISSON.DIST(4,L2336,FALSE)</f>
        <v>3.9439094741265139E-5</v>
      </c>
      <c r="AD2336" s="13">
        <f t="shared" ref="AD2336:AD2357" si="3153">_xlfn.POISSON.DIST(4,K2336,FALSE) * _xlfn.POISSON.DIST(0,L2336,FALSE)</f>
        <v>9.5940613271937175E-3</v>
      </c>
      <c r="AE2336" s="13">
        <f t="shared" ref="AE2336:AE2357" si="3154">_xlfn.POISSON.DIST(4,K2336,FALSE) * _xlfn.POISSON.DIST(1,L2336,FALSE)</f>
        <v>5.3769551326586489E-3</v>
      </c>
      <c r="AF2336" s="13">
        <f t="shared" ref="AF2336:AF2357" si="3155">_xlfn.POISSON.DIST(4,K2336,FALSE) * _xlfn.POISSON.DIST(2,L2336,FALSE)</f>
        <v>1.5067470132109789E-3</v>
      </c>
      <c r="AG2336" s="13">
        <f t="shared" ref="AG2336:AG2357" si="3156">_xlfn.POISSON.DIST(4,K2336,FALSE) * _xlfn.POISSON.DIST(3,L2336,FALSE)</f>
        <v>2.8148354174538896E-4</v>
      </c>
      <c r="AH2336" s="13">
        <f t="shared" ref="AH2336:AH2357" si="3157">_xlfn.POISSON.DIST(0,K2336,FALSE) * _xlfn.POISSON.DIST(4,L2336,FALSE)</f>
        <v>8.3685780134360583E-4</v>
      </c>
      <c r="AI2336" s="13">
        <f t="shared" ref="AI2336:AI2357" si="3158">_xlfn.POISSON.DIST(1,K2336,FALSE) * _xlfn.POISSON.DIST(4,L2336,FALSE)</f>
        <v>8.6302484143348668E-4</v>
      </c>
      <c r="AJ2336" s="13">
        <f t="shared" ref="AJ2336:AJ2357" si="3159">_xlfn.POISSON.DIST(2,K2336,FALSE) * _xlfn.POISSON.DIST(4,L2336,FALSE)</f>
        <v>4.4500503892983489E-4</v>
      </c>
      <c r="AK2336" s="13">
        <f t="shared" ref="AK2336:AK2357" si="3160">_xlfn.POISSON.DIST(3,K2336,FALSE) * _xlfn.POISSON.DIST(4,L2336,FALSE)</f>
        <v>1.5297318235862626E-4</v>
      </c>
      <c r="AL2336" s="13">
        <f t="shared" ref="AL2336:AL2357" si="3161">_xlfn.POISSON.DIST(5,K2336,FALSE) * _xlfn.POISSON.DIST(5,L2336,FALSE)</f>
        <v>9.1178507544686606E-7</v>
      </c>
      <c r="AM2336" s="13">
        <f t="shared" ref="AM2336:AM2357" si="3162">_xlfn.POISSON.DIST(5,K2336,FALSE) * _xlfn.POISSON.DIST(0,L2336,FALSE)</f>
        <v>1.9788100779632584E-3</v>
      </c>
      <c r="AN2336" s="13">
        <f t="shared" ref="AN2336:AN2357" si="3163">_xlfn.POISSON.DIST(5,K2336,FALSE) * _xlfn.POISSON.DIST(1,L2336,FALSE)</f>
        <v>1.1090165720645249E-3</v>
      </c>
      <c r="AO2336" s="13">
        <f t="shared" ref="AO2336:AO2357" si="3164">_xlfn.POISSON.DIST(5,K2336,FALSE) * _xlfn.POISSON.DIST(2,L2336,FALSE)</f>
        <v>3.1077205710910733E-4</v>
      </c>
      <c r="AP2336" s="13">
        <f t="shared" ref="AP2336:AP2357" si="3165">_xlfn.POISSON.DIST(5,K2336,FALSE) * _xlfn.POISSON.DIST(3,L2336,FALSE)</f>
        <v>5.8057005285945106E-5</v>
      </c>
      <c r="AQ2336" s="13">
        <f t="shared" ref="AQ2336:AQ2357" si="3166">_xlfn.POISSON.DIST(5,K2336,FALSE) * _xlfn.POISSON.DIST(4,L2336,FALSE)</f>
        <v>8.1344568768345355E-6</v>
      </c>
      <c r="AR2336" s="13">
        <f t="shared" ref="AR2336:AR2357" si="3167">_xlfn.POISSON.DIST(0,K2336,FALSE) * _xlfn.POISSON.DIST(5,L2336,FALSE)</f>
        <v>9.380275353224411E-5</v>
      </c>
      <c r="AS2336" s="13">
        <f t="shared" ref="AS2336:AS2357" si="3168">_xlfn.POISSON.DIST(1,K2336,FALSE) * _xlfn.POISSON.DIST(5,L2336,FALSE)</f>
        <v>9.6735797124929257E-5</v>
      </c>
      <c r="AT2336" s="13">
        <f t="shared" ref="AT2336:AT2357" si="3169">_xlfn.POISSON.DIST(2,K2336,FALSE) * _xlfn.POISSON.DIST(5,L2336,FALSE)</f>
        <v>4.9880275860872147E-5</v>
      </c>
      <c r="AU2336" s="13">
        <f t="shared" ref="AU2336:AU2357" si="3170">_xlfn.POISSON.DIST(3,K2336,FALSE) * _xlfn.POISSON.DIST(5,L2336,FALSE)</f>
        <v>1.7146647493505967E-5</v>
      </c>
      <c r="AV2336" s="13">
        <f t="shared" ref="AV2336:AV2357" si="3171">_xlfn.POISSON.DIST(4,K2336,FALSE) * _xlfn.POISSON.DIST(5,L2336,FALSE)</f>
        <v>4.4206980894604116E-6</v>
      </c>
      <c r="AW2336" s="13">
        <f t="shared" ref="AW2336:AW2357" si="3172">_xlfn.POISSON.DIST(6,K2336,FALSE) * _xlfn.POISSON.DIST(6,L2336,FALSE)</f>
        <v>1.4638464652861488E-8</v>
      </c>
      <c r="AX2336" s="13">
        <f t="shared" ref="AX2336:AX2357" si="3173">_xlfn.POISSON.DIST(6,K2336,FALSE) * _xlfn.POISSON.DIST(0,L2336,FALSE)</f>
        <v>3.4011398571723712E-4</v>
      </c>
      <c r="AY2336" s="13">
        <f t="shared" ref="AY2336:AY2357" si="3174">_xlfn.POISSON.DIST(6,K2336,FALSE) * _xlfn.POISSON.DIST(1,L2336,FALSE)</f>
        <v>1.9061558800002063E-4</v>
      </c>
      <c r="AZ2336" s="13">
        <f t="shared" ref="AZ2336:AZ2357" si="3175">_xlfn.POISSON.DIST(6,K2336,FALSE) * _xlfn.POISSON.DIST(2,L2336,FALSE)</f>
        <v>5.3414890175673483E-5</v>
      </c>
      <c r="BA2336" s="13">
        <f t="shared" ref="BA2336:BA2357" si="3176">_xlfn.POISSON.DIST(6,K2336,FALSE) * _xlfn.POISSON.DIST(3,L2336,FALSE)</f>
        <v>9.9787239242957448E-6</v>
      </c>
      <c r="BB2336" s="13">
        <f t="shared" ref="BB2336:BB2357" si="3177">_xlfn.POISSON.DIST(6,K2336,FALSE) * _xlfn.POISSON.DIST(4,L2336,FALSE)</f>
        <v>1.3981344550624187E-6</v>
      </c>
      <c r="BC2336" s="13">
        <f t="shared" ref="BC2336:BC2357" si="3178">_xlfn.POISSON.DIST(6,K2336,FALSE) * _xlfn.POISSON.DIST(5,L2336,FALSE)</f>
        <v>1.5671582613270043E-7</v>
      </c>
      <c r="BD2336" s="13">
        <f t="shared" ref="BD2336:BD2357" si="3179">_xlfn.POISSON.DIST(0,K2336,FALSE) * _xlfn.POISSON.DIST(6,L2336,FALSE)</f>
        <v>8.7618993295554312E-6</v>
      </c>
      <c r="BE2336" s="13">
        <f t="shared" ref="BE2336:BE2357" si="3180">_xlfn.POISSON.DIST(1,K2336,FALSE) * _xlfn.POISSON.DIST(6,L2336,FALSE)</f>
        <v>9.0358681814342948E-6</v>
      </c>
      <c r="BF2336" s="13">
        <f t="shared" ref="BF2336:BF2357" si="3181">_xlfn.POISSON.DIST(2,K2336,FALSE) * _xlfn.POISSON.DIST(6,L2336,FALSE)</f>
        <v>4.6592017735724975E-6</v>
      </c>
      <c r="BG2336" s="13">
        <f t="shared" ref="BG2336:BG2357" si="3182">_xlfn.POISSON.DIST(3,K2336,FALSE) * _xlfn.POISSON.DIST(6,L2336,FALSE)</f>
        <v>1.6016288810309833E-6</v>
      </c>
      <c r="BH2336" s="13">
        <f t="shared" ref="BH2336:BH2357" si="3183">_xlfn.POISSON.DIST(4,K2336,FALSE) * _xlfn.POISSON.DIST(6,L2336,FALSE)</f>
        <v>4.1292723473086196E-7</v>
      </c>
      <c r="BI2336" s="13">
        <f t="shared" ref="BI2336:BI2357" si="3184">_xlfn.POISSON.DIST(5,K2336,FALSE) * _xlfn.POISSON.DIST(6,L2336,FALSE)</f>
        <v>8.5167745513039611E-8</v>
      </c>
      <c r="BJ2336" s="14">
        <f t="shared" ref="BJ2336:BJ2357" si="3185">SUM(N2336,Q2336,T2336,W2336,X2336,Y2336,AD2336,AE2336,AF2336,AG2336,AM2336,AN2336,AO2336,AP2336,AQ2336,AX2336,AY2336,AZ2336,BA2336,BB2336,BC2336)</f>
        <v>0.46359729542097988</v>
      </c>
      <c r="BK2336" s="14">
        <f t="shared" ref="BK2336:BK2357" si="3186">SUM(M2336,P2336,S2336,V2336,AC2336,AL2336,AY2336)</f>
        <v>0.33956127952948989</v>
      </c>
      <c r="BL2336" s="14">
        <f t="shared" ref="BL2336:BL2357" si="3187">SUM(O2336,R2336,U2336,AA2336,AB2336,AH2336,AI2336,AJ2336,AK2336,AR2336,AS2336,AT2336,AU2336,AV2336,BD2336,BE2336,BF2336,BG2336,BH2336,BI2336)</f>
        <v>0.19095659830490852</v>
      </c>
      <c r="BM2336" s="14">
        <f t="shared" ref="BM2336:BM2357" si="3188">SUM(S2336:BI2336)</f>
        <v>0.2143998860592698</v>
      </c>
      <c r="BN2336" s="14">
        <f t="shared" ref="BN2336:BN2357" si="3189">SUM(M2336:R2336)</f>
        <v>0.78549748302106381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1.1974</v>
      </c>
      <c r="F2337" s="10">
        <f>VLOOKUP(B2337,home!$B$2:$E$405,3,FALSE)</f>
        <v>0.64959999999999996</v>
      </c>
      <c r="G2337" s="10">
        <f>VLOOKUP(C2337,away!$B$2:$E$405,4,FALSE)</f>
        <v>1.1134999999999999</v>
      </c>
      <c r="H2337" s="10">
        <f>VLOOKUP(A2337,away!$A$2:$E$405,3,FALSE)</f>
        <v>0.89470000000000005</v>
      </c>
      <c r="I2337" s="10">
        <f>VLOOKUP(C2337,away!$B$2:$E$405,3,FALSE)</f>
        <v>1.2419</v>
      </c>
      <c r="J2337" s="10">
        <f>VLOOKUP(B2337,home!$B$2:$E$405,4,FALSE)</f>
        <v>1.8628</v>
      </c>
      <c r="K2337" s="12">
        <f t="shared" si="3134"/>
        <v>0.86611486303999985</v>
      </c>
      <c r="L2337" s="12">
        <f t="shared" si="3135"/>
        <v>2.0698091080040002</v>
      </c>
      <c r="M2337" s="13">
        <f t="shared" si="3136"/>
        <v>5.3081650732674332E-2</v>
      </c>
      <c r="N2337" s="13">
        <f t="shared" si="3137"/>
        <v>4.5974806654267342E-2</v>
      </c>
      <c r="O2337" s="13">
        <f t="shared" si="3138"/>
        <v>0.10986888415437655</v>
      </c>
      <c r="P2337" s="13">
        <f t="shared" si="3139"/>
        <v>9.5159073551725454E-2</v>
      </c>
      <c r="Q2337" s="13">
        <f t="shared" si="3140"/>
        <v>1.9909731684325613E-2</v>
      </c>
      <c r="R2337" s="13">
        <f t="shared" si="3141"/>
        <v>0.11370380855448249</v>
      </c>
      <c r="S2337" s="13">
        <f t="shared" si="3142"/>
        <v>4.2647737750404723E-2</v>
      </c>
      <c r="T2337" s="13">
        <f t="shared" si="3143"/>
        <v>4.120934397813298E-2</v>
      </c>
      <c r="U2337" s="13">
        <f t="shared" si="3144"/>
        <v>9.8480558573291965E-2</v>
      </c>
      <c r="V2337" s="13">
        <f t="shared" si="3145"/>
        <v>8.4949196345826053E-3</v>
      </c>
      <c r="W2337" s="13">
        <f t="shared" si="3146"/>
        <v>5.7480381769776092E-3</v>
      </c>
      <c r="X2337" s="13">
        <f t="shared" si="3147"/>
        <v>1.1897341771862965E-2</v>
      </c>
      <c r="Y2337" s="13">
        <f t="shared" si="3148"/>
        <v>1.2312613180219208E-2</v>
      </c>
      <c r="Z2337" s="13">
        <f t="shared" si="3149"/>
        <v>7.8448392853603666E-2</v>
      </c>
      <c r="AA2337" s="13">
        <f t="shared" si="3150"/>
        <v>6.7945319032107043E-2</v>
      </c>
      <c r="AB2337" s="13">
        <f t="shared" si="3151"/>
        <v>2.9424225343851241E-2</v>
      </c>
      <c r="AC2337" s="13">
        <f t="shared" si="3152"/>
        <v>9.5179863376221817E-4</v>
      </c>
      <c r="AD2337" s="13">
        <f t="shared" si="3153"/>
        <v>1.2446153246004129E-3</v>
      </c>
      <c r="AE2337" s="13">
        <f t="shared" si="3154"/>
        <v>2.5761161348192897E-3</v>
      </c>
      <c r="AF2337" s="13">
        <f t="shared" si="3155"/>
        <v>2.6660343195625135E-3</v>
      </c>
      <c r="AG2337" s="13">
        <f t="shared" si="3156"/>
        <v>1.8393940389605794E-3</v>
      </c>
      <c r="AH2337" s="13">
        <f t="shared" si="3157"/>
        <v>4.0593299509166209E-2</v>
      </c>
      <c r="AI2337" s="13">
        <f t="shared" si="3158"/>
        <v>3.5158460044723186E-2</v>
      </c>
      <c r="AJ2337" s="13">
        <f t="shared" si="3159"/>
        <v>1.5225632403166363E-2</v>
      </c>
      <c r="AK2337" s="13">
        <f t="shared" si="3160"/>
        <v>4.395715507855274E-3</v>
      </c>
      <c r="AL2337" s="13">
        <f t="shared" si="3161"/>
        <v>6.8251288305063275E-5</v>
      </c>
      <c r="AM2337" s="13">
        <f t="shared" si="3162"/>
        <v>2.155959662807544E-4</v>
      </c>
      <c r="AN2337" s="13">
        <f t="shared" si="3163"/>
        <v>4.4624249465682875E-4</v>
      </c>
      <c r="AO2337" s="13">
        <f t="shared" si="3164"/>
        <v>4.6181838990956532E-4</v>
      </c>
      <c r="AP2337" s="13">
        <f t="shared" si="3165"/>
        <v>3.18625303226187E-4</v>
      </c>
      <c r="AQ2337" s="13">
        <f t="shared" si="3166"/>
        <v>1.6487338866452459E-4</v>
      </c>
      <c r="AR2337" s="13">
        <f t="shared" si="3167"/>
        <v>1.6804076209601299E-2</v>
      </c>
      <c r="AS2337" s="13">
        <f t="shared" si="3168"/>
        <v>1.4554260164792551E-2</v>
      </c>
      <c r="AT2337" s="13">
        <f t="shared" si="3169"/>
        <v>6.3028305246389119E-3</v>
      </c>
      <c r="AU2337" s="13">
        <f t="shared" si="3170"/>
        <v>1.8196583988706542E-3</v>
      </c>
      <c r="AV2337" s="13">
        <f t="shared" si="3171"/>
        <v>3.9400829622936043E-4</v>
      </c>
      <c r="AW2337" s="13">
        <f t="shared" si="3172"/>
        <v>3.3987102229281637E-6</v>
      </c>
      <c r="AX2337" s="13">
        <f t="shared" si="3173"/>
        <v>3.1121811801205321E-5</v>
      </c>
      <c r="AY2337" s="13">
        <f t="shared" si="3174"/>
        <v>6.4416209523721155E-5</v>
      </c>
      <c r="AZ2337" s="13">
        <f t="shared" si="3175"/>
        <v>6.6664628587646029E-5</v>
      </c>
      <c r="BA2337" s="13">
        <f t="shared" si="3176"/>
        <v>4.5994351810804536E-5</v>
      </c>
      <c r="BB2337" s="13">
        <f t="shared" si="3177"/>
        <v>2.3799882073685883E-5</v>
      </c>
      <c r="BC2337" s="13">
        <f t="shared" si="3178"/>
        <v>9.8522425371072309E-6</v>
      </c>
      <c r="BD2337" s="13">
        <f t="shared" si="3179"/>
        <v>5.7968716650376832E-3</v>
      </c>
      <c r="BE2337" s="13">
        <f t="shared" si="3180"/>
        <v>5.0207567082245696E-3</v>
      </c>
      <c r="BF2337" s="13">
        <f t="shared" si="3181"/>
        <v>2.1742760043505414E-3</v>
      </c>
      <c r="BG2337" s="13">
        <f t="shared" si="3182"/>
        <v>6.2772425457307591E-4</v>
      </c>
      <c r="BH2337" s="13">
        <f t="shared" si="3183"/>
        <v>1.3592032669411137E-4</v>
      </c>
      <c r="BI2337" s="13">
        <f t="shared" si="3184"/>
        <v>2.3544523027804471E-5</v>
      </c>
      <c r="BJ2337" s="14">
        <f t="shared" si="3185"/>
        <v>0.14722703993280051</v>
      </c>
      <c r="BK2337" s="14">
        <f t="shared" si="3186"/>
        <v>0.20046784780097809</v>
      </c>
      <c r="BL2337" s="14">
        <f t="shared" si="3187"/>
        <v>0.5684498301990607</v>
      </c>
      <c r="BM2337" s="14">
        <f t="shared" si="3188"/>
        <v>0.55683413795529058</v>
      </c>
      <c r="BN2337" s="14">
        <f t="shared" si="3189"/>
        <v>0.4376979553318518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1.1974</v>
      </c>
      <c r="F2338" s="10">
        <f>VLOOKUP(B2338,home!$B$2:$E$405,3,FALSE)</f>
        <v>2.2269999999999999</v>
      </c>
      <c r="G2338" s="10">
        <f>VLOOKUP(C2338,away!$B$2:$E$405,4,FALSE)</f>
        <v>0.55679999999999996</v>
      </c>
      <c r="H2338" s="10">
        <f>VLOOKUP(A2338,away!$A$2:$E$405,3,FALSE)</f>
        <v>0.89470000000000005</v>
      </c>
      <c r="I2338" s="10">
        <f>VLOOKUP(C2338,away!$B$2:$E$405,3,FALSE)</f>
        <v>1.1176999999999999</v>
      </c>
      <c r="J2338" s="10">
        <f>VLOOKUP(B2338,home!$B$2:$E$405,4,FALSE)</f>
        <v>0.99350000000000005</v>
      </c>
      <c r="K2338" s="12">
        <f t="shared" si="3134"/>
        <v>1.4847683366399997</v>
      </c>
      <c r="L2338" s="12">
        <f t="shared" si="3135"/>
        <v>0.99350614976499996</v>
      </c>
      <c r="M2338" s="13">
        <f t="shared" si="3136"/>
        <v>8.3887850406602391E-2</v>
      </c>
      <c r="N2338" s="13">
        <f t="shared" si="3137"/>
        <v>0.12455402411251616</v>
      </c>
      <c r="O2338" s="13">
        <f t="shared" si="3138"/>
        <v>8.3343095269525824E-2</v>
      </c>
      <c r="P2338" s="13">
        <f t="shared" si="3139"/>
        <v>0.12374518893376289</v>
      </c>
      <c r="Q2338" s="13">
        <f t="shared" si="3140"/>
        <v>9.246693560167954E-2</v>
      </c>
      <c r="R2338" s="13">
        <f t="shared" si="3141"/>
        <v>4.1400938845362091E-2</v>
      </c>
      <c r="S2338" s="13">
        <f t="shared" si="3142"/>
        <v>4.5634951038891675E-2</v>
      </c>
      <c r="T2338" s="13">
        <f t="shared" si="3143"/>
        <v>9.1866469170192838E-2</v>
      </c>
      <c r="U2338" s="13">
        <f t="shared" si="3144"/>
        <v>6.1470803104762627E-2</v>
      </c>
      <c r="V2338" s="13">
        <f t="shared" si="3145"/>
        <v>7.4797027101187099E-3</v>
      </c>
      <c r="W2338" s="13">
        <f t="shared" si="3146"/>
        <v>4.5763992722501243E-2</v>
      </c>
      <c r="X2338" s="13">
        <f t="shared" si="3147"/>
        <v>4.5466808207605687E-2</v>
      </c>
      <c r="Y2338" s="13">
        <f t="shared" si="3148"/>
        <v>2.2585776782221012E-2</v>
      </c>
      <c r="Z2338" s="13">
        <f t="shared" si="3149"/>
        <v>1.3710695782970638E-2</v>
      </c>
      <c r="AA2338" s="13">
        <f t="shared" si="3150"/>
        <v>2.0357206971858374E-2</v>
      </c>
      <c r="AB2338" s="13">
        <f t="shared" si="3151"/>
        <v>1.5112868167121186E-2</v>
      </c>
      <c r="AC2338" s="13">
        <f t="shared" si="3152"/>
        <v>6.8959421756679289E-4</v>
      </c>
      <c r="AD2338" s="13">
        <f t="shared" si="3153"/>
        <v>1.6987231838148313E-2</v>
      </c>
      <c r="AE2338" s="13">
        <f t="shared" si="3154"/>
        <v>1.6876919298684151E-2</v>
      </c>
      <c r="AF2338" s="13">
        <f t="shared" si="3155"/>
        <v>8.3836615561651579E-3</v>
      </c>
      <c r="AG2338" s="13">
        <f t="shared" si="3156"/>
        <v>2.7764064378661647E-3</v>
      </c>
      <c r="AH2338" s="13">
        <f t="shared" si="3157"/>
        <v>3.405415144484595E-3</v>
      </c>
      <c r="AI2338" s="13">
        <f t="shared" si="3158"/>
        <v>5.0562525796450566E-3</v>
      </c>
      <c r="AJ2338" s="13">
        <f t="shared" si="3159"/>
        <v>3.7536818661556498E-3</v>
      </c>
      <c r="AK2338" s="13">
        <f t="shared" si="3160"/>
        <v>1.8577826602292186E-3</v>
      </c>
      <c r="AL2338" s="13">
        <f t="shared" si="3161"/>
        <v>4.0689547450230916E-5</v>
      </c>
      <c r="AM2338" s="13">
        <f t="shared" si="3162"/>
        <v>5.0444207920890922E-3</v>
      </c>
      <c r="AN2338" s="13">
        <f t="shared" si="3163"/>
        <v>5.0116630789429455E-3</v>
      </c>
      <c r="AO2338" s="13">
        <f t="shared" si="3164"/>
        <v>2.4895590447400052E-3</v>
      </c>
      <c r="AP2338" s="13">
        <f t="shared" si="3165"/>
        <v>8.2446407371742476E-4</v>
      </c>
      <c r="AQ2338" s="13">
        <f t="shared" si="3166"/>
        <v>2.0477753187464142E-4</v>
      </c>
      <c r="AR2338" s="13">
        <f t="shared" si="3167"/>
        <v>6.7666017770966224E-4</v>
      </c>
      <c r="AS2338" s="13">
        <f t="shared" si="3168"/>
        <v>1.004683606528502E-3</v>
      </c>
      <c r="AT2338" s="13">
        <f t="shared" si="3169"/>
        <v>7.4586120365740009E-4</v>
      </c>
      <c r="AU2338" s="13">
        <f t="shared" si="3170"/>
        <v>3.6914369957290205E-4</v>
      </c>
      <c r="AV2338" s="13">
        <f t="shared" si="3171"/>
        <v>1.3702321919899845E-4</v>
      </c>
      <c r="AW2338" s="13">
        <f t="shared" si="3172"/>
        <v>1.6672841287680043E-6</v>
      </c>
      <c r="AX2338" s="13">
        <f t="shared" si="3173"/>
        <v>1.2482993781303933E-3</v>
      </c>
      <c r="AY2338" s="13">
        <f t="shared" si="3174"/>
        <v>1.2401931089203707E-3</v>
      </c>
      <c r="AZ2338" s="13">
        <f t="shared" si="3175"/>
        <v>6.1606974030428143E-4</v>
      </c>
      <c r="BA2338" s="13">
        <f t="shared" si="3176"/>
        <v>2.0402302522547669E-4</v>
      </c>
      <c r="BB2338" s="13">
        <f t="shared" si="3177"/>
        <v>5.0674532563792697E-5</v>
      </c>
      <c r="BC2338" s="13">
        <f t="shared" si="3178"/>
        <v>1.0069091947718961E-5</v>
      </c>
      <c r="BD2338" s="13">
        <f t="shared" si="3179"/>
        <v>1.1204434130927117E-4</v>
      </c>
      <c r="BE2338" s="13">
        <f t="shared" si="3180"/>
        <v>1.6635989027569096E-4</v>
      </c>
      <c r="BF2338" s="13">
        <f t="shared" si="3181"/>
        <v>1.2350294878412529E-4</v>
      </c>
      <c r="BG2338" s="13">
        <f t="shared" si="3182"/>
        <v>6.1124422612113618E-5</v>
      </c>
      <c r="BH2338" s="13">
        <f t="shared" si="3183"/>
        <v>2.2688901822467086E-5</v>
      </c>
      <c r="BI2338" s="13">
        <f t="shared" si="3184"/>
        <v>6.7375526038265295E-6</v>
      </c>
      <c r="BJ2338" s="14">
        <f t="shared" si="3185"/>
        <v>0.48467243912603647</v>
      </c>
      <c r="BK2338" s="14">
        <f t="shared" si="3186"/>
        <v>0.2627181699633131</v>
      </c>
      <c r="BL2338" s="14">
        <f t="shared" si="3187"/>
        <v>0.23918387457321963</v>
      </c>
      <c r="BM2338" s="14">
        <f t="shared" si="3188"/>
        <v>0.44964862045129933</v>
      </c>
      <c r="BN2338" s="14">
        <f t="shared" si="3189"/>
        <v>0.54939803316944891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1.5145</v>
      </c>
      <c r="F2339" s="10">
        <f>VLOOKUP(B2339,home!$B$2:$E$405,3,FALSE)</f>
        <v>0.44019999999999998</v>
      </c>
      <c r="G2339" s="10" t="str">
        <f>VLOOKUP(C2339,away!$B$2:$E$405,4,FALSE)</f>
        <v>Inf</v>
      </c>
      <c r="H2339" s="10">
        <f>VLOOKUP(A2339,away!$A$2:$E$405,3,FALSE)</f>
        <v>1.1369</v>
      </c>
      <c r="I2339" s="10" t="str">
        <f>VLOOKUP(C2339,away!$B$2:$E$405,3,FALSE)</f>
        <v>Inf</v>
      </c>
      <c r="J2339" s="10">
        <f>VLOOKUP(B2339,home!$B$2:$E$405,4,FALSE)</f>
        <v>0.52780000000000005</v>
      </c>
      <c r="K2339" s="12" t="e">
        <f t="shared" si="3134"/>
        <v>#VALUE!</v>
      </c>
      <c r="L2339" s="12" t="e">
        <f t="shared" si="3135"/>
        <v>#VALUE!</v>
      </c>
      <c r="M2339" s="13" t="e">
        <f t="shared" si="3136"/>
        <v>#VALUE!</v>
      </c>
      <c r="N2339" s="13" t="e">
        <f t="shared" si="3137"/>
        <v>#VALUE!</v>
      </c>
      <c r="O2339" s="13" t="e">
        <f t="shared" si="3138"/>
        <v>#VALUE!</v>
      </c>
      <c r="P2339" s="13" t="e">
        <f t="shared" si="3139"/>
        <v>#VALUE!</v>
      </c>
      <c r="Q2339" s="13" t="e">
        <f t="shared" si="3140"/>
        <v>#VALUE!</v>
      </c>
      <c r="R2339" s="13" t="e">
        <f t="shared" si="3141"/>
        <v>#VALUE!</v>
      </c>
      <c r="S2339" s="13" t="e">
        <f t="shared" si="3142"/>
        <v>#VALUE!</v>
      </c>
      <c r="T2339" s="13" t="e">
        <f t="shared" si="3143"/>
        <v>#VALUE!</v>
      </c>
      <c r="U2339" s="13" t="e">
        <f t="shared" si="3144"/>
        <v>#VALUE!</v>
      </c>
      <c r="V2339" s="13" t="e">
        <f t="shared" si="3145"/>
        <v>#VALUE!</v>
      </c>
      <c r="W2339" s="13" t="e">
        <f t="shared" si="3146"/>
        <v>#VALUE!</v>
      </c>
      <c r="X2339" s="13" t="e">
        <f t="shared" si="3147"/>
        <v>#VALUE!</v>
      </c>
      <c r="Y2339" s="13" t="e">
        <f t="shared" si="3148"/>
        <v>#VALUE!</v>
      </c>
      <c r="Z2339" s="13" t="e">
        <f t="shared" si="3149"/>
        <v>#VALUE!</v>
      </c>
      <c r="AA2339" s="13" t="e">
        <f t="shared" si="3150"/>
        <v>#VALUE!</v>
      </c>
      <c r="AB2339" s="13" t="e">
        <f t="shared" si="3151"/>
        <v>#VALUE!</v>
      </c>
      <c r="AC2339" s="13" t="e">
        <f t="shared" si="3152"/>
        <v>#VALUE!</v>
      </c>
      <c r="AD2339" s="13" t="e">
        <f t="shared" si="3153"/>
        <v>#VALUE!</v>
      </c>
      <c r="AE2339" s="13" t="e">
        <f t="shared" si="3154"/>
        <v>#VALUE!</v>
      </c>
      <c r="AF2339" s="13" t="e">
        <f t="shared" si="3155"/>
        <v>#VALUE!</v>
      </c>
      <c r="AG2339" s="13" t="e">
        <f t="shared" si="3156"/>
        <v>#VALUE!</v>
      </c>
      <c r="AH2339" s="13" t="e">
        <f t="shared" si="3157"/>
        <v>#VALUE!</v>
      </c>
      <c r="AI2339" s="13" t="e">
        <f t="shared" si="3158"/>
        <v>#VALUE!</v>
      </c>
      <c r="AJ2339" s="13" t="e">
        <f t="shared" si="3159"/>
        <v>#VALUE!</v>
      </c>
      <c r="AK2339" s="13" t="e">
        <f t="shared" si="3160"/>
        <v>#VALUE!</v>
      </c>
      <c r="AL2339" s="13" t="e">
        <f t="shared" si="3161"/>
        <v>#VALUE!</v>
      </c>
      <c r="AM2339" s="13" t="e">
        <f t="shared" si="3162"/>
        <v>#VALUE!</v>
      </c>
      <c r="AN2339" s="13" t="e">
        <f t="shared" si="3163"/>
        <v>#VALUE!</v>
      </c>
      <c r="AO2339" s="13" t="e">
        <f t="shared" si="3164"/>
        <v>#VALUE!</v>
      </c>
      <c r="AP2339" s="13" t="e">
        <f t="shared" si="3165"/>
        <v>#VALUE!</v>
      </c>
      <c r="AQ2339" s="13" t="e">
        <f t="shared" si="3166"/>
        <v>#VALUE!</v>
      </c>
      <c r="AR2339" s="13" t="e">
        <f t="shared" si="3167"/>
        <v>#VALUE!</v>
      </c>
      <c r="AS2339" s="13" t="e">
        <f t="shared" si="3168"/>
        <v>#VALUE!</v>
      </c>
      <c r="AT2339" s="13" t="e">
        <f t="shared" si="3169"/>
        <v>#VALUE!</v>
      </c>
      <c r="AU2339" s="13" t="e">
        <f t="shared" si="3170"/>
        <v>#VALUE!</v>
      </c>
      <c r="AV2339" s="13" t="e">
        <f t="shared" si="3171"/>
        <v>#VALUE!</v>
      </c>
      <c r="AW2339" s="13" t="e">
        <f t="shared" si="3172"/>
        <v>#VALUE!</v>
      </c>
      <c r="AX2339" s="13" t="e">
        <f t="shared" si="3173"/>
        <v>#VALUE!</v>
      </c>
      <c r="AY2339" s="13" t="e">
        <f t="shared" si="3174"/>
        <v>#VALUE!</v>
      </c>
      <c r="AZ2339" s="13" t="e">
        <f t="shared" si="3175"/>
        <v>#VALUE!</v>
      </c>
      <c r="BA2339" s="13" t="e">
        <f t="shared" si="3176"/>
        <v>#VALUE!</v>
      </c>
      <c r="BB2339" s="13" t="e">
        <f t="shared" si="3177"/>
        <v>#VALUE!</v>
      </c>
      <c r="BC2339" s="13" t="e">
        <f t="shared" si="3178"/>
        <v>#VALUE!</v>
      </c>
      <c r="BD2339" s="13" t="e">
        <f t="shared" si="3179"/>
        <v>#VALUE!</v>
      </c>
      <c r="BE2339" s="13" t="e">
        <f t="shared" si="3180"/>
        <v>#VALUE!</v>
      </c>
      <c r="BF2339" s="13" t="e">
        <f t="shared" si="3181"/>
        <v>#VALUE!</v>
      </c>
      <c r="BG2339" s="13" t="e">
        <f t="shared" si="3182"/>
        <v>#VALUE!</v>
      </c>
      <c r="BH2339" s="13" t="e">
        <f t="shared" si="3183"/>
        <v>#VALUE!</v>
      </c>
      <c r="BI2339" s="13" t="e">
        <f t="shared" si="3184"/>
        <v>#VALUE!</v>
      </c>
      <c r="BJ2339" s="14" t="e">
        <f t="shared" si="3185"/>
        <v>#VALUE!</v>
      </c>
      <c r="BK2339" s="14" t="e">
        <f t="shared" si="3186"/>
        <v>#VALUE!</v>
      </c>
      <c r="BL2339" s="14" t="e">
        <f t="shared" si="3187"/>
        <v>#VALUE!</v>
      </c>
      <c r="BM2339" s="14" t="e">
        <f t="shared" si="3188"/>
        <v>#VALUE!</v>
      </c>
      <c r="BN2339" s="14" t="e">
        <f t="shared" si="3189"/>
        <v>#VALUE!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1.45</v>
      </c>
      <c r="F2340" s="10">
        <f>VLOOKUP(B2340,home!$B$2:$E$405,3,FALSE)</f>
        <v>1.0837000000000001</v>
      </c>
      <c r="G2340" s="10">
        <f>VLOOKUP(C2340,away!$B$2:$E$405,4,FALSE)</f>
        <v>1.4778</v>
      </c>
      <c r="H2340" s="10">
        <f>VLOOKUP(A2340,away!$A$2:$E$405,3,FALSE)</f>
        <v>1.2583</v>
      </c>
      <c r="I2340" s="10">
        <f>VLOOKUP(C2340,away!$B$2:$E$405,3,FALSE)</f>
        <v>0.79469999999999996</v>
      </c>
      <c r="J2340" s="10">
        <f>VLOOKUP(B2340,home!$B$2:$E$405,4,FALSE)</f>
        <v>1.5893999999999999</v>
      </c>
      <c r="K2340" s="12">
        <f t="shared" si="3134"/>
        <v>2.3221631970000001</v>
      </c>
      <c r="L2340" s="12">
        <f t="shared" si="3135"/>
        <v>1.5893539232939997</v>
      </c>
      <c r="M2340" s="13">
        <f t="shared" si="3136"/>
        <v>2.0010120262312223E-2</v>
      </c>
      <c r="N2340" s="13">
        <f t="shared" si="3137"/>
        <v>4.6466764840685432E-2</v>
      </c>
      <c r="O2340" s="13">
        <f t="shared" si="3138"/>
        <v>3.1803163144490693E-2</v>
      </c>
      <c r="P2340" s="13">
        <f t="shared" si="3139"/>
        <v>7.3852135002323072E-2</v>
      </c>
      <c r="Q2340" s="13">
        <f t="shared" si="3140"/>
        <v>5.3951705598346646E-2</v>
      </c>
      <c r="R2340" s="13">
        <f t="shared" si="3141"/>
        <v>2.5273241058427709E-2</v>
      </c>
      <c r="S2340" s="13">
        <f t="shared" si="3142"/>
        <v>6.8142242186743279E-2</v>
      </c>
      <c r="T2340" s="13">
        <f t="shared" si="3143"/>
        <v>8.5748354961135087E-2</v>
      </c>
      <c r="U2340" s="13">
        <f t="shared" si="3144"/>
        <v>5.8688590254790153E-2</v>
      </c>
      <c r="V2340" s="13">
        <f t="shared" si="3145"/>
        <v>2.7943915952783911E-2</v>
      </c>
      <c r="W2340" s="13">
        <f t="shared" si="3146"/>
        <v>4.1761555051953149E-2</v>
      </c>
      <c r="X2340" s="13">
        <f t="shared" si="3147"/>
        <v>6.6373891364680096E-2</v>
      </c>
      <c r="Y2340" s="13">
        <f t="shared" si="3148"/>
        <v>5.2745802322372019E-2</v>
      </c>
      <c r="Z2340" s="13">
        <f t="shared" si="3149"/>
        <v>1.338937494352236E-2</v>
      </c>
      <c r="AA2340" s="13">
        <f t="shared" si="3150"/>
        <v>3.1092313724681575E-2</v>
      </c>
      <c r="AB2340" s="13">
        <f t="shared" si="3151"/>
        <v>3.6100713320516779E-2</v>
      </c>
      <c r="AC2340" s="13">
        <f t="shared" si="3152"/>
        <v>6.4458566040125464E-3</v>
      </c>
      <c r="AD2340" s="13">
        <f t="shared" si="3153"/>
        <v>2.4244286547783756E-2</v>
      </c>
      <c r="AE2340" s="13">
        <f t="shared" si="3154"/>
        <v>3.8532751942184057E-2</v>
      </c>
      <c r="AF2340" s="13">
        <f t="shared" si="3155"/>
        <v>3.0621090237312357E-2</v>
      </c>
      <c r="AG2340" s="13">
        <f t="shared" si="3156"/>
        <v>1.6222583301403998E-2</v>
      </c>
      <c r="AH2340" s="13">
        <f t="shared" si="3157"/>
        <v>5.3201138992354131E-3</v>
      </c>
      <c r="AI2340" s="13">
        <f t="shared" si="3158"/>
        <v>1.2354172700652642E-2</v>
      </c>
      <c r="AJ2340" s="13">
        <f t="shared" si="3159"/>
        <v>1.4344202587418834E-2</v>
      </c>
      <c r="AK2340" s="13">
        <f t="shared" si="3160"/>
        <v>1.110319311293873E-2</v>
      </c>
      <c r="AL2340" s="13">
        <f t="shared" si="3161"/>
        <v>9.5159902266402877E-4</v>
      </c>
      <c r="AM2340" s="13">
        <f t="shared" si="3162"/>
        <v>1.1259837991757124E-2</v>
      </c>
      <c r="AN2340" s="13">
        <f t="shared" si="3163"/>
        <v>1.7895867687854016E-2</v>
      </c>
      <c r="AO2340" s="13">
        <f t="shared" si="3164"/>
        <v>1.422143376022055E-2</v>
      </c>
      <c r="AP2340" s="13">
        <f t="shared" si="3165"/>
        <v>7.5342971805574237E-3</v>
      </c>
      <c r="AQ2340" s="13">
        <f t="shared" si="3166"/>
        <v>2.9936661957954674E-3</v>
      </c>
      <c r="AR2340" s="13">
        <f t="shared" si="3167"/>
        <v>1.6911087796241465E-3</v>
      </c>
      <c r="AS2340" s="13">
        <f t="shared" si="3168"/>
        <v>3.9270305701667764E-3</v>
      </c>
      <c r="AT2340" s="13">
        <f t="shared" si="3169"/>
        <v>4.5596029317676078E-3</v>
      </c>
      <c r="AU2340" s="13">
        <f t="shared" si="3170"/>
        <v>3.5293807070280138E-3</v>
      </c>
      <c r="AV2340" s="13">
        <f t="shared" si="3171"/>
        <v>2.0489494965155734E-3</v>
      </c>
      <c r="AW2340" s="13">
        <f t="shared" si="3172"/>
        <v>9.7558438997360087E-5</v>
      </c>
      <c r="AX2340" s="13">
        <f t="shared" si="3173"/>
        <v>4.3578635647734633E-3</v>
      </c>
      <c r="AY2340" s="13">
        <f t="shared" si="3174"/>
        <v>6.9261875538526784E-3</v>
      </c>
      <c r="AZ2340" s="13">
        <f t="shared" si="3175"/>
        <v>5.504081681092913E-3</v>
      </c>
      <c r="BA2340" s="13">
        <f t="shared" si="3176"/>
        <v>2.9159779379918853E-3</v>
      </c>
      <c r="BB2340" s="13">
        <f t="shared" si="3177"/>
        <v>1.1586302439965384E-3</v>
      </c>
      <c r="BC2340" s="13">
        <f t="shared" si="3178"/>
        <v>3.6829470478859605E-4</v>
      </c>
      <c r="BD2340" s="13">
        <f t="shared" si="3179"/>
        <v>4.4796172893542751E-4</v>
      </c>
      <c r="BE2340" s="13">
        <f t="shared" si="3180"/>
        <v>1.0402402405983399E-3</v>
      </c>
      <c r="BF2340" s="13">
        <f t="shared" si="3181"/>
        <v>1.207803801377945E-3</v>
      </c>
      <c r="BG2340" s="13">
        <f t="shared" si="3182"/>
        <v>9.3490584558552075E-4</v>
      </c>
      <c r="BH2340" s="13">
        <f t="shared" si="3183"/>
        <v>5.4275098681971529E-4</v>
      </c>
      <c r="BI2340" s="13">
        <f t="shared" si="3184"/>
        <v>2.5207127334563501E-4</v>
      </c>
      <c r="BJ2340" s="14">
        <f t="shared" si="3185"/>
        <v>0.53180492467053719</v>
      </c>
      <c r="BK2340" s="14">
        <f t="shared" si="3186"/>
        <v>0.20427205658469175</v>
      </c>
      <c r="BL2340" s="14">
        <f t="shared" si="3187"/>
        <v>0.24626151016491726</v>
      </c>
      <c r="BM2340" s="14">
        <f t="shared" si="3188"/>
        <v>0.73754210734222758</v>
      </c>
      <c r="BN2340" s="14">
        <f t="shared" si="3189"/>
        <v>0.25135712990658576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1.45</v>
      </c>
      <c r="F2341" s="10">
        <f>VLOOKUP(B2341,home!$B$2:$E$405,3,FALSE)</f>
        <v>0.88670000000000004</v>
      </c>
      <c r="G2341" s="10">
        <f>VLOOKUP(C2341,away!$B$2:$E$405,4,FALSE)</f>
        <v>0.98519999999999996</v>
      </c>
      <c r="H2341" s="10">
        <f>VLOOKUP(A2341,away!$A$2:$E$405,3,FALSE)</f>
        <v>1.2583</v>
      </c>
      <c r="I2341" s="10">
        <f>VLOOKUP(C2341,away!$B$2:$E$405,3,FALSE)</f>
        <v>0.2271</v>
      </c>
      <c r="J2341" s="10">
        <f>VLOOKUP(B2341,home!$B$2:$E$405,4,FALSE)</f>
        <v>0.68120000000000003</v>
      </c>
      <c r="K2341" s="12">
        <f t="shared" si="3134"/>
        <v>1.2666864179999999</v>
      </c>
      <c r="L2341" s="12">
        <f t="shared" si="3135"/>
        <v>0.19465966431600001</v>
      </c>
      <c r="M2341" s="13">
        <f t="shared" si="3136"/>
        <v>0.23192387589165778</v>
      </c>
      <c r="N2341" s="13">
        <f t="shared" si="3137"/>
        <v>0.29377482360188051</v>
      </c>
      <c r="O2341" s="13">
        <f t="shared" si="3138"/>
        <v>4.5146223827935754E-2</v>
      </c>
      <c r="P2341" s="13">
        <f t="shared" si="3139"/>
        <v>5.7186108546834175E-2</v>
      </c>
      <c r="Q2341" s="13">
        <f t="shared" si="3140"/>
        <v>0.18606028950342399</v>
      </c>
      <c r="R2341" s="13">
        <f t="shared" si="3141"/>
        <v>4.3940743877404868E-3</v>
      </c>
      <c r="S2341" s="13">
        <f t="shared" si="3142"/>
        <v>3.5251340533153917E-3</v>
      </c>
      <c r="T2341" s="13">
        <f t="shared" si="3143"/>
        <v>3.6218433497274292E-2</v>
      </c>
      <c r="U2341" s="13">
        <f t="shared" si="3144"/>
        <v>5.5659143466325394E-3</v>
      </c>
      <c r="V2341" s="13">
        <f t="shared" si="3145"/>
        <v>9.6578000882595628E-5</v>
      </c>
      <c r="W2341" s="13">
        <f t="shared" si="3146"/>
        <v>7.8560013881045068E-2</v>
      </c>
      <c r="X2341" s="13">
        <f t="shared" si="3147"/>
        <v>1.5292465930744533E-2</v>
      </c>
      <c r="Y2341" s="13">
        <f t="shared" si="3148"/>
        <v>1.4884131423212987E-3</v>
      </c>
      <c r="Z2341" s="13">
        <f t="shared" si="3149"/>
        <v>2.8511634843236561E-4</v>
      </c>
      <c r="AA2341" s="13">
        <f t="shared" si="3150"/>
        <v>3.6115300610903306E-4</v>
      </c>
      <c r="AB2341" s="13">
        <f t="shared" si="3151"/>
        <v>2.2873380382909165E-4</v>
      </c>
      <c r="AC2341" s="13">
        <f t="shared" si="3152"/>
        <v>1.4883439718298896E-6</v>
      </c>
      <c r="AD2341" s="13">
        <f t="shared" si="3153"/>
        <v>2.4877725645252799E-2</v>
      </c>
      <c r="AE2341" s="13">
        <f t="shared" si="3154"/>
        <v>4.8426897230504553E-3</v>
      </c>
      <c r="AF2341" s="13">
        <f t="shared" si="3155"/>
        <v>4.7133817793777228E-4</v>
      </c>
      <c r="AG2341" s="13">
        <f t="shared" si="3156"/>
        <v>3.058351049889396E-5</v>
      </c>
      <c r="AH2341" s="13">
        <f t="shared" si="3157"/>
        <v>1.3875163169211991E-5</v>
      </c>
      <c r="AI2341" s="13">
        <f t="shared" si="3158"/>
        <v>1.7575480733974662E-5</v>
      </c>
      <c r="AJ2341" s="13">
        <f t="shared" si="3159"/>
        <v>1.1131311367773191E-5</v>
      </c>
      <c r="AK2341" s="13">
        <f t="shared" si="3160"/>
        <v>4.6999603080291027E-6</v>
      </c>
      <c r="AL2341" s="13">
        <f t="shared" si="3161"/>
        <v>1.4679402817129608E-8</v>
      </c>
      <c r="AM2341" s="13">
        <f t="shared" si="3162"/>
        <v>6.3024554371144013E-3</v>
      </c>
      <c r="AN2341" s="13">
        <f t="shared" si="3163"/>
        <v>1.2268338597552384E-3</v>
      </c>
      <c r="AO2341" s="13">
        <f t="shared" si="3164"/>
        <v>1.1940753365572867E-4</v>
      </c>
      <c r="AP2341" s="13">
        <f t="shared" si="3165"/>
        <v>7.7479434727418765E-6</v>
      </c>
      <c r="AQ2341" s="13">
        <f t="shared" si="3166"/>
        <v>3.7705301888581911E-7</v>
      </c>
      <c r="AR2341" s="13">
        <f t="shared" si="3167"/>
        <v>5.4018692096970727E-7</v>
      </c>
      <c r="AS2341" s="13">
        <f t="shared" si="3168"/>
        <v>6.8424743597356735E-7</v>
      </c>
      <c r="AT2341" s="13">
        <f t="shared" si="3169"/>
        <v>4.3336346684952136E-7</v>
      </c>
      <c r="AU2341" s="13">
        <f t="shared" si="3170"/>
        <v>1.8297853917189404E-7</v>
      </c>
      <c r="AV2341" s="13">
        <f t="shared" si="3171"/>
        <v>5.7944107588629754E-8</v>
      </c>
      <c r="AW2341" s="13">
        <f t="shared" si="3172"/>
        <v>1.0054279899620859E-10</v>
      </c>
      <c r="AX2341" s="13">
        <f t="shared" si="3173"/>
        <v>1.3305391170405107E-3</v>
      </c>
      <c r="AY2341" s="13">
        <f t="shared" si="3174"/>
        <v>2.5900229788241284E-4</v>
      </c>
      <c r="AZ2341" s="13">
        <f t="shared" si="3175"/>
        <v>2.5208650181431562E-5</v>
      </c>
      <c r="BA2341" s="13">
        <f t="shared" si="3176"/>
        <v>1.6357024607256475E-6</v>
      </c>
      <c r="BB2341" s="13">
        <f t="shared" si="3177"/>
        <v>7.9601322981427406E-8</v>
      </c>
      <c r="BC2341" s="13">
        <f t="shared" si="3178"/>
        <v>3.0990333621348347E-9</v>
      </c>
      <c r="BD2341" s="13">
        <f t="shared" si="3179"/>
        <v>1.7525434117309467E-8</v>
      </c>
      <c r="BE2341" s="13">
        <f t="shared" si="3180"/>
        <v>2.2199229365949715E-8</v>
      </c>
      <c r="BF2341" s="13">
        <f t="shared" si="3181"/>
        <v>1.4059731163957632E-8</v>
      </c>
      <c r="BG2341" s="13">
        <f t="shared" si="3182"/>
        <v>5.9364235020388227E-9</v>
      </c>
      <c r="BH2341" s="13">
        <f t="shared" si="3183"/>
        <v>1.8798967553821419E-9</v>
      </c>
      <c r="BI2341" s="13">
        <f t="shared" si="3184"/>
        <v>4.7624793745696557E-10</v>
      </c>
      <c r="BJ2341" s="14">
        <f t="shared" si="3185"/>
        <v>0.65089006690836781</v>
      </c>
      <c r="BK2341" s="14">
        <f t="shared" si="3186"/>
        <v>0.29299220181394697</v>
      </c>
      <c r="BL2341" s="14">
        <f t="shared" si="3187"/>
        <v>5.5745342085259282E-2</v>
      </c>
      <c r="BM2341" s="14">
        <f t="shared" si="3188"/>
        <v>0.1811683291991944</v>
      </c>
      <c r="BN2341" s="14">
        <f t="shared" si="3189"/>
        <v>0.81848539575947277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1.45</v>
      </c>
      <c r="F2342" s="10">
        <f>VLOOKUP(B2342,home!$B$2:$E$405,3,FALSE)</f>
        <v>0.49259999999999998</v>
      </c>
      <c r="G2342" s="10">
        <f>VLOOKUP(C2342,away!$B$2:$E$405,4,FALSE)</f>
        <v>1.0837000000000001</v>
      </c>
      <c r="H2342" s="10">
        <f>VLOOKUP(A2342,away!$A$2:$E$405,3,FALSE)</f>
        <v>1.2583</v>
      </c>
      <c r="I2342" s="10">
        <f>VLOOKUP(C2342,away!$B$2:$E$405,3,FALSE)</f>
        <v>1.4759</v>
      </c>
      <c r="J2342" s="10">
        <f>VLOOKUP(B2342,home!$B$2:$E$405,4,FALSE)</f>
        <v>0.9083</v>
      </c>
      <c r="K2342" s="12">
        <f t="shared" si="3134"/>
        <v>0.77405439900000006</v>
      </c>
      <c r="L2342" s="12">
        <f t="shared" si="3135"/>
        <v>1.6868266102509999</v>
      </c>
      <c r="M2342" s="13">
        <f t="shared" si="3136"/>
        <v>8.5359715131760217E-2</v>
      </c>
      <c r="N2342" s="13">
        <f t="shared" si="3137"/>
        <v>6.6073062995125859E-2</v>
      </c>
      <c r="O2342" s="13">
        <f t="shared" si="3138"/>
        <v>0.14398703892769807</v>
      </c>
      <c r="P2342" s="13">
        <f t="shared" si="3139"/>
        <v>0.11145380088096891</v>
      </c>
      <c r="Q2342" s="13">
        <f t="shared" si="3140"/>
        <v>2.5572072533390645E-2</v>
      </c>
      <c r="R2342" s="13">
        <f t="shared" si="3141"/>
        <v>0.12144058439724387</v>
      </c>
      <c r="S2342" s="13">
        <f t="shared" si="3142"/>
        <v>3.6381183183543622E-2</v>
      </c>
      <c r="T2342" s="13">
        <f t="shared" si="3143"/>
        <v>4.313565242859204E-2</v>
      </c>
      <c r="U2342" s="13">
        <f t="shared" si="3144"/>
        <v>9.4001618569817383E-2</v>
      </c>
      <c r="V2342" s="13">
        <f t="shared" si="3145"/>
        <v>5.2780832531205074E-3</v>
      </c>
      <c r="W2342" s="13">
        <f t="shared" si="3146"/>
        <v>6.5980584120060356E-3</v>
      </c>
      <c r="X2342" s="13">
        <f t="shared" si="3147"/>
        <v>1.1129780505362237E-2</v>
      </c>
      <c r="Y2342" s="13">
        <f t="shared" si="3148"/>
        <v>9.3870049613489232E-3</v>
      </c>
      <c r="Z2342" s="13">
        <f t="shared" si="3149"/>
        <v>6.8283069775234448E-2</v>
      </c>
      <c r="AA2342" s="13">
        <f t="shared" si="3150"/>
        <v>5.2854810536744165E-2</v>
      </c>
      <c r="AB2342" s="13">
        <f t="shared" si="3151"/>
        <v>2.0456249302139188E-2</v>
      </c>
      <c r="AC2342" s="13">
        <f t="shared" si="3152"/>
        <v>4.3072311615206506E-4</v>
      </c>
      <c r="AD2342" s="13">
        <f t="shared" si="3153"/>
        <v>1.2768140346680564E-3</v>
      </c>
      <c r="AE2342" s="13">
        <f t="shared" si="3154"/>
        <v>2.1537638900200203E-3</v>
      </c>
      <c r="AF2342" s="13">
        <f t="shared" si="3155"/>
        <v>1.8165131209417393E-3</v>
      </c>
      <c r="AG2342" s="13">
        <f t="shared" si="3156"/>
        <v>1.0213808900915397E-3</v>
      </c>
      <c r="AH2342" s="13">
        <f t="shared" si="3157"/>
        <v>2.8795424781622798E-2</v>
      </c>
      <c r="AI2342" s="13">
        <f t="shared" si="3158"/>
        <v>2.2289225223288741E-2</v>
      </c>
      <c r="AJ2342" s="13">
        <f t="shared" si="3159"/>
        <v>8.6265364171942052E-3</v>
      </c>
      <c r="AK2342" s="13">
        <f t="shared" si="3160"/>
        <v>2.2258028206209582E-3</v>
      </c>
      <c r="AL2342" s="13">
        <f t="shared" si="3161"/>
        <v>2.2495730379765993E-5</v>
      </c>
      <c r="AM2342" s="13">
        <f t="shared" si="3162"/>
        <v>1.9766470404794959E-4</v>
      </c>
      <c r="AN2342" s="13">
        <f t="shared" si="3163"/>
        <v>3.3342608269546989E-4</v>
      </c>
      <c r="AO2342" s="13">
        <f t="shared" si="3164"/>
        <v>2.8121599442123456E-4</v>
      </c>
      <c r="AP2342" s="13">
        <f t="shared" si="3165"/>
        <v>1.581208742059784E-4</v>
      </c>
      <c r="AQ2342" s="13">
        <f t="shared" si="3166"/>
        <v>6.6680624561698805E-5</v>
      </c>
      <c r="AR2342" s="13">
        <f t="shared" si="3167"/>
        <v>9.7145777550244842E-3</v>
      </c>
      <c r="AS2342" s="13">
        <f t="shared" si="3168"/>
        <v>7.519611645704246E-3</v>
      </c>
      <c r="AT2342" s="13">
        <f t="shared" si="3169"/>
        <v>2.910294236564501E-3</v>
      </c>
      <c r="AU2342" s="13">
        <f t="shared" si="3170"/>
        <v>7.5090868539903299E-4</v>
      </c>
      <c r="AV2342" s="13">
        <f t="shared" si="3171"/>
        <v>1.4531104279510713E-4</v>
      </c>
      <c r="AW2342" s="13">
        <f t="shared" si="3172"/>
        <v>8.1590486753234853E-7</v>
      </c>
      <c r="AX2342" s="13">
        <f t="shared" si="3173"/>
        <v>2.5500538949224743E-5</v>
      </c>
      <c r="AY2342" s="13">
        <f t="shared" si="3174"/>
        <v>4.3014987675294366E-5</v>
      </c>
      <c r="AZ2342" s="13">
        <f t="shared" si="3175"/>
        <v>3.6279412925152671E-5</v>
      </c>
      <c r="BA2342" s="13">
        <f t="shared" si="3176"/>
        <v>2.03990263754772E-5</v>
      </c>
      <c r="BB2342" s="13">
        <f t="shared" si="3177"/>
        <v>8.6024051283417337E-6</v>
      </c>
      <c r="BC2342" s="13">
        <f t="shared" si="3178"/>
        <v>2.9021531765293006E-6</v>
      </c>
      <c r="BD2342" s="13">
        <f t="shared" si="3179"/>
        <v>2.7311347107546193E-3</v>
      </c>
      <c r="BE2342" s="13">
        <f t="shared" si="3180"/>
        <v>2.1140468371212058E-3</v>
      </c>
      <c r="BF2342" s="13">
        <f t="shared" si="3181"/>
        <v>8.1819362698285294E-4</v>
      </c>
      <c r="BG2342" s="13">
        <f t="shared" si="3182"/>
        <v>2.111087920666142E-4</v>
      </c>
      <c r="BH2342" s="13">
        <f t="shared" si="3183"/>
        <v>4.0852422291684749E-5</v>
      </c>
      <c r="BI2342" s="13">
        <f t="shared" si="3184"/>
        <v>6.3243994369368498E-6</v>
      </c>
      <c r="BJ2342" s="14">
        <f t="shared" si="3185"/>
        <v>0.16933791057570946</v>
      </c>
      <c r="BK2342" s="14">
        <f t="shared" si="3186"/>
        <v>0.23896901628360034</v>
      </c>
      <c r="BL2342" s="14">
        <f t="shared" si="3187"/>
        <v>0.5216396551305108</v>
      </c>
      <c r="BM2342" s="14">
        <f t="shared" si="3188"/>
        <v>0.4443011778160596</v>
      </c>
      <c r="BN2342" s="14">
        <f t="shared" si="3189"/>
        <v>0.55388627486618758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1.45</v>
      </c>
      <c r="F2343" s="10">
        <f>VLOOKUP(B2343,home!$B$2:$E$405,3,FALSE)</f>
        <v>0.39410000000000001</v>
      </c>
      <c r="G2343" s="10">
        <f>VLOOKUP(C2343,away!$B$2:$E$405,4,FALSE)</f>
        <v>0.88670000000000004</v>
      </c>
      <c r="H2343" s="10">
        <f>VLOOKUP(A2343,away!$A$2:$E$405,3,FALSE)</f>
        <v>1.2583</v>
      </c>
      <c r="I2343" s="10">
        <f>VLOOKUP(C2343,away!$B$2:$E$405,3,FALSE)</f>
        <v>0.4541</v>
      </c>
      <c r="J2343" s="10">
        <f>VLOOKUP(B2343,home!$B$2:$E$405,4,FALSE)</f>
        <v>2.0436000000000001</v>
      </c>
      <c r="K2343" s="12">
        <f t="shared" si="3134"/>
        <v>0.50670028150000002</v>
      </c>
      <c r="L2343" s="12">
        <f t="shared" si="3135"/>
        <v>1.167700839708</v>
      </c>
      <c r="M2343" s="13">
        <f t="shared" si="3136"/>
        <v>0.18742038797450647</v>
      </c>
      <c r="N2343" s="13">
        <f t="shared" si="3137"/>
        <v>9.496596334552164E-2</v>
      </c>
      <c r="O2343" s="13">
        <f t="shared" si="3138"/>
        <v>0.21885094441623032</v>
      </c>
      <c r="P2343" s="13">
        <f t="shared" si="3139"/>
        <v>0.11089183514224475</v>
      </c>
      <c r="Q2343" s="13">
        <f t="shared" si="3140"/>
        <v>2.4059640180047248E-2</v>
      </c>
      <c r="R2343" s="13">
        <f t="shared" si="3141"/>
        <v>0.1277762157828605</v>
      </c>
      <c r="S2343" s="13">
        <f t="shared" si="3142"/>
        <v>1.6402963458393156E-2</v>
      </c>
      <c r="T2343" s="13">
        <f t="shared" si="3143"/>
        <v>2.8094462041313505E-2</v>
      </c>
      <c r="U2343" s="13">
        <f t="shared" si="3144"/>
        <v>6.474424450618016E-2</v>
      </c>
      <c r="V2343" s="13">
        <f t="shared" si="3145"/>
        <v>1.0783569607757458E-3</v>
      </c>
      <c r="W2343" s="13">
        <f t="shared" si="3146"/>
        <v>4.063675484006218E-3</v>
      </c>
      <c r="X2343" s="13">
        <f t="shared" si="3147"/>
        <v>4.7451572749748743E-3</v>
      </c>
      <c r="Y2343" s="13">
        <f t="shared" si="3148"/>
        <v>2.7704620672673432E-3</v>
      </c>
      <c r="Z2343" s="13">
        <f t="shared" si="3149"/>
        <v>4.9734798154785591E-2</v>
      </c>
      <c r="AA2343" s="13">
        <f t="shared" si="3150"/>
        <v>2.520063622537554E-2</v>
      </c>
      <c r="AB2343" s="13">
        <f t="shared" si="3151"/>
        <v>6.3845847346884416E-3</v>
      </c>
      <c r="AC2343" s="13">
        <f t="shared" si="3152"/>
        <v>3.9877259222960681E-5</v>
      </c>
      <c r="AD2343" s="13">
        <f t="shared" si="3153"/>
        <v>5.147663779176497E-4</v>
      </c>
      <c r="AE2343" s="13">
        <f t="shared" si="3154"/>
        <v>6.010931317478852E-4</v>
      </c>
      <c r="AF2343" s="13">
        <f t="shared" si="3155"/>
        <v>3.5094847734235858E-4</v>
      </c>
      <c r="AG2343" s="13">
        <f t="shared" si="3156"/>
        <v>1.3660094389563867E-4</v>
      </c>
      <c r="AH2343" s="13">
        <f t="shared" si="3157"/>
        <v>1.4518841392012762E-2</v>
      </c>
      <c r="AI2343" s="13">
        <f t="shared" si="3158"/>
        <v>7.3567010203867186E-3</v>
      </c>
      <c r="AJ2343" s="13">
        <f t="shared" si="3159"/>
        <v>1.8638212389706437E-3</v>
      </c>
      <c r="AK2343" s="13">
        <f t="shared" si="3160"/>
        <v>3.1479958215070139E-4</v>
      </c>
      <c r="AL2343" s="13">
        <f t="shared" si="3161"/>
        <v>9.437740479501347E-7</v>
      </c>
      <c r="AM2343" s="13">
        <f t="shared" si="3162"/>
        <v>5.2166453719521719E-5</v>
      </c>
      <c r="AN2343" s="13">
        <f t="shared" si="3163"/>
        <v>6.0914811812874031E-5</v>
      </c>
      <c r="AO2343" s="13">
        <f t="shared" si="3164"/>
        <v>3.5565138452273906E-5</v>
      </c>
      <c r="AP2343" s="13">
        <f t="shared" si="3165"/>
        <v>1.3843147345017168E-5</v>
      </c>
      <c r="AQ2343" s="13">
        <f t="shared" si="3166"/>
        <v>4.0411636947445311E-6</v>
      </c>
      <c r="AR2343" s="13">
        <f t="shared" si="3167"/>
        <v>3.3907326570081142E-3</v>
      </c>
      <c r="AS2343" s="13">
        <f t="shared" si="3168"/>
        <v>1.7180851917972543E-3</v>
      </c>
      <c r="AT2343" s="13">
        <f t="shared" si="3169"/>
        <v>4.3527712516232514E-4</v>
      </c>
      <c r="AU2343" s="13">
        <f t="shared" si="3170"/>
        <v>7.351834728342032E-5</v>
      </c>
      <c r="AV2343" s="13">
        <f t="shared" si="3171"/>
        <v>9.3129418159809556E-6</v>
      </c>
      <c r="AW2343" s="13">
        <f t="shared" si="3172"/>
        <v>1.5511302524510809E-8</v>
      </c>
      <c r="AX2343" s="13">
        <f t="shared" si="3173"/>
        <v>4.4054594640897295E-6</v>
      </c>
      <c r="AY2343" s="13">
        <f t="shared" si="3174"/>
        <v>5.1442587155171325E-6</v>
      </c>
      <c r="AZ2343" s="13">
        <f t="shared" si="3175"/>
        <v>3.0034776108922768E-6</v>
      </c>
      <c r="BA2343" s="13">
        <f t="shared" si="3176"/>
        <v>1.1690544427610295E-6</v>
      </c>
      <c r="BB2343" s="13">
        <f t="shared" si="3177"/>
        <v>3.4127646361910573E-7</v>
      </c>
      <c r="BC2343" s="13">
        <f t="shared" si="3178"/>
        <v>7.9701762628121297E-8</v>
      </c>
      <c r="BD2343" s="13">
        <f t="shared" si="3179"/>
        <v>6.5989356180228497E-4</v>
      </c>
      <c r="BE2343" s="13">
        <f t="shared" si="3180"/>
        <v>3.3436825352525546E-4</v>
      </c>
      <c r="BF2343" s="13">
        <f t="shared" si="3181"/>
        <v>8.4712244092955143E-5</v>
      </c>
      <c r="BG2343" s="13">
        <f t="shared" si="3182"/>
        <v>1.4307905976132367E-5</v>
      </c>
      <c r="BH2343" s="13">
        <f t="shared" si="3183"/>
        <v>1.8124549964454502E-6</v>
      </c>
      <c r="BI2343" s="13">
        <f t="shared" si="3184"/>
        <v>1.8367429138099828E-7</v>
      </c>
      <c r="BJ2343" s="14">
        <f t="shared" si="3185"/>
        <v>0.16048344326751823</v>
      </c>
      <c r="BK2343" s="14">
        <f t="shared" si="3186"/>
        <v>0.31583950882790651</v>
      </c>
      <c r="BL2343" s="14">
        <f t="shared" si="3187"/>
        <v>0.47373299325660734</v>
      </c>
      <c r="BM2343" s="14">
        <f t="shared" si="3188"/>
        <v>0.2358206279179938</v>
      </c>
      <c r="BN2343" s="14">
        <f t="shared" si="3189"/>
        <v>0.7639649868414109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1.5759000000000001</v>
      </c>
      <c r="F2345" s="10">
        <f>VLOOKUP(B2345,home!$B$2:$E$405,3,FALSE)</f>
        <v>1.3597999999999999</v>
      </c>
      <c r="G2345" s="10">
        <f>VLOOKUP(C2345,away!$B$2:$E$405,4,FALSE)</f>
        <v>0.99719999999999998</v>
      </c>
      <c r="H2345" s="10">
        <f>VLOOKUP(A2345,away!$A$2:$E$405,3,FALSE)</f>
        <v>1.1709000000000001</v>
      </c>
      <c r="I2345" s="10">
        <f>VLOOKUP(C2345,away!$B$2:$E$405,3,FALSE)</f>
        <v>1.0981000000000001</v>
      </c>
      <c r="J2345" s="10">
        <f>VLOOKUP(B2345,home!$B$2:$E$405,4,FALSE)</f>
        <v>0.73199999999999998</v>
      </c>
      <c r="K2345" s="12">
        <f t="shared" si="3134"/>
        <v>2.1369086753040003</v>
      </c>
      <c r="L2345" s="12">
        <f t="shared" si="3135"/>
        <v>0.94118019228000005</v>
      </c>
      <c r="M2345" s="13">
        <f t="shared" si="3136"/>
        <v>4.6047174859152523E-2</v>
      </c>
      <c r="N2345" s="13">
        <f t="shared" si="3137"/>
        <v>9.8398607429763293E-2</v>
      </c>
      <c r="O2345" s="13">
        <f t="shared" si="3138"/>
        <v>4.3338688887887951E-2</v>
      </c>
      <c r="P2345" s="13">
        <f t="shared" si="3139"/>
        <v>9.2610820260828841E-2</v>
      </c>
      <c r="Q2345" s="13">
        <f t="shared" si="3140"/>
        <v>0.10513441892724691</v>
      </c>
      <c r="R2345" s="13">
        <f t="shared" si="3141"/>
        <v>2.0394757770332742E-2</v>
      </c>
      <c r="S2345" s="13">
        <f t="shared" si="3142"/>
        <v>4.6565093600301491E-2</v>
      </c>
      <c r="T2345" s="13">
        <f t="shared" si="3143"/>
        <v>9.8950432621192311E-2</v>
      </c>
      <c r="U2345" s="13">
        <f t="shared" si="3144"/>
        <v>4.358173481014771E-2</v>
      </c>
      <c r="V2345" s="13">
        <f t="shared" si="3145"/>
        <v>1.0405829642310441E-2</v>
      </c>
      <c r="W2345" s="13">
        <f t="shared" si="3146"/>
        <v>7.4887550626226332E-2</v>
      </c>
      <c r="X2345" s="13">
        <f t="shared" si="3147"/>
        <v>7.0482679297769926E-2</v>
      </c>
      <c r="Y2345" s="13">
        <f t="shared" si="3148"/>
        <v>3.3168450826942343E-2</v>
      </c>
      <c r="Z2345" s="13">
        <f t="shared" si="3149"/>
        <v>6.3983806799285991E-3</v>
      </c>
      <c r="AA2345" s="13">
        <f t="shared" si="3150"/>
        <v>1.3672755182836931E-2</v>
      </c>
      <c r="AB2345" s="13">
        <f t="shared" si="3151"/>
        <v>1.4608714582755986E-2</v>
      </c>
      <c r="AC2345" s="13">
        <f t="shared" si="3152"/>
        <v>1.3080232685508475E-3</v>
      </c>
      <c r="AD2345" s="13">
        <f t="shared" si="3153"/>
        <v>4.0006964151362658E-2</v>
      </c>
      <c r="AE2345" s="13">
        <f t="shared" si="3154"/>
        <v>3.7653762212518573E-2</v>
      </c>
      <c r="AF2345" s="13">
        <f t="shared" si="3155"/>
        <v>1.7719487579621815E-2</v>
      </c>
      <c r="AG2345" s="13">
        <f t="shared" si="3156"/>
        <v>5.5590769090971782E-3</v>
      </c>
      <c r="AH2345" s="13">
        <f t="shared" si="3157"/>
        <v>1.5055072896539589E-3</v>
      </c>
      <c r="AI2345" s="13">
        <f t="shared" si="3158"/>
        <v>3.2171315879949572E-3</v>
      </c>
      <c r="AJ2345" s="13">
        <f t="shared" si="3159"/>
        <v>3.4373581999904796E-3</v>
      </c>
      <c r="AK2345" s="13">
        <f t="shared" si="3160"/>
        <v>2.4484401858956661E-3</v>
      </c>
      <c r="AL2345" s="13">
        <f t="shared" si="3161"/>
        <v>1.0522869921229636E-4</v>
      </c>
      <c r="AM2345" s="13">
        <f t="shared" si="3162"/>
        <v>1.7098245753524595E-2</v>
      </c>
      <c r="AN2345" s="13">
        <f t="shared" si="3163"/>
        <v>1.6092530225952969E-2</v>
      </c>
      <c r="AO2345" s="13">
        <f t="shared" si="3164"/>
        <v>7.5729853461670646E-3</v>
      </c>
      <c r="AP2345" s="13">
        <f t="shared" si="3165"/>
        <v>2.3758479347463801E-3</v>
      </c>
      <c r="AQ2345" s="13">
        <f t="shared" si="3166"/>
        <v>5.5902525401315968E-4</v>
      </c>
      <c r="AR2345" s="13">
        <f t="shared" si="3167"/>
        <v>2.8339072807109106E-4</v>
      </c>
      <c r="AS2345" s="13">
        <f t="shared" si="3168"/>
        <v>6.0558010531583135E-4</v>
      </c>
      <c r="AT2345" s="13">
        <f t="shared" si="3169"/>
        <v>6.4703469032045509E-4</v>
      </c>
      <c r="AU2345" s="13">
        <f t="shared" si="3170"/>
        <v>4.608846809894726E-4</v>
      </c>
      <c r="AV2345" s="13">
        <f t="shared" si="3171"/>
        <v>2.4621711828028023E-4</v>
      </c>
      <c r="AW2345" s="13">
        <f t="shared" si="3172"/>
        <v>5.878823775616722E-6</v>
      </c>
      <c r="AX2345" s="13">
        <f t="shared" si="3173"/>
        <v>6.0895649471977469E-3</v>
      </c>
      <c r="AY2345" s="13">
        <f t="shared" si="3174"/>
        <v>5.7313779079051228E-3</v>
      </c>
      <c r="AZ2345" s="13">
        <f t="shared" si="3175"/>
        <v>2.6971296806957441E-3</v>
      </c>
      <c r="BA2345" s="13">
        <f t="shared" si="3176"/>
        <v>8.4616167716043851E-4</v>
      </c>
      <c r="BB2345" s="13">
        <f t="shared" si="3177"/>
        <v>1.990976525024572E-4</v>
      </c>
      <c r="BC2345" s="13">
        <f t="shared" si="3178"/>
        <v>3.7477353372951872E-5</v>
      </c>
      <c r="BD2345" s="13">
        <f t="shared" si="3179"/>
        <v>4.4453623322719757E-5</v>
      </c>
      <c r="BE2345" s="13">
        <f t="shared" si="3180"/>
        <v>9.4993333327016084E-5</v>
      </c>
      <c r="BF2345" s="13">
        <f t="shared" si="3181"/>
        <v>1.0149603904127265E-4</v>
      </c>
      <c r="BG2345" s="13">
        <f t="shared" si="3182"/>
        <v>7.2295922112096341E-5</v>
      </c>
      <c r="BH2345" s="13">
        <f t="shared" si="3183"/>
        <v>3.862244578761026E-5</v>
      </c>
      <c r="BI2345" s="13">
        <f t="shared" si="3184"/>
        <v>1.650652789300055E-5</v>
      </c>
      <c r="BJ2345" s="14">
        <f t="shared" si="3185"/>
        <v>0.64126087431498002</v>
      </c>
      <c r="BK2345" s="14">
        <f t="shared" si="3186"/>
        <v>0.20277354823826155</v>
      </c>
      <c r="BL2345" s="14">
        <f t="shared" si="3187"/>
        <v>0.14881656371195728</v>
      </c>
      <c r="BM2345" s="14">
        <f t="shared" si="3188"/>
        <v>0.58759939972578545</v>
      </c>
      <c r="BN2345" s="14">
        <f t="shared" si="3189"/>
        <v>0.40592446813521221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1.5759000000000001</v>
      </c>
      <c r="F2346" s="10">
        <f>VLOOKUP(B2346,home!$B$2:$E$405,3,FALSE)</f>
        <v>0.72519999999999996</v>
      </c>
      <c r="G2346" s="10">
        <f>VLOOKUP(C2346,away!$B$2:$E$405,4,FALSE)</f>
        <v>1.3484</v>
      </c>
      <c r="H2346" s="10">
        <f>VLOOKUP(A2346,away!$A$2:$E$405,3,FALSE)</f>
        <v>1.1709000000000001</v>
      </c>
      <c r="I2346" s="10">
        <f>VLOOKUP(C2346,away!$B$2:$E$405,3,FALSE)</f>
        <v>0.64049999999999996</v>
      </c>
      <c r="J2346" s="10">
        <f>VLOOKUP(B2346,home!$B$2:$E$405,4,FALSE)</f>
        <v>1.2201</v>
      </c>
      <c r="K2346" s="12">
        <f t="shared" si="3134"/>
        <v>1.541009069712</v>
      </c>
      <c r="L2346" s="12">
        <f t="shared" si="3135"/>
        <v>0.91502796514499996</v>
      </c>
      <c r="M2346" s="13">
        <f t="shared" si="3136"/>
        <v>8.5774198469018015E-2</v>
      </c>
      <c r="N2346" s="13">
        <f t="shared" si="3137"/>
        <v>0.13217881778803392</v>
      </c>
      <c r="O2346" s="13">
        <f t="shared" si="3138"/>
        <v>7.8485790287048912E-2</v>
      </c>
      <c r="P2346" s="13">
        <f t="shared" si="3139"/>
        <v>0.12094731467585638</v>
      </c>
      <c r="Q2346" s="13">
        <f t="shared" si="3140"/>
        <v>0.10184437851758506</v>
      </c>
      <c r="R2346" s="13">
        <f t="shared" si="3141"/>
        <v>3.5908346489577782E-2</v>
      </c>
      <c r="S2346" s="13">
        <f t="shared" si="3142"/>
        <v>4.2635935946939832E-2</v>
      </c>
      <c r="T2346" s="13">
        <f t="shared" si="3143"/>
        <v>9.3190454436402989E-2</v>
      </c>
      <c r="U2346" s="13">
        <f t="shared" si="3144"/>
        <v>5.5335087618800426E-2</v>
      </c>
      <c r="V2346" s="13">
        <f t="shared" si="3145"/>
        <v>6.6799444918765553E-3</v>
      </c>
      <c r="W2346" s="13">
        <f t="shared" si="3146"/>
        <v>5.2314370331593529E-2</v>
      </c>
      <c r="X2346" s="13">
        <f t="shared" si="3147"/>
        <v>4.7869111832359978E-2</v>
      </c>
      <c r="Y2346" s="13">
        <f t="shared" si="3148"/>
        <v>2.1900787996631393E-2</v>
      </c>
      <c r="Z2346" s="13">
        <f t="shared" si="3149"/>
        <v>1.0952380406693323E-2</v>
      </c>
      <c r="AA2346" s="13">
        <f t="shared" si="3150"/>
        <v>1.6877717541650412E-2</v>
      </c>
      <c r="AB2346" s="13">
        <f t="shared" si="3151"/>
        <v>1.3004357903860305E-2</v>
      </c>
      <c r="AC2346" s="13">
        <f t="shared" si="3152"/>
        <v>5.886978273309595E-4</v>
      </c>
      <c r="AD2346" s="13">
        <f t="shared" si="3153"/>
        <v>2.0154229789314485E-2</v>
      </c>
      <c r="AE2346" s="13">
        <f t="shared" si="3154"/>
        <v>1.8441683873181174E-2</v>
      </c>
      <c r="AF2346" s="13">
        <f t="shared" si="3155"/>
        <v>8.4373282341621645E-3</v>
      </c>
      <c r="AG2346" s="13">
        <f t="shared" si="3156"/>
        <v>2.5734637617886207E-3</v>
      </c>
      <c r="AH2346" s="13">
        <f t="shared" si="3157"/>
        <v>2.5054335892576388E-3</v>
      </c>
      <c r="AI2346" s="13">
        <f t="shared" si="3158"/>
        <v>3.8608958846071111E-3</v>
      </c>
      <c r="AJ2346" s="13">
        <f t="shared" si="3159"/>
        <v>2.9748377876966472E-3</v>
      </c>
      <c r="AK2346" s="13">
        <f t="shared" si="3160"/>
        <v>1.5280840039208383E-3</v>
      </c>
      <c r="AL2346" s="13">
        <f t="shared" si="3161"/>
        <v>3.3204120885797069E-5</v>
      </c>
      <c r="AM2346" s="13">
        <f t="shared" si="3162"/>
        <v>6.2115701796786838E-3</v>
      </c>
      <c r="AN2346" s="13">
        <f t="shared" si="3163"/>
        <v>5.6837604218667468E-3</v>
      </c>
      <c r="AO2346" s="13">
        <f t="shared" si="3164"/>
        <v>2.6003998665962078E-3</v>
      </c>
      <c r="AP2346" s="13">
        <f t="shared" si="3165"/>
        <v>7.9314619949828595E-4</v>
      </c>
      <c r="AQ2346" s="13">
        <f t="shared" si="3166"/>
        <v>1.8143773824735166E-4</v>
      </c>
      <c r="AR2346" s="13">
        <f t="shared" si="3167"/>
        <v>4.585083597968703E-4</v>
      </c>
      <c r="AS2346" s="13">
        <f t="shared" si="3168"/>
        <v>7.0656554098575016E-4</v>
      </c>
      <c r="AT2346" s="13">
        <f t="shared" si="3169"/>
        <v>5.4441195350250348E-4</v>
      </c>
      <c r="AU2346" s="13">
        <f t="shared" si="3170"/>
        <v>2.7964791933566185E-4</v>
      </c>
      <c r="AV2346" s="13">
        <f t="shared" si="3171"/>
        <v>1.0773499500558611E-4</v>
      </c>
      <c r="AW2346" s="13">
        <f t="shared" si="3172"/>
        <v>1.3005559716967055E-6</v>
      </c>
      <c r="AX2346" s="13">
        <f t="shared" si="3173"/>
        <v>1.5953476640062415E-3</v>
      </c>
      <c r="AY2346" s="13">
        <f t="shared" si="3174"/>
        <v>1.4597877266944602E-3</v>
      </c>
      <c r="AZ2346" s="13">
        <f t="shared" si="3175"/>
        <v>6.6787329655043854E-4</v>
      </c>
      <c r="BA2346" s="13">
        <f t="shared" si="3176"/>
        <v>2.0370758117241035E-4</v>
      </c>
      <c r="BB2346" s="13">
        <f t="shared" si="3177"/>
        <v>4.6599533371200124E-5</v>
      </c>
      <c r="BC2346" s="13">
        <f t="shared" si="3178"/>
        <v>8.5279752394711561E-6</v>
      </c>
      <c r="BD2346" s="13">
        <f t="shared" si="3179"/>
        <v>6.9924661911150256E-5</v>
      </c>
      <c r="BE2346" s="13">
        <f t="shared" si="3180"/>
        <v>1.0775453820162779E-4</v>
      </c>
      <c r="BF2346" s="13">
        <f t="shared" si="3181"/>
        <v>8.3025360335668312E-5</v>
      </c>
      <c r="BG2346" s="13">
        <f t="shared" si="3182"/>
        <v>4.2647611097790616E-5</v>
      </c>
      <c r="BH2346" s="13">
        <f t="shared" si="3183"/>
        <v>1.643008887581136E-5</v>
      </c>
      <c r="BI2346" s="13">
        <f t="shared" si="3184"/>
        <v>5.0637831947599126E-6</v>
      </c>
      <c r="BJ2346" s="14">
        <f t="shared" si="3185"/>
        <v>0.51835678474397484</v>
      </c>
      <c r="BK2346" s="14">
        <f t="shared" si="3186"/>
        <v>0.258119083258602</v>
      </c>
      <c r="BL2346" s="14">
        <f t="shared" si="3187"/>
        <v>0.21290226591866326</v>
      </c>
      <c r="BM2346" s="14">
        <f t="shared" si="3188"/>
        <v>0.44373318093009051</v>
      </c>
      <c r="BN2346" s="14">
        <f t="shared" si="3189"/>
        <v>0.55513884622712006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1.1974</v>
      </c>
      <c r="F2347" s="10">
        <f>VLOOKUP(B2347,home!$B$2:$E$405,3,FALSE)</f>
        <v>0.64959999999999996</v>
      </c>
      <c r="G2347" s="10">
        <f>VLOOKUP(C2347,away!$B$2:$E$405,4,FALSE)</f>
        <v>1.1134999999999999</v>
      </c>
      <c r="H2347" s="10">
        <f>VLOOKUP(A2347,away!$A$2:$E$405,3,FALSE)</f>
        <v>0.89470000000000005</v>
      </c>
      <c r="I2347" s="10">
        <f>VLOOKUP(C2347,away!$B$2:$E$405,3,FALSE)</f>
        <v>0.86929999999999996</v>
      </c>
      <c r="J2347" s="10">
        <f>VLOOKUP(B2347,home!$B$2:$E$405,4,FALSE)</f>
        <v>1.1176999999999999</v>
      </c>
      <c r="K2347" s="12">
        <f t="shared" si="3134"/>
        <v>0.86611486303999985</v>
      </c>
      <c r="L2347" s="12">
        <f t="shared" si="3135"/>
        <v>0.86930538096699994</v>
      </c>
      <c r="M2347" s="13">
        <f t="shared" si="3136"/>
        <v>0.17632608473373526</v>
      </c>
      <c r="N2347" s="13">
        <f t="shared" si="3137"/>
        <v>0.15271864272953853</v>
      </c>
      <c r="O2347" s="13">
        <f t="shared" si="3138"/>
        <v>0.15328121426387925</v>
      </c>
      <c r="P2347" s="13">
        <f t="shared" si="3139"/>
        <v>0.13275913789876465</v>
      </c>
      <c r="Q2347" s="13">
        <f t="shared" si="3140"/>
        <v>6.6135943165674463E-2</v>
      </c>
      <c r="R2347" s="13">
        <f t="shared" si="3141"/>
        <v>6.6624092180372949E-2</v>
      </c>
      <c r="S2347" s="13">
        <f t="shared" si="3142"/>
        <v>2.4989196468347512E-2</v>
      </c>
      <c r="T2347" s="13">
        <f t="shared" si="3143"/>
        <v>5.7492331269248492E-2</v>
      </c>
      <c r="U2347" s="13">
        <f t="shared" si="3144"/>
        <v>5.7704116473968045E-2</v>
      </c>
      <c r="V2347" s="13">
        <f t="shared" si="3145"/>
        <v>2.0905359552888703E-3</v>
      </c>
      <c r="W2347" s="13">
        <f t="shared" si="3146"/>
        <v>1.9093774452319787E-2</v>
      </c>
      <c r="X2347" s="13">
        <f t="shared" si="3147"/>
        <v>1.6598320874371821E-2</v>
      </c>
      <c r="Y2347" s="13">
        <f t="shared" si="3148"/>
        <v>7.2145048255541529E-3</v>
      </c>
      <c r="Z2347" s="13">
        <f t="shared" si="3149"/>
        <v>1.9305560611479873E-2</v>
      </c>
      <c r="AA2347" s="13">
        <f t="shared" si="3150"/>
        <v>1.6720832984922305E-2</v>
      </c>
      <c r="AB2347" s="13">
        <f t="shared" si="3151"/>
        <v>7.2410809853253469E-3</v>
      </c>
      <c r="AC2347" s="13">
        <f t="shared" si="3152"/>
        <v>9.837517503069036E-5</v>
      </c>
      <c r="AD2347" s="13">
        <f t="shared" si="3153"/>
        <v>4.1343504611718995E-3</v>
      </c>
      <c r="AE2347" s="13">
        <f t="shared" si="3154"/>
        <v>3.5940131027001297E-3</v>
      </c>
      <c r="AF2347" s="13">
        <f t="shared" si="3155"/>
        <v>1.5621474647215629E-3</v>
      </c>
      <c r="AG2347" s="13">
        <f t="shared" si="3156"/>
        <v>4.526610656488037E-4</v>
      </c>
      <c r="AH2347" s="13">
        <f t="shared" si="3157"/>
        <v>4.1956069305360043E-3</v>
      </c>
      <c r="AI2347" s="13">
        <f t="shared" si="3158"/>
        <v>3.6338775220108662E-3</v>
      </c>
      <c r="AJ2347" s="13">
        <f t="shared" si="3159"/>
        <v>1.5736776661402874E-3</v>
      </c>
      <c r="AK2347" s="13">
        <f t="shared" si="3160"/>
        <v>4.5432853875940064E-4</v>
      </c>
      <c r="AL2347" s="13">
        <f t="shared" si="3161"/>
        <v>2.9627388250436943E-6</v>
      </c>
      <c r="AM2347" s="13">
        <f t="shared" si="3162"/>
        <v>7.1616447668745224E-4</v>
      </c>
      <c r="AN2347" s="13">
        <f t="shared" si="3163"/>
        <v>6.2256563324181776E-4</v>
      </c>
      <c r="AO2347" s="13">
        <f t="shared" si="3164"/>
        <v>2.7059982749112001E-4</v>
      </c>
      <c r="AP2347" s="13">
        <f t="shared" si="3165"/>
        <v>7.841129537559084E-5</v>
      </c>
      <c r="AQ2347" s="13">
        <f t="shared" si="3166"/>
        <v>1.7040840249648488E-5</v>
      </c>
      <c r="AR2347" s="13">
        <f t="shared" si="3167"/>
        <v>7.2945273622747775E-4</v>
      </c>
      <c r="AS2347" s="13">
        <f t="shared" si="3168"/>
        <v>6.3178985673181505E-4</v>
      </c>
      <c r="AT2347" s="13">
        <f t="shared" si="3169"/>
        <v>2.7360129261666852E-4</v>
      </c>
      <c r="AU2347" s="13">
        <f t="shared" si="3170"/>
        <v>7.8990048694084275E-5</v>
      </c>
      <c r="AV2347" s="13">
        <f t="shared" si="3171"/>
        <v>1.7103613801549926E-5</v>
      </c>
      <c r="AW2347" s="13">
        <f t="shared" si="3172"/>
        <v>6.1963897555983687E-8</v>
      </c>
      <c r="AX2347" s="13">
        <f t="shared" si="3173"/>
        <v>1.0338011627337758E-4</v>
      </c>
      <c r="AY2347" s="13">
        <f t="shared" si="3174"/>
        <v>8.9868891361441256E-5</v>
      </c>
      <c r="AZ2347" s="13">
        <f t="shared" si="3175"/>
        <v>3.906175542101981E-5</v>
      </c>
      <c r="BA2347" s="13">
        <f t="shared" si="3176"/>
        <v>1.1318864725836465E-5</v>
      </c>
      <c r="BB2347" s="13">
        <f t="shared" si="3177"/>
        <v>2.4598875031518015E-6</v>
      </c>
      <c r="BC2347" s="13">
        <f t="shared" si="3178"/>
        <v>4.2767868861266802E-7</v>
      </c>
      <c r="BD2347" s="13">
        <f t="shared" si="3179"/>
        <v>1.0568619812727463E-4</v>
      </c>
      <c r="BE2347" s="13">
        <f t="shared" si="3180"/>
        <v>9.1536387016222752E-5</v>
      </c>
      <c r="BF2347" s="13">
        <f t="shared" si="3181"/>
        <v>3.9640512651866094E-5</v>
      </c>
      <c r="BG2347" s="13">
        <f t="shared" si="3182"/>
        <v>1.1444412395435462E-5</v>
      </c>
      <c r="BH2347" s="13">
        <f t="shared" si="3183"/>
        <v>2.4780439186114651E-6</v>
      </c>
      <c r="BI2347" s="13">
        <f t="shared" si="3184"/>
        <v>4.2925413383505491E-7</v>
      </c>
      <c r="BJ2347" s="14">
        <f t="shared" si="3185"/>
        <v>0.3309479886779686</v>
      </c>
      <c r="BK2347" s="14">
        <f t="shared" si="3186"/>
        <v>0.33635616186135348</v>
      </c>
      <c r="BL2347" s="14">
        <f t="shared" si="3187"/>
        <v>0.31341097990222933</v>
      </c>
      <c r="BM2347" s="14">
        <f t="shared" si="3188"/>
        <v>0.25208576915360226</v>
      </c>
      <c r="BN2347" s="14">
        <f t="shared" si="3189"/>
        <v>0.74784511497196515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1.1974</v>
      </c>
      <c r="F2348" s="10">
        <f>VLOOKUP(B2348,home!$B$2:$E$405,3,FALSE)</f>
        <v>0.64959999999999996</v>
      </c>
      <c r="G2348" s="10">
        <f>VLOOKUP(C2348,away!$B$2:$E$405,4,FALSE)</f>
        <v>0.64959999999999996</v>
      </c>
      <c r="H2348" s="10">
        <f>VLOOKUP(A2348,away!$A$2:$E$405,3,FALSE)</f>
        <v>0.89470000000000005</v>
      </c>
      <c r="I2348" s="10">
        <f>VLOOKUP(C2348,away!$B$2:$E$405,3,FALSE)</f>
        <v>0.99350000000000005</v>
      </c>
      <c r="J2348" s="10">
        <f>VLOOKUP(B2348,home!$B$2:$E$405,4,FALSE)</f>
        <v>1.1176999999999999</v>
      </c>
      <c r="K2348" s="12">
        <f t="shared" si="3134"/>
        <v>0.50527904358399989</v>
      </c>
      <c r="L2348" s="12">
        <f t="shared" si="3135"/>
        <v>0.99350614976499996</v>
      </c>
      <c r="M2348" s="13">
        <f t="shared" si="3136"/>
        <v>0.22340138486045377</v>
      </c>
      <c r="N2348" s="13">
        <f t="shared" si="3137"/>
        <v>0.11288003807763117</v>
      </c>
      <c r="O2348" s="13">
        <f t="shared" si="3138"/>
        <v>0.22195064972487838</v>
      </c>
      <c r="P2348" s="13">
        <f t="shared" si="3139"/>
        <v>0.11214701201583392</v>
      </c>
      <c r="Q2348" s="13">
        <f t="shared" si="3140"/>
        <v>2.8517958839795476E-2</v>
      </c>
      <c r="R2348" s="13">
        <f t="shared" si="3141"/>
        <v>0.11025466772300203</v>
      </c>
      <c r="S2348" s="13">
        <f t="shared" si="3142"/>
        <v>1.4074389368642127E-2</v>
      </c>
      <c r="T2348" s="13">
        <f t="shared" si="3143"/>
        <v>2.8332767486081947E-2</v>
      </c>
      <c r="U2348" s="13">
        <f t="shared" si="3144"/>
        <v>5.5709373057750179E-2</v>
      </c>
      <c r="V2348" s="13">
        <f t="shared" si="3145"/>
        <v>7.8503478024869974E-4</v>
      </c>
      <c r="W2348" s="13">
        <f t="shared" si="3146"/>
        <v>4.8031756558465774E-3</v>
      </c>
      <c r="X2348" s="13">
        <f t="shared" si="3147"/>
        <v>4.7719845524851114E-3</v>
      </c>
      <c r="Y2348" s="13">
        <f t="shared" si="3148"/>
        <v>2.3704979997387697E-3</v>
      </c>
      <c r="Z2348" s="13">
        <f t="shared" si="3149"/>
        <v>3.6512896807699723E-2</v>
      </c>
      <c r="AA2348" s="13">
        <f t="shared" si="3150"/>
        <v>1.8449201577475802E-2</v>
      </c>
      <c r="AB2348" s="13">
        <f t="shared" si="3151"/>
        <v>4.6609974639776966E-3</v>
      </c>
      <c r="AC2348" s="13">
        <f t="shared" si="3152"/>
        <v>2.463036011067916E-5</v>
      </c>
      <c r="AD2348" s="13">
        <f t="shared" si="3153"/>
        <v>6.0673600038802758E-4</v>
      </c>
      <c r="AE2348" s="13">
        <f t="shared" si="3154"/>
        <v>6.0279594766932479E-4</v>
      </c>
      <c r="AF2348" s="13">
        <f t="shared" si="3155"/>
        <v>2.9944074053144762E-4</v>
      </c>
      <c r="AG2348" s="13">
        <f t="shared" si="3156"/>
        <v>9.9165405736059635E-5</v>
      </c>
      <c r="AH2348" s="13">
        <f t="shared" si="3157"/>
        <v>9.0689468810461263E-3</v>
      </c>
      <c r="AI2348" s="13">
        <f t="shared" si="3158"/>
        <v>4.5823488063690861E-3</v>
      </c>
      <c r="AJ2348" s="13">
        <f t="shared" si="3159"/>
        <v>1.1576824111252273E-3</v>
      </c>
      <c r="AK2348" s="13">
        <f t="shared" si="3160"/>
        <v>1.9498422048912461E-4</v>
      </c>
      <c r="AL2348" s="13">
        <f t="shared" si="3161"/>
        <v>4.9457550014957295E-7</v>
      </c>
      <c r="AM2348" s="13">
        <f t="shared" si="3162"/>
        <v>6.1314197196808812E-5</v>
      </c>
      <c r="AN2348" s="13">
        <f t="shared" si="3163"/>
        <v>6.0916031982933477E-5</v>
      </c>
      <c r="AO2348" s="13">
        <f t="shared" si="3164"/>
        <v>3.0260226197162917E-5</v>
      </c>
      <c r="AP2348" s="13">
        <f t="shared" si="3165"/>
        <v>1.0021240273387107E-5</v>
      </c>
      <c r="AQ2348" s="13">
        <f t="shared" si="3166"/>
        <v>2.4890409599706945E-6</v>
      </c>
      <c r="AR2348" s="13">
        <f t="shared" si="3167"/>
        <v>1.8020108996422888E-3</v>
      </c>
      <c r="AS2348" s="13">
        <f t="shared" si="3168"/>
        <v>9.1051834389919897E-4</v>
      </c>
      <c r="AT2348" s="13">
        <f t="shared" si="3169"/>
        <v>2.3003291898553732E-4</v>
      </c>
      <c r="AU2348" s="13">
        <f t="shared" si="3170"/>
        <v>3.874360443261601E-5</v>
      </c>
      <c r="AV2348" s="13">
        <f t="shared" si="3171"/>
        <v>4.8940828481772593E-6</v>
      </c>
      <c r="AW2348" s="13">
        <f t="shared" si="3172"/>
        <v>6.8965508717087757E-9</v>
      </c>
      <c r="AX2348" s="13">
        <f t="shared" si="3173"/>
        <v>5.1634631529540504E-6</v>
      </c>
      <c r="AY2348" s="13">
        <f t="shared" si="3174"/>
        <v>5.1299323965448251E-6</v>
      </c>
      <c r="AZ2348" s="13">
        <f t="shared" si="3175"/>
        <v>2.5483096919229944E-6</v>
      </c>
      <c r="BA2348" s="13">
        <f t="shared" si="3176"/>
        <v>8.4392045014374916E-7</v>
      </c>
      <c r="BB2348" s="13">
        <f t="shared" si="3177"/>
        <v>2.0961003928256542E-7</v>
      </c>
      <c r="BC2348" s="13">
        <f t="shared" si="3178"/>
        <v>4.16497726159424E-8</v>
      </c>
      <c r="BD2348" s="13">
        <f t="shared" si="3179"/>
        <v>2.9838481845636226E-4</v>
      </c>
      <c r="BE2348" s="13">
        <f t="shared" si="3180"/>
        <v>1.5076759568961618E-4</v>
      </c>
      <c r="BF2348" s="13">
        <f t="shared" si="3181"/>
        <v>3.8089853276754213E-5</v>
      </c>
      <c r="BG2348" s="13">
        <f t="shared" si="3182"/>
        <v>6.4153348779777509E-6</v>
      </c>
      <c r="BH2348" s="13">
        <f t="shared" si="3183"/>
        <v>8.1038356785391869E-7</v>
      </c>
      <c r="BI2348" s="13">
        <f t="shared" si="3184"/>
        <v>8.1893966820283529E-8</v>
      </c>
      <c r="BJ2348" s="14">
        <f t="shared" si="3185"/>
        <v>0.18346349832801764</v>
      </c>
      <c r="BK2348" s="14">
        <f t="shared" si="3186"/>
        <v>0.35043807589318593</v>
      </c>
      <c r="BL2348" s="14">
        <f t="shared" si="3187"/>
        <v>0.42950960159575691</v>
      </c>
      <c r="BM2348" s="14">
        <f t="shared" si="3188"/>
        <v>0.1907672383472197</v>
      </c>
      <c r="BN2348" s="14">
        <f t="shared" si="3189"/>
        <v>0.80915171124159468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1.1974</v>
      </c>
      <c r="F2349" s="10">
        <f>VLOOKUP(B2349,home!$B$2:$E$405,3,FALSE)</f>
        <v>2.4125999999999999</v>
      </c>
      <c r="G2349" s="10">
        <f>VLOOKUP(C2349,away!$B$2:$E$405,4,FALSE)</f>
        <v>1.0206999999999999</v>
      </c>
      <c r="H2349" s="10">
        <f>VLOOKUP(A2349,away!$A$2:$E$405,3,FALSE)</f>
        <v>0.89470000000000005</v>
      </c>
      <c r="I2349" s="10">
        <f>VLOOKUP(C2349,away!$B$2:$E$405,3,FALSE)</f>
        <v>1.8628</v>
      </c>
      <c r="J2349" s="10">
        <f>VLOOKUP(B2349,home!$B$2:$E$405,4,FALSE)</f>
        <v>0.99350000000000005</v>
      </c>
      <c r="K2349" s="12">
        <f t="shared" si="3134"/>
        <v>2.9486463778679997</v>
      </c>
      <c r="L2349" s="12">
        <f t="shared" si="3135"/>
        <v>1.6558139534600003</v>
      </c>
      <c r="M2349" s="13">
        <f t="shared" si="3136"/>
        <v>1.0007101066665365E-2</v>
      </c>
      <c r="N2349" s="13">
        <f t="shared" si="3137"/>
        <v>2.9507402313181823E-2</v>
      </c>
      <c r="O2349" s="13">
        <f t="shared" si="3138"/>
        <v>1.6569897579868962E-2</v>
      </c>
      <c r="P2349" s="13">
        <f t="shared" si="3139"/>
        <v>4.8858768480524346E-2</v>
      </c>
      <c r="Q2349" s="13">
        <f t="shared" si="3140"/>
        <v>4.3503447475528714E-2</v>
      </c>
      <c r="R2349" s="13">
        <f t="shared" si="3141"/>
        <v>1.3718333810075062E-2</v>
      </c>
      <c r="S2349" s="13">
        <f t="shared" si="3142"/>
        <v>5.9637132710326293E-2</v>
      </c>
      <c r="T2349" s="13">
        <f t="shared" si="3143"/>
        <v>7.2033615353594663E-2</v>
      </c>
      <c r="U2349" s="13">
        <f t="shared" si="3144"/>
        <v>4.0450515299461941E-2</v>
      </c>
      <c r="V2349" s="13">
        <f t="shared" si="3145"/>
        <v>3.235254690671921E-2</v>
      </c>
      <c r="W2349" s="13">
        <f t="shared" si="3146"/>
        <v>4.2758760941162842E-2</v>
      </c>
      <c r="X2349" s="13">
        <f t="shared" si="3147"/>
        <v>7.0800552999037883E-2</v>
      </c>
      <c r="Y2349" s="13">
        <f t="shared" si="3148"/>
        <v>5.861627178424561E-2</v>
      </c>
      <c r="Z2349" s="13">
        <f t="shared" si="3149"/>
        <v>7.571669513648128E-3</v>
      </c>
      <c r="AA2349" s="13">
        <f t="shared" si="3150"/>
        <v>2.2326175885832109E-2</v>
      </c>
      <c r="AB2349" s="13">
        <f t="shared" si="3151"/>
        <v>3.2915998828701366E-2</v>
      </c>
      <c r="AC2349" s="13">
        <f t="shared" si="3152"/>
        <v>9.8723995374656003E-3</v>
      </c>
      <c r="AD2349" s="13">
        <f t="shared" si="3153"/>
        <v>3.1520116392820874E-2</v>
      </c>
      <c r="AE2349" s="13">
        <f t="shared" si="3154"/>
        <v>5.2191448537916095E-2</v>
      </c>
      <c r="AF2349" s="13">
        <f t="shared" si="3155"/>
        <v>4.3209664370185509E-2</v>
      </c>
      <c r="AG2349" s="13">
        <f t="shared" si="3156"/>
        <v>2.3849055062825534E-2</v>
      </c>
      <c r="AH2349" s="13">
        <f t="shared" si="3157"/>
        <v>3.1343190079215675E-3</v>
      </c>
      <c r="AI2349" s="13">
        <f t="shared" si="3158"/>
        <v>9.2419983897907513E-3</v>
      </c>
      <c r="AJ2349" s="13">
        <f t="shared" si="3159"/>
        <v>1.3625692538159194E-2</v>
      </c>
      <c r="AK2349" s="13">
        <f t="shared" si="3160"/>
        <v>1.3392449649528713E-2</v>
      </c>
      <c r="AL2349" s="13">
        <f t="shared" si="3161"/>
        <v>1.9280440164835856E-3</v>
      </c>
      <c r="AM2349" s="13">
        <f t="shared" si="3162"/>
        <v>1.8588335406333794E-2</v>
      </c>
      <c r="AN2349" s="13">
        <f t="shared" si="3163"/>
        <v>3.0778825137402061E-2</v>
      </c>
      <c r="AO2349" s="13">
        <f t="shared" si="3164"/>
        <v>2.5482004066807878E-2</v>
      </c>
      <c r="AP2349" s="13">
        <f t="shared" si="3165"/>
        <v>1.4064485965314989E-2</v>
      </c>
      <c r="AQ2349" s="13">
        <f t="shared" si="3166"/>
        <v>5.8220430274027275E-3</v>
      </c>
      <c r="AR2349" s="13">
        <f t="shared" si="3167"/>
        <v>1.037969829582286E-3</v>
      </c>
      <c r="AS2349" s="13">
        <f t="shared" si="3168"/>
        <v>3.0606059783340727E-3</v>
      </c>
      <c r="AT2349" s="13">
        <f t="shared" si="3169"/>
        <v>4.512322366047955E-3</v>
      </c>
      <c r="AU2349" s="13">
        <f t="shared" si="3170"/>
        <v>4.4350810001400221E-3</v>
      </c>
      <c r="AV2349" s="13">
        <f t="shared" si="3171"/>
        <v>3.2693713816535149E-3</v>
      </c>
      <c r="AW2349" s="13">
        <f t="shared" si="3172"/>
        <v>2.6148613978679695E-4</v>
      </c>
      <c r="AX2349" s="13">
        <f t="shared" si="3173"/>
        <v>9.1350713110802707E-3</v>
      </c>
      <c r="AY2349" s="13">
        <f t="shared" si="3174"/>
        <v>1.512597854273885E-2</v>
      </c>
      <c r="AZ2349" s="13">
        <f t="shared" si="3175"/>
        <v>1.2522903165401778E-2</v>
      </c>
      <c r="BA2349" s="13">
        <f t="shared" si="3176"/>
        <v>6.9118659330335589E-3</v>
      </c>
      <c r="BB2349" s="13">
        <f t="shared" si="3177"/>
        <v>2.8611910140904488E-3</v>
      </c>
      <c r="BC2349" s="13">
        <f t="shared" si="3178"/>
        <v>9.4752000092906562E-4</v>
      </c>
      <c r="BD2349" s="13">
        <f t="shared" si="3179"/>
        <v>2.8644748784880845E-4</v>
      </c>
      <c r="BE2349" s="13">
        <f t="shared" si="3180"/>
        <v>8.4463234749477677E-4</v>
      </c>
      <c r="BF2349" s="13">
        <f t="shared" si="3181"/>
        <v>1.2452610560353097E-3</v>
      </c>
      <c r="BG2349" s="13">
        <f t="shared" si="3182"/>
        <v>1.2239448341261989E-3</v>
      </c>
      <c r="BH2349" s="13">
        <f t="shared" si="3183"/>
        <v>9.022451254641164E-4</v>
      </c>
      <c r="BI2349" s="13">
        <f t="shared" si="3184"/>
        <v>5.3208036422976483E-4</v>
      </c>
      <c r="BJ2349" s="14">
        <f t="shared" si="3185"/>
        <v>0.61023055880103494</v>
      </c>
      <c r="BK2349" s="14">
        <f t="shared" si="3186"/>
        <v>0.17778197126092324</v>
      </c>
      <c r="BL2349" s="14">
        <f t="shared" si="3187"/>
        <v>0.18672534276029651</v>
      </c>
      <c r="BM2349" s="14">
        <f t="shared" si="3188"/>
        <v>0.80528009920710653</v>
      </c>
      <c r="BN2349" s="14">
        <f t="shared" si="3189"/>
        <v>0.16216495072584428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1.7738</v>
      </c>
      <c r="F2350" s="10">
        <f>VLOOKUP(B2350,home!$B$2:$E$405,3,FALSE)</f>
        <v>1.2685</v>
      </c>
      <c r="G2350" s="10">
        <f>VLOOKUP(C2350,away!$B$2:$E$405,4,FALSE)</f>
        <v>0.63419999999999999</v>
      </c>
      <c r="H2350" s="10">
        <f>VLOOKUP(A2350,away!$A$2:$E$405,3,FALSE)</f>
        <v>1.5357000000000001</v>
      </c>
      <c r="I2350" s="10">
        <f>VLOOKUP(C2350,away!$B$2:$E$405,3,FALSE)</f>
        <v>1.3023</v>
      </c>
      <c r="J2350" s="10">
        <f>VLOOKUP(B2350,home!$B$2:$E$405,4,FALSE)</f>
        <v>0.81399999999999995</v>
      </c>
      <c r="K2350" s="12">
        <f t="shared" si="3134"/>
        <v>1.4269914132600001</v>
      </c>
      <c r="L2350" s="12">
        <f t="shared" si="3135"/>
        <v>1.6279528775400001</v>
      </c>
      <c r="M2350" s="13">
        <f t="shared" si="3136"/>
        <v>4.7125346012528248E-2</v>
      </c>
      <c r="N2350" s="13">
        <f t="shared" si="3137"/>
        <v>6.7247464106784199E-2</v>
      </c>
      <c r="O2350" s="13">
        <f t="shared" si="3138"/>
        <v>7.6717842646163506E-2</v>
      </c>
      <c r="P2350" s="13">
        <f t="shared" si="3139"/>
        <v>0.10947570269990718</v>
      </c>
      <c r="Q2350" s="13">
        <f t="shared" si="3140"/>
        <v>4.7980776921945557E-2</v>
      </c>
      <c r="R2350" s="13">
        <f t="shared" si="3141"/>
        <v>6.2446516347241424E-2</v>
      </c>
      <c r="S2350" s="13">
        <f t="shared" si="3142"/>
        <v>6.358006092120938E-2</v>
      </c>
      <c r="T2350" s="13">
        <f t="shared" si="3143"/>
        <v>7.8110443856686085E-2</v>
      </c>
      <c r="U2350" s="13">
        <f t="shared" si="3144"/>
        <v>8.9110642615513741E-2</v>
      </c>
      <c r="V2350" s="13">
        <f t="shared" si="3145"/>
        <v>1.6411248430472744E-2</v>
      </c>
      <c r="W2350" s="13">
        <f t="shared" si="3146"/>
        <v>2.282271888971996E-2</v>
      </c>
      <c r="X2350" s="13">
        <f t="shared" si="3147"/>
        <v>3.7154310889806114E-2</v>
      </c>
      <c r="Y2350" s="13">
        <f t="shared" si="3148"/>
        <v>3.024273366303782E-2</v>
      </c>
      <c r="Z2350" s="13">
        <f t="shared" si="3149"/>
        <v>3.3886661993280102E-2</v>
      </c>
      <c r="AA2350" s="13">
        <f t="shared" si="3150"/>
        <v>4.8355975688454705E-2</v>
      </c>
      <c r="AB2350" s="13">
        <f t="shared" si="3151"/>
        <v>3.4501781043617098E-2</v>
      </c>
      <c r="AC2350" s="13">
        <f t="shared" si="3152"/>
        <v>2.382784830947342E-3</v>
      </c>
      <c r="AD2350" s="13">
        <f t="shared" si="3153"/>
        <v>8.1419559707192994E-3</v>
      </c>
      <c r="AE2350" s="13">
        <f t="shared" si="3154"/>
        <v>1.3254720651336467E-2</v>
      </c>
      <c r="AF2350" s="13">
        <f t="shared" si="3155"/>
        <v>1.0789030312666033E-2</v>
      </c>
      <c r="AG2350" s="13">
        <f t="shared" si="3156"/>
        <v>5.8546776477903179E-3</v>
      </c>
      <c r="AH2350" s="13">
        <f t="shared" si="3157"/>
        <v>1.3791472225546426E-2</v>
      </c>
      <c r="AI2350" s="13">
        <f t="shared" si="3158"/>
        <v>1.9680312442068533E-2</v>
      </c>
      <c r="AJ2350" s="13">
        <f t="shared" si="3159"/>
        <v>1.4041818432552871E-2</v>
      </c>
      <c r="AK2350" s="13">
        <f t="shared" si="3160"/>
        <v>6.6791847766029793E-3</v>
      </c>
      <c r="AL2350" s="13">
        <f t="shared" si="3161"/>
        <v>2.2141549363375806E-4</v>
      </c>
      <c r="AM2350" s="13">
        <f t="shared" si="3162"/>
        <v>2.3237002514714857E-3</v>
      </c>
      <c r="AN2350" s="13">
        <f t="shared" si="3163"/>
        <v>3.7828745109234263E-3</v>
      </c>
      <c r="AO2350" s="13">
        <f t="shared" si="3164"/>
        <v>3.079170722715257E-3</v>
      </c>
      <c r="AP2350" s="13">
        <f t="shared" si="3165"/>
        <v>1.6709149461604075E-3</v>
      </c>
      <c r="AQ2350" s="13">
        <f t="shared" si="3166"/>
        <v>6.8004269868160753E-4</v>
      </c>
      <c r="AR2350" s="13">
        <f t="shared" si="3167"/>
        <v>4.4903733790182592E-3</v>
      </c>
      <c r="AS2350" s="13">
        <f t="shared" si="3168"/>
        <v>6.4077242541903476E-3</v>
      </c>
      <c r="AT2350" s="13">
        <f t="shared" si="3169"/>
        <v>4.5718837446337328E-3</v>
      </c>
      <c r="AU2350" s="13">
        <f t="shared" si="3170"/>
        <v>2.174679615338437E-3</v>
      </c>
      <c r="AV2350" s="13">
        <f t="shared" si="3171"/>
        <v>7.758122844198777E-4</v>
      </c>
      <c r="AW2350" s="13">
        <f t="shared" si="3172"/>
        <v>1.4287909683203886E-5</v>
      </c>
      <c r="AX2350" s="13">
        <f t="shared" si="3173"/>
        <v>5.5265005097331901E-4</v>
      </c>
      <c r="AY2350" s="13">
        <f t="shared" si="3174"/>
        <v>8.9968824075464229E-4</v>
      </c>
      <c r="AZ2350" s="13">
        <f t="shared" si="3175"/>
        <v>7.323250302127103E-4</v>
      </c>
      <c r="BA2350" s="13">
        <f t="shared" si="3176"/>
        <v>3.9739688007644965E-4</v>
      </c>
      <c r="BB2350" s="13">
        <f t="shared" si="3177"/>
        <v>1.6173584861146865E-4</v>
      </c>
      <c r="BC2350" s="13">
        <f t="shared" si="3178"/>
        <v>5.2659668029682846E-5</v>
      </c>
      <c r="BD2350" s="13">
        <f t="shared" si="3179"/>
        <v>1.2183527106002976E-3</v>
      </c>
      <c r="BE2350" s="13">
        <f t="shared" si="3180"/>
        <v>1.7385788563486707E-3</v>
      </c>
      <c r="BF2350" s="13">
        <f t="shared" si="3181"/>
        <v>1.2404685496424724E-3</v>
      </c>
      <c r="BG2350" s="13">
        <f t="shared" si="3182"/>
        <v>5.9004598958629798E-4</v>
      </c>
      <c r="BH2350" s="13">
        <f t="shared" si="3183"/>
        <v>2.1049764014203674E-4</v>
      </c>
      <c r="BI2350" s="13">
        <f t="shared" si="3184"/>
        <v>6.0075664998835983E-5</v>
      </c>
      <c r="BJ2350" s="14">
        <f t="shared" si="3185"/>
        <v>0.33593199175910227</v>
      </c>
      <c r="BK2350" s="14">
        <f t="shared" si="3186"/>
        <v>0.24009624662945328</v>
      </c>
      <c r="BL2350" s="14">
        <f t="shared" si="3187"/>
        <v>0.38880403890668053</v>
      </c>
      <c r="BM2350" s="14">
        <f t="shared" si="3188"/>
        <v>0.58683989022287475</v>
      </c>
      <c r="BN2350" s="14">
        <f t="shared" si="3189"/>
        <v>0.41099364873457012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1.45</v>
      </c>
      <c r="F2351" s="10">
        <f>VLOOKUP(B2351,home!$B$2:$E$405,3,FALSE)</f>
        <v>2.069</v>
      </c>
      <c r="G2351" s="10">
        <f>VLOOKUP(C2351,away!$B$2:$E$405,4,FALSE)</f>
        <v>0.68969999999999998</v>
      </c>
      <c r="H2351" s="10">
        <f>VLOOKUP(A2351,away!$A$2:$E$405,3,FALSE)</f>
        <v>1.2583</v>
      </c>
      <c r="I2351" s="10">
        <f>VLOOKUP(C2351,away!$B$2:$E$405,3,FALSE)</f>
        <v>0.4541</v>
      </c>
      <c r="J2351" s="10">
        <f>VLOOKUP(B2351,home!$B$2:$E$405,4,FALSE)</f>
        <v>0.68120000000000003</v>
      </c>
      <c r="K2351" s="12">
        <f t="shared" si="3134"/>
        <v>2.0691344849999997</v>
      </c>
      <c r="L2351" s="12">
        <f t="shared" si="3135"/>
        <v>0.38923361323600003</v>
      </c>
      <c r="M2351" s="13">
        <f t="shared" si="3136"/>
        <v>8.5574486237472408E-2</v>
      </c>
      <c r="N2351" s="13">
        <f t="shared" si="3137"/>
        <v>0.17706512051011208</v>
      </c>
      <c r="O2351" s="13">
        <f t="shared" si="3138"/>
        <v>3.3308466479025745E-2</v>
      </c>
      <c r="P2351" s="13">
        <f t="shared" si="3139"/>
        <v>6.8919696634218694E-2</v>
      </c>
      <c r="Q2351" s="13">
        <f t="shared" si="3140"/>
        <v>0.18318577346907686</v>
      </c>
      <c r="R2351" s="13">
        <f t="shared" si="3141"/>
        <v>6.4823873794906881E-3</v>
      </c>
      <c r="S2351" s="13">
        <f t="shared" si="3142"/>
        <v>1.3876579319949163E-2</v>
      </c>
      <c r="T2351" s="13">
        <f t="shared" si="3143"/>
        <v>7.1302060500800166E-2</v>
      </c>
      <c r="U2351" s="13">
        <f t="shared" si="3144"/>
        <v>1.3412931272032965E-2</v>
      </c>
      <c r="V2351" s="13">
        <f t="shared" si="3145"/>
        <v>1.2417637274601363E-3</v>
      </c>
      <c r="W2351" s="13">
        <f t="shared" si="3146"/>
        <v>0.12634533368208831</v>
      </c>
      <c r="X2351" s="13">
        <f t="shared" si="3147"/>
        <v>4.9177850744587324E-2</v>
      </c>
      <c r="Y2351" s="13">
        <f t="shared" si="3148"/>
        <v>9.570836268248218E-3</v>
      </c>
      <c r="Z2351" s="13">
        <f t="shared" si="3149"/>
        <v>8.4105435403820212E-4</v>
      </c>
      <c r="AA2351" s="13">
        <f t="shared" si="3150"/>
        <v>1.7402545676998432E-3</v>
      </c>
      <c r="AB2351" s="13">
        <f t="shared" si="3151"/>
        <v>1.8004103693532564E-3</v>
      </c>
      <c r="AC2351" s="13">
        <f t="shared" si="3152"/>
        <v>6.2505472681451487E-5</v>
      </c>
      <c r="AD2351" s="13">
        <f t="shared" si="3153"/>
        <v>6.5356371735110247E-2</v>
      </c>
      <c r="AE2351" s="13">
        <f t="shared" si="3154"/>
        <v>2.5438896718452144E-2</v>
      </c>
      <c r="AF2351" s="13">
        <f t="shared" si="3155"/>
        <v>4.9508368432302757E-3</v>
      </c>
      <c r="AG2351" s="13">
        <f t="shared" si="3156"/>
        <v>6.4234403767747755E-4</v>
      </c>
      <c r="AH2351" s="13">
        <f t="shared" si="3157"/>
        <v>8.1841656287539848E-5</v>
      </c>
      <c r="AI2351" s="13">
        <f t="shared" si="3158"/>
        <v>1.693413933340658E-4</v>
      </c>
      <c r="AJ2351" s="13">
        <f t="shared" si="3159"/>
        <v>1.7519505834273234E-4</v>
      </c>
      <c r="AK2351" s="13">
        <f t="shared" si="3160"/>
        <v>1.2083404560617811E-4</v>
      </c>
      <c r="AL2351" s="13">
        <f t="shared" si="3161"/>
        <v>2.01361803247272E-6</v>
      </c>
      <c r="AM2351" s="13">
        <f t="shared" si="3162"/>
        <v>2.7046224514319147E-2</v>
      </c>
      <c r="AN2351" s="13">
        <f t="shared" si="3163"/>
        <v>1.0527299692100521E-2</v>
      </c>
      <c r="AO2351" s="13">
        <f t="shared" si="3164"/>
        <v>2.048789448387258E-3</v>
      </c>
      <c r="AP2351" s="13">
        <f t="shared" si="3165"/>
        <v>2.6581923991852129E-4</v>
      </c>
      <c r="AQ2351" s="13">
        <f t="shared" si="3166"/>
        <v>2.5866445805283303E-5</v>
      </c>
      <c r="AR2351" s="13">
        <f t="shared" si="3167"/>
        <v>6.37110471800359E-6</v>
      </c>
      <c r="AS2351" s="13">
        <f t="shared" si="3168"/>
        <v>1.3182672479567429E-5</v>
      </c>
      <c r="AT2351" s="13">
        <f t="shared" si="3169"/>
        <v>1.3638361115966713E-5</v>
      </c>
      <c r="AU2351" s="13">
        <f t="shared" si="3170"/>
        <v>9.406534434643268E-6</v>
      </c>
      <c r="AV2351" s="13">
        <f t="shared" si="3171"/>
        <v>4.8658461957650927E-6</v>
      </c>
      <c r="AW2351" s="13">
        <f t="shared" si="3172"/>
        <v>4.5047806379948532E-8</v>
      </c>
      <c r="AX2351" s="13">
        <f t="shared" si="3173"/>
        <v>9.3270459719383587E-3</v>
      </c>
      <c r="AY2351" s="13">
        <f t="shared" si="3174"/>
        <v>3.6303998044758469E-3</v>
      </c>
      <c r="AZ2351" s="13">
        <f t="shared" si="3175"/>
        <v>7.0653681669370085E-4</v>
      </c>
      <c r="BA2351" s="13">
        <f t="shared" si="3176"/>
        <v>9.1669292681983541E-5</v>
      </c>
      <c r="BB2351" s="13">
        <f t="shared" si="3177"/>
        <v>8.9201925033492183E-6</v>
      </c>
      <c r="BC2351" s="13">
        <f t="shared" si="3178"/>
        <v>6.9440775176785954E-7</v>
      </c>
      <c r="BD2351" s="13">
        <f t="shared" si="3179"/>
        <v>4.1330801828224382E-7</v>
      </c>
      <c r="BE2351" s="13">
        <f t="shared" si="3180"/>
        <v>8.5518987355480117E-7</v>
      </c>
      <c r="BF2351" s="13">
        <f t="shared" si="3181"/>
        <v>8.8475142929751437E-7</v>
      </c>
      <c r="BG2351" s="13">
        <f t="shared" si="3182"/>
        <v>6.1022323100417533E-7</v>
      </c>
      <c r="BH2351" s="13">
        <f t="shared" si="3183"/>
        <v>3.1565848270471517E-7</v>
      </c>
      <c r="BI2351" s="13">
        <f t="shared" si="3184"/>
        <v>1.3062797040942028E-7</v>
      </c>
      <c r="BJ2351" s="14">
        <f t="shared" si="3185"/>
        <v>0.76671469033595885</v>
      </c>
      <c r="BK2351" s="14">
        <f t="shared" si="3186"/>
        <v>0.17330744481429014</v>
      </c>
      <c r="BL2351" s="14">
        <f t="shared" si="3187"/>
        <v>5.734233649912221E-2</v>
      </c>
      <c r="BM2351" s="14">
        <f t="shared" si="3188"/>
        <v>0.44003924053734345</v>
      </c>
      <c r="BN2351" s="14">
        <f t="shared" si="3189"/>
        <v>0.55453593070939644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1.45</v>
      </c>
      <c r="F2352" s="10">
        <f>VLOOKUP(B2352,home!$B$2:$E$405,3,FALSE)</f>
        <v>1.3793</v>
      </c>
      <c r="G2352" s="10">
        <f>VLOOKUP(C2352,away!$B$2:$E$405,4,FALSE)</f>
        <v>0.98519999999999996</v>
      </c>
      <c r="H2352" s="10">
        <f>VLOOKUP(A2352,away!$A$2:$E$405,3,FALSE)</f>
        <v>1.2583</v>
      </c>
      <c r="I2352" s="10">
        <f>VLOOKUP(C2352,away!$B$2:$E$405,3,FALSE)</f>
        <v>0.68120000000000003</v>
      </c>
      <c r="J2352" s="10">
        <f>VLOOKUP(B2352,home!$B$2:$E$405,4,FALSE)</f>
        <v>0.4541</v>
      </c>
      <c r="K2352" s="12">
        <f t="shared" si="3134"/>
        <v>1.9703852219999998</v>
      </c>
      <c r="L2352" s="12">
        <f t="shared" si="3135"/>
        <v>0.38923361323599998</v>
      </c>
      <c r="M2352" s="13">
        <f t="shared" si="3136"/>
        <v>9.4456219718260875E-2</v>
      </c>
      <c r="N2352" s="13">
        <f t="shared" si="3137"/>
        <v>0.18611513945884622</v>
      </c>
      <c r="O2352" s="13">
        <f t="shared" si="3138"/>
        <v>3.676553569355219E-2</v>
      </c>
      <c r="P2352" s="13">
        <f t="shared" si="3139"/>
        <v>7.244226820948875E-2</v>
      </c>
      <c r="Q2352" s="13">
        <f t="shared" si="3140"/>
        <v>0.18335926019008986</v>
      </c>
      <c r="R2352" s="13">
        <f t="shared" si="3141"/>
        <v>7.1551911502792231E-3</v>
      </c>
      <c r="S2352" s="13">
        <f t="shared" si="3142"/>
        <v>1.388972118243938E-2</v>
      </c>
      <c r="T2352" s="13">
        <f t="shared" si="3143"/>
        <v>7.1369587364068524E-2</v>
      </c>
      <c r="U2352" s="13">
        <f t="shared" si="3144"/>
        <v>1.4098482903095361E-2</v>
      </c>
      <c r="V2352" s="13">
        <f t="shared" si="3145"/>
        <v>1.1836205531156726E-3</v>
      </c>
      <c r="W2352" s="13">
        <f t="shared" si="3146"/>
        <v>0.12042945886513533</v>
      </c>
      <c r="X2352" s="13">
        <f t="shared" si="3147"/>
        <v>4.6875193414132856E-2</v>
      </c>
      <c r="Y2352" s="13">
        <f t="shared" si="3148"/>
        <v>9.1227004518596409E-3</v>
      </c>
      <c r="Z2352" s="13">
        <f t="shared" si="3149"/>
        <v>9.2834696827247775E-4</v>
      </c>
      <c r="AA2352" s="13">
        <f t="shared" si="3150"/>
        <v>1.8292011471725928E-3</v>
      </c>
      <c r="AB2352" s="13">
        <f t="shared" si="3151"/>
        <v>1.8021154542271621E-3</v>
      </c>
      <c r="AC2352" s="13">
        <f t="shared" si="3152"/>
        <v>5.6735383481642496E-5</v>
      </c>
      <c r="AD2352" s="13">
        <f t="shared" si="3153"/>
        <v>5.9323106510329897E-2</v>
      </c>
      <c r="AE2352" s="13">
        <f t="shared" si="3154"/>
        <v>2.3090547095399781E-2</v>
      </c>
      <c r="AF2352" s="13">
        <f t="shared" si="3155"/>
        <v>4.4938085387692412E-3</v>
      </c>
      <c r="AG2352" s="13">
        <f t="shared" si="3156"/>
        <v>5.8304711157864699E-4</v>
      </c>
      <c r="AH2352" s="13">
        <f t="shared" si="3157"/>
        <v>9.0335961199345684E-5</v>
      </c>
      <c r="AI2352" s="13">
        <f t="shared" si="3158"/>
        <v>1.7799664296235611E-4</v>
      </c>
      <c r="AJ2352" s="13">
        <f t="shared" si="3159"/>
        <v>1.7536097742931839E-4</v>
      </c>
      <c r="AK2352" s="13">
        <f t="shared" si="3160"/>
        <v>1.1517622614740153E-4</v>
      </c>
      <c r="AL2352" s="13">
        <f t="shared" si="3161"/>
        <v>1.7405057620999688E-6</v>
      </c>
      <c r="AM2352" s="13">
        <f t="shared" si="3162"/>
        <v>2.3377874478217205E-2</v>
      </c>
      <c r="AN2352" s="13">
        <f t="shared" si="3163"/>
        <v>9.0994545529341497E-3</v>
      </c>
      <c r="AO2352" s="13">
        <f t="shared" si="3164"/>
        <v>1.7709067870576652E-3</v>
      </c>
      <c r="AP2352" s="13">
        <f t="shared" si="3165"/>
        <v>2.2976548247687022E-4</v>
      </c>
      <c r="AQ2352" s="13">
        <f t="shared" si="3166"/>
        <v>2.2358112235346256E-5</v>
      </c>
      <c r="AR2352" s="13">
        <f t="shared" si="3167"/>
        <v>7.0323585165536831E-6</v>
      </c>
      <c r="AS2352" s="13">
        <f t="shared" si="3168"/>
        <v>1.3856455296823218E-5</v>
      </c>
      <c r="AT2352" s="13">
        <f t="shared" si="3169"/>
        <v>1.3651277373082048E-5</v>
      </c>
      <c r="AU2352" s="13">
        <f t="shared" si="3170"/>
        <v>8.9660917324479505E-6</v>
      </c>
      <c r="AV2352" s="13">
        <f t="shared" si="3171"/>
        <v>4.4166636621779558E-6</v>
      </c>
      <c r="AW2352" s="13">
        <f t="shared" si="3172"/>
        <v>3.7079549074072419E-8</v>
      </c>
      <c r="AX2352" s="13">
        <f t="shared" si="3173"/>
        <v>7.6772363989416796E-3</v>
      </c>
      <c r="AY2352" s="13">
        <f t="shared" si="3174"/>
        <v>2.9882384632270074E-3</v>
      </c>
      <c r="AZ2352" s="13">
        <f t="shared" si="3175"/>
        <v>5.8156142712631996E-4</v>
      </c>
      <c r="BA2352" s="13">
        <f t="shared" si="3176"/>
        <v>7.545441853302074E-5</v>
      </c>
      <c r="BB2352" s="13">
        <f t="shared" si="3177"/>
        <v>7.3423489900572654E-6</v>
      </c>
      <c r="BC2352" s="13">
        <f t="shared" si="3178"/>
        <v>5.7157780540793691E-7</v>
      </c>
      <c r="BD2352" s="13">
        <f t="shared" si="3179"/>
        <v>4.562050524948577E-7</v>
      </c>
      <c r="BE2352" s="13">
        <f t="shared" si="3180"/>
        <v>8.9889969363760176E-7</v>
      </c>
      <c r="BF2352" s="13">
        <f t="shared" si="3181"/>
        <v>8.8558933620192906E-7</v>
      </c>
      <c r="BG2352" s="13">
        <f t="shared" si="3182"/>
        <v>5.8165071360435697E-7</v>
      </c>
      <c r="BH2352" s="13">
        <f t="shared" si="3183"/>
        <v>2.8651899261294485E-7</v>
      </c>
      <c r="BI2352" s="13">
        <f t="shared" si="3184"/>
        <v>1.1291055777337474E-7</v>
      </c>
      <c r="BJ2352" s="14">
        <f t="shared" si="3185"/>
        <v>0.75059261304775471</v>
      </c>
      <c r="BK2352" s="14">
        <f t="shared" si="3186"/>
        <v>0.18501854401577544</v>
      </c>
      <c r="BL2352" s="14">
        <f t="shared" si="3187"/>
        <v>6.2260540776992362E-2</v>
      </c>
      <c r="BM2352" s="14">
        <f t="shared" si="3188"/>
        <v>0.41551822900460011</v>
      </c>
      <c r="BN2352" s="14">
        <f t="shared" si="3189"/>
        <v>0.58029361442051708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1.45</v>
      </c>
      <c r="F2353" s="10">
        <f>VLOOKUP(B2353,home!$B$2:$E$405,3,FALSE)</f>
        <v>1.0837000000000001</v>
      </c>
      <c r="G2353" s="10">
        <f>VLOOKUP(C2353,away!$B$2:$E$405,4,FALSE)</f>
        <v>1.1822999999999999</v>
      </c>
      <c r="H2353" s="10">
        <f>VLOOKUP(A2353,away!$A$2:$E$405,3,FALSE)</f>
        <v>1.2583</v>
      </c>
      <c r="I2353" s="10">
        <f>VLOOKUP(C2353,away!$B$2:$E$405,3,FALSE)</f>
        <v>1.8165</v>
      </c>
      <c r="J2353" s="10">
        <f>VLOOKUP(B2353,home!$B$2:$E$405,4,FALSE)</f>
        <v>0.2271</v>
      </c>
      <c r="K2353" s="12">
        <f t="shared" si="3134"/>
        <v>1.8578248395000001</v>
      </c>
      <c r="L2353" s="12">
        <f t="shared" si="3135"/>
        <v>0.51908291284499997</v>
      </c>
      <c r="M2353" s="13">
        <f t="shared" si="3136"/>
        <v>9.2837209757167083E-2</v>
      </c>
      <c r="N2353" s="13">
        <f t="shared" si="3137"/>
        <v>0.17247527431673679</v>
      </c>
      <c r="O2353" s="13">
        <f t="shared" si="3138"/>
        <v>4.8190209261152549E-2</v>
      </c>
      <c r="P2353" s="13">
        <f t="shared" si="3139"/>
        <v>8.9528967786072153E-2</v>
      </c>
      <c r="Q2353" s="13">
        <f t="shared" si="3140"/>
        <v>0.160214424412605</v>
      </c>
      <c r="R2353" s="13">
        <f t="shared" si="3141"/>
        <v>1.2507357096944576E-2</v>
      </c>
      <c r="S2353" s="13">
        <f t="shared" si="3142"/>
        <v>2.1584653647512133E-2</v>
      </c>
      <c r="T2353" s="13">
        <f t="shared" si="3143"/>
        <v>8.3164570103880078E-2</v>
      </c>
      <c r="U2353" s="13">
        <f t="shared" si="3144"/>
        <v>2.3236478691200244E-2</v>
      </c>
      <c r="V2353" s="13">
        <f t="shared" si="3145"/>
        <v>2.3128319227175829E-3</v>
      </c>
      <c r="W2353" s="13">
        <f t="shared" si="3146"/>
        <v>9.9216779106644254E-2</v>
      </c>
      <c r="X2353" s="13">
        <f t="shared" si="3147"/>
        <v>5.1501734701775839E-2</v>
      </c>
      <c r="Y2353" s="13">
        <f t="shared" si="3148"/>
        <v>1.3366835232784105E-2</v>
      </c>
      <c r="Z2353" s="13">
        <f t="shared" si="3149"/>
        <v>2.164118451291525E-3</v>
      </c>
      <c r="AA2353" s="13">
        <f t="shared" si="3150"/>
        <v>4.0205530144296663E-3</v>
      </c>
      <c r="AB2353" s="13">
        <f t="shared" si="3151"/>
        <v>3.7347416293670183E-3</v>
      </c>
      <c r="AC2353" s="13">
        <f t="shared" si="3152"/>
        <v>1.3940090350437066E-4</v>
      </c>
      <c r="AD2353" s="13">
        <f t="shared" si="3153"/>
        <v>4.6081849179877114E-2</v>
      </c>
      <c r="AE2353" s="13">
        <f t="shared" si="3154"/>
        <v>2.3920300501574586E-2</v>
      </c>
      <c r="AF2353" s="13">
        <f t="shared" si="3155"/>
        <v>6.2083096302425235E-3</v>
      </c>
      <c r="AG2353" s="13">
        <f t="shared" si="3156"/>
        <v>1.0742091489033183E-3</v>
      </c>
      <c r="AH2353" s="13">
        <f t="shared" si="3157"/>
        <v>2.8083922735950369E-4</v>
      </c>
      <c r="AI2353" s="13">
        <f t="shared" si="3158"/>
        <v>5.2175009249447396E-4</v>
      </c>
      <c r="AJ2353" s="13">
        <f t="shared" si="3159"/>
        <v>4.8466014092382815E-4</v>
      </c>
      <c r="AK2353" s="13">
        <f t="shared" si="3160"/>
        <v>3.001378828412861E-4</v>
      </c>
      <c r="AL2353" s="13">
        <f t="shared" si="3161"/>
        <v>5.3773348129858657E-6</v>
      </c>
      <c r="AM2353" s="13">
        <f t="shared" si="3162"/>
        <v>1.7122400811293667E-2</v>
      </c>
      <c r="AN2353" s="13">
        <f t="shared" si="3163"/>
        <v>8.8879456880259083E-3</v>
      </c>
      <c r="AO2353" s="13">
        <f t="shared" si="3164"/>
        <v>2.3067903684743226E-3</v>
      </c>
      <c r="AP2353" s="13">
        <f t="shared" si="3165"/>
        <v>3.9913848793014751E-4</v>
      </c>
      <c r="AQ2353" s="13">
        <f t="shared" si="3166"/>
        <v>5.1796492235832441E-5</v>
      </c>
      <c r="AR2353" s="13">
        <f t="shared" si="3167"/>
        <v>2.9155768835782075E-5</v>
      </c>
      <c r="AS2353" s="13">
        <f t="shared" si="3168"/>
        <v>5.4166311557835943E-5</v>
      </c>
      <c r="AT2353" s="13">
        <f t="shared" si="3169"/>
        <v>5.0315759538121778E-5</v>
      </c>
      <c r="AU2353" s="13">
        <f t="shared" si="3170"/>
        <v>3.1159289296077231E-5</v>
      </c>
      <c r="AV2353" s="13">
        <f t="shared" si="3171"/>
        <v>1.4472125408854697E-5</v>
      </c>
      <c r="AW2353" s="13">
        <f t="shared" si="3172"/>
        <v>1.4404761616417886E-7</v>
      </c>
      <c r="AX2353" s="13">
        <f t="shared" si="3173"/>
        <v>5.3017369231827191E-3</v>
      </c>
      <c r="AY2353" s="13">
        <f t="shared" si="3174"/>
        <v>2.7520410452235738E-3</v>
      </c>
      <c r="AZ2353" s="13">
        <f t="shared" si="3175"/>
        <v>7.1426874101182536E-4</v>
      </c>
      <c r="BA2353" s="13">
        <f t="shared" si="3176"/>
        <v>1.2358823287951645E-4</v>
      </c>
      <c r="BB2353" s="13">
        <f t="shared" si="3177"/>
        <v>1.6038134979116393E-5</v>
      </c>
      <c r="BC2353" s="13">
        <f t="shared" si="3178"/>
        <v>1.6650243643122041E-6</v>
      </c>
      <c r="BD2353" s="13">
        <f t="shared" si="3179"/>
        <v>2.5223769022522054E-6</v>
      </c>
      <c r="BE2353" s="13">
        <f t="shared" si="3180"/>
        <v>4.6861344635852109E-6</v>
      </c>
      <c r="BF2353" s="13">
        <f t="shared" si="3181"/>
        <v>4.3530085038428068E-6</v>
      </c>
      <c r="BG2353" s="13">
        <f t="shared" si="3182"/>
        <v>2.695709108331299E-6</v>
      </c>
      <c r="BH2353" s="13">
        <f t="shared" si="3183"/>
        <v>1.2520388353810719E-6</v>
      </c>
      <c r="BI2353" s="13">
        <f t="shared" si="3184"/>
        <v>4.65213769677921E-7</v>
      </c>
      <c r="BJ2353" s="14">
        <f t="shared" si="3185"/>
        <v>0.6949016962846245</v>
      </c>
      <c r="BK2353" s="14">
        <f t="shared" si="3186"/>
        <v>0.20916048239700991</v>
      </c>
      <c r="BL2353" s="14">
        <f t="shared" si="3187"/>
        <v>9.3471970772932858E-2</v>
      </c>
      <c r="BM2353" s="14">
        <f t="shared" si="3188"/>
        <v>0.42119292827757343</v>
      </c>
      <c r="BN2353" s="14">
        <f t="shared" si="3189"/>
        <v>0.57575344263067818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1.45</v>
      </c>
      <c r="F2354" s="10">
        <f>VLOOKUP(B2354,home!$B$2:$E$405,3,FALSE)</f>
        <v>1.5764</v>
      </c>
      <c r="G2354" s="10">
        <f>VLOOKUP(C2354,away!$B$2:$E$405,4,FALSE)</f>
        <v>0.68969999999999998</v>
      </c>
      <c r="H2354" s="10">
        <f>VLOOKUP(A2354,away!$A$2:$E$405,3,FALSE)</f>
        <v>1.2583</v>
      </c>
      <c r="I2354" s="10">
        <f>VLOOKUP(C2354,away!$B$2:$E$405,3,FALSE)</f>
        <v>0.79469999999999996</v>
      </c>
      <c r="J2354" s="10">
        <f>VLOOKUP(B2354,home!$B$2:$E$405,4,FALSE)</f>
        <v>0.1135</v>
      </c>
      <c r="K2354" s="12">
        <f t="shared" si="3134"/>
        <v>1.576502466</v>
      </c>
      <c r="L2354" s="12">
        <f t="shared" si="3135"/>
        <v>0.11349670963499998</v>
      </c>
      <c r="M2354" s="13">
        <f t="shared" si="3136"/>
        <v>0.18451967610448936</v>
      </c>
      <c r="N2354" s="13">
        <f t="shared" si="3137"/>
        <v>0.29089572440424871</v>
      </c>
      <c r="O2354" s="13">
        <f t="shared" si="3138"/>
        <v>2.0942376100775477E-2</v>
      </c>
      <c r="P2354" s="13">
        <f t="shared" si="3139"/>
        <v>3.3015707566772003E-2</v>
      </c>
      <c r="Q2354" s="13">
        <f t="shared" si="3140"/>
        <v>0.22929891343607731</v>
      </c>
      <c r="R2354" s="13">
        <f t="shared" si="3141"/>
        <v>1.1884453896883387E-3</v>
      </c>
      <c r="S2354" s="13">
        <f t="shared" si="3142"/>
        <v>1.4768573318941641E-3</v>
      </c>
      <c r="T2354" s="13">
        <f t="shared" si="3143"/>
        <v>2.6024672197875468E-2</v>
      </c>
      <c r="U2354" s="13">
        <f t="shared" si="3144"/>
        <v>1.8735870875499967E-3</v>
      </c>
      <c r="V2354" s="13">
        <f t="shared" si="3145"/>
        <v>2.936121069522114E-5</v>
      </c>
      <c r="W2354" s="13">
        <f t="shared" si="3146"/>
        <v>0.12049676749436548</v>
      </c>
      <c r="X2354" s="13">
        <f t="shared" si="3147"/>
        <v>1.3675986632264107E-2</v>
      </c>
      <c r="Y2354" s="13">
        <f t="shared" si="3148"/>
        <v>7.7608974188711011E-4</v>
      </c>
      <c r="Z2354" s="13">
        <f t="shared" si="3149"/>
        <v>4.4961547103503918E-5</v>
      </c>
      <c r="AA2354" s="13">
        <f t="shared" si="3150"/>
        <v>7.0881989883849085E-5</v>
      </c>
      <c r="AB2354" s="13">
        <f t="shared" si="3151"/>
        <v>5.5872815923437581E-5</v>
      </c>
      <c r="AC2354" s="13">
        <f t="shared" si="3152"/>
        <v>3.2834613040496994E-7</v>
      </c>
      <c r="AD2354" s="13">
        <f t="shared" si="3153"/>
        <v>4.7490862774973955E-2</v>
      </c>
      <c r="AE2354" s="13">
        <f t="shared" si="3154"/>
        <v>5.3900566626868497E-3</v>
      </c>
      <c r="AF2354" s="13">
        <f t="shared" si="3155"/>
        <v>3.0587684798058317E-4</v>
      </c>
      <c r="AG2354" s="13">
        <f t="shared" si="3156"/>
        <v>1.1572005266440425E-5</v>
      </c>
      <c r="AH2354" s="13">
        <f t="shared" si="3157"/>
        <v>1.2757469140866901E-6</v>
      </c>
      <c r="AI2354" s="13">
        <f t="shared" si="3158"/>
        <v>2.0112181560495566E-6</v>
      </c>
      <c r="AJ2354" s="13">
        <f t="shared" si="3159"/>
        <v>1.58534519133805E-6</v>
      </c>
      <c r="AK2354" s="13">
        <f t="shared" si="3160"/>
        <v>8.3310020120189253E-7</v>
      </c>
      <c r="AL2354" s="13">
        <f t="shared" si="3161"/>
        <v>2.3500105898718141E-9</v>
      </c>
      <c r="AM2354" s="13">
        <f t="shared" si="3162"/>
        <v>1.4973892455442804E-2</v>
      </c>
      <c r="AN2354" s="13">
        <f t="shared" si="3163"/>
        <v>1.6994875241211091E-3</v>
      </c>
      <c r="AO2354" s="13">
        <f t="shared" si="3164"/>
        <v>9.644312102673926E-5</v>
      </c>
      <c r="AP2354" s="13">
        <f t="shared" si="3165"/>
        <v>3.6486589678216624E-6</v>
      </c>
      <c r="AQ2354" s="13">
        <f t="shared" si="3166"/>
        <v>1.0352769685699851E-7</v>
      </c>
      <c r="AR2354" s="13">
        <f t="shared" si="3167"/>
        <v>2.8958615415168889E-8</v>
      </c>
      <c r="AS2354" s="13">
        <f t="shared" si="3168"/>
        <v>4.5653328613959362E-8</v>
      </c>
      <c r="AT2354" s="13">
        <f t="shared" si="3169"/>
        <v>3.5986292570507656E-8</v>
      </c>
      <c r="AU2354" s="13">
        <f t="shared" si="3170"/>
        <v>1.8910826326534269E-8</v>
      </c>
      <c r="AV2354" s="13">
        <f t="shared" si="3171"/>
        <v>7.4532410844697482E-9</v>
      </c>
      <c r="AW2354" s="13">
        <f t="shared" si="3172"/>
        <v>1.1680064582936284E-11</v>
      </c>
      <c r="AX2354" s="13">
        <f t="shared" si="3173"/>
        <v>3.9343963969374011E-3</v>
      </c>
      <c r="AY2354" s="13">
        <f t="shared" si="3174"/>
        <v>4.4654104545219442E-4</v>
      </c>
      <c r="AZ2354" s="13">
        <f t="shared" si="3175"/>
        <v>2.5340469687898517E-5</v>
      </c>
      <c r="BA2354" s="13">
        <f t="shared" si="3176"/>
        <v>9.586866433939787E-7</v>
      </c>
      <c r="BB2354" s="13">
        <f t="shared" si="3177"/>
        <v>2.7201944899059802E-8</v>
      </c>
      <c r="BC2354" s="13">
        <f t="shared" si="3178"/>
        <v>6.1746624834317231E-10</v>
      </c>
      <c r="BD2354" s="13">
        <f t="shared" si="3179"/>
        <v>5.4778459420117539E-10</v>
      </c>
      <c r="BE2354" s="13">
        <f t="shared" si="3180"/>
        <v>8.6358376359496223E-10</v>
      </c>
      <c r="BF2354" s="13">
        <f t="shared" si="3181"/>
        <v>6.8072096645250968E-10</v>
      </c>
      <c r="BG2354" s="13">
        <f t="shared" si="3182"/>
        <v>3.5771942742342827E-10</v>
      </c>
      <c r="BH2354" s="13">
        <f t="shared" si="3183"/>
        <v>1.4098638986728566E-10</v>
      </c>
      <c r="BI2354" s="13">
        <f t="shared" si="3184"/>
        <v>4.4453078259642642E-11</v>
      </c>
      <c r="BJ2354" s="14">
        <f t="shared" si="3185"/>
        <v>0.75554736190301353</v>
      </c>
      <c r="BK2354" s="14">
        <f t="shared" si="3186"/>
        <v>0.21948847395544394</v>
      </c>
      <c r="BL2354" s="14">
        <f t="shared" si="3187"/>
        <v>2.4137008391836006E-2</v>
      </c>
      <c r="BM2354" s="14">
        <f t="shared" si="3188"/>
        <v>0.23891042176157357</v>
      </c>
      <c r="BN2354" s="14">
        <f t="shared" si="3189"/>
        <v>0.75986084300205126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1.1974</v>
      </c>
      <c r="F2355" s="10">
        <f>VLOOKUP(B2355,home!$B$2:$E$405,3,FALSE)</f>
        <v>0.74229999999999996</v>
      </c>
      <c r="G2355" s="10">
        <f>VLOOKUP(C2355,away!$B$2:$E$405,4,FALSE)</f>
        <v>0.92789999999999995</v>
      </c>
      <c r="H2355" s="10">
        <f>VLOOKUP(A2355,away!$A$2:$E$405,3,FALSE)</f>
        <v>0.89470000000000005</v>
      </c>
      <c r="I2355" s="10">
        <f>VLOOKUP(C2355,away!$B$2:$E$405,3,FALSE)</f>
        <v>0.74509999999999998</v>
      </c>
      <c r="J2355" s="10">
        <f>VLOOKUP(B2355,home!$B$2:$E$405,4,FALSE)</f>
        <v>1.1176999999999999</v>
      </c>
      <c r="K2355" s="12">
        <f t="shared" si="3134"/>
        <v>0.82474537555799998</v>
      </c>
      <c r="L2355" s="12">
        <f t="shared" si="3135"/>
        <v>0.74510461216899992</v>
      </c>
      <c r="M2355" s="13">
        <f t="shared" si="3136"/>
        <v>0.20807639402872094</v>
      </c>
      <c r="N2355" s="13">
        <f t="shared" si="3137"/>
        <v>0.17161004373797181</v>
      </c>
      <c r="O2355" s="13">
        <f t="shared" si="3138"/>
        <v>0.15503868087429412</v>
      </c>
      <c r="P2355" s="13">
        <f t="shared" si="3139"/>
        <v>0.12786743508368661</v>
      </c>
      <c r="Q2355" s="13">
        <f t="shared" si="3140"/>
        <v>7.0767294986099183E-2</v>
      </c>
      <c r="R2355" s="13">
        <f t="shared" si="3141"/>
        <v>5.7760018092017133E-2</v>
      </c>
      <c r="S2355" s="13">
        <f t="shared" si="3142"/>
        <v>1.9644324661624031E-2</v>
      </c>
      <c r="T2355" s="13">
        <f t="shared" si="3143"/>
        <v>5.2729037884866652E-2</v>
      </c>
      <c r="U2355" s="13">
        <f t="shared" si="3144"/>
        <v>4.763730781353754E-2</v>
      </c>
      <c r="V2355" s="13">
        <f t="shared" si="3145"/>
        <v>1.3413179435360864E-3</v>
      </c>
      <c r="W2355" s="13">
        <f t="shared" si="3146"/>
        <v>1.945499976017805E-2</v>
      </c>
      <c r="X2355" s="13">
        <f t="shared" si="3147"/>
        <v>1.4496010051055453E-2</v>
      </c>
      <c r="Y2355" s="13">
        <f t="shared" si="3148"/>
        <v>5.4005219735447987E-3</v>
      </c>
      <c r="Z2355" s="13">
        <f t="shared" si="3149"/>
        <v>1.4345751959775615E-2</v>
      </c>
      <c r="AA2355" s="13">
        <f t="shared" si="3150"/>
        <v>1.1831592587727053E-2</v>
      </c>
      <c r="AB2355" s="13">
        <f t="shared" si="3151"/>
        <v>4.8790256361070988E-3</v>
      </c>
      <c r="AC2355" s="13">
        <f t="shared" si="3152"/>
        <v>5.151680163921272E-5</v>
      </c>
      <c r="AD2355" s="13">
        <f t="shared" si="3153"/>
        <v>4.0113552709222112E-3</v>
      </c>
      <c r="AE2355" s="13">
        <f t="shared" si="3154"/>
        <v>2.9888793134125679E-3</v>
      </c>
      <c r="AF2355" s="13">
        <f t="shared" si="3155"/>
        <v>1.1135138808201089E-3</v>
      </c>
      <c r="AG2355" s="13">
        <f t="shared" si="3156"/>
        <v>2.7656144277108844E-4</v>
      </c>
      <c r="AH2355" s="13">
        <f t="shared" si="3157"/>
        <v>2.6722714875653196E-3</v>
      </c>
      <c r="AI2355" s="13">
        <f t="shared" si="3158"/>
        <v>2.2039435516049946E-3</v>
      </c>
      <c r="AJ2355" s="13">
        <f t="shared" si="3159"/>
        <v>9.0884612608854688E-4</v>
      </c>
      <c r="AK2355" s="13">
        <f t="shared" si="3160"/>
        <v>2.4985554652844403E-4</v>
      </c>
      <c r="AL2355" s="13">
        <f t="shared" si="3161"/>
        <v>1.266327460175409E-6</v>
      </c>
      <c r="AM2355" s="13">
        <f t="shared" si="3162"/>
        <v>6.6166934188266046E-4</v>
      </c>
      <c r="AN2355" s="13">
        <f t="shared" si="3163"/>
        <v>4.9301287836759722E-4</v>
      </c>
      <c r="AO2355" s="13">
        <f t="shared" si="3164"/>
        <v>1.8367308476520538E-4</v>
      </c>
      <c r="AP2355" s="13">
        <f t="shared" si="3165"/>
        <v>4.561855419662074E-5</v>
      </c>
      <c r="AQ2355" s="13">
        <f t="shared" si="3166"/>
        <v>8.4976487830958996E-6</v>
      </c>
      <c r="AR2355" s="13">
        <f t="shared" si="3167"/>
        <v>3.9822436207052691E-4</v>
      </c>
      <c r="AS2355" s="13">
        <f t="shared" si="3168"/>
        <v>3.2843370105220163E-4</v>
      </c>
      <c r="AT2355" s="13">
        <f t="shared" si="3169"/>
        <v>1.3543708806010098E-4</v>
      </c>
      <c r="AU2355" s="13">
        <f t="shared" si="3170"/>
        <v>3.723370401886997E-5</v>
      </c>
      <c r="AV2355" s="13">
        <f t="shared" si="3171"/>
        <v>7.6770813011145811E-6</v>
      </c>
      <c r="AW2355" s="13">
        <f t="shared" si="3172"/>
        <v>2.1616265435226874E-8</v>
      </c>
      <c r="AX2355" s="13">
        <f t="shared" si="3173"/>
        <v>9.0951454977704888E-5</v>
      </c>
      <c r="AY2355" s="13">
        <f t="shared" si="3174"/>
        <v>6.7768348587369059E-5</v>
      </c>
      <c r="AZ2355" s="13">
        <f t="shared" si="3175"/>
        <v>2.5247254545762609E-5</v>
      </c>
      <c r="BA2355" s="13">
        <f t="shared" si="3176"/>
        <v>6.2706152688841563E-6</v>
      </c>
      <c r="BB2355" s="13">
        <f t="shared" si="3177"/>
        <v>1.1680660894957345E-6</v>
      </c>
      <c r="BC2355" s="13">
        <f t="shared" si="3178"/>
        <v>1.7406628612029596E-7</v>
      </c>
      <c r="BD2355" s="13">
        <f t="shared" si="3179"/>
        <v>4.9453134809467872E-5</v>
      </c>
      <c r="BE2355" s="13">
        <f t="shared" si="3180"/>
        <v>4.0786244240954981E-5</v>
      </c>
      <c r="BF2355" s="13">
        <f t="shared" si="3181"/>
        <v>1.6819133162053364E-5</v>
      </c>
      <c r="BG2355" s="13">
        <f t="shared" si="3182"/>
        <v>4.6238340987659053E-6</v>
      </c>
      <c r="BH2355" s="13">
        <f t="shared" si="3183"/>
        <v>9.5337144757614316E-7</v>
      </c>
      <c r="BI2355" s="13">
        <f t="shared" si="3184"/>
        <v>1.572577385154921E-7</v>
      </c>
      <c r="BJ2355" s="14">
        <f t="shared" si="3185"/>
        <v>0.34443226961539242</v>
      </c>
      <c r="BK2355" s="14">
        <f t="shared" si="3186"/>
        <v>0.35705002319525442</v>
      </c>
      <c r="BL2355" s="14">
        <f t="shared" si="3187"/>
        <v>0.28420134062747032</v>
      </c>
      <c r="BM2355" s="14">
        <f t="shared" si="3188"/>
        <v>0.20884177186278119</v>
      </c>
      <c r="BN2355" s="14">
        <f t="shared" si="3189"/>
        <v>0.79111986680278978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1.1974</v>
      </c>
      <c r="F2356" s="10">
        <f>VLOOKUP(B2356,home!$B$2:$E$405,3,FALSE)</f>
        <v>0.27839999999999998</v>
      </c>
      <c r="G2356" s="10">
        <f>VLOOKUP(C2356,away!$B$2:$E$405,4,FALSE)</f>
        <v>2.3197999999999999</v>
      </c>
      <c r="H2356" s="10">
        <f>VLOOKUP(A2356,away!$A$2:$E$405,3,FALSE)</f>
        <v>0.89470000000000005</v>
      </c>
      <c r="I2356" s="10">
        <f>VLOOKUP(C2356,away!$B$2:$E$405,3,FALSE)</f>
        <v>0.37259999999999999</v>
      </c>
      <c r="J2356" s="10">
        <f>VLOOKUP(B2356,home!$B$2:$E$405,4,FALSE)</f>
        <v>0.86929999999999996</v>
      </c>
      <c r="K2356" s="12">
        <f t="shared" si="3134"/>
        <v>0.77331961996799981</v>
      </c>
      <c r="L2356" s="12">
        <f t="shared" si="3135"/>
        <v>0.28979438574600003</v>
      </c>
      <c r="M2356" s="13">
        <f t="shared" si="3136"/>
        <v>0.34537862301123395</v>
      </c>
      <c r="N2356" s="13">
        <f t="shared" si="3137"/>
        <v>0.26708806549211855</v>
      </c>
      <c r="O2356" s="13">
        <f t="shared" si="3138"/>
        <v>0.10008878590533983</v>
      </c>
      <c r="P2356" s="13">
        <f t="shared" si="3139"/>
        <v>7.7400621879375894E-2</v>
      </c>
      <c r="Q2356" s="13">
        <f t="shared" si="3140"/>
        <v>0.10327222065217664</v>
      </c>
      <c r="R2356" s="13">
        <f t="shared" si="3141"/>
        <v>1.4502584115750431E-2</v>
      </c>
      <c r="S2356" s="13">
        <f t="shared" si="3142"/>
        <v>4.3364411316788856E-3</v>
      </c>
      <c r="T2356" s="13">
        <f t="shared" si="3143"/>
        <v>2.99277097485229E-2</v>
      </c>
      <c r="U2356" s="13">
        <f t="shared" si="3144"/>
        <v>1.1215132836946074E-2</v>
      </c>
      <c r="V2356" s="13">
        <f t="shared" si="3145"/>
        <v>1.0797915935107066E-4</v>
      </c>
      <c r="W2356" s="13">
        <f t="shared" si="3146"/>
        <v>2.6620811475997562E-2</v>
      </c>
      <c r="X2356" s="13">
        <f t="shared" si="3147"/>
        <v>7.7145617097467796E-3</v>
      </c>
      <c r="Y2356" s="13">
        <f t="shared" si="3148"/>
        <v>1.1178183359878398E-3</v>
      </c>
      <c r="Z2356" s="13">
        <f t="shared" si="3149"/>
        <v>1.4009224851845312E-3</v>
      </c>
      <c r="AA2356" s="13">
        <f t="shared" si="3150"/>
        <v>1.0833608438475275E-3</v>
      </c>
      <c r="AB2356" s="13">
        <f t="shared" si="3151"/>
        <v>4.1889209802619065E-4</v>
      </c>
      <c r="AC2356" s="13">
        <f t="shared" si="3152"/>
        <v>1.5124079645762496E-6</v>
      </c>
      <c r="AD2356" s="13">
        <f t="shared" si="3153"/>
        <v>5.1465989534645491E-3</v>
      </c>
      <c r="AE2356" s="13">
        <f t="shared" si="3154"/>
        <v>1.4914554824002652E-3</v>
      </c>
      <c r="AF2356" s="13">
        <f t="shared" si="3155"/>
        <v>2.1610771269484449E-4</v>
      </c>
      <c r="AG2356" s="13">
        <f t="shared" si="3156"/>
        <v>2.0875600618458505E-5</v>
      </c>
      <c r="AH2356" s="13">
        <f t="shared" si="3157"/>
        <v>1.0149486776795272E-4</v>
      </c>
      <c r="AI2356" s="13">
        <f t="shared" si="3158"/>
        <v>7.8487972571015594E-5</v>
      </c>
      <c r="AJ2356" s="13">
        <f t="shared" si="3159"/>
        <v>3.0348144560338277E-5</v>
      </c>
      <c r="AK2356" s="13">
        <f t="shared" si="3160"/>
        <v>7.8229385393782411E-6</v>
      </c>
      <c r="AL2356" s="13">
        <f t="shared" si="3161"/>
        <v>1.3557447878262616E-8</v>
      </c>
      <c r="AM2356" s="13">
        <f t="shared" si="3162"/>
        <v>7.9599318936418215E-4</v>
      </c>
      <c r="AN2356" s="13">
        <f t="shared" si="3163"/>
        <v>2.3067435736979261E-4</v>
      </c>
      <c r="AO2356" s="13">
        <f t="shared" si="3164"/>
        <v>3.3424066850666167E-5</v>
      </c>
      <c r="AP2356" s="13">
        <f t="shared" si="3165"/>
        <v>3.2287023073740151E-6</v>
      </c>
      <c r="AQ2356" s="13">
        <f t="shared" si="3166"/>
        <v>2.3391495048053631E-7</v>
      </c>
      <c r="AR2356" s="13">
        <f t="shared" si="3167"/>
        <v>5.8825285722370742E-6</v>
      </c>
      <c r="AS2356" s="13">
        <f t="shared" si="3168"/>
        <v>4.5490747599332751E-6</v>
      </c>
      <c r="AT2356" s="13">
        <f t="shared" si="3169"/>
        <v>1.7589443822788096E-6</v>
      </c>
      <c r="AU2356" s="13">
        <f t="shared" si="3170"/>
        <v>4.5340873374956586E-7</v>
      </c>
      <c r="AV2356" s="13">
        <f t="shared" si="3171"/>
        <v>8.7657467418346544E-8</v>
      </c>
      <c r="AW2356" s="13">
        <f t="shared" si="3172"/>
        <v>8.4396500516656581E-11</v>
      </c>
      <c r="AX2356" s="13">
        <f t="shared" si="3173"/>
        <v>1.025928584493709E-4</v>
      </c>
      <c r="AY2356" s="13">
        <f t="shared" si="3174"/>
        <v>2.9730834396261758E-5</v>
      </c>
      <c r="AZ2356" s="13">
        <f t="shared" si="3175"/>
        <v>4.3079144457903627E-6</v>
      </c>
      <c r="BA2356" s="13">
        <f t="shared" si="3176"/>
        <v>4.1613647355471281E-7</v>
      </c>
      <c r="BB2356" s="13">
        <f t="shared" si="3177"/>
        <v>3.0148503435073634E-8</v>
      </c>
      <c r="BC2356" s="13">
        <f t="shared" si="3178"/>
        <v>1.7473734068256682E-9</v>
      </c>
      <c r="BD2356" s="13">
        <f t="shared" si="3179"/>
        <v>2.8412062570412263E-7</v>
      </c>
      <c r="BE2356" s="13">
        <f t="shared" si="3180"/>
        <v>2.1971605429458246E-7</v>
      </c>
      <c r="BF2356" s="13">
        <f t="shared" si="3181"/>
        <v>8.4955367803977432E-8</v>
      </c>
      <c r="BG2356" s="13">
        <f t="shared" si="3182"/>
        <v>2.1899217581471164E-8</v>
      </c>
      <c r="BH2356" s="13">
        <f t="shared" si="3183"/>
        <v>4.2337736544249538E-9</v>
      </c>
      <c r="BI2356" s="13">
        <f t="shared" si="3184"/>
        <v>6.5481204669408704E-10</v>
      </c>
      <c r="BJ2356" s="14">
        <f t="shared" si="3185"/>
        <v>0.44381685903421264</v>
      </c>
      <c r="BK2356" s="14">
        <f t="shared" si="3186"/>
        <v>0.42725492198144854</v>
      </c>
      <c r="BL2356" s="14">
        <f t="shared" si="3187"/>
        <v>0.12754025691711546</v>
      </c>
      <c r="BM2356" s="14">
        <f t="shared" si="3188"/>
        <v>9.2252328611966125E-2</v>
      </c>
      <c r="BN2356" s="14">
        <f t="shared" si="3189"/>
        <v>0.90773090105599541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1.1974</v>
      </c>
      <c r="F2357" s="15">
        <f>VLOOKUP(B2357,home!$B$2:$E$405,3,FALSE)</f>
        <v>1.4846999999999999</v>
      </c>
      <c r="G2357" s="15">
        <f>VLOOKUP(C2357,away!$B$2:$E$405,4,FALSE)</f>
        <v>0.37119999999999997</v>
      </c>
      <c r="H2357" s="15">
        <f>VLOOKUP(A2357,away!$A$2:$E$405,3,FALSE)</f>
        <v>0.89470000000000005</v>
      </c>
      <c r="I2357" s="15">
        <f>VLOOKUP(C2357,away!$B$2:$E$405,3,FALSE)</f>
        <v>1.3661000000000001</v>
      </c>
      <c r="J2357" s="15">
        <f>VLOOKUP(B2357,home!$B$2:$E$405,4,FALSE)</f>
        <v>0.24840000000000001</v>
      </c>
      <c r="K2357" s="16">
        <f t="shared" si="3134"/>
        <v>0.65991185433599997</v>
      </c>
      <c r="L2357" s="16">
        <f t="shared" si="3135"/>
        <v>0.30360681802800005</v>
      </c>
      <c r="M2357" s="17">
        <f t="shared" si="3136"/>
        <v>0.38154797889016895</v>
      </c>
      <c r="N2357" s="17">
        <f t="shared" si="3137"/>
        <v>0.25178803426756435</v>
      </c>
      <c r="O2357" s="17">
        <f t="shared" si="3138"/>
        <v>0.11584056779585873</v>
      </c>
      <c r="P2357" s="17">
        <f t="shared" si="3139"/>
        <v>7.6444563901500256E-2</v>
      </c>
      <c r="Q2357" s="17">
        <f t="shared" si="3140"/>
        <v>8.3078954296562341E-2</v>
      </c>
      <c r="R2357" s="17">
        <f t="shared" si="3141"/>
        <v>1.7584993093528737E-2</v>
      </c>
      <c r="S2357" s="17">
        <f t="shared" si="3142"/>
        <v>3.8289885370960917E-3</v>
      </c>
      <c r="T2357" s="17">
        <f t="shared" si="3143"/>
        <v>2.5223336959072935E-2</v>
      </c>
      <c r="U2357" s="17">
        <f t="shared" si="3144"/>
        <v>1.1604545400836302E-2</v>
      </c>
      <c r="V2357" s="17">
        <f t="shared" si="3145"/>
        <v>8.5239129690572492E-5</v>
      </c>
      <c r="W2357" s="17">
        <f t="shared" si="3146"/>
        <v>1.8274928928713415E-2</v>
      </c>
      <c r="X2357" s="17">
        <f t="shared" si="3147"/>
        <v>5.5483930217345278E-3</v>
      </c>
      <c r="Y2357" s="17">
        <f t="shared" si="3148"/>
        <v>8.4226497524878994E-4</v>
      </c>
      <c r="Z2357" s="17">
        <f t="shared" si="3149"/>
        <v>1.7796412660568734E-3</v>
      </c>
      <c r="AA2357" s="17">
        <f t="shared" si="3150"/>
        <v>1.174406367936458E-3</v>
      </c>
      <c r="AB2357" s="17">
        <f t="shared" si="3151"/>
        <v>3.8750234200447727E-4</v>
      </c>
      <c r="AC2357" s="17">
        <f t="shared" si="3152"/>
        <v>1.0673736425450513E-6</v>
      </c>
      <c r="AD2357" s="17">
        <f t="shared" si="3153"/>
        <v>3.0149605593014694E-3</v>
      </c>
      <c r="AE2357" s="17">
        <f t="shared" si="3154"/>
        <v>9.1536258188943862E-4</v>
      </c>
      <c r="AF2357" s="17">
        <f t="shared" si="3155"/>
        <v>1.389551604146735E-4</v>
      </c>
      <c r="AG2357" s="17">
        <f t="shared" si="3156"/>
        <v>1.4062578034023119E-5</v>
      </c>
      <c r="AH2357" s="17">
        <f t="shared" si="3157"/>
        <v>1.3507780550471213E-4</v>
      </c>
      <c r="AI2357" s="17">
        <f t="shared" si="3158"/>
        <v>8.9139445110252125E-5</v>
      </c>
      <c r="AJ2357" s="17">
        <f t="shared" si="3159"/>
        <v>2.941208825859428E-5</v>
      </c>
      <c r="AK2357" s="17">
        <f t="shared" si="3160"/>
        <v>6.4697952342076812E-6</v>
      </c>
      <c r="AL2357" s="17">
        <f t="shared" si="3161"/>
        <v>8.5540919767576504E-9</v>
      </c>
      <c r="AM2357" s="17">
        <f t="shared" si="3162"/>
        <v>3.9792164268770728E-4</v>
      </c>
      <c r="AN2357" s="17">
        <f t="shared" si="3163"/>
        <v>1.2081172376088961E-4</v>
      </c>
      <c r="AO2357" s="17">
        <f t="shared" si="3164"/>
        <v>1.8339631515760707E-5</v>
      </c>
      <c r="AP2357" s="17">
        <f t="shared" si="3165"/>
        <v>1.8560123894353796E-6</v>
      </c>
      <c r="AQ2357" s="17">
        <f t="shared" si="3166"/>
        <v>1.4087450394425514E-7</v>
      </c>
      <c r="AR2357" s="17">
        <f t="shared" si="3167"/>
        <v>8.2021085430981431E-6</v>
      </c>
      <c r="AS2357" s="17">
        <f t="shared" si="3168"/>
        <v>5.4126686581410432E-6</v>
      </c>
      <c r="AT2357" s="17">
        <f t="shared" si="3169"/>
        <v>1.7859421055501022E-6</v>
      </c>
      <c r="AU2357" s="17">
        <f t="shared" si="3170"/>
        <v>3.9285478887010271E-7</v>
      </c>
      <c r="AV2357" s="17">
        <f t="shared" si="3171"/>
        <v>6.4812383052011805E-8</v>
      </c>
      <c r="AW2357" s="17">
        <f t="shared" si="3172"/>
        <v>4.7606786252284882E-11</v>
      </c>
      <c r="AX2357" s="17">
        <f t="shared" si="3173"/>
        <v>4.3765534851078681E-5</v>
      </c>
      <c r="AY2357" s="17">
        <f t="shared" si="3174"/>
        <v>1.328751477542954E-5</v>
      </c>
      <c r="AZ2357" s="17">
        <f t="shared" si="3175"/>
        <v>2.0170900402340987E-6</v>
      </c>
      <c r="BA2357" s="17">
        <f t="shared" si="3176"/>
        <v>2.0413409626381521E-7</v>
      </c>
      <c r="BB2357" s="17">
        <f t="shared" si="3177"/>
        <v>1.549412585441959E-8</v>
      </c>
      <c r="BC2357" s="17">
        <f t="shared" si="3178"/>
        <v>9.4082444975713981E-10</v>
      </c>
      <c r="BD2357" s="17">
        <f t="shared" si="3179"/>
        <v>4.150360126483839E-7</v>
      </c>
      <c r="BE2357" s="17">
        <f t="shared" si="3180"/>
        <v>2.7388718472301454E-7</v>
      </c>
      <c r="BF2357" s="17">
        <f t="shared" si="3181"/>
        <v>9.0370699974715543E-8</v>
      </c>
      <c r="BG2357" s="17">
        <f t="shared" si="3182"/>
        <v>1.9878898732652281E-8</v>
      </c>
      <c r="BH2357" s="17">
        <f t="shared" si="3183"/>
        <v>3.2795802312055313E-9</v>
      </c>
      <c r="BI2357" s="17">
        <f t="shared" si="3184"/>
        <v>4.3284677436370591E-10</v>
      </c>
      <c r="BJ2357" s="18">
        <f t="shared" si="3185"/>
        <v>0.38943761392210702</v>
      </c>
      <c r="BK2357" s="18">
        <f t="shared" si="3186"/>
        <v>0.46192113390096579</v>
      </c>
      <c r="BL2357" s="18">
        <f t="shared" si="3187"/>
        <v>0.14686877540597421</v>
      </c>
      <c r="BM2357" s="18">
        <f t="shared" si="3188"/>
        <v>7.3708784782751974E-2</v>
      </c>
      <c r="BN2357" s="18">
        <f t="shared" si="3189"/>
        <v>0.92628509224518329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460</v>
      </c>
      <c r="E2358" s="10">
        <f>VLOOKUP(A2358,home!$A$2:$E$405,3,FALSE)</f>
        <v>1.5759000000000001</v>
      </c>
      <c r="F2358" s="10">
        <f>VLOOKUP(B2358,home!$B$2:$E$405,3,FALSE)</f>
        <v>0.63460000000000005</v>
      </c>
      <c r="G2358" s="10">
        <f>VLOOKUP(C2358,away!$B$2:$E$405,4,FALSE)</f>
        <v>0.87250000000000005</v>
      </c>
      <c r="H2358" s="10">
        <f>VLOOKUP(A2358,away!$A$2:$E$405,3,FALSE)</f>
        <v>1.1709000000000001</v>
      </c>
      <c r="I2358" s="10">
        <f>VLOOKUP(C2358,away!$B$2:$E$405,3,FALSE)</f>
        <v>0.64049999999999996</v>
      </c>
      <c r="J2358" s="10">
        <f>VLOOKUP(B2358,home!$B$2:$E$405,4,FALSE)</f>
        <v>1.1742999999999999</v>
      </c>
      <c r="K2358" s="12">
        <f t="shared" ref="K2358:K2383" si="3190">E2358*F2358*G2358</f>
        <v>0.87255770715000014</v>
      </c>
      <c r="L2358" s="12">
        <f t="shared" ref="L2358:L2383" si="3191">H2358*I2358*J2358</f>
        <v>0.88067973073499994</v>
      </c>
      <c r="M2358" s="13">
        <f t="shared" ref="M2358:M2383" si="3192">_xlfn.POISSON.DIST(0,K2358,FALSE) * _xlfn.POISSON.DIST(0,L2358,FALSE)</f>
        <v>0.17321227078325302</v>
      </c>
      <c r="N2358" s="13">
        <f t="shared" ref="N2358:N2383" si="3193">_xlfn.POISSON.DIST(1,K2358,FALSE) * _xlfn.POISSON.DIST(0,L2358,FALSE)</f>
        <v>0.15113770184488021</v>
      </c>
      <c r="O2358" s="13">
        <f t="shared" ref="O2358:O2383" si="3194">_xlfn.POISSON.DIST(0,K2358,FALSE) * _xlfn.POISSON.DIST(1,L2358,FALSE)</f>
        <v>0.15254453599339318</v>
      </c>
      <c r="P2358" s="13">
        <f t="shared" ref="P2358:P2383" si="3195">_xlfn.POISSON.DIST(1,K2358,FALSE) * _xlfn.POISSON.DIST(1,L2358,FALSE)</f>
        <v>0.13310391056465581</v>
      </c>
      <c r="Q2358" s="13">
        <f t="shared" ref="Q2358:Q2383" si="3196">_xlfn.POISSON.DIST(2,K2358,FALSE) * _xlfn.POISSON.DIST(0,L2358,FALSE)</f>
        <v>6.593818329284451E-2</v>
      </c>
      <c r="R2358" s="13">
        <f t="shared" ref="R2358:R2383" si="3197">_xlfn.POISSON.DIST(0,K2358,FALSE) * _xlfn.POISSON.DIST(2,L2358,FALSE)</f>
        <v>6.7171440441878505E-2</v>
      </c>
      <c r="S2358" s="13">
        <f t="shared" ref="S2358:S2383" si="3198">_xlfn.POISSON.DIST(2,K2358,FALSE) * _xlfn.POISSON.DIST(2,L2358,FALSE)</f>
        <v>2.557072158844537E-2</v>
      </c>
      <c r="T2358" s="13">
        <f t="shared" ref="T2358:T2383" si="3199">_xlfn.POISSON.DIST(2,K2358,FALSE) * _xlfn.POISSON.DIST(1,L2358,FALSE)</f>
        <v>5.8070421507497375E-2</v>
      </c>
      <c r="U2358" s="13">
        <f t="shared" ref="U2358:U2383" si="3200">_xlfn.POISSON.DIST(1,K2358,FALSE) * _xlfn.POISSON.DIST(2,L2358,FALSE)</f>
        <v>5.8610958057928292E-2</v>
      </c>
      <c r="V2358" s="13">
        <f t="shared" ref="V2358:V2383" si="3201">_xlfn.POISSON.DIST(3,K2358,FALSE) * _xlfn.POISSON.DIST(3,L2358,FALSE)</f>
        <v>2.1832960755747122E-3</v>
      </c>
      <c r="W2358" s="13">
        <f t="shared" ref="W2358:W2383" si="3202">_xlfn.POISSON.DIST(3,K2358,FALSE) * _xlfn.POISSON.DIST(0,L2358,FALSE)</f>
        <v>1.917829000921362E-2</v>
      </c>
      <c r="X2358" s="13">
        <f t="shared" ref="X2358:X2383" si="3203">_xlfn.POISSON.DIST(3,K2358,FALSE) * _xlfn.POISSON.DIST(1,L2358,FALSE)</f>
        <v>1.6889931281271989E-2</v>
      </c>
      <c r="Y2358" s="13">
        <f t="shared" ref="Y2358:Y2383" si="3204">_xlfn.POISSON.DIST(3,K2358,FALSE) * _xlfn.POISSON.DIST(2,L2358,FALSE)</f>
        <v>7.4373100664616339E-3</v>
      </c>
      <c r="Z2358" s="13">
        <f t="shared" ref="Z2358:Z2383" si="3205">_xlfn.POISSON.DIST(0,K2358,FALSE) * _xlfn.POISSON.DIST(3,L2358,FALSE)</f>
        <v>1.9718842027145217E-2</v>
      </c>
      <c r="AA2358" s="13">
        <f t="shared" ref="AA2358:AA2383" si="3206">_xlfn.POISSON.DIST(1,K2358,FALSE) * _xlfn.POISSON.DIST(3,L2358,FALSE)</f>
        <v>1.7205827586858891E-2</v>
      </c>
      <c r="AB2358" s="13">
        <f t="shared" ref="AB2358:AB2383" si="3207">_xlfn.POISSON.DIST(2,K2358,FALSE) * _xlfn.POISSON.DIST(3,L2358,FALSE)</f>
        <v>7.5065387344039067E-3</v>
      </c>
      <c r="AC2358" s="13">
        <f t="shared" ref="AC2358:AC2383" si="3208">_xlfn.POISSON.DIST(4,K2358,FALSE) * _xlfn.POISSON.DIST(4,L2358,FALSE)</f>
        <v>1.0485878261733605E-4</v>
      </c>
      <c r="AD2358" s="13">
        <f t="shared" ref="AD2358:AD2383" si="3209">_xlfn.POISSON.DIST(4,K2358,FALSE) * _xlfn.POISSON.DIST(0,L2358,FALSE)</f>
        <v>4.1835411893742964E-3</v>
      </c>
      <c r="AE2358" s="13">
        <f t="shared" ref="AE2358:AE2383" si="3210">_xlfn.POISSON.DIST(4,K2358,FALSE) * _xlfn.POISSON.DIST(1,L2358,FALSE)</f>
        <v>3.6843599281769371E-3</v>
      </c>
      <c r="AF2358" s="13">
        <f t="shared" ref="AF2358:AF2383" si="3211">_xlfn.POISSON.DIST(4,K2358,FALSE) * _xlfn.POISSON.DIST(2,L2358,FALSE)</f>
        <v>1.6223705547388442E-3</v>
      </c>
      <c r="AG2358" s="13">
        <f t="shared" ref="AG2358:AG2383" si="3212">_xlfn.POISSON.DIST(4,K2358,FALSE) * _xlfn.POISSON.DIST(3,L2358,FALSE)</f>
        <v>4.7626295443326601E-4</v>
      </c>
      <c r="AH2358" s="13">
        <f t="shared" ref="AH2358:AH2383" si="3213">_xlfn.POISSON.DIST(0,K2358,FALSE) * _xlfn.POISSON.DIST(4,L2358,FALSE)</f>
        <v>4.3414961217180621E-3</v>
      </c>
      <c r="AI2358" s="13">
        <f t="shared" ref="AI2358:AI2383" si="3214">_xlfn.POISSON.DIST(1,K2358,FALSE) * _xlfn.POISSON.DIST(4,L2358,FALSE)</f>
        <v>3.7882059015669303E-3</v>
      </c>
      <c r="AJ2358" s="13">
        <f t="shared" ref="AJ2358:AJ2383" si="3215">_xlfn.POISSON.DIST(2,K2358,FALSE) * _xlfn.POISSON.DIST(4,L2358,FALSE)</f>
        <v>1.6527141278416698E-3</v>
      </c>
      <c r="AK2358" s="13">
        <f t="shared" ref="AK2358:AK2383" si="3216">_xlfn.POISSON.DIST(3,K2358,FALSE) * _xlfn.POISSON.DIST(4,L2358,FALSE)</f>
        <v>4.806961499879799E-4</v>
      </c>
      <c r="AL2358" s="13">
        <f t="shared" ref="AL2358:AL2383" si="3217">_xlfn.POISSON.DIST(5,K2358,FALSE) * _xlfn.POISSON.DIST(5,L2358,FALSE)</f>
        <v>3.2231236182756703E-6</v>
      </c>
      <c r="AM2358" s="13">
        <f t="shared" ref="AM2358:AM2383" si="3218">_xlfn.POISSON.DIST(5,K2358,FALSE) * _xlfn.POISSON.DIST(0,L2358,FALSE)</f>
        <v>7.3007622159360444E-4</v>
      </c>
      <c r="AN2358" s="13">
        <f t="shared" ref="AN2358:AN2383" si="3219">_xlfn.POISSON.DIST(5,K2358,FALSE) * _xlfn.POISSON.DIST(1,L2358,FALSE)</f>
        <v>6.4296333024908164E-4</v>
      </c>
      <c r="AO2358" s="13">
        <f t="shared" ref="AO2358:AO2383" si="3220">_xlfn.POISSON.DIST(5,K2358,FALSE) * _xlfn.POISSON.DIST(2,L2358,FALSE)</f>
        <v>2.8312238627812002E-4</v>
      </c>
      <c r="AP2358" s="13">
        <f t="shared" ref="AP2358:AP2383" si="3221">_xlfn.POISSON.DIST(5,K2358,FALSE) * _xlfn.POISSON.DIST(3,L2358,FALSE)</f>
        <v>8.3113382304155146E-5</v>
      </c>
      <c r="AQ2358" s="13">
        <f t="shared" ref="AQ2358:AQ2383" si="3222">_xlfn.POISSON.DIST(5,K2358,FALSE) * _xlfn.POISSON.DIST(4,L2358,FALSE)</f>
        <v>1.8299067787024616E-5</v>
      </c>
      <c r="AR2358" s="13">
        <f t="shared" ref="AR2358:AR2383" si="3223">_xlfn.POISSON.DIST(0,K2358,FALSE) * _xlfn.POISSON.DIST(5,L2358,FALSE)</f>
        <v>7.646935270923421E-4</v>
      </c>
      <c r="AS2358" s="13">
        <f t="shared" ref="AS2358:AS2383" si="3224">_xlfn.POISSON.DIST(1,K2358,FALSE) * _xlfn.POISSON.DIST(5,L2358,FALSE)</f>
        <v>6.6723923067214049E-4</v>
      </c>
      <c r="AT2358" s="13">
        <f t="shared" ref="AT2358:AT2383" si="3225">_xlfn.POISSON.DIST(2,K2358,FALSE) * _xlfn.POISSON.DIST(5,L2358,FALSE)</f>
        <v>2.9110236661790645E-4</v>
      </c>
      <c r="AU2358" s="13">
        <f t="shared" ref="AU2358:AU2383" si="3226">_xlfn.POISSON.DIST(3,K2358,FALSE) * _xlfn.POISSON.DIST(5,L2358,FALSE)</f>
        <v>8.4667871187353073E-5</v>
      </c>
      <c r="AV2358" s="13">
        <f t="shared" ref="AV2358:AV2383" si="3227">_xlfn.POISSON.DIST(4,K2358,FALSE) * _xlfn.POISSON.DIST(5,L2358,FALSE)</f>
        <v>1.8469400888127086E-5</v>
      </c>
      <c r="AW2358" s="13">
        <f t="shared" ref="AW2358:AW2383" si="3228">_xlfn.POISSON.DIST(6,K2358,FALSE) * _xlfn.POISSON.DIST(6,L2358,FALSE)</f>
        <v>6.8799712226866255E-8</v>
      </c>
      <c r="AX2358" s="13">
        <f t="shared" ref="AX2358:AX2383" si="3229">_xlfn.POISSON.DIST(6,K2358,FALSE) * _xlfn.POISSON.DIST(0,L2358,FALSE)</f>
        <v>1.0617227232640843E-4</v>
      </c>
      <c r="AY2358" s="13">
        <f t="shared" ref="AY2358:AY2383" si="3230">_xlfn.POISSON.DIST(6,K2358,FALSE) * _xlfn.POISSON.DIST(1,L2358,FALSE)</f>
        <v>9.3503768203944456E-5</v>
      </c>
      <c r="AZ2358" s="13">
        <f t="shared" ref="AZ2358:AZ2383" si="3231">_xlfn.POISSON.DIST(6,K2358,FALSE) * _xlfn.POISSON.DIST(2,L2358,FALSE)</f>
        <v>4.1173436702278825E-5</v>
      </c>
      <c r="BA2358" s="13">
        <f t="shared" ref="BA2358:BA2383" si="3232">_xlfn.POISSON.DIST(6,K2358,FALSE) * _xlfn.POISSON.DIST(3,L2358,FALSE)</f>
        <v>1.2086870382799162E-5</v>
      </c>
      <c r="BB2358" s="13">
        <f t="shared" ref="BB2358:BB2383" si="3233">_xlfn.POISSON.DIST(6,K2358,FALSE) * _xlfn.POISSON.DIST(4,L2358,FALSE)</f>
        <v>2.6611654385381029E-6</v>
      </c>
      <c r="BC2358" s="13">
        <f t="shared" ref="BC2358:BC2383" si="3234">_xlfn.POISSON.DIST(6,K2358,FALSE) * _xlfn.POISSON.DIST(5,L2358,FALSE)</f>
        <v>4.6872689237060496E-7</v>
      </c>
      <c r="BD2358" s="13">
        <f t="shared" ref="BD2358:BD2383" si="3235">_xlfn.POISSON.DIST(0,K2358,FALSE) * _xlfn.POISSON.DIST(6,L2358,FALSE)</f>
        <v>1.1224168158908015E-4</v>
      </c>
      <c r="BE2358" s="13">
        <f t="shared" ref="BE2358:BE2383" si="3236">_xlfn.POISSON.DIST(1,K2358,FALSE) * _xlfn.POISSON.DIST(6,L2358,FALSE)</f>
        <v>9.7937344334028163E-5</v>
      </c>
      <c r="BF2358" s="13">
        <f t="shared" ref="BF2358:BF2383" si="3237">_xlfn.POISSON.DIST(2,K2358,FALSE) * _xlfn.POISSON.DIST(6,L2358,FALSE)</f>
        <v>4.2727992308229834E-5</v>
      </c>
      <c r="BG2358" s="13">
        <f t="shared" ref="BG2358:BG2383" si="3238">_xlfn.POISSON.DIST(3,K2358,FALSE) * _xlfn.POISSON.DIST(6,L2358,FALSE)</f>
        <v>1.2427546333197289E-5</v>
      </c>
      <c r="BH2358" s="13">
        <f t="shared" ref="BH2358:BH2383" si="3239">_xlfn.POISSON.DIST(4,K2358,FALSE) * _xlfn.POISSON.DIST(6,L2358,FALSE)</f>
        <v>2.7109378334987538E-6</v>
      </c>
      <c r="BI2358" s="13">
        <f t="shared" ref="BI2358:BI2383" si="3240">_xlfn.POISSON.DIST(5,K2358,FALSE) * _xlfn.POISSON.DIST(6,L2358,FALSE)</f>
        <v>4.7308994004477252E-7</v>
      </c>
      <c r="BJ2358" s="14">
        <f t="shared" ref="BJ2358:BJ2383" si="3241">SUM(N2358,Q2358,T2358,W2358,X2358,Y2358,AD2358,AE2358,AF2358,AG2358,AM2358,AN2358,AO2358,AP2358,AQ2358,AX2358,AY2358,AZ2358,BA2358,BB2358,BC2358)</f>
        <v>0.33063201325705099</v>
      </c>
      <c r="BK2358" s="14">
        <f t="shared" ref="BK2358:BK2383" si="3242">SUM(M2358,P2358,S2358,V2358,AC2358,AL2358,AY2358)</f>
        <v>0.33427178468636848</v>
      </c>
      <c r="BL2358" s="14">
        <f t="shared" ref="BL2358:BL2383" si="3243">SUM(O2358,R2358,U2358,AA2358,AB2358,AH2358,AI2358,AJ2358,AK2358,AR2358,AS2358,AT2358,AU2358,AV2358,BD2358,BE2358,BF2358,BG2358,BH2358,BI2358)</f>
        <v>0.31539710410437344</v>
      </c>
      <c r="BM2358" s="14">
        <f t="shared" ref="BM2358:BM2383" si="3244">SUM(S2358:BI2358)</f>
        <v>0.2568182661855411</v>
      </c>
      <c r="BN2358" s="14">
        <f t="shared" ref="BN2358:BN2383" si="3245">SUM(M2358:R2358)</f>
        <v>0.74310804292090527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460</v>
      </c>
      <c r="E2359" s="10">
        <f>VLOOKUP(A2359,home!$A$2:$E$405,3,FALSE)</f>
        <v>1.5759000000000001</v>
      </c>
      <c r="F2359" s="10">
        <f>VLOOKUP(B2359,home!$B$2:$E$405,3,FALSE)</f>
        <v>1.1281000000000001</v>
      </c>
      <c r="G2359" s="10">
        <f>VLOOKUP(C2359,away!$B$2:$E$405,4,FALSE)</f>
        <v>0.98709999999999998</v>
      </c>
      <c r="H2359" s="10">
        <f>VLOOKUP(A2359,away!$A$2:$E$405,3,FALSE)</f>
        <v>1.1709000000000001</v>
      </c>
      <c r="I2359" s="10">
        <f>VLOOKUP(C2359,away!$B$2:$E$405,3,FALSE)</f>
        <v>1.5183</v>
      </c>
      <c r="J2359" s="10">
        <f>VLOOKUP(B2359,home!$B$2:$E$405,4,FALSE)</f>
        <v>0.28470000000000001</v>
      </c>
      <c r="K2359" s="12">
        <f t="shared" si="3190"/>
        <v>1.7548395210090002</v>
      </c>
      <c r="L2359" s="12">
        <f t="shared" si="3191"/>
        <v>0.50613324570899998</v>
      </c>
      <c r="M2359" s="13">
        <f t="shared" si="3192"/>
        <v>0.10424902543231515</v>
      </c>
      <c r="N2359" s="13">
        <f t="shared" si="3193"/>
        <v>0.18294030985529899</v>
      </c>
      <c r="O2359" s="13">
        <f t="shared" si="3194"/>
        <v>5.2763897604057759E-2</v>
      </c>
      <c r="P2359" s="13">
        <f t="shared" si="3195"/>
        <v>9.259217279807265E-2</v>
      </c>
      <c r="Q2359" s="13">
        <f t="shared" si="3196"/>
        <v>0.1605154428598555</v>
      </c>
      <c r="R2359" s="13">
        <f t="shared" si="3197"/>
        <v>1.3352781375299541E-2</v>
      </c>
      <c r="S2359" s="13">
        <f t="shared" si="3198"/>
        <v>2.0559689713920786E-2</v>
      </c>
      <c r="T2359" s="13">
        <f t="shared" si="3199"/>
        <v>8.1242202081076201E-2</v>
      </c>
      <c r="U2359" s="13">
        <f t="shared" si="3200"/>
        <v>2.3431988472768544E-2</v>
      </c>
      <c r="V2359" s="13">
        <f t="shared" si="3201"/>
        <v>2.0289732363568936E-3</v>
      </c>
      <c r="W2359" s="13">
        <f t="shared" si="3202"/>
        <v>9.389294762091209E-2</v>
      </c>
      <c r="X2359" s="13">
        <f t="shared" si="3203"/>
        <v>4.7522342328557371E-2</v>
      </c>
      <c r="Y2359" s="13">
        <f t="shared" si="3204"/>
        <v>1.2026318683223469E-2</v>
      </c>
      <c r="Z2359" s="13">
        <f t="shared" si="3205"/>
        <v>2.2527621922410136E-3</v>
      </c>
      <c r="AA2359" s="13">
        <f t="shared" si="3206"/>
        <v>3.9532361263794058E-3</v>
      </c>
      <c r="AB2359" s="13">
        <f t="shared" si="3207"/>
        <v>3.4686474952255559E-3</v>
      </c>
      <c r="AC2359" s="13">
        <f t="shared" si="3208"/>
        <v>1.1263117312388993E-4</v>
      </c>
      <c r="AD2359" s="13">
        <f t="shared" si="3209"/>
        <v>4.1191763807301156E-2</v>
      </c>
      <c r="AE2359" s="13">
        <f t="shared" si="3210"/>
        <v>2.084852111226785E-2</v>
      </c>
      <c r="AF2359" s="13">
        <f t="shared" si="3211"/>
        <v>5.2760648293923686E-3</v>
      </c>
      <c r="AG2359" s="13">
        <f t="shared" si="3212"/>
        <v>8.9013060555715351E-4</v>
      </c>
      <c r="AH2359" s="13">
        <f t="shared" si="3213"/>
        <v>2.8504946004236656E-4</v>
      </c>
      <c r="AI2359" s="13">
        <f t="shared" si="3214"/>
        <v>5.0021605792462066E-4</v>
      </c>
      <c r="AJ2359" s="13">
        <f t="shared" si="3215"/>
        <v>4.388994537447259E-4</v>
      </c>
      <c r="AK2359" s="13">
        <f t="shared" si="3216"/>
        <v>2.5673270239350211E-4</v>
      </c>
      <c r="AL2359" s="13">
        <f t="shared" si="3217"/>
        <v>4.0014820286671555E-6</v>
      </c>
      <c r="AM2359" s="13">
        <f t="shared" si="3218"/>
        <v>1.4456987013824047E-2</v>
      </c>
      <c r="AN2359" s="13">
        <f t="shared" si="3219"/>
        <v>7.3171617604796289E-3</v>
      </c>
      <c r="AO2359" s="13">
        <f t="shared" si="3220"/>
        <v>1.8517294156046675E-3</v>
      </c>
      <c r="AP2359" s="13">
        <f t="shared" si="3221"/>
        <v>3.1240727309827339E-4</v>
      </c>
      <c r="AQ2359" s="13">
        <f t="shared" si="3222"/>
        <v>3.9529926779081762E-5</v>
      </c>
      <c r="AR2359" s="13">
        <f t="shared" si="3223"/>
        <v>2.8854601679768192E-5</v>
      </c>
      <c r="AS2359" s="13">
        <f t="shared" si="3224"/>
        <v>5.0635195390629903E-5</v>
      </c>
      <c r="AT2359" s="13">
        <f t="shared" si="3225"/>
        <v>4.4428321012745068E-5</v>
      </c>
      <c r="AU2359" s="13">
        <f t="shared" si="3226"/>
        <v>2.5988191188413208E-5</v>
      </c>
      <c r="AV2359" s="13">
        <f t="shared" si="3227"/>
        <v>1.1401276244241344E-5</v>
      </c>
      <c r="AW2359" s="13">
        <f t="shared" si="3228"/>
        <v>9.8723522277083619E-8</v>
      </c>
      <c r="AX2359" s="13">
        <f t="shared" si="3229"/>
        <v>4.2282820277620538E-3</v>
      </c>
      <c r="AY2359" s="13">
        <f t="shared" si="3230"/>
        <v>2.1400741064842403E-3</v>
      </c>
      <c r="AZ2359" s="13">
        <f t="shared" si="3231"/>
        <v>5.4158132678632832E-4</v>
      </c>
      <c r="BA2359" s="13">
        <f t="shared" si="3232"/>
        <v>9.1370771580583646E-5</v>
      </c>
      <c r="BB2359" s="13">
        <f t="shared" si="3233"/>
        <v>1.1561446295754113E-5</v>
      </c>
      <c r="BC2359" s="13">
        <f t="shared" si="3234"/>
        <v>1.1703264677520653E-6</v>
      </c>
      <c r="BD2359" s="13">
        <f t="shared" si="3235"/>
        <v>2.4340455336369046E-6</v>
      </c>
      <c r="BE2359" s="13">
        <f t="shared" si="3236"/>
        <v>4.2713592983614822E-6</v>
      </c>
      <c r="BF2359" s="13">
        <f t="shared" si="3237"/>
        <v>3.7477750525970016E-6</v>
      </c>
      <c r="BG2359" s="13">
        <f t="shared" si="3238"/>
        <v>2.1922479260496001E-6</v>
      </c>
      <c r="BH2359" s="13">
        <f t="shared" si="3239"/>
        <v>9.617608251204641E-7</v>
      </c>
      <c r="BI2359" s="13">
        <f t="shared" si="3240"/>
        <v>3.3754718113592326E-7</v>
      </c>
      <c r="BJ2359" s="14">
        <f t="shared" si="3241"/>
        <v>0.67733789917860443</v>
      </c>
      <c r="BK2359" s="14">
        <f t="shared" si="3242"/>
        <v>0.22168656794230227</v>
      </c>
      <c r="BL2359" s="14">
        <f t="shared" si="3243"/>
        <v>9.8626701069168737E-2</v>
      </c>
      <c r="BM2359" s="14">
        <f t="shared" si="3244"/>
        <v>0.39135032507445505</v>
      </c>
      <c r="BN2359" s="14">
        <f t="shared" si="3245"/>
        <v>0.60641362992489956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460</v>
      </c>
      <c r="E2360" s="10">
        <f>VLOOKUP(A2360,home!$A$2:$E$405,3,FALSE)</f>
        <v>1.1974</v>
      </c>
      <c r="F2360" s="10">
        <f>VLOOKUP(B2360,home!$B$2:$E$405,3,FALSE)</f>
        <v>1.0857000000000001</v>
      </c>
      <c r="G2360" s="10">
        <f>VLOOKUP(C2360,away!$B$2:$E$405,4,FALSE)</f>
        <v>0.55679999999999996</v>
      </c>
      <c r="H2360" s="10">
        <f>VLOOKUP(A2360,away!$A$2:$E$405,3,FALSE)</f>
        <v>0.89470000000000005</v>
      </c>
      <c r="I2360" s="10">
        <f>VLOOKUP(C2360,away!$B$2:$E$405,3,FALSE)</f>
        <v>1.1176999999999999</v>
      </c>
      <c r="J2360" s="10">
        <f>VLOOKUP(B2360,home!$B$2:$E$405,4,FALSE)</f>
        <v>0.78239999999999998</v>
      </c>
      <c r="K2360" s="12">
        <f t="shared" si="3190"/>
        <v>0.72384956582400006</v>
      </c>
      <c r="L2360" s="12">
        <f t="shared" si="3191"/>
        <v>0.78240484305599989</v>
      </c>
      <c r="M2360" s="13">
        <f t="shared" si="3192"/>
        <v>0.22173896797076539</v>
      </c>
      <c r="N2360" s="13">
        <f t="shared" si="3193"/>
        <v>0.16050565569190037</v>
      </c>
      <c r="O2360" s="13">
        <f t="shared" si="3194"/>
        <v>0.17348964243456608</v>
      </c>
      <c r="P2360" s="13">
        <f t="shared" si="3195"/>
        <v>0.12558040235122167</v>
      </c>
      <c r="Q2360" s="13">
        <f t="shared" si="3196"/>
        <v>5.8090974592439268E-2</v>
      </c>
      <c r="R2360" s="13">
        <f t="shared" si="3197"/>
        <v>6.7869568230429098E-2</v>
      </c>
      <c r="S2360" s="13">
        <f t="shared" si="3198"/>
        <v>1.7780408196873557E-2</v>
      </c>
      <c r="T2360" s="13">
        <f t="shared" si="3199"/>
        <v>4.545065985896752E-2</v>
      </c>
      <c r="U2360" s="13">
        <f t="shared" si="3200"/>
        <v>4.9127357496258441E-2</v>
      </c>
      <c r="V2360" s="13">
        <f t="shared" si="3201"/>
        <v>1.1188685485893431E-3</v>
      </c>
      <c r="W2360" s="13">
        <f t="shared" si="3202"/>
        <v>1.4016375579010065E-2</v>
      </c>
      <c r="X2360" s="13">
        <f t="shared" si="3203"/>
        <v>1.0966480135109319E-2</v>
      </c>
      <c r="Y2360" s="13">
        <f t="shared" si="3204"/>
        <v>4.2901135844934726E-3</v>
      </c>
      <c r="Z2360" s="13">
        <f t="shared" si="3205"/>
        <v>1.770049295986912E-2</v>
      </c>
      <c r="AA2360" s="13">
        <f t="shared" si="3206"/>
        <v>1.2812494143872031E-2</v>
      </c>
      <c r="AB2360" s="13">
        <f t="shared" si="3207"/>
        <v>4.6371591615821566E-3</v>
      </c>
      <c r="AC2360" s="13">
        <f t="shared" si="3208"/>
        <v>3.9603989038279349E-5</v>
      </c>
      <c r="AD2360" s="13">
        <f t="shared" si="3209"/>
        <v>2.5364368443231379E-3</v>
      </c>
      <c r="AE2360" s="13">
        <f t="shared" si="3210"/>
        <v>1.9845204711041002E-3</v>
      </c>
      <c r="AF2360" s="13">
        <f t="shared" si="3211"/>
        <v>7.7634921386781112E-4</v>
      </c>
      <c r="AG2360" s="13">
        <f t="shared" si="3212"/>
        <v>2.0247312827763127E-4</v>
      </c>
      <c r="AH2360" s="13">
        <f t="shared" si="3213"/>
        <v>3.4622378540700568E-3</v>
      </c>
      <c r="AI2360" s="13">
        <f t="shared" si="3214"/>
        <v>2.5061393674480283E-3</v>
      </c>
      <c r="AJ2360" s="13">
        <f t="shared" si="3215"/>
        <v>9.0703394651084465E-4</v>
      </c>
      <c r="AK2360" s="13">
        <f t="shared" si="3216"/>
        <v>2.1885204278983481E-4</v>
      </c>
      <c r="AL2360" s="13">
        <f t="shared" si="3217"/>
        <v>8.9717832163739673E-7</v>
      </c>
      <c r="AM2360" s="13">
        <f t="shared" si="3218"/>
        <v>3.6719974170066011E-4</v>
      </c>
      <c r="AN2360" s="13">
        <f t="shared" si="3219"/>
        <v>2.8729885627550863E-4</v>
      </c>
      <c r="AO2360" s="13">
        <f t="shared" si="3220"/>
        <v>1.1239200827720378E-4</v>
      </c>
      <c r="AP2360" s="13">
        <f t="shared" si="3221"/>
        <v>2.9312017198958095E-5</v>
      </c>
      <c r="AQ2360" s="13">
        <f t="shared" si="3222"/>
        <v>5.733466054051393E-6</v>
      </c>
      <c r="AR2360" s="13">
        <f t="shared" si="3223"/>
        <v>5.41774332967245E-4</v>
      </c>
      <c r="AS2360" s="13">
        <f t="shared" si="3224"/>
        <v>3.9216311569292752E-4</v>
      </c>
      <c r="AT2360" s="13">
        <f t="shared" si="3225"/>
        <v>1.4193355051325633E-4</v>
      </c>
      <c r="AU2360" s="13">
        <f t="shared" si="3226"/>
        <v>3.4246179638293136E-5</v>
      </c>
      <c r="AV2360" s="13">
        <f t="shared" si="3227"/>
        <v>6.1972705655772993E-6</v>
      </c>
      <c r="AW2360" s="13">
        <f t="shared" si="3228"/>
        <v>1.4114195178218193E-8</v>
      </c>
      <c r="AX2360" s="13">
        <f t="shared" si="3229"/>
        <v>4.4299562266784622E-5</v>
      </c>
      <c r="AY2360" s="13">
        <f t="shared" si="3230"/>
        <v>3.4660192062793116E-5</v>
      </c>
      <c r="AZ2360" s="13">
        <f t="shared" si="3231"/>
        <v>1.3559151065590228E-5</v>
      </c>
      <c r="BA2360" s="13">
        <f t="shared" si="3232"/>
        <v>3.5362484871485729E-6</v>
      </c>
      <c r="BB2360" s="13">
        <f t="shared" si="3233"/>
        <v>6.9169448564862394E-7</v>
      </c>
      <c r="BC2360" s="13">
        <f t="shared" si="3234"/>
        <v>1.0823702309732244E-7</v>
      </c>
      <c r="BD2360" s="13">
        <f t="shared" si="3235"/>
        <v>7.0647810326167687E-5</v>
      </c>
      <c r="BE2360" s="13">
        <f t="shared" si="3236"/>
        <v>5.1138386831012789E-5</v>
      </c>
      <c r="BF2360" s="13">
        <f t="shared" si="3237"/>
        <v>1.8508249552284185E-5</v>
      </c>
      <c r="BG2360" s="13">
        <f t="shared" si="3238"/>
        <v>4.4657294675277182E-6</v>
      </c>
      <c r="BH2360" s="13">
        <f t="shared" si="3239"/>
        <v>8.0812908403934541E-7</v>
      </c>
      <c r="BI2360" s="13">
        <f t="shared" si="3240"/>
        <v>1.1699277732232541E-7</v>
      </c>
      <c r="BJ2360" s="14">
        <f t="shared" si="3241"/>
        <v>0.29971883027439017</v>
      </c>
      <c r="BK2360" s="14">
        <f t="shared" si="3242"/>
        <v>0.36629380842687265</v>
      </c>
      <c r="BL2360" s="14">
        <f t="shared" si="3243"/>
        <v>0.31629248442494223</v>
      </c>
      <c r="BM2360" s="14">
        <f t="shared" si="3244"/>
        <v>0.19269575873688471</v>
      </c>
      <c r="BN2360" s="14">
        <f t="shared" si="3245"/>
        <v>0.80727521127132196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461</v>
      </c>
      <c r="E2361" s="10">
        <f>VLOOKUP(A2361,home!$A$2:$E$405,3,FALSE)</f>
        <v>1.45</v>
      </c>
      <c r="F2361" s="10">
        <f>VLOOKUP(B2361,home!$B$2:$E$405,3,FALSE)</f>
        <v>0.51719999999999999</v>
      </c>
      <c r="G2361" s="10">
        <f>VLOOKUP(C2361,away!$B$2:$E$405,4,FALSE)</f>
        <v>1.6378999999999999</v>
      </c>
      <c r="H2361" s="10">
        <f>VLOOKUP(A2361,away!$A$2:$E$405,3,FALSE)</f>
        <v>1.2583</v>
      </c>
      <c r="I2361" s="10">
        <f>VLOOKUP(C2361,away!$B$2:$E$405,3,FALSE)</f>
        <v>0.99339999999999995</v>
      </c>
      <c r="J2361" s="10">
        <f>VLOOKUP(B2361,home!$B$2:$E$405,4,FALSE)</f>
        <v>1.3908</v>
      </c>
      <c r="K2361" s="12">
        <f t="shared" si="3190"/>
        <v>1.2283267259999999</v>
      </c>
      <c r="L2361" s="12">
        <f t="shared" si="3191"/>
        <v>1.738493351976</v>
      </c>
      <c r="M2361" s="13">
        <f t="shared" si="3192"/>
        <v>5.1466710520586476E-2</v>
      </c>
      <c r="N2361" s="13">
        <f t="shared" si="3193"/>
        <v>6.3217936031741737E-2</v>
      </c>
      <c r="O2361" s="13">
        <f t="shared" si="3194"/>
        <v>8.9474534088112831E-2</v>
      </c>
      <c r="P2361" s="13">
        <f t="shared" si="3195"/>
        <v>0.10990396151682702</v>
      </c>
      <c r="Q2361" s="13">
        <f t="shared" si="3196"/>
        <v>3.8826140195173386E-2</v>
      </c>
      <c r="R2361" s="13">
        <f t="shared" si="3197"/>
        <v>7.7775441341667098E-2</v>
      </c>
      <c r="S2361" s="13">
        <f t="shared" si="3198"/>
        <v>5.8673269745210838E-2</v>
      </c>
      <c r="T2361" s="13">
        <f t="shared" si="3199"/>
        <v>6.7498986612197082E-2</v>
      </c>
      <c r="U2361" s="13">
        <f t="shared" si="3200"/>
        <v>9.553365322641498E-2</v>
      </c>
      <c r="V2361" s="13">
        <f t="shared" si="3201"/>
        <v>1.3921457870357494E-2</v>
      </c>
      <c r="W2361" s="13">
        <f t="shared" si="3202"/>
        <v>1.5897061889718105E-2</v>
      </c>
      <c r="X2361" s="13">
        <f t="shared" si="3203"/>
        <v>2.7636936411225953E-2</v>
      </c>
      <c r="Y2361" s="13">
        <f t="shared" si="3204"/>
        <v>2.4023315109949893E-2</v>
      </c>
      <c r="Z2361" s="13">
        <f t="shared" si="3205"/>
        <v>4.5070695906495872E-2</v>
      </c>
      <c r="AA2361" s="13">
        <f t="shared" si="3206"/>
        <v>5.5361540341367671E-2</v>
      </c>
      <c r="AB2361" s="13">
        <f t="shared" si="3207"/>
        <v>3.4001029796914543E-2</v>
      </c>
      <c r="AC2361" s="13">
        <f t="shared" si="3208"/>
        <v>1.8580255015398449E-3</v>
      </c>
      <c r="AD2361" s="13">
        <f t="shared" si="3209"/>
        <v>4.8816964960042061E-3</v>
      </c>
      <c r="AE2361" s="13">
        <f t="shared" si="3210"/>
        <v>8.4867969046678454E-3</v>
      </c>
      <c r="AF2361" s="13">
        <f t="shared" si="3211"/>
        <v>7.3771199991677743E-3</v>
      </c>
      <c r="AG2361" s="13">
        <f t="shared" si="3212"/>
        <v>4.2750246917607907E-3</v>
      </c>
      <c r="AH2361" s="13">
        <f t="shared" si="3213"/>
        <v>1.958877630059374E-2</v>
      </c>
      <c r="AI2361" s="13">
        <f t="shared" si="3214"/>
        <v>2.4061417459654698E-2</v>
      </c>
      <c r="AJ2361" s="13">
        <f t="shared" si="3215"/>
        <v>1.4777641065568448E-2</v>
      </c>
      <c r="AK2361" s="13">
        <f t="shared" si="3216"/>
        <v>6.0505904893576141E-3</v>
      </c>
      <c r="AL2361" s="13">
        <f t="shared" si="3217"/>
        <v>1.5870791908244243E-4</v>
      </c>
      <c r="AM2361" s="13">
        <f t="shared" si="3218"/>
        <v>1.1992636548525022E-3</v>
      </c>
      <c r="AN2361" s="13">
        <f t="shared" si="3219"/>
        <v>2.084911891227515E-3</v>
      </c>
      <c r="AO2361" s="13">
        <f t="shared" si="3220"/>
        <v>1.8123027311773728E-3</v>
      </c>
      <c r="AP2361" s="13">
        <f t="shared" si="3221"/>
        <v>1.0502254166399369E-3</v>
      </c>
      <c r="AQ2361" s="13">
        <f t="shared" si="3222"/>
        <v>4.5645247622618857E-4</v>
      </c>
      <c r="AR2361" s="13">
        <f t="shared" si="3223"/>
        <v>6.8109914743854491E-3</v>
      </c>
      <c r="AS2361" s="13">
        <f t="shared" si="3224"/>
        <v>8.3661228585457902E-3</v>
      </c>
      <c r="AT2361" s="13">
        <f t="shared" si="3225"/>
        <v>5.1381661500756572E-3</v>
      </c>
      <c r="AU2361" s="13">
        <f t="shared" si="3226"/>
        <v>2.1037822682554853E-3</v>
      </c>
      <c r="AV2361" s="13">
        <f t="shared" si="3227"/>
        <v>6.4603299644577881E-4</v>
      </c>
      <c r="AW2361" s="13">
        <f t="shared" si="3228"/>
        <v>9.4141915849963009E-6</v>
      </c>
      <c r="AX2361" s="13">
        <f t="shared" si="3229"/>
        <v>2.4551459979596122E-4</v>
      </c>
      <c r="AY2361" s="13">
        <f t="shared" si="3230"/>
        <v>4.2682549955832676E-4</v>
      </c>
      <c r="AZ2361" s="13">
        <f t="shared" si="3231"/>
        <v>3.7101664671799323E-4</v>
      </c>
      <c r="BA2361" s="13">
        <f t="shared" si="3232"/>
        <v>2.1500332459721983E-4</v>
      </c>
      <c r="BB2361" s="13">
        <f t="shared" si="3233"/>
        <v>9.3445462616251131E-5</v>
      </c>
      <c r="BC2361" s="13">
        <f t="shared" si="3234"/>
        <v>3.2490863106134892E-5</v>
      </c>
      <c r="BD2361" s="13">
        <f t="shared" si="3235"/>
        <v>1.9734772330973864E-3</v>
      </c>
      <c r="BE2361" s="13">
        <f t="shared" si="3236"/>
        <v>2.4240748285660513E-3</v>
      </c>
      <c r="BF2361" s="13">
        <f t="shared" si="3237"/>
        <v>1.488777948875775E-3</v>
      </c>
      <c r="BG2361" s="13">
        <f t="shared" si="3238"/>
        <v>6.095685812278586E-4</v>
      </c>
      <c r="BH2361" s="13">
        <f t="shared" si="3239"/>
        <v>1.8718734491302025E-4</v>
      </c>
      <c r="BI2361" s="13">
        <f t="shared" si="3240"/>
        <v>4.5985443705128528E-5</v>
      </c>
      <c r="BJ2361" s="14">
        <f t="shared" si="3241"/>
        <v>0.27010846690812212</v>
      </c>
      <c r="BK2361" s="14">
        <f t="shared" si="3242"/>
        <v>0.23640895857316246</v>
      </c>
      <c r="BL2361" s="14">
        <f t="shared" si="3243"/>
        <v>0.44641879123774503</v>
      </c>
      <c r="BM2361" s="14">
        <f t="shared" si="3244"/>
        <v>0.56692477762344373</v>
      </c>
      <c r="BN2361" s="14">
        <f t="shared" si="3245"/>
        <v>0.43066472369410852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461</v>
      </c>
      <c r="E2362" s="10">
        <f>VLOOKUP(A2362,home!$A$2:$E$405,3,FALSE)</f>
        <v>1.45</v>
      </c>
      <c r="F2362" s="10">
        <f>VLOOKUP(B2362,home!$B$2:$E$405,3,FALSE)</f>
        <v>0.86209999999999998</v>
      </c>
      <c r="G2362" s="10">
        <f>VLOOKUP(C2362,away!$B$2:$E$405,4,FALSE)</f>
        <v>1.6378999999999999</v>
      </c>
      <c r="H2362" s="10">
        <f>VLOOKUP(A2362,away!$A$2:$E$405,3,FALSE)</f>
        <v>1.2583</v>
      </c>
      <c r="I2362" s="10">
        <f>VLOOKUP(C2362,away!$B$2:$E$405,3,FALSE)</f>
        <v>0.19869999999999999</v>
      </c>
      <c r="J2362" s="10">
        <f>VLOOKUP(B2362,home!$B$2:$E$405,4,FALSE)</f>
        <v>1.9867999999999999</v>
      </c>
      <c r="K2362" s="12">
        <f t="shared" si="3190"/>
        <v>2.0474487054999995</v>
      </c>
      <c r="L2362" s="12">
        <f t="shared" si="3191"/>
        <v>0.49674810042799994</v>
      </c>
      <c r="M2362" s="13">
        <f t="shared" si="3192"/>
        <v>7.8536106389957491E-2</v>
      </c>
      <c r="N2362" s="13">
        <f t="shared" si="3193"/>
        <v>0.16079864936312868</v>
      </c>
      <c r="O2362" s="13">
        <f t="shared" si="3194"/>
        <v>3.9012661664222688E-2</v>
      </c>
      <c r="P2362" s="13">
        <f t="shared" si="3195"/>
        <v>7.9876423622522202E-2</v>
      </c>
      <c r="Q2362" s="13">
        <f t="shared" si="3196"/>
        <v>0.16461349324234312</v>
      </c>
      <c r="R2362" s="13">
        <f t="shared" si="3197"/>
        <v>9.6897327871714387E-3</v>
      </c>
      <c r="S2362" s="13">
        <f t="shared" si="3198"/>
        <v>2.0309903762750308E-2</v>
      </c>
      <c r="T2362" s="13">
        <f t="shared" si="3199"/>
        <v>8.1771440072951354E-2</v>
      </c>
      <c r="U2362" s="13">
        <f t="shared" si="3200"/>
        <v>1.9839230851735064E-2</v>
      </c>
      <c r="V2362" s="13">
        <f t="shared" si="3201"/>
        <v>2.2951686403405295E-3</v>
      </c>
      <c r="W2362" s="13">
        <f t="shared" si="3202"/>
        <v>0.1123458945489561</v>
      </c>
      <c r="X2362" s="13">
        <f t="shared" si="3203"/>
        <v>5.580760970807834E-2</v>
      </c>
      <c r="Y2362" s="13">
        <f t="shared" si="3204"/>
        <v>1.3861162055957561E-2</v>
      </c>
      <c r="Z2362" s="13">
        <f t="shared" si="3205"/>
        <v>1.6044521185607737E-3</v>
      </c>
      <c r="AA2362" s="13">
        <f t="shared" si="3206"/>
        <v>3.285033413183988E-3</v>
      </c>
      <c r="AB2362" s="13">
        <f t="shared" si="3207"/>
        <v>3.3629687046739013E-3</v>
      </c>
      <c r="AC2362" s="13">
        <f t="shared" si="3208"/>
        <v>1.4589616087748515E-4</v>
      </c>
      <c r="AD2362" s="13">
        <f t="shared" si="3209"/>
        <v>5.75056140906249E-2</v>
      </c>
      <c r="AE2362" s="13">
        <f t="shared" si="3210"/>
        <v>2.8565804563463547E-2</v>
      </c>
      <c r="AF2362" s="13">
        <f t="shared" si="3211"/>
        <v>7.0950045770490043E-3</v>
      </c>
      <c r="AG2362" s="13">
        <f t="shared" si="3212"/>
        <v>1.1748100153923526E-3</v>
      </c>
      <c r="AH2362" s="13">
        <f t="shared" si="3213"/>
        <v>1.9925213553068612E-4</v>
      </c>
      <c r="AI2362" s="13">
        <f t="shared" si="3214"/>
        <v>4.0795852696041377E-4</v>
      </c>
      <c r="AJ2362" s="13">
        <f t="shared" si="3215"/>
        <v>4.1763707896139298E-4</v>
      </c>
      <c r="AK2362" s="13">
        <f t="shared" si="3216"/>
        <v>2.8503016556276833E-4</v>
      </c>
      <c r="AL2362" s="13">
        <f t="shared" si="3217"/>
        <v>5.9354424795573193E-6</v>
      </c>
      <c r="AM2362" s="13">
        <f t="shared" si="3218"/>
        <v>2.3547959025766507E-2</v>
      </c>
      <c r="AN2362" s="13">
        <f t="shared" si="3219"/>
        <v>1.1697403915005889E-2</v>
      </c>
      <c r="AO2362" s="13">
        <f t="shared" si="3220"/>
        <v>2.9053315873591124E-3</v>
      </c>
      <c r="AP2362" s="13">
        <f t="shared" si="3221"/>
        <v>4.8107264904470164E-4</v>
      </c>
      <c r="AQ2362" s="13">
        <f t="shared" si="3222"/>
        <v>5.9742981145205356E-5</v>
      </c>
      <c r="AR2362" s="13">
        <f t="shared" si="3223"/>
        <v>1.9795623966218157E-5</v>
      </c>
      <c r="AS2362" s="13">
        <f t="shared" si="3224"/>
        <v>4.0530524664198134E-5</v>
      </c>
      <c r="AT2362" s="13">
        <f t="shared" si="3225"/>
        <v>4.1492085128474143E-5</v>
      </c>
      <c r="AU2362" s="13">
        <f t="shared" si="3226"/>
        <v>2.8317638661596719E-5</v>
      </c>
      <c r="AV2362" s="13">
        <f t="shared" si="3227"/>
        <v>1.4494728155125734E-5</v>
      </c>
      <c r="AW2362" s="13">
        <f t="shared" si="3228"/>
        <v>1.6768717376458165E-7</v>
      </c>
      <c r="AX2362" s="13">
        <f t="shared" si="3229"/>
        <v>8.0355397040787688E-3</v>
      </c>
      <c r="AY2362" s="13">
        <f t="shared" si="3230"/>
        <v>3.9916390839149019E-3</v>
      </c>
      <c r="AZ2362" s="13">
        <f t="shared" si="3231"/>
        <v>9.9141956626444452E-4</v>
      </c>
      <c r="BA2362" s="13">
        <f t="shared" si="3232"/>
        <v>1.6416192875633816E-4</v>
      </c>
      <c r="BB2362" s="13">
        <f t="shared" si="3233"/>
        <v>2.0386781568076907E-5</v>
      </c>
      <c r="BC2362" s="13">
        <f t="shared" si="3234"/>
        <v>2.0254190035565546E-6</v>
      </c>
      <c r="BD2362" s="13">
        <f t="shared" si="3235"/>
        <v>1.6389064336676416E-6</v>
      </c>
      <c r="BE2362" s="13">
        <f t="shared" si="3236"/>
        <v>3.3555768560484338E-6</v>
      </c>
      <c r="BF2362" s="13">
        <f t="shared" si="3237"/>
        <v>3.4351857450610626E-6</v>
      </c>
      <c r="BG2362" s="13">
        <f t="shared" si="3238"/>
        <v>2.3444555356257743E-6</v>
      </c>
      <c r="BH2362" s="13">
        <f t="shared" si="3239"/>
        <v>1.2000381128798249E-6</v>
      </c>
      <c r="BI2362" s="13">
        <f t="shared" si="3240"/>
        <v>4.9140329615329217E-7</v>
      </c>
      <c r="BJ2362" s="14">
        <f t="shared" si="3241"/>
        <v>0.73543616487985253</v>
      </c>
      <c r="BK2362" s="14">
        <f t="shared" si="3242"/>
        <v>0.18516107310284244</v>
      </c>
      <c r="BL2362" s="14">
        <f t="shared" si="3243"/>
        <v>7.6656601494557358E-2</v>
      </c>
      <c r="BM2362" s="14">
        <f t="shared" si="3244"/>
        <v>0.46233975312972636</v>
      </c>
      <c r="BN2362" s="14">
        <f t="shared" si="3245"/>
        <v>0.53252706706934561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461</v>
      </c>
      <c r="E2363" s="10">
        <f>VLOOKUP(A2363,home!$A$2:$E$405,3,FALSE)</f>
        <v>1.45</v>
      </c>
      <c r="F2363" s="10">
        <f>VLOOKUP(B2363,home!$B$2:$E$405,3,FALSE)</f>
        <v>0.94830000000000003</v>
      </c>
      <c r="G2363" s="10">
        <f>VLOOKUP(C2363,away!$B$2:$E$405,4,FALSE)</f>
        <v>1.2930999999999999</v>
      </c>
      <c r="H2363" s="10">
        <f>VLOOKUP(A2363,away!$A$2:$E$405,3,FALSE)</f>
        <v>1.2583</v>
      </c>
      <c r="I2363" s="10">
        <f>VLOOKUP(C2363,away!$B$2:$E$405,3,FALSE)</f>
        <v>0.59599999999999997</v>
      </c>
      <c r="J2363" s="10">
        <f>VLOOKUP(B2363,home!$B$2:$E$405,4,FALSE)</f>
        <v>0.59599999999999997</v>
      </c>
      <c r="K2363" s="12">
        <f t="shared" si="3190"/>
        <v>1.7780577584999999</v>
      </c>
      <c r="L2363" s="12">
        <f t="shared" si="3191"/>
        <v>0.44696829279999994</v>
      </c>
      <c r="M2363" s="13">
        <f t="shared" si="3192"/>
        <v>0.10806460337475696</v>
      </c>
      <c r="N2363" s="13">
        <f t="shared" si="3193"/>
        <v>0.19214510644971189</v>
      </c>
      <c r="O2363" s="13">
        <f t="shared" si="3194"/>
        <v>4.8301451282524221E-2</v>
      </c>
      <c r="P2363" s="13">
        <f t="shared" si="3195"/>
        <v>8.588277019970196E-2</v>
      </c>
      <c r="Q2363" s="13">
        <f t="shared" si="3196"/>
        <v>0.17082254864035934</v>
      </c>
      <c r="R2363" s="13">
        <f t="shared" si="3197"/>
        <v>1.0794608609756109E-2</v>
      </c>
      <c r="S2363" s="13">
        <f t="shared" si="3198"/>
        <v>1.7063520308301432E-2</v>
      </c>
      <c r="T2363" s="13">
        <f t="shared" si="3199"/>
        <v>7.6352262937526352E-2</v>
      </c>
      <c r="U2363" s="13">
        <f t="shared" si="3200"/>
        <v>1.9193437588547749E-2</v>
      </c>
      <c r="V2363" s="13">
        <f t="shared" si="3201"/>
        <v>1.5067760371222135E-3</v>
      </c>
      <c r="W2363" s="13">
        <f t="shared" si="3202"/>
        <v>0.10124411931224486</v>
      </c>
      <c r="X2363" s="13">
        <f t="shared" si="3203"/>
        <v>4.5252911165033584E-2</v>
      </c>
      <c r="Y2363" s="13">
        <f t="shared" si="3204"/>
        <v>1.011330822383256E-2</v>
      </c>
      <c r="Z2363" s="13">
        <f t="shared" si="3205"/>
        <v>1.6082825939156237E-3</v>
      </c>
      <c r="AA2363" s="13">
        <f t="shared" si="3206"/>
        <v>2.8596193439721796E-3</v>
      </c>
      <c r="AB2363" s="13">
        <f t="shared" si="3207"/>
        <v>2.5422841804532076E-3</v>
      </c>
      <c r="AC2363" s="13">
        <f t="shared" si="3208"/>
        <v>7.4843019879632488E-5</v>
      </c>
      <c r="AD2363" s="13">
        <f t="shared" si="3209"/>
        <v>4.5004472961409137E-2</v>
      </c>
      <c r="AE2363" s="13">
        <f t="shared" si="3210"/>
        <v>2.0115572447924796E-2</v>
      </c>
      <c r="AF2363" s="13">
        <f t="shared" si="3211"/>
        <v>4.4955115378718311E-3</v>
      </c>
      <c r="AG2363" s="13">
        <f t="shared" si="3212"/>
        <v>6.6978370578175852E-4</v>
      </c>
      <c r="AH2363" s="13">
        <f t="shared" si="3213"/>
        <v>1.7971283133560542E-4</v>
      </c>
      <c r="AI2363" s="13">
        <f t="shared" si="3214"/>
        <v>3.1953979405827511E-4</v>
      </c>
      <c r="AJ2363" s="13">
        <f t="shared" si="3215"/>
        <v>2.8408010498740422E-4</v>
      </c>
      <c r="AK2363" s="13">
        <f t="shared" si="3216"/>
        <v>1.6837027823611621E-4</v>
      </c>
      <c r="AL2363" s="13">
        <f t="shared" si="3217"/>
        <v>2.3792160158432287E-6</v>
      </c>
      <c r="AM2363" s="13">
        <f t="shared" si="3218"/>
        <v>1.6004110463247383E-2</v>
      </c>
      <c r="AN2363" s="13">
        <f t="shared" si="3219"/>
        <v>7.1533299315402988E-3</v>
      </c>
      <c r="AO2363" s="13">
        <f t="shared" si="3220"/>
        <v>1.598655833667854E-3</v>
      </c>
      <c r="AP2363" s="13">
        <f t="shared" si="3221"/>
        <v>2.3818282291642723E-4</v>
      </c>
      <c r="AQ2363" s="13">
        <f t="shared" si="3222"/>
        <v>2.6615042433310035E-5</v>
      </c>
      <c r="AR2363" s="13">
        <f t="shared" si="3223"/>
        <v>1.6065187483265979E-5</v>
      </c>
      <c r="AS2363" s="13">
        <f t="shared" si="3224"/>
        <v>2.8564831246378164E-5</v>
      </c>
      <c r="AT2363" s="13">
        <f t="shared" si="3225"/>
        <v>2.5394959908932964E-5</v>
      </c>
      <c r="AU2363" s="13">
        <f t="shared" si="3226"/>
        <v>1.5051235164291573E-5</v>
      </c>
      <c r="AV2363" s="13">
        <f t="shared" si="3227"/>
        <v>6.6904913647191591E-6</v>
      </c>
      <c r="AW2363" s="13">
        <f t="shared" si="3228"/>
        <v>5.2523535809692825E-8</v>
      </c>
      <c r="AX2363" s="13">
        <f t="shared" si="3229"/>
        <v>4.7427054628446765E-3</v>
      </c>
      <c r="AY2363" s="13">
        <f t="shared" si="3230"/>
        <v>2.1198389639809183E-3</v>
      </c>
      <c r="AZ2363" s="13">
        <f t="shared" si="3231"/>
        <v>4.7375040137073585E-4</v>
      </c>
      <c r="BA2363" s="13">
        <f t="shared" si="3232"/>
        <v>7.0583802704664211E-5</v>
      </c>
      <c r="BB2363" s="13">
        <f t="shared" si="3233"/>
        <v>7.8871804485589417E-6</v>
      </c>
      <c r="BC2363" s="13">
        <f t="shared" si="3234"/>
        <v>7.0506391601958584E-7</v>
      </c>
      <c r="BD2363" s="13">
        <f t="shared" si="3235"/>
        <v>1.1967715704845542E-6</v>
      </c>
      <c r="BE2363" s="13">
        <f t="shared" si="3236"/>
        <v>2.1279289760522912E-6</v>
      </c>
      <c r="BF2363" s="13">
        <f t="shared" si="3237"/>
        <v>1.8917903127033692E-6</v>
      </c>
      <c r="BG2363" s="13">
        <f t="shared" si="3238"/>
        <v>1.121237480985789E-6</v>
      </c>
      <c r="BH2363" s="13">
        <f t="shared" si="3239"/>
        <v>4.9840625054694429E-7</v>
      </c>
      <c r="BI2363" s="13">
        <f t="shared" si="3240"/>
        <v>1.7723902013397767E-7</v>
      </c>
      <c r="BJ2363" s="14">
        <f t="shared" si="3241"/>
        <v>0.69865196235076699</v>
      </c>
      <c r="BK2363" s="14">
        <f t="shared" si="3242"/>
        <v>0.21471473111975894</v>
      </c>
      <c r="BL2363" s="14">
        <f t="shared" si="3243"/>
        <v>8.474188409264935E-2</v>
      </c>
      <c r="BM2363" s="14">
        <f t="shared" si="3244"/>
        <v>0.38158598515983516</v>
      </c>
      <c r="BN2363" s="14">
        <f t="shared" si="3245"/>
        <v>0.61601108855681042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461</v>
      </c>
      <c r="E2364" s="10">
        <f>VLOOKUP(A2364,home!$A$2:$E$405,3,FALSE)</f>
        <v>1.45</v>
      </c>
      <c r="F2364" s="10">
        <f>VLOOKUP(B2364,home!$B$2:$E$405,3,FALSE)</f>
        <v>0.94830000000000003</v>
      </c>
      <c r="G2364" s="10">
        <f>VLOOKUP(C2364,away!$B$2:$E$405,4,FALSE)</f>
        <v>0.77590000000000003</v>
      </c>
      <c r="H2364" s="10">
        <f>VLOOKUP(A2364,away!$A$2:$E$405,3,FALSE)</f>
        <v>1.2583</v>
      </c>
      <c r="I2364" s="10">
        <f>VLOOKUP(C2364,away!$B$2:$E$405,3,FALSE)</f>
        <v>0.39739999999999998</v>
      </c>
      <c r="J2364" s="10">
        <f>VLOOKUP(B2364,home!$B$2:$E$405,4,FALSE)</f>
        <v>1.1920999999999999</v>
      </c>
      <c r="K2364" s="12">
        <f t="shared" si="3190"/>
        <v>1.0668896565000001</v>
      </c>
      <c r="L2364" s="12">
        <f t="shared" si="3191"/>
        <v>0.59610772148199986</v>
      </c>
      <c r="M2364" s="13">
        <f t="shared" si="3192"/>
        <v>0.18956991498672007</v>
      </c>
      <c r="N2364" s="13">
        <f t="shared" si="3193"/>
        <v>0.20225018148291599</v>
      </c>
      <c r="O2364" s="13">
        <f t="shared" si="3194"/>
        <v>0.11300409008427012</v>
      </c>
      <c r="P2364" s="13">
        <f t="shared" si="3195"/>
        <v>0.12056289485310201</v>
      </c>
      <c r="Q2364" s="13">
        <f t="shared" si="3196"/>
        <v>0.10788931332468547</v>
      </c>
      <c r="R2364" s="13">
        <f t="shared" si="3197"/>
        <v>3.3681305329140453E-2</v>
      </c>
      <c r="S2364" s="13">
        <f t="shared" si="3198"/>
        <v>1.9168932496987166E-2</v>
      </c>
      <c r="T2364" s="13">
        <f t="shared" si="3199"/>
        <v>6.4313652738235819E-2</v>
      </c>
      <c r="U2364" s="13">
        <f t="shared" si="3200"/>
        <v>3.5934236273078284E-2</v>
      </c>
      <c r="V2364" s="13">
        <f t="shared" si="3201"/>
        <v>1.3545644408598223E-3</v>
      </c>
      <c r="W2364" s="13">
        <f t="shared" si="3202"/>
        <v>3.8368664144331523E-2</v>
      </c>
      <c r="X2364" s="13">
        <f t="shared" si="3203"/>
        <v>2.2871856959385567E-2</v>
      </c>
      <c r="Y2364" s="13">
        <f t="shared" si="3204"/>
        <v>6.8170452690607761E-3</v>
      </c>
      <c r="Z2364" s="13">
        <f t="shared" si="3205"/>
        <v>6.6925620587644872E-3</v>
      </c>
      <c r="AA2364" s="13">
        <f t="shared" si="3206"/>
        <v>7.1402252359801773E-3</v>
      </c>
      <c r="AB2364" s="13">
        <f t="shared" si="3207"/>
        <v>3.8089162246737621E-3</v>
      </c>
      <c r="AC2364" s="13">
        <f t="shared" si="3208"/>
        <v>5.3842341711557302E-5</v>
      </c>
      <c r="AD2364" s="13">
        <f t="shared" si="3209"/>
        <v>1.0233782727327429E-2</v>
      </c>
      <c r="AE2364" s="13">
        <f t="shared" si="3210"/>
        <v>6.1004369037289995E-3</v>
      </c>
      <c r="AF2364" s="13">
        <f t="shared" si="3211"/>
        <v>1.8182587713633E-3</v>
      </c>
      <c r="AG2364" s="13">
        <f t="shared" si="3212"/>
        <v>3.6129269775401254E-4</v>
      </c>
      <c r="AH2364" s="13">
        <f t="shared" si="3213"/>
        <v>9.9737197993174484E-4</v>
      </c>
      <c r="AI2364" s="13">
        <f t="shared" si="3214"/>
        <v>1.0640858490721043E-3</v>
      </c>
      <c r="AJ2364" s="13">
        <f t="shared" si="3215"/>
        <v>5.6763109300152421E-4</v>
      </c>
      <c r="AK2364" s="13">
        <f t="shared" si="3216"/>
        <v>2.0186658061037194E-4</v>
      </c>
      <c r="AL2364" s="13">
        <f t="shared" si="3217"/>
        <v>1.3697086023106608E-6</v>
      </c>
      <c r="AM2364" s="13">
        <f t="shared" si="3218"/>
        <v>2.1836633877308003E-3</v>
      </c>
      <c r="AN2364" s="13">
        <f t="shared" si="3219"/>
        <v>1.301698606543872E-3</v>
      </c>
      <c r="AO2364" s="13">
        <f t="shared" si="3220"/>
        <v>3.879762952015809E-4</v>
      </c>
      <c r="AP2364" s="13">
        <f t="shared" si="3221"/>
        <v>7.7091888440547406E-5</v>
      </c>
      <c r="AQ2364" s="13">
        <f t="shared" si="3222"/>
        <v>1.1488767490759806E-5</v>
      </c>
      <c r="AR2364" s="13">
        <f t="shared" si="3223"/>
        <v>1.1890822768542071E-4</v>
      </c>
      <c r="AS2364" s="13">
        <f t="shared" si="3224"/>
        <v>1.2686195819032231E-4</v>
      </c>
      <c r="AT2364" s="13">
        <f t="shared" si="3225"/>
        <v>6.7673855498295171E-5</v>
      </c>
      <c r="AU2364" s="13">
        <f t="shared" si="3226"/>
        <v>2.4066845482202261E-5</v>
      </c>
      <c r="AV2364" s="13">
        <f t="shared" si="3227"/>
        <v>6.4191671273863353E-6</v>
      </c>
      <c r="AW2364" s="13">
        <f t="shared" si="3228"/>
        <v>2.4197468577363894E-8</v>
      </c>
      <c r="AX2364" s="13">
        <f t="shared" si="3229"/>
        <v>3.882879802746231E-4</v>
      </c>
      <c r="AY2364" s="13">
        <f t="shared" si="3230"/>
        <v>2.3146146320035326E-4</v>
      </c>
      <c r="AZ2364" s="13">
        <f t="shared" si="3231"/>
        <v>6.898798271962617E-5</v>
      </c>
      <c r="BA2364" s="13">
        <f t="shared" si="3232"/>
        <v>1.3708089729545315E-5</v>
      </c>
      <c r="BB2364" s="13">
        <f t="shared" si="3233"/>
        <v>2.0428745336375153E-6</v>
      </c>
      <c r="BC2364" s="13">
        <f t="shared" si="3234"/>
        <v>2.4355465670405255E-7</v>
      </c>
      <c r="BD2364" s="13">
        <f t="shared" si="3235"/>
        <v>1.1813685445169826E-5</v>
      </c>
      <c r="BE2364" s="13">
        <f t="shared" si="3236"/>
        <v>1.2603898806596286E-5</v>
      </c>
      <c r="BF2364" s="13">
        <f t="shared" si="3237"/>
        <v>6.7234846341651376E-6</v>
      </c>
      <c r="BG2364" s="13">
        <f t="shared" si="3238"/>
        <v>2.3910720706091573E-6</v>
      </c>
      <c r="BH2364" s="13">
        <f t="shared" si="3239"/>
        <v>6.3775251501973679E-7</v>
      </c>
      <c r="BI2364" s="13">
        <f t="shared" si="3240"/>
        <v>1.3608231233628371E-7</v>
      </c>
      <c r="BJ2364" s="14">
        <f t="shared" si="3241"/>
        <v>0.46569113590931116</v>
      </c>
      <c r="BK2364" s="14">
        <f t="shared" si="3242"/>
        <v>0.33094298029118324</v>
      </c>
      <c r="BL2364" s="14">
        <f t="shared" si="3243"/>
        <v>0.19677796467952607</v>
      </c>
      <c r="BM2364" s="14">
        <f t="shared" si="3244"/>
        <v>0.23291550561221883</v>
      </c>
      <c r="BN2364" s="14">
        <f t="shared" si="3245"/>
        <v>0.76695770006083408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461</v>
      </c>
      <c r="E2365" s="10">
        <f>VLOOKUP(A2365,home!$A$2:$E$405,3,FALSE)</f>
        <v>1.5759000000000001</v>
      </c>
      <c r="F2365" s="10">
        <f>VLOOKUP(B2365,home!$B$2:$E$405,3,FALSE)</f>
        <v>1.1281000000000001</v>
      </c>
      <c r="G2365" s="10">
        <f>VLOOKUP(C2365,away!$B$2:$E$405,4,FALSE)</f>
        <v>1.0311999999999999</v>
      </c>
      <c r="H2365" s="10">
        <f>VLOOKUP(A2365,away!$A$2:$E$405,3,FALSE)</f>
        <v>1.1709000000000001</v>
      </c>
      <c r="I2365" s="10">
        <f>VLOOKUP(C2365,away!$B$2:$E$405,3,FALSE)</f>
        <v>1.0676000000000001</v>
      </c>
      <c r="J2365" s="10">
        <f>VLOOKUP(B2365,home!$B$2:$E$405,4,FALSE)</f>
        <v>1.4234</v>
      </c>
      <c r="K2365" s="12">
        <f t="shared" si="3190"/>
        <v>1.8332393010479999</v>
      </c>
      <c r="L2365" s="12">
        <f t="shared" si="3191"/>
        <v>1.7793252124560002</v>
      </c>
      <c r="M2365" s="13">
        <f t="shared" si="3192"/>
        <v>2.6982560920098823E-2</v>
      </c>
      <c r="N2365" s="13">
        <f t="shared" si="3193"/>
        <v>4.9465491121647033E-2</v>
      </c>
      <c r="O2365" s="13">
        <f t="shared" si="3194"/>
        <v>4.8010750941761805E-2</v>
      </c>
      <c r="P2365" s="13">
        <f t="shared" si="3195"/>
        <v>8.8015195499264995E-2</v>
      </c>
      <c r="Q2365" s="13">
        <f t="shared" si="3196"/>
        <v>4.5341041184922146E-2</v>
      </c>
      <c r="R2365" s="13">
        <f t="shared" si="3197"/>
        <v>4.2713369809811219E-2</v>
      </c>
      <c r="S2365" s="13">
        <f t="shared" si="3198"/>
        <v>7.1774827653622419E-2</v>
      </c>
      <c r="T2365" s="13">
        <f t="shared" si="3199"/>
        <v>8.0676457739337848E-2</v>
      </c>
      <c r="U2365" s="13">
        <f t="shared" si="3200"/>
        <v>7.8303828215543048E-2</v>
      </c>
      <c r="V2365" s="13">
        <f t="shared" si="3201"/>
        <v>2.6013820583213169E-2</v>
      </c>
      <c r="W2365" s="13">
        <f t="shared" si="3202"/>
        <v>2.7706992883545074E-2</v>
      </c>
      <c r="X2365" s="13">
        <f t="shared" si="3203"/>
        <v>4.9299750999030723E-2</v>
      </c>
      <c r="Y2365" s="13">
        <f t="shared" si="3204"/>
        <v>4.3860144960189126E-2</v>
      </c>
      <c r="Z2365" s="13">
        <f t="shared" si="3205"/>
        <v>2.533365860385136E-2</v>
      </c>
      <c r="AA2365" s="13">
        <f t="shared" si="3206"/>
        <v>4.6442658591913107E-2</v>
      </c>
      <c r="AB2365" s="13">
        <f t="shared" si="3207"/>
        <v>4.2570253487924856E-2</v>
      </c>
      <c r="AC2365" s="13">
        <f t="shared" si="3208"/>
        <v>5.3034520868273606E-3</v>
      </c>
      <c r="AD2365" s="13">
        <f t="shared" si="3209"/>
        <v>1.2698387066993028E-2</v>
      </c>
      <c r="AE2365" s="13">
        <f t="shared" si="3210"/>
        <v>2.2594560265825892E-2</v>
      </c>
      <c r="AF2365" s="13">
        <f t="shared" si="3211"/>
        <v>2.010153537267028E-2</v>
      </c>
      <c r="AG2365" s="13">
        <f t="shared" si="3212"/>
        <v>1.1922389565889454E-2</v>
      </c>
      <c r="AH2365" s="13">
        <f t="shared" si="3213"/>
        <v>1.1269204369396393E-2</v>
      </c>
      <c r="AI2365" s="13">
        <f t="shared" si="3214"/>
        <v>2.0659148341519305E-2</v>
      </c>
      <c r="AJ2365" s="13">
        <f t="shared" si="3215"/>
        <v>1.8936581332926906E-2</v>
      </c>
      <c r="AK2365" s="13">
        <f t="shared" si="3216"/>
        <v>1.1571761709004504E-2</v>
      </c>
      <c r="AL2365" s="13">
        <f t="shared" si="3217"/>
        <v>6.9197934714253933E-4</v>
      </c>
      <c r="AM2365" s="13">
        <f t="shared" si="3218"/>
        <v>4.6558364462262495E-3</v>
      </c>
      <c r="AN2365" s="13">
        <f t="shared" si="3219"/>
        <v>8.2842471738419094E-3</v>
      </c>
      <c r="AO2365" s="13">
        <f t="shared" si="3220"/>
        <v>7.3701849313171381E-3</v>
      </c>
      <c r="AP2365" s="13">
        <f t="shared" si="3221"/>
        <v>4.3713186229186272E-3</v>
      </c>
      <c r="AQ2365" s="13">
        <f t="shared" si="3222"/>
        <v>1.9444993593593881E-3</v>
      </c>
      <c r="AR2365" s="13">
        <f t="shared" si="3223"/>
        <v>4.0103158917572613E-3</v>
      </c>
      <c r="AS2365" s="13">
        <f t="shared" si="3224"/>
        <v>7.3518687023867661E-3</v>
      </c>
      <c r="AT2365" s="13">
        <f t="shared" si="3225"/>
        <v>6.7388673206800935E-3</v>
      </c>
      <c r="AU2365" s="13">
        <f t="shared" si="3226"/>
        <v>4.1179854722729258E-3</v>
      </c>
      <c r="AV2365" s="13">
        <f t="shared" si="3227"/>
        <v>1.8873132022288604E-3</v>
      </c>
      <c r="AW2365" s="13">
        <f t="shared" si="3228"/>
        <v>6.2699651020849646E-5</v>
      </c>
      <c r="AX2365" s="13">
        <f t="shared" si="3229"/>
        <v>1.4225437254122694E-3</v>
      </c>
      <c r="AY2365" s="13">
        <f t="shared" si="3230"/>
        <v>2.531167916447136E-3</v>
      </c>
      <c r="AZ2365" s="13">
        <f t="shared" si="3231"/>
        <v>2.251885445347056E-3</v>
      </c>
      <c r="BA2365" s="13">
        <f t="shared" si="3232"/>
        <v>1.3356121828229088E-3</v>
      </c>
      <c r="BB2365" s="13">
        <f t="shared" si="3233"/>
        <v>5.9412210774004821E-4</v>
      </c>
      <c r="BC2365" s="13">
        <f t="shared" si="3234"/>
        <v>2.1142728911587342E-4</v>
      </c>
      <c r="BD2365" s="13">
        <f t="shared" si="3235"/>
        <v>1.189276029352778E-3</v>
      </c>
      <c r="BE2365" s="13">
        <f t="shared" si="3236"/>
        <v>2.1802275568038264E-3</v>
      </c>
      <c r="BF2365" s="13">
        <f t="shared" si="3237"/>
        <v>1.9984394211803188E-3</v>
      </c>
      <c r="BG2365" s="13">
        <f t="shared" si="3238"/>
        <v>1.2212058958904586E-3</v>
      </c>
      <c r="BH2365" s="13">
        <f t="shared" si="3239"/>
        <v>5.5969066075448059E-4</v>
      </c>
      <c r="BI2365" s="13">
        <f t="shared" si="3240"/>
        <v>2.0520938314492733E-4</v>
      </c>
      <c r="BJ2365" s="14">
        <f t="shared" si="3241"/>
        <v>0.39863959636059931</v>
      </c>
      <c r="BK2365" s="14">
        <f t="shared" si="3242"/>
        <v>0.22131300400661646</v>
      </c>
      <c r="BL2365" s="14">
        <f t="shared" si="3243"/>
        <v>0.3519379563362538</v>
      </c>
      <c r="BM2365" s="14">
        <f t="shared" si="3244"/>
        <v>0.69422733756438826</v>
      </c>
      <c r="BN2365" s="14">
        <f t="shared" si="3245"/>
        <v>0.30052840947750603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461</v>
      </c>
      <c r="E2366" s="10">
        <f>VLOOKUP(A2366,home!$A$2:$E$405,3,FALSE)</f>
        <v>1.5759000000000001</v>
      </c>
      <c r="F2366" s="10">
        <f>VLOOKUP(B2366,home!$B$2:$E$405,3,FALSE)</f>
        <v>1.8244</v>
      </c>
      <c r="G2366" s="10">
        <f>VLOOKUP(C2366,away!$B$2:$E$405,4,FALSE)</f>
        <v>0.87250000000000005</v>
      </c>
      <c r="H2366" s="10">
        <f>VLOOKUP(A2366,away!$A$2:$E$405,3,FALSE)</f>
        <v>1.1709000000000001</v>
      </c>
      <c r="I2366" s="10">
        <f>VLOOKUP(C2366,away!$B$2:$E$405,3,FALSE)</f>
        <v>0.74729999999999996</v>
      </c>
      <c r="J2366" s="10">
        <f>VLOOKUP(B2366,home!$B$2:$E$405,4,FALSE)</f>
        <v>0.64049999999999996</v>
      </c>
      <c r="K2366" s="12">
        <f t="shared" si="3190"/>
        <v>2.5085002851000002</v>
      </c>
      <c r="L2366" s="12">
        <f t="shared" si="3191"/>
        <v>0.56044619158499998</v>
      </c>
      <c r="M2366" s="13">
        <f t="shared" si="3192"/>
        <v>4.6470086397115924E-2</v>
      </c>
      <c r="N2366" s="13">
        <f t="shared" si="3193"/>
        <v>0.11657022497578694</v>
      </c>
      <c r="O2366" s="13">
        <f t="shared" si="3194"/>
        <v>2.6043982943889529E-2</v>
      </c>
      <c r="P2366" s="13">
        <f t="shared" si="3195"/>
        <v>6.5331338639886438E-2</v>
      </c>
      <c r="Q2366" s="13">
        <f t="shared" si="3196"/>
        <v>0.14620822129296634</v>
      </c>
      <c r="R2366" s="13">
        <f t="shared" si="3197"/>
        <v>7.2981255273037908E-3</v>
      </c>
      <c r="S2366" s="13">
        <f t="shared" si="3198"/>
        <v>2.2961996304489411E-2</v>
      </c>
      <c r="T2366" s="13">
        <f t="shared" si="3199"/>
        <v>8.1941840802059893E-2</v>
      </c>
      <c r="U2366" s="13">
        <f t="shared" si="3200"/>
        <v>1.830734996593715E-2</v>
      </c>
      <c r="V2366" s="13">
        <f t="shared" si="3201"/>
        <v>3.5868664786412935E-3</v>
      </c>
      <c r="W2366" s="13">
        <f t="shared" si="3202"/>
        <v>0.12225445493245668</v>
      </c>
      <c r="X2366" s="13">
        <f t="shared" si="3203"/>
        <v>6.8517043671195349E-2</v>
      </c>
      <c r="Y2366" s="13">
        <f t="shared" si="3204"/>
        <v>1.9200058092092281E-2</v>
      </c>
      <c r="Z2366" s="13">
        <f t="shared" si="3205"/>
        <v>1.3634022191622267E-3</v>
      </c>
      <c r="AA2366" s="13">
        <f t="shared" si="3206"/>
        <v>3.4200948554744186E-3</v>
      </c>
      <c r="AB2366" s="13">
        <f t="shared" si="3207"/>
        <v>4.2896544600133117E-3</v>
      </c>
      <c r="AC2366" s="13">
        <f t="shared" si="3208"/>
        <v>3.1516886283795836E-4</v>
      </c>
      <c r="AD2366" s="13">
        <f t="shared" si="3209"/>
        <v>7.6668833763203173E-2</v>
      </c>
      <c r="AE2366" s="13">
        <f t="shared" si="3210"/>
        <v>4.2968755895850676E-2</v>
      </c>
      <c r="AF2366" s="13">
        <f t="shared" si="3211"/>
        <v>1.2040837799487511E-2</v>
      </c>
      <c r="AG2366" s="13">
        <f t="shared" si="3212"/>
        <v>2.2494138960718292E-3</v>
      </c>
      <c r="AH2366" s="13">
        <f t="shared" si="3213"/>
        <v>1.910283953320018E-4</v>
      </c>
      <c r="AI2366" s="13">
        <f t="shared" si="3214"/>
        <v>4.7919478415252211E-4</v>
      </c>
      <c r="AJ2366" s="13">
        <f t="shared" si="3215"/>
        <v>6.0103012633251737E-4</v>
      </c>
      <c r="AK2366" s="13">
        <f t="shared" si="3216"/>
        <v>5.0256141441960302E-4</v>
      </c>
      <c r="AL2366" s="13">
        <f t="shared" si="3217"/>
        <v>1.7723576866939064E-5</v>
      </c>
      <c r="AM2366" s="13">
        <f t="shared" si="3218"/>
        <v>3.8464758270655937E-2</v>
      </c>
      <c r="AN2366" s="13">
        <f t="shared" si="3219"/>
        <v>2.1557427283026748E-2</v>
      </c>
      <c r="AO2366" s="13">
        <f t="shared" si="3220"/>
        <v>6.0408890105714567E-3</v>
      </c>
      <c r="AP2366" s="13">
        <f t="shared" si="3221"/>
        <v>1.1285310799208175E-3</v>
      </c>
      <c r="AQ2366" s="13">
        <f t="shared" si="3222"/>
        <v>1.581202364567323E-4</v>
      </c>
      <c r="AR2366" s="13">
        <f t="shared" si="3223"/>
        <v>2.141222732968285E-5</v>
      </c>
      <c r="AS2366" s="13">
        <f t="shared" si="3224"/>
        <v>5.3712578361135443E-5</v>
      </c>
      <c r="AT2366" s="13">
        <f t="shared" si="3225"/>
        <v>6.7369009066182184E-5</v>
      </c>
      <c r="AU2366" s="13">
        <f t="shared" si="3226"/>
        <v>5.63317261498075E-5</v>
      </c>
      <c r="AV2366" s="13">
        <f t="shared" si="3227"/>
        <v>3.5327037776741813E-5</v>
      </c>
      <c r="AW2366" s="13">
        <f t="shared" si="3228"/>
        <v>6.9214478243357958E-7</v>
      </c>
      <c r="AX2366" s="13">
        <f t="shared" si="3229"/>
        <v>1.6081476181373823E-2</v>
      </c>
      <c r="AY2366" s="13">
        <f t="shared" si="3230"/>
        <v>9.0128020809158473E-3</v>
      </c>
      <c r="AZ2366" s="13">
        <f t="shared" si="3231"/>
        <v>2.5255953008793248E-3</v>
      </c>
      <c r="BA2366" s="13">
        <f t="shared" si="3232"/>
        <v>4.718200892875966E-4</v>
      </c>
      <c r="BB2366" s="13">
        <f t="shared" si="3233"/>
        <v>6.6107443038632022E-5</v>
      </c>
      <c r="BC2366" s="13">
        <f t="shared" si="3234"/>
        <v>7.4099329372847305E-6</v>
      </c>
      <c r="BD2366" s="13">
        <f t="shared" si="3235"/>
        <v>2.0000668767121665E-6</v>
      </c>
      <c r="BE2366" s="13">
        <f t="shared" si="3236"/>
        <v>5.0171683304515373E-6</v>
      </c>
      <c r="BF2366" s="13">
        <f t="shared" si="3237"/>
        <v>6.2927840936661862E-6</v>
      </c>
      <c r="BG2366" s="13">
        <f t="shared" si="3238"/>
        <v>5.2618168976781252E-6</v>
      </c>
      <c r="BH2366" s="13">
        <f t="shared" si="3239"/>
        <v>3.2998172969923938E-6</v>
      </c>
      <c r="BI2366" s="13">
        <f t="shared" si="3240"/>
        <v>1.6555185260566667E-6</v>
      </c>
      <c r="BJ2366" s="14">
        <f t="shared" si="3241"/>
        <v>0.78413462203023487</v>
      </c>
      <c r="BK2366" s="14">
        <f t="shared" si="3242"/>
        <v>0.14769598234075379</v>
      </c>
      <c r="BL2366" s="14">
        <f t="shared" si="3243"/>
        <v>6.1390702223559947E-2</v>
      </c>
      <c r="BM2366" s="14">
        <f t="shared" si="3244"/>
        <v>0.57765061910062854</v>
      </c>
      <c r="BN2366" s="14">
        <f t="shared" si="3245"/>
        <v>0.407921979776949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461</v>
      </c>
      <c r="E2367" s="10">
        <f>VLOOKUP(A2367,home!$A$2:$E$405,3,FALSE)</f>
        <v>1.5759000000000001</v>
      </c>
      <c r="F2367" s="10">
        <f>VLOOKUP(B2367,home!$B$2:$E$405,3,FALSE)</f>
        <v>0.95179999999999998</v>
      </c>
      <c r="G2367" s="10">
        <f>VLOOKUP(C2367,away!$B$2:$E$405,4,FALSE)</f>
        <v>0.98709999999999998</v>
      </c>
      <c r="H2367" s="10">
        <f>VLOOKUP(A2367,away!$A$2:$E$405,3,FALSE)</f>
        <v>1.1709000000000001</v>
      </c>
      <c r="I2367" s="10">
        <f>VLOOKUP(C2367,away!$B$2:$E$405,3,FALSE)</f>
        <v>0.94889999999999997</v>
      </c>
      <c r="J2367" s="10">
        <f>VLOOKUP(B2367,home!$B$2:$E$405,4,FALSE)</f>
        <v>0.96079999999999999</v>
      </c>
      <c r="K2367" s="12">
        <f t="shared" si="3190"/>
        <v>1.4805923731019999</v>
      </c>
      <c r="L2367" s="12">
        <f t="shared" si="3191"/>
        <v>1.067513183208</v>
      </c>
      <c r="M2367" s="13">
        <f t="shared" si="3192"/>
        <v>7.8229727523440346E-2</v>
      </c>
      <c r="N2367" s="13">
        <f t="shared" si="3193"/>
        <v>0.11582633792105337</v>
      </c>
      <c r="O2367" s="13">
        <f t="shared" si="3194"/>
        <v>8.3511265450042282E-2</v>
      </c>
      <c r="P2367" s="13">
        <f t="shared" si="3195"/>
        <v>0.12364614269342915</v>
      </c>
      <c r="Q2367" s="13">
        <f t="shared" si="3196"/>
        <v>8.5745796265123311E-2</v>
      </c>
      <c r="R2367" s="13">
        <f t="shared" si="3197"/>
        <v>4.4574688407151453E-2</v>
      </c>
      <c r="S2367" s="13">
        <f t="shared" si="3198"/>
        <v>4.8857285737007462E-2</v>
      </c>
      <c r="T2367" s="13">
        <f t="shared" si="3199"/>
        <v>9.1534767917686402E-2</v>
      </c>
      <c r="U2367" s="13">
        <f t="shared" si="3200"/>
        <v>6.599694368902656E-2</v>
      </c>
      <c r="V2367" s="13">
        <f t="shared" si="3201"/>
        <v>8.5801638542949161E-3</v>
      </c>
      <c r="W2367" s="13">
        <f t="shared" si="3202"/>
        <v>4.2318190658566499E-2</v>
      </c>
      <c r="X2367" s="13">
        <f t="shared" si="3203"/>
        <v>4.5175226417529364E-2</v>
      </c>
      <c r="Y2367" s="13">
        <f t="shared" si="3204"/>
        <v>2.4112574877559453E-2</v>
      </c>
      <c r="Z2367" s="13">
        <f t="shared" si="3205"/>
        <v>1.5861355837340999E-2</v>
      </c>
      <c r="AA2367" s="13">
        <f t="shared" si="3206"/>
        <v>2.3484202479823964E-2</v>
      </c>
      <c r="AB2367" s="13">
        <f t="shared" si="3207"/>
        <v>1.7385265540005222E-2</v>
      </c>
      <c r="AC2367" s="13">
        <f t="shared" si="3208"/>
        <v>8.4758713043522134E-4</v>
      </c>
      <c r="AD2367" s="13">
        <f t="shared" si="3209"/>
        <v>1.5663997583137475E-2</v>
      </c>
      <c r="AE2367" s="13">
        <f t="shared" si="3210"/>
        <v>1.6721523921737501E-2</v>
      </c>
      <c r="AF2367" s="13">
        <f t="shared" si="3211"/>
        <v>8.9252236148913595E-3</v>
      </c>
      <c r="AG2367" s="13">
        <f t="shared" si="3212"/>
        <v>3.1759312906586303E-3</v>
      </c>
      <c r="AH2367" s="13">
        <f t="shared" si="3213"/>
        <v>4.2330516149786694E-3</v>
      </c>
      <c r="AI2367" s="13">
        <f t="shared" si="3214"/>
        <v>6.2674239360845209E-3</v>
      </c>
      <c r="AJ2367" s="13">
        <f t="shared" si="3215"/>
        <v>4.63975003938183E-3</v>
      </c>
      <c r="AK2367" s="13">
        <f t="shared" si="3216"/>
        <v>2.2898595071361464E-3</v>
      </c>
      <c r="AL2367" s="13">
        <f t="shared" si="3217"/>
        <v>5.3586217205476287E-5</v>
      </c>
      <c r="AM2367" s="13">
        <f t="shared" si="3218"/>
        <v>4.6383990707762977E-3</v>
      </c>
      <c r="AN2367" s="13">
        <f t="shared" si="3219"/>
        <v>4.9515521570334337E-3</v>
      </c>
      <c r="AO2367" s="13">
        <f t="shared" si="3220"/>
        <v>2.6429236024875999E-3</v>
      </c>
      <c r="AP2367" s="13">
        <f t="shared" si="3221"/>
        <v>9.4045192928903117E-4</v>
      </c>
      <c r="AQ2367" s="13">
        <f t="shared" si="3222"/>
        <v>2.5098620817235958E-4</v>
      </c>
      <c r="AR2367" s="13">
        <f t="shared" si="3223"/>
        <v>9.0376768083792931E-4</v>
      </c>
      <c r="AS2367" s="13">
        <f t="shared" si="3224"/>
        <v>1.3381115353047206E-3</v>
      </c>
      <c r="AT2367" s="13">
        <f t="shared" si="3225"/>
        <v>9.905988667659885E-4</v>
      </c>
      <c r="AU2367" s="13">
        <f t="shared" si="3226"/>
        <v>4.8889104231240215E-4</v>
      </c>
      <c r="AV2367" s="13">
        <f t="shared" si="3227"/>
        <v>1.8096208713140756E-4</v>
      </c>
      <c r="AW2367" s="13">
        <f t="shared" si="3228"/>
        <v>2.3526610055138625E-6</v>
      </c>
      <c r="AX2367" s="13">
        <f t="shared" si="3229"/>
        <v>1.1445963812657994E-3</v>
      </c>
      <c r="AY2367" s="13">
        <f t="shared" si="3230"/>
        <v>1.2218717264534109E-3</v>
      </c>
      <c r="AZ2367" s="13">
        <f t="shared" si="3231"/>
        <v>6.5218208808906757E-4</v>
      </c>
      <c r="BA2367" s="13">
        <f t="shared" si="3232"/>
        <v>2.3207099229573367E-4</v>
      </c>
      <c r="BB2367" s="13">
        <f t="shared" si="3233"/>
        <v>6.1934710928964455E-5</v>
      </c>
      <c r="BC2367" s="13">
        <f t="shared" si="3234"/>
        <v>1.3223224082969237E-5</v>
      </c>
      <c r="BD2367" s="13">
        <f t="shared" si="3235"/>
        <v>1.6079731897530159E-4</v>
      </c>
      <c r="BE2367" s="13">
        <f t="shared" si="3236"/>
        <v>2.38075284090081E-4</v>
      </c>
      <c r="BF2367" s="13">
        <f t="shared" si="3237"/>
        <v>1.7624622492393293E-4</v>
      </c>
      <c r="BG2367" s="13">
        <f t="shared" si="3238"/>
        <v>8.6982938803464887E-5</v>
      </c>
      <c r="BH2367" s="13">
        <f t="shared" si="3239"/>
        <v>3.2196568945602051E-5</v>
      </c>
      <c r="BI2367" s="13">
        <f t="shared" si="3240"/>
        <v>9.5339988841822132E-6</v>
      </c>
      <c r="BJ2367" s="14">
        <f t="shared" si="3241"/>
        <v>0.46594976255881804</v>
      </c>
      <c r="BK2367" s="14">
        <f t="shared" si="3242"/>
        <v>0.26143636488226601</v>
      </c>
      <c r="BL2367" s="14">
        <f t="shared" si="3243"/>
        <v>0.25698861421060581</v>
      </c>
      <c r="BM2367" s="14">
        <f t="shared" si="3244"/>
        <v>0.46748262016334302</v>
      </c>
      <c r="BN2367" s="14">
        <f t="shared" si="3245"/>
        <v>0.53153395826023986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461</v>
      </c>
      <c r="E2368" s="10">
        <f>VLOOKUP(A2368,home!$A$2:$E$405,3,FALSE)</f>
        <v>1.5759000000000001</v>
      </c>
      <c r="F2368" s="10">
        <f>VLOOKUP(B2368,home!$B$2:$E$405,3,FALSE)</f>
        <v>1.3597999999999999</v>
      </c>
      <c r="G2368" s="10">
        <f>VLOOKUP(C2368,away!$B$2:$E$405,4,FALSE)</f>
        <v>1.1105</v>
      </c>
      <c r="H2368" s="10">
        <f>VLOOKUP(A2368,away!$A$2:$E$405,3,FALSE)</f>
        <v>1.1709000000000001</v>
      </c>
      <c r="I2368" s="10">
        <f>VLOOKUP(C2368,away!$B$2:$E$405,3,FALSE)</f>
        <v>0.85399999999999998</v>
      </c>
      <c r="J2368" s="10">
        <f>VLOOKUP(B2368,home!$B$2:$E$405,4,FALSE)</f>
        <v>0.73199999999999998</v>
      </c>
      <c r="K2368" s="12">
        <f t="shared" si="3190"/>
        <v>2.3797002446100004</v>
      </c>
      <c r="L2368" s="12">
        <f t="shared" si="3191"/>
        <v>0.73196237520000007</v>
      </c>
      <c r="M2368" s="13">
        <f t="shared" si="3192"/>
        <v>4.4526862519544533E-2</v>
      </c>
      <c r="N2368" s="13">
        <f t="shared" si="3193"/>
        <v>0.10596058562947597</v>
      </c>
      <c r="O2368" s="13">
        <f t="shared" si="3194"/>
        <v>3.2591988050009672E-2</v>
      </c>
      <c r="P2368" s="13">
        <f t="shared" si="3195"/>
        <v>7.7559161934934229E-2</v>
      </c>
      <c r="Q2368" s="13">
        <f t="shared" si="3196"/>
        <v>0.12607721577074149</v>
      </c>
      <c r="R2368" s="13">
        <f t="shared" si="3197"/>
        <v>1.1928054492787546E-2</v>
      </c>
      <c r="S2368" s="13">
        <f t="shared" si="3198"/>
        <v>3.377412678362951E-2</v>
      </c>
      <c r="T2368" s="13">
        <f t="shared" si="3199"/>
        <v>9.2283778314154838E-2</v>
      </c>
      <c r="U2368" s="13">
        <f t="shared" si="3200"/>
        <v>2.8385194194207937E-2</v>
      </c>
      <c r="V2368" s="13">
        <f t="shared" si="3201"/>
        <v>6.5366108861008108E-3</v>
      </c>
      <c r="W2368" s="13">
        <f t="shared" si="3202"/>
        <v>0.10000866040312709</v>
      </c>
      <c r="X2368" s="13">
        <f t="shared" si="3203"/>
        <v>7.3202576609243092E-2</v>
      </c>
      <c r="Y2368" s="13">
        <f t="shared" si="3204"/>
        <v>2.6790765922830764E-2</v>
      </c>
      <c r="Z2368" s="13">
        <f t="shared" si="3205"/>
        <v>2.9102956993519355E-3</v>
      </c>
      <c r="AA2368" s="13">
        <f t="shared" si="3206"/>
        <v>6.9256313876352327E-3</v>
      </c>
      <c r="AB2368" s="13">
        <f t="shared" si="3207"/>
        <v>8.2404633536171338E-3</v>
      </c>
      <c r="AC2368" s="13">
        <f t="shared" si="3208"/>
        <v>7.1161265572862995E-4</v>
      </c>
      <c r="AD2368" s="13">
        <f t="shared" si="3209"/>
        <v>5.9497658406110022E-2</v>
      </c>
      <c r="AE2368" s="13">
        <f t="shared" si="3210"/>
        <v>4.3550047365774537E-2</v>
      </c>
      <c r="AF2368" s="13">
        <f t="shared" si="3211"/>
        <v>1.5938498054962415E-2</v>
      </c>
      <c r="AG2368" s="13">
        <f t="shared" si="3212"/>
        <v>3.8887936311436245E-3</v>
      </c>
      <c r="AH2368" s="13">
        <f t="shared" si="3213"/>
        <v>5.3255673815799686E-4</v>
      </c>
      <c r="AI2368" s="13">
        <f t="shared" si="3214"/>
        <v>1.2673254000632891E-3</v>
      </c>
      <c r="AJ2368" s="13">
        <f t="shared" si="3215"/>
        <v>1.5079272822655385E-3</v>
      </c>
      <c r="AK2368" s="13">
        <f t="shared" si="3216"/>
        <v>1.1961383074871315E-3</v>
      </c>
      <c r="AL2368" s="13">
        <f t="shared" si="3217"/>
        <v>4.958092987250517E-5</v>
      </c>
      <c r="AM2368" s="13">
        <f t="shared" si="3218"/>
        <v>2.8317318452548434E-2</v>
      </c>
      <c r="AN2368" s="13">
        <f t="shared" si="3219"/>
        <v>2.0727211673822143E-2</v>
      </c>
      <c r="AO2368" s="13">
        <f t="shared" si="3220"/>
        <v>7.5857695440220098E-3</v>
      </c>
      <c r="AP2368" s="13">
        <f t="shared" si="3221"/>
        <v>1.8508326310540577E-3</v>
      </c>
      <c r="AQ2368" s="13">
        <f t="shared" si="3222"/>
        <v>3.386849621809983E-4</v>
      </c>
      <c r="AR2368" s="13">
        <f t="shared" si="3223"/>
        <v>7.7962298998178426E-5</v>
      </c>
      <c r="AS2368" s="13">
        <f t="shared" si="3224"/>
        <v>1.8552690199632316E-4</v>
      </c>
      <c r="AT2368" s="13">
        <f t="shared" si="3225"/>
        <v>2.2074920703119298E-4</v>
      </c>
      <c r="AU2368" s="13">
        <f t="shared" si="3226"/>
        <v>1.7510564732319784E-4</v>
      </c>
      <c r="AV2368" s="13">
        <f t="shared" si="3227"/>
        <v>1.0417473794190163E-4</v>
      </c>
      <c r="AW2368" s="13">
        <f t="shared" si="3228"/>
        <v>2.3989609562955947E-6</v>
      </c>
      <c r="AX2368" s="13">
        <f t="shared" si="3229"/>
        <v>1.123112160803813E-2</v>
      </c>
      <c r="AY2368" s="13">
        <f t="shared" si="3230"/>
        <v>8.2207584483796337E-3</v>
      </c>
      <c r="AZ2368" s="13">
        <f t="shared" si="3231"/>
        <v>3.0086429399107111E-3</v>
      </c>
      <c r="BA2368" s="13">
        <f t="shared" si="3232"/>
        <v>7.3407114414191866E-4</v>
      </c>
      <c r="BB2368" s="13">
        <f t="shared" si="3233"/>
        <v>1.3432811455797505E-4</v>
      </c>
      <c r="BC2368" s="13">
        <f t="shared" si="3234"/>
        <v>1.9664625157598635E-5</v>
      </c>
      <c r="BD2368" s="13">
        <f t="shared" si="3235"/>
        <v>9.5109115917932066E-6</v>
      </c>
      <c r="BE2368" s="13">
        <f t="shared" si="3236"/>
        <v>2.2633118641454379E-5</v>
      </c>
      <c r="BF2368" s="13">
        <f t="shared" si="3237"/>
        <v>2.6930018983678085E-5</v>
      </c>
      <c r="BG2368" s="13">
        <f t="shared" si="3238"/>
        <v>2.1361790920936892E-5</v>
      </c>
      <c r="BH2368" s="13">
        <f t="shared" si="3239"/>
        <v>1.2708664769965308E-5</v>
      </c>
      <c r="BI2368" s="13">
        <f t="shared" si="3240"/>
        <v>6.0485625323505836E-6</v>
      </c>
      <c r="BJ2368" s="14">
        <f t="shared" si="3241"/>
        <v>0.72936698425137747</v>
      </c>
      <c r="BK2368" s="14">
        <f t="shared" si="3242"/>
        <v>0.17137871415818984</v>
      </c>
      <c r="BL2368" s="14">
        <f t="shared" si="3243"/>
        <v>9.3437991066962447E-2</v>
      </c>
      <c r="BM2368" s="14">
        <f t="shared" si="3244"/>
        <v>0.590231757290965</v>
      </c>
      <c r="BN2368" s="14">
        <f t="shared" si="3245"/>
        <v>0.39864386839749344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461</v>
      </c>
      <c r="E2369" s="10">
        <f>VLOOKUP(A2369,home!$A$2:$E$405,3,FALSE)</f>
        <v>1.1974</v>
      </c>
      <c r="F2369" s="10">
        <f>VLOOKUP(B2369,home!$B$2:$E$405,3,FALSE)</f>
        <v>0.66810000000000003</v>
      </c>
      <c r="G2369" s="10">
        <f>VLOOKUP(C2369,away!$B$2:$E$405,4,FALSE)</f>
        <v>1.1692</v>
      </c>
      <c r="H2369" s="10">
        <f>VLOOKUP(A2369,away!$A$2:$E$405,3,FALSE)</f>
        <v>0.89470000000000005</v>
      </c>
      <c r="I2369" s="10">
        <f>VLOOKUP(C2369,away!$B$2:$E$405,3,FALSE)</f>
        <v>1.2295</v>
      </c>
      <c r="J2369" s="10">
        <f>VLOOKUP(B2369,home!$B$2:$E$405,4,FALSE)</f>
        <v>1.1176999999999999</v>
      </c>
      <c r="K2369" s="12">
        <f t="shared" si="3190"/>
        <v>0.93534005344800009</v>
      </c>
      <c r="L2369" s="12">
        <f t="shared" si="3191"/>
        <v>1.229507610605</v>
      </c>
      <c r="M2369" s="13">
        <f t="shared" si="3192"/>
        <v>0.11476741646875874</v>
      </c>
      <c r="N2369" s="13">
        <f t="shared" si="3193"/>
        <v>0.10734656145397767</v>
      </c>
      <c r="O2369" s="13">
        <f t="shared" si="3194"/>
        <v>0.14110741199781249</v>
      </c>
      <c r="P2369" s="13">
        <f t="shared" si="3195"/>
        <v>0.1319834142799429</v>
      </c>
      <c r="Q2369" s="13">
        <f t="shared" si="3196"/>
        <v>5.0202769263911255E-2</v>
      </c>
      <c r="R2369" s="13">
        <f t="shared" si="3197"/>
        <v>8.6746318482042881E-2</v>
      </c>
      <c r="S2369" s="13">
        <f t="shared" si="3198"/>
        <v>3.7945486142691241E-2</v>
      </c>
      <c r="T2369" s="13">
        <f t="shared" si="3199"/>
        <v>6.172468688342566E-2</v>
      </c>
      <c r="U2369" s="13">
        <f t="shared" si="3200"/>
        <v>8.1137306165411219E-2</v>
      </c>
      <c r="V2369" s="13">
        <f t="shared" si="3201"/>
        <v>4.8486224204274779E-3</v>
      </c>
      <c r="W2369" s="13">
        <f t="shared" si="3202"/>
        <v>1.5652220295514788E-2</v>
      </c>
      <c r="X2369" s="13">
        <f t="shared" si="3203"/>
        <v>1.9244523976201477E-2</v>
      </c>
      <c r="Y2369" s="13">
        <f t="shared" si="3204"/>
        <v>1.1830644345605058E-2</v>
      </c>
      <c r="Z2369" s="13">
        <f t="shared" si="3205"/>
        <v>3.5551752921878982E-2</v>
      </c>
      <c r="AA2369" s="13">
        <f t="shared" si="3206"/>
        <v>3.3252978478120372E-2</v>
      </c>
      <c r="AB2369" s="13">
        <f t="shared" si="3207"/>
        <v>1.5551421333515154E-2</v>
      </c>
      <c r="AC2369" s="13">
        <f t="shared" si="3208"/>
        <v>3.4849707417637269E-4</v>
      </c>
      <c r="AD2369" s="13">
        <f t="shared" si="3209"/>
        <v>3.6600371419466676E-3</v>
      </c>
      <c r="AE2369" s="13">
        <f t="shared" si="3210"/>
        <v>4.5000435211204007E-3</v>
      </c>
      <c r="AF2369" s="13">
        <f t="shared" si="3211"/>
        <v>2.7664188786356279E-3</v>
      </c>
      <c r="AG2369" s="13">
        <f t="shared" si="3212"/>
        <v>1.1337776884679518E-3</v>
      </c>
      <c r="AH2369" s="13">
        <f t="shared" si="3213"/>
        <v>1.092778769694968E-2</v>
      </c>
      <c r="AI2369" s="13">
        <f t="shared" si="3214"/>
        <v>1.0221197528533312E-2</v>
      </c>
      <c r="AJ2369" s="13">
        <f t="shared" si="3215"/>
        <v>4.7801477213204567E-3</v>
      </c>
      <c r="AK2369" s="13">
        <f t="shared" si="3216"/>
        <v>1.4903545417164041E-3</v>
      </c>
      <c r="AL2369" s="13">
        <f t="shared" si="3217"/>
        <v>1.6030972947409299E-5</v>
      </c>
      <c r="AM2369" s="13">
        <f t="shared" si="3218"/>
        <v>6.846758671940126E-4</v>
      </c>
      <c r="AN2369" s="13">
        <f t="shared" si="3219"/>
        <v>8.4181418951261673E-4</v>
      </c>
      <c r="AO2369" s="13">
        <f t="shared" si="3220"/>
        <v>5.1750847636052109E-4</v>
      </c>
      <c r="AP2369" s="13">
        <f t="shared" si="3221"/>
        <v>2.1209353674595289E-4</v>
      </c>
      <c r="AQ2369" s="13">
        <f t="shared" si="3222"/>
        <v>6.5192654397320033E-5</v>
      </c>
      <c r="AR2369" s="13">
        <f t="shared" si="3223"/>
        <v>2.6871596280950631E-3</v>
      </c>
      <c r="AS2369" s="13">
        <f t="shared" si="3224"/>
        <v>2.5134080301657444E-3</v>
      </c>
      <c r="AT2369" s="13">
        <f t="shared" si="3225"/>
        <v>1.1754456006359299E-3</v>
      </c>
      <c r="AU2369" s="13">
        <f t="shared" si="3226"/>
        <v>3.6648045030800912E-4</v>
      </c>
      <c r="AV2369" s="13">
        <f t="shared" si="3227"/>
        <v>8.5695960994685072E-5</v>
      </c>
      <c r="AW2369" s="13">
        <f t="shared" si="3228"/>
        <v>5.1210395988724467E-7</v>
      </c>
      <c r="AX2369" s="13">
        <f t="shared" si="3229"/>
        <v>1.0673412703596722E-4</v>
      </c>
      <c r="AY2369" s="13">
        <f t="shared" si="3230"/>
        <v>1.3123042150200257E-4</v>
      </c>
      <c r="AZ2369" s="13">
        <f t="shared" si="3231"/>
        <v>8.0674400989807121E-5</v>
      </c>
      <c r="BA2369" s="13">
        <f t="shared" si="3232"/>
        <v>3.3063263332655816E-5</v>
      </c>
      <c r="BB2369" s="13">
        <f t="shared" si="3233"/>
        <v>1.0162883474734383E-5</v>
      </c>
      <c r="BC2369" s="13">
        <f t="shared" si="3234"/>
        <v>2.4990685155755421E-6</v>
      </c>
      <c r="BD2369" s="13">
        <f t="shared" si="3235"/>
        <v>5.5064720227556352E-4</v>
      </c>
      <c r="BE2369" s="13">
        <f t="shared" si="3236"/>
        <v>5.1504238360741727E-4</v>
      </c>
      <c r="BF2369" s="13">
        <f t="shared" si="3237"/>
        <v>2.408698853056735E-4</v>
      </c>
      <c r="BG2369" s="13">
        <f t="shared" si="3238"/>
        <v>7.5098417131940769E-5</v>
      </c>
      <c r="BH2369" s="13">
        <f t="shared" si="3239"/>
        <v>1.7560639373512418E-5</v>
      </c>
      <c r="BI2369" s="13">
        <f t="shared" si="3240"/>
        <v>3.2850338740404329E-6</v>
      </c>
      <c r="BJ2369" s="14">
        <f t="shared" si="3241"/>
        <v>0.28074733233786758</v>
      </c>
      <c r="BK2369" s="14">
        <f t="shared" si="3242"/>
        <v>0.29004069778044611</v>
      </c>
      <c r="BL2369" s="14">
        <f t="shared" si="3243"/>
        <v>0.39344561717718957</v>
      </c>
      <c r="BM2369" s="14">
        <f t="shared" si="3244"/>
        <v>0.3675007899533943</v>
      </c>
      <c r="BN2369" s="14">
        <f t="shared" si="3245"/>
        <v>0.63215389194644578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461</v>
      </c>
      <c r="E2370" s="10">
        <f>VLOOKUP(A2370,home!$A$2:$E$405,3,FALSE)</f>
        <v>1.1974</v>
      </c>
      <c r="F2370" s="10">
        <f>VLOOKUP(B2370,home!$B$2:$E$405,3,FALSE)</f>
        <v>0.75160000000000005</v>
      </c>
      <c r="G2370" s="10">
        <f>VLOOKUP(C2370,away!$B$2:$E$405,4,FALSE)</f>
        <v>0.66810000000000003</v>
      </c>
      <c r="H2370" s="10">
        <f>VLOOKUP(A2370,away!$A$2:$E$405,3,FALSE)</f>
        <v>0.89470000000000005</v>
      </c>
      <c r="I2370" s="10">
        <f>VLOOKUP(C2370,away!$B$2:$E$405,3,FALSE)</f>
        <v>1.2295</v>
      </c>
      <c r="J2370" s="10">
        <f>VLOOKUP(B2370,home!$B$2:$E$405,4,FALSE)</f>
        <v>0.67059999999999997</v>
      </c>
      <c r="K2370" s="12">
        <f t="shared" si="3190"/>
        <v>0.60126717770400007</v>
      </c>
      <c r="L2370" s="12">
        <f t="shared" si="3191"/>
        <v>0.73768256569000001</v>
      </c>
      <c r="M2370" s="13">
        <f t="shared" si="3192"/>
        <v>0.26212081818705929</v>
      </c>
      <c r="N2370" s="13">
        <f t="shared" si="3193"/>
        <v>0.15760464456879644</v>
      </c>
      <c r="O2370" s="13">
        <f t="shared" si="3194"/>
        <v>0.19336195768099187</v>
      </c>
      <c r="P2370" s="13">
        <f t="shared" si="3195"/>
        <v>0.11626219857017028</v>
      </c>
      <c r="Q2370" s="13">
        <f t="shared" si="3196"/>
        <v>4.738124991646115E-2</v>
      </c>
      <c r="R2370" s="13">
        <f t="shared" si="3197"/>
        <v>7.1319872524477648E-2</v>
      </c>
      <c r="S2370" s="13">
        <f t="shared" si="3198"/>
        <v>1.2891859286357348E-2</v>
      </c>
      <c r="T2370" s="13">
        <f t="shared" si="3199"/>
        <v>3.4952322003974155E-2</v>
      </c>
      <c r="U2370" s="13">
        <f t="shared" si="3200"/>
        <v>4.2882298467001728E-2</v>
      </c>
      <c r="V2370" s="13">
        <f t="shared" si="3201"/>
        <v>6.3534565415536599E-4</v>
      </c>
      <c r="W2370" s="13">
        <f t="shared" si="3202"/>
        <v>9.4962634711194972E-3</v>
      </c>
      <c r="X2370" s="13">
        <f t="shared" si="3203"/>
        <v>7.0052280018436551E-3</v>
      </c>
      <c r="Y2370" s="13">
        <f t="shared" si="3204"/>
        <v>2.58381728282173E-3</v>
      </c>
      <c r="Z2370" s="13">
        <f t="shared" si="3205"/>
        <v>1.7537142182846802E-2</v>
      </c>
      <c r="AA2370" s="13">
        <f t="shared" si="3206"/>
        <v>1.0544507985274064E-2</v>
      </c>
      <c r="AB2370" s="13">
        <f t="shared" si="3207"/>
        <v>3.1700332782915136E-3</v>
      </c>
      <c r="AC2370" s="13">
        <f t="shared" si="3208"/>
        <v>1.7612747032790008E-5</v>
      </c>
      <c r="AD2370" s="13">
        <f t="shared" si="3209"/>
        <v>1.4274478840034025E-3</v>
      </c>
      <c r="AE2370" s="13">
        <f t="shared" si="3210"/>
        <v>1.0530034174603914E-3</v>
      </c>
      <c r="AF2370" s="13">
        <f t="shared" si="3211"/>
        <v>3.8839113133625982E-4</v>
      </c>
      <c r="AG2370" s="13">
        <f t="shared" si="3212"/>
        <v>9.5503122085124627E-5</v>
      </c>
      <c r="AH2370" s="13">
        <f t="shared" si="3213"/>
        <v>3.234211010078189E-3</v>
      </c>
      <c r="AI2370" s="13">
        <f t="shared" si="3214"/>
        <v>1.9446249261289158E-3</v>
      </c>
      <c r="AJ2370" s="13">
        <f t="shared" si="3215"/>
        <v>5.8461957051319136E-4</v>
      </c>
      <c r="AK2370" s="13">
        <f t="shared" si="3216"/>
        <v>1.1717085306433044E-4</v>
      </c>
      <c r="AL2370" s="13">
        <f t="shared" si="3217"/>
        <v>3.1248135223370124E-7</v>
      </c>
      <c r="AM2370" s="13">
        <f t="shared" si="3218"/>
        <v>1.7165551210685456E-4</v>
      </c>
      <c r="AN2370" s="13">
        <f t="shared" si="3219"/>
        <v>1.2662727858581531E-4</v>
      </c>
      <c r="AO2370" s="13">
        <f t="shared" si="3220"/>
        <v>4.6705367876763321E-5</v>
      </c>
      <c r="AP2370" s="13">
        <f t="shared" si="3221"/>
        <v>1.148457853560869E-5</v>
      </c>
      <c r="AQ2370" s="13">
        <f t="shared" si="3222"/>
        <v>2.1179933400040305E-6</v>
      </c>
      <c r="AR2370" s="13">
        <f t="shared" si="3223"/>
        <v>4.7716421517946515E-4</v>
      </c>
      <c r="AS2370" s="13">
        <f t="shared" si="3224"/>
        <v>2.8690318096230122E-4</v>
      </c>
      <c r="AT2370" s="13">
        <f t="shared" si="3225"/>
        <v>8.6252732945751414E-5</v>
      </c>
      <c r="AU2370" s="13">
        <f t="shared" si="3226"/>
        <v>1.7286979102516264E-5</v>
      </c>
      <c r="AV2370" s="13">
        <f t="shared" si="3227"/>
        <v>2.5985232839994947E-6</v>
      </c>
      <c r="AW2370" s="13">
        <f t="shared" si="3228"/>
        <v>3.8499813086769008E-9</v>
      </c>
      <c r="AX2370" s="13">
        <f t="shared" si="3229"/>
        <v>1.7201804216970542E-5</v>
      </c>
      <c r="AY2370" s="13">
        <f t="shared" si="3230"/>
        <v>1.2689471069271889E-5</v>
      </c>
      <c r="AZ2370" s="13">
        <f t="shared" si="3231"/>
        <v>4.6804007878147573E-6</v>
      </c>
      <c r="BA2370" s="13">
        <f t="shared" si="3232"/>
        <v>1.1508833538708957E-6</v>
      </c>
      <c r="BB2370" s="13">
        <f t="shared" si="3233"/>
        <v>2.1224664632334863E-7</v>
      </c>
      <c r="BC2370" s="13">
        <f t="shared" si="3234"/>
        <v>3.131413012378118E-8</v>
      </c>
      <c r="BD2370" s="13">
        <f t="shared" si="3235"/>
        <v>5.8665953751507148E-5</v>
      </c>
      <c r="BE2370" s="13">
        <f t="shared" si="3236"/>
        <v>3.5273912439482097E-5</v>
      </c>
      <c r="BF2370" s="13">
        <f t="shared" si="3237"/>
        <v>1.0604522889532709E-5</v>
      </c>
      <c r="BG2370" s="13">
        <f t="shared" si="3238"/>
        <v>2.125383849562267E-6</v>
      </c>
      <c r="BH2370" s="13">
        <f t="shared" si="3239"/>
        <v>3.1948088719099178E-7</v>
      </c>
      <c r="BI2370" s="13">
        <f t="shared" si="3240"/>
        <v>3.8418674274339536E-8</v>
      </c>
      <c r="BJ2370" s="14">
        <f t="shared" si="3241"/>
        <v>0.26238242765055125</v>
      </c>
      <c r="BK2370" s="14">
        <f t="shared" si="3242"/>
        <v>0.39194083639719651</v>
      </c>
      <c r="BL2370" s="14">
        <f t="shared" si="3243"/>
        <v>0.32813652959978712</v>
      </c>
      <c r="BM2370" s="14">
        <f t="shared" si="3244"/>
        <v>0.15193350876133702</v>
      </c>
      <c r="BN2370" s="14">
        <f t="shared" si="3245"/>
        <v>0.84805074144795678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461</v>
      </c>
      <c r="E2371" s="10">
        <f>VLOOKUP(A2371,home!$A$2:$E$405,3,FALSE)</f>
        <v>1.7738</v>
      </c>
      <c r="F2371" s="10">
        <f>VLOOKUP(B2371,home!$B$2:$E$405,3,FALSE)</f>
        <v>1.5503</v>
      </c>
      <c r="G2371" s="10">
        <f>VLOOKUP(C2371,away!$B$2:$E$405,4,FALSE)</f>
        <v>1.4094</v>
      </c>
      <c r="H2371" s="10">
        <f>VLOOKUP(A2371,away!$A$2:$E$405,3,FALSE)</f>
        <v>1.5357000000000001</v>
      </c>
      <c r="I2371" s="10">
        <f>VLOOKUP(C2371,away!$B$2:$E$405,3,FALSE)</f>
        <v>0.73260000000000003</v>
      </c>
      <c r="J2371" s="10">
        <f>VLOOKUP(B2371,home!$B$2:$E$405,4,FALSE)</f>
        <v>0.73260000000000003</v>
      </c>
      <c r="K2371" s="12">
        <f t="shared" si="3190"/>
        <v>3.8757402641160001</v>
      </c>
      <c r="L2371" s="12">
        <f t="shared" si="3191"/>
        <v>0.824214428532</v>
      </c>
      <c r="M2371" s="13">
        <f t="shared" si="3192"/>
        <v>9.0956891939523339E-3</v>
      </c>
      <c r="N2371" s="13">
        <f t="shared" si="3193"/>
        <v>3.5252528838885869E-2</v>
      </c>
      <c r="O2371" s="13">
        <f t="shared" si="3194"/>
        <v>7.4967982710981091E-3</v>
      </c>
      <c r="P2371" s="13">
        <f t="shared" si="3195"/>
        <v>2.9055642911250162E-2</v>
      </c>
      <c r="Q2371" s="13">
        <f t="shared" si="3196"/>
        <v>6.8314822716390222E-2</v>
      </c>
      <c r="R2371" s="13">
        <f t="shared" si="3197"/>
        <v>3.0894846514164069E-3</v>
      </c>
      <c r="S2371" s="13">
        <f t="shared" si="3198"/>
        <v>2.3204134590136542E-2</v>
      </c>
      <c r="T2371" s="13">
        <f t="shared" si="3199"/>
        <v>5.6306062565454458E-2</v>
      </c>
      <c r="U2371" s="13">
        <f t="shared" si="3200"/>
        <v>1.1974040058862953E-2</v>
      </c>
      <c r="V2371" s="13">
        <f t="shared" si="3201"/>
        <v>8.2360266659052099E-3</v>
      </c>
      <c r="W2371" s="13">
        <f t="shared" si="3202"/>
        <v>8.8256836345953327E-2</v>
      </c>
      <c r="X2371" s="13">
        <f t="shared" si="3203"/>
        <v>7.2742557932922156E-2</v>
      </c>
      <c r="Y2371" s="13">
        <f t="shared" si="3204"/>
        <v>2.9977732908319666E-2</v>
      </c>
      <c r="Z2371" s="13">
        <f t="shared" si="3205"/>
        <v>8.4879927547518651E-4</v>
      </c>
      <c r="AA2371" s="13">
        <f t="shared" si="3206"/>
        <v>3.2897255281116693E-3</v>
      </c>
      <c r="AB2371" s="13">
        <f t="shared" si="3207"/>
        <v>6.3750608435963361E-3</v>
      </c>
      <c r="AC2371" s="13">
        <f t="shared" si="3208"/>
        <v>1.644343852821971E-3</v>
      </c>
      <c r="AD2371" s="13">
        <f t="shared" si="3209"/>
        <v>8.5515143552376924E-2</v>
      </c>
      <c r="AE2371" s="13">
        <f t="shared" si="3210"/>
        <v>7.0482815173854282E-2</v>
      </c>
      <c r="AF2371" s="13">
        <f t="shared" si="3211"/>
        <v>2.9046476614922441E-2</v>
      </c>
      <c r="AG2371" s="13">
        <f t="shared" si="3212"/>
        <v>7.9801750413454695E-3</v>
      </c>
      <c r="AH2371" s="13">
        <f t="shared" si="3213"/>
        <v>1.7489815244353907E-4</v>
      </c>
      <c r="AI2371" s="13">
        <f t="shared" si="3214"/>
        <v>6.7785981154492268E-4</v>
      </c>
      <c r="AJ2371" s="13">
        <f t="shared" si="3215"/>
        <v>1.3136042825153706E-3</v>
      </c>
      <c r="AK2371" s="13">
        <f t="shared" si="3216"/>
        <v>1.6970630029533437E-3</v>
      </c>
      <c r="AL2371" s="13">
        <f t="shared" si="3217"/>
        <v>2.1011037994865273E-4</v>
      </c>
      <c r="AM2371" s="13">
        <f t="shared" si="3218"/>
        <v>6.6286897011521392E-2</v>
      </c>
      <c r="AN2371" s="13">
        <f t="shared" si="3219"/>
        <v>5.463461693951064E-2</v>
      </c>
      <c r="AO2371" s="13">
        <f t="shared" si="3220"/>
        <v>2.2515319789431741E-2</v>
      </c>
      <c r="AP2371" s="13">
        <f t="shared" si="3221"/>
        <v>6.1858171444872396E-3</v>
      </c>
      <c r="AQ2371" s="13">
        <f t="shared" si="3222"/>
        <v>1.2746099356867493E-3</v>
      </c>
      <c r="AR2371" s="13">
        <f t="shared" si="3223"/>
        <v>2.8830716153510846E-5</v>
      </c>
      <c r="AS2371" s="13">
        <f t="shared" si="3224"/>
        <v>1.1174036743946157E-4</v>
      </c>
      <c r="AT2371" s="13">
        <f t="shared" si="3225"/>
        <v>2.1653832060611889E-4</v>
      </c>
      <c r="AU2371" s="13">
        <f t="shared" si="3226"/>
        <v>2.7974876263239812E-4</v>
      </c>
      <c r="AV2371" s="13">
        <f t="shared" si="3227"/>
        <v>2.7105838579275372E-4</v>
      </c>
      <c r="AW2371" s="13">
        <f t="shared" si="3228"/>
        <v>1.8644033947038001E-5</v>
      </c>
      <c r="AX2371" s="13">
        <f t="shared" si="3229"/>
        <v>4.2818465955143985E-2</v>
      </c>
      <c r="AY2371" s="13">
        <f t="shared" si="3230"/>
        <v>3.5291597447835894E-2</v>
      </c>
      <c r="AZ2371" s="13">
        <f t="shared" si="3231"/>
        <v>1.4543921911224724E-2</v>
      </c>
      <c r="BA2371" s="13">
        <f t="shared" si="3232"/>
        <v>3.9957700955580407E-3</v>
      </c>
      <c r="BB2371" s="13">
        <f t="shared" si="3233"/>
        <v>8.2334284146390617E-4</v>
      </c>
      <c r="BC2371" s="13">
        <f t="shared" si="3234"/>
        <v>1.3572220991261736E-4</v>
      </c>
      <c r="BD2371" s="13">
        <f t="shared" si="3235"/>
        <v>3.9604487064390389E-6</v>
      </c>
      <c r="BE2371" s="13">
        <f t="shared" si="3236"/>
        <v>1.534967051551191E-5</v>
      </c>
      <c r="BF2371" s="13">
        <f t="shared" si="3237"/>
        <v>2.9745668028941864E-5</v>
      </c>
      <c r="BG2371" s="13">
        <f t="shared" si="3238"/>
        <v>3.8428827754266001E-5</v>
      </c>
      <c r="BH2371" s="13">
        <f t="shared" si="3239"/>
        <v>3.723503875749679E-5</v>
      </c>
      <c r="BI2371" s="13">
        <f t="shared" si="3240"/>
        <v>2.886266778967002E-5</v>
      </c>
      <c r="BJ2371" s="14">
        <f t="shared" si="3241"/>
        <v>0.79238123297220198</v>
      </c>
      <c r="BK2371" s="14">
        <f t="shared" si="3242"/>
        <v>0.10673754504185076</v>
      </c>
      <c r="BL2371" s="14">
        <f t="shared" si="3243"/>
        <v>3.7150033476719212E-2</v>
      </c>
      <c r="BM2371" s="14">
        <f t="shared" si="3244"/>
        <v>0.74953969076936533</v>
      </c>
      <c r="BN2371" s="14">
        <f t="shared" si="3245"/>
        <v>0.15230496658299308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461</v>
      </c>
      <c r="E2372" s="10">
        <f>VLOOKUP(A2372,home!$A$2:$E$405,3,FALSE)</f>
        <v>1.7738</v>
      </c>
      <c r="F2372" s="10">
        <f>VLOOKUP(B2372,home!$B$2:$E$405,3,FALSE)</f>
        <v>0.7752</v>
      </c>
      <c r="G2372" s="10">
        <f>VLOOKUP(C2372,away!$B$2:$E$405,4,FALSE)</f>
        <v>0.98660000000000003</v>
      </c>
      <c r="H2372" s="10">
        <f>VLOOKUP(A2372,away!$A$2:$E$405,3,FALSE)</f>
        <v>1.5357000000000001</v>
      </c>
      <c r="I2372" s="10">
        <f>VLOOKUP(C2372,away!$B$2:$E$405,3,FALSE)</f>
        <v>1.0581</v>
      </c>
      <c r="J2372" s="10">
        <f>VLOOKUP(B2372,home!$B$2:$E$405,4,FALSE)</f>
        <v>1.3023</v>
      </c>
      <c r="K2372" s="12">
        <f t="shared" si="3190"/>
        <v>1.3566240932160001</v>
      </c>
      <c r="L2372" s="12">
        <f t="shared" si="3191"/>
        <v>2.116138746591</v>
      </c>
      <c r="M2372" s="13">
        <f t="shared" si="3192"/>
        <v>3.1031177943339386E-2</v>
      </c>
      <c r="N2372" s="13">
        <f t="shared" si="3193"/>
        <v>4.2097643638807129E-2</v>
      </c>
      <c r="O2372" s="13">
        <f t="shared" si="3194"/>
        <v>6.5666277998260483E-2</v>
      </c>
      <c r="P2372" s="13">
        <f t="shared" si="3195"/>
        <v>8.9084454844259878E-2</v>
      </c>
      <c r="Q2372" s="13">
        <f t="shared" si="3196"/>
        <v>2.8555338814013526E-2</v>
      </c>
      <c r="R2372" s="13">
        <f t="shared" si="3197"/>
        <v>6.9479477608267573E-2</v>
      </c>
      <c r="S2372" s="13">
        <f t="shared" si="3198"/>
        <v>6.3936020325989593E-2</v>
      </c>
      <c r="T2372" s="13">
        <f t="shared" si="3199"/>
        <v>6.0427058886367908E-2</v>
      </c>
      <c r="U2372" s="13">
        <f t="shared" si="3200"/>
        <v>9.4257533307437358E-2</v>
      </c>
      <c r="V2372" s="13">
        <f t="shared" si="3201"/>
        <v>2.0394203841096834E-2</v>
      </c>
      <c r="W2372" s="13">
        <f t="shared" si="3202"/>
        <v>1.2912953541678915E-2</v>
      </c>
      <c r="X2372" s="13">
        <f t="shared" si="3203"/>
        <v>2.7325601322476228E-2</v>
      </c>
      <c r="Y2372" s="13">
        <f t="shared" si="3204"/>
        <v>2.891238186619512E-2</v>
      </c>
      <c r="Z2372" s="13">
        <f t="shared" si="3205"/>
        <v>4.9009404886585603E-2</v>
      </c>
      <c r="AA2372" s="13">
        <f t="shared" si="3206"/>
        <v>6.6487339463319986E-2</v>
      </c>
      <c r="AB2372" s="13">
        <f t="shared" si="3207"/>
        <v>4.5099163304885441E-2</v>
      </c>
      <c r="AC2372" s="13">
        <f t="shared" si="3208"/>
        <v>3.6592361529188804E-3</v>
      </c>
      <c r="AD2372" s="13">
        <f t="shared" si="3209"/>
        <v>4.3795059723051224E-3</v>
      </c>
      <c r="AE2372" s="13">
        <f t="shared" si="3210"/>
        <v>9.267642278921559E-3</v>
      </c>
      <c r="AF2372" s="13">
        <f t="shared" si="3211"/>
        <v>9.8058084579854161E-3</v>
      </c>
      <c r="AG2372" s="13">
        <f t="shared" si="3212"/>
        <v>6.916817073197563E-3</v>
      </c>
      <c r="AH2372" s="13">
        <f t="shared" si="3213"/>
        <v>2.5927675156967527E-2</v>
      </c>
      <c r="AI2372" s="13">
        <f t="shared" si="3214"/>
        <v>3.5174108799020075E-2</v>
      </c>
      <c r="AJ2372" s="13">
        <f t="shared" si="3215"/>
        <v>2.3859021727075776E-2</v>
      </c>
      <c r="AK2372" s="13">
        <f t="shared" si="3216"/>
        <v>1.0789241238505005E-2</v>
      </c>
      <c r="AL2372" s="13">
        <f t="shared" si="3217"/>
        <v>4.2019810968749221E-4</v>
      </c>
      <c r="AM2372" s="13">
        <f t="shared" si="3218"/>
        <v>1.1882686636824984E-3</v>
      </c>
      <c r="AN2372" s="13">
        <f t="shared" si="3219"/>
        <v>2.5145413605784442E-3</v>
      </c>
      <c r="AO2372" s="13">
        <f t="shared" si="3220"/>
        <v>2.6605592015128492E-3</v>
      </c>
      <c r="AP2372" s="13">
        <f t="shared" si="3221"/>
        <v>1.8767041379735179E-3</v>
      </c>
      <c r="AQ2372" s="13">
        <f t="shared" si="3222"/>
        <v>9.92841585563356E-4</v>
      </c>
      <c r="AR2372" s="13">
        <f t="shared" si="3223"/>
        <v>1.0973311601736774E-2</v>
      </c>
      <c r="AS2372" s="13">
        <f t="shared" si="3224"/>
        <v>1.4886658901282761E-2</v>
      </c>
      <c r="AT2372" s="13">
        <f t="shared" si="3225"/>
        <v>1.0097800066484315E-2</v>
      </c>
      <c r="AU2372" s="13">
        <f t="shared" si="3226"/>
        <v>4.5663062862235822E-3</v>
      </c>
      <c r="AV2372" s="13">
        <f t="shared" si="3227"/>
        <v>1.5486902812236465E-3</v>
      </c>
      <c r="AW2372" s="13">
        <f t="shared" si="3228"/>
        <v>3.3508520935915984E-5</v>
      </c>
      <c r="AX2372" s="13">
        <f t="shared" si="3229"/>
        <v>2.6867231639420957E-4</v>
      </c>
      <c r="AY2372" s="13">
        <f t="shared" si="3230"/>
        <v>5.6854789885814317E-4</v>
      </c>
      <c r="AZ2372" s="13">
        <f t="shared" si="3231"/>
        <v>6.0156311903330909E-4</v>
      </c>
      <c r="BA2372" s="13">
        <f t="shared" si="3232"/>
        <v>4.2433034156883978E-4</v>
      </c>
      <c r="BB2372" s="13">
        <f t="shared" si="3233"/>
        <v>2.2448546928700391E-4</v>
      </c>
      <c r="BC2372" s="13">
        <f t="shared" si="3234"/>
        <v>9.5008479920978577E-5</v>
      </c>
      <c r="BD2372" s="13">
        <f t="shared" si="3235"/>
        <v>3.8701749764752913E-3</v>
      </c>
      <c r="BE2372" s="13">
        <f t="shared" si="3236"/>
        <v>5.2503726180480447E-3</v>
      </c>
      <c r="BF2372" s="13">
        <f t="shared" si="3237"/>
        <v>3.561390996002774E-3</v>
      </c>
      <c r="BG2372" s="13">
        <f t="shared" si="3238"/>
        <v>1.6104896101799633E-3</v>
      </c>
      <c r="BH2372" s="13">
        <f t="shared" si="3239"/>
        <v>5.4620725176104544E-4</v>
      </c>
      <c r="BI2372" s="13">
        <f t="shared" si="3240"/>
        <v>1.481995835256663E-4</v>
      </c>
      <c r="BJ2372" s="14">
        <f t="shared" si="3241"/>
        <v>0.24201627442632162</v>
      </c>
      <c r="BK2372" s="14">
        <f t="shared" si="3242"/>
        <v>0.20909383911615018</v>
      </c>
      <c r="BL2372" s="14">
        <f t="shared" si="3243"/>
        <v>0.49379944077668303</v>
      </c>
      <c r="BM2372" s="14">
        <f t="shared" si="3244"/>
        <v>0.66746954898086985</v>
      </c>
      <c r="BN2372" s="14">
        <f t="shared" si="3245"/>
        <v>0.32591437084694791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462</v>
      </c>
      <c r="E2373" s="10">
        <f>VLOOKUP(A2373,home!$A$2:$E$405,3,FALSE)</f>
        <v>1.5759000000000001</v>
      </c>
      <c r="F2373" s="10">
        <f>VLOOKUP(B2373,home!$B$2:$E$405,3,FALSE)</f>
        <v>0.56410000000000005</v>
      </c>
      <c r="G2373" s="10">
        <f>VLOOKUP(C2373,away!$B$2:$E$405,4,FALSE)</f>
        <v>1.3484</v>
      </c>
      <c r="H2373" s="10">
        <f>VLOOKUP(A2373,away!$A$2:$E$405,3,FALSE)</f>
        <v>1.1709000000000001</v>
      </c>
      <c r="I2373" s="10">
        <f>VLOOKUP(C2373,away!$B$2:$E$405,3,FALSE)</f>
        <v>0.64049999999999996</v>
      </c>
      <c r="J2373" s="10">
        <f>VLOOKUP(B2373,home!$B$2:$E$405,4,FALSE)</f>
        <v>1.7081</v>
      </c>
      <c r="K2373" s="12">
        <f t="shared" si="3190"/>
        <v>1.1986806621960002</v>
      </c>
      <c r="L2373" s="12">
        <f t="shared" si="3191"/>
        <v>1.281009152745</v>
      </c>
      <c r="M2373" s="13">
        <f t="shared" si="3192"/>
        <v>8.3769205518651316E-2</v>
      </c>
      <c r="N2373" s="13">
        <f t="shared" si="3193"/>
        <v>0.10041252674272978</v>
      </c>
      <c r="O2373" s="13">
        <f t="shared" si="3194"/>
        <v>0.1073091189875693</v>
      </c>
      <c r="P2373" s="13">
        <f t="shared" si="3195"/>
        <v>0.12862936580768894</v>
      </c>
      <c r="Q2373" s="13">
        <f t="shared" si="3196"/>
        <v>6.018127702437448E-2</v>
      </c>
      <c r="R2373" s="13">
        <f t="shared" si="3197"/>
        <v>6.8731981798039271E-2</v>
      </c>
      <c r="S2373" s="13">
        <f t="shared" si="3198"/>
        <v>4.9378269871511393E-2</v>
      </c>
      <c r="T2373" s="13">
        <f t="shared" si="3199"/>
        <v>7.7092766692106102E-2</v>
      </c>
      <c r="U2373" s="13">
        <f t="shared" si="3200"/>
        <v>8.2387697455717154E-2</v>
      </c>
      <c r="V2373" s="13">
        <f t="shared" si="3201"/>
        <v>8.4245961520486544E-3</v>
      </c>
      <c r="W2373" s="13">
        <f t="shared" si="3202"/>
        <v>2.4046044331792707E-2</v>
      </c>
      <c r="X2373" s="13">
        <f t="shared" si="3203"/>
        <v>3.080320287633849E-2</v>
      </c>
      <c r="Y2373" s="13">
        <f t="shared" si="3204"/>
        <v>1.9729592409225359E-2</v>
      </c>
      <c r="Z2373" s="13">
        <f t="shared" si="3205"/>
        <v>2.9348765923197025E-2</v>
      </c>
      <c r="AA2373" s="13">
        <f t="shared" si="3206"/>
        <v>3.5179798171453211E-2</v>
      </c>
      <c r="AB2373" s="13">
        <f t="shared" si="3207"/>
        <v>2.1084671884039594E-2</v>
      </c>
      <c r="AC2373" s="13">
        <f t="shared" si="3208"/>
        <v>8.0850896632790679E-4</v>
      </c>
      <c r="AD2373" s="13">
        <f t="shared" si="3209"/>
        <v>7.2058820857069184E-3</v>
      </c>
      <c r="AE2373" s="13">
        <f t="shared" si="3210"/>
        <v>9.2308009053917936E-3</v>
      </c>
      <c r="AF2373" s="13">
        <f t="shared" si="3211"/>
        <v>5.9123702234868602E-3</v>
      </c>
      <c r="AG2373" s="13">
        <f t="shared" si="3212"/>
        <v>2.5246001235678904E-3</v>
      </c>
      <c r="AH2373" s="13">
        <f t="shared" si="3213"/>
        <v>9.3990094423464909E-3</v>
      </c>
      <c r="AI2373" s="13">
        <f t="shared" si="3214"/>
        <v>1.1266410862338351E-2</v>
      </c>
      <c r="AJ2373" s="13">
        <f t="shared" si="3215"/>
        <v>6.7524144165199747E-3</v>
      </c>
      <c r="AK2373" s="13">
        <f t="shared" si="3216"/>
        <v>2.6979961947386599E-3</v>
      </c>
      <c r="AL2373" s="13">
        <f t="shared" si="3217"/>
        <v>4.9659296608911172E-5</v>
      </c>
      <c r="AM2373" s="13">
        <f t="shared" si="3218"/>
        <v>1.7275103020402912E-3</v>
      </c>
      <c r="AN2373" s="13">
        <f t="shared" si="3219"/>
        <v>2.2129565083748928E-3</v>
      </c>
      <c r="AO2373" s="13">
        <f t="shared" si="3220"/>
        <v>1.4174087709274274E-3</v>
      </c>
      <c r="AP2373" s="13">
        <f t="shared" si="3221"/>
        <v>6.05237869579692E-4</v>
      </c>
      <c r="AQ2373" s="13">
        <f t="shared" si="3222"/>
        <v>1.9382881262986761E-4</v>
      </c>
      <c r="AR2373" s="13">
        <f t="shared" si="3223"/>
        <v>2.4080434244765051E-3</v>
      </c>
      <c r="AS2373" s="13">
        <f t="shared" si="3224"/>
        <v>2.886475086648221E-3</v>
      </c>
      <c r="AT2373" s="13">
        <f t="shared" si="3225"/>
        <v>1.7299809341378739E-3</v>
      </c>
      <c r="AU2373" s="13">
        <f t="shared" si="3226"/>
        <v>6.9123156390628045E-4</v>
      </c>
      <c r="AV2373" s="13">
        <f t="shared" si="3227"/>
        <v>2.0714147718848937E-4</v>
      </c>
      <c r="AW2373" s="13">
        <f t="shared" si="3228"/>
        <v>2.1181357721397535E-6</v>
      </c>
      <c r="AX2373" s="13">
        <f t="shared" si="3229"/>
        <v>3.4512219880001118E-4</v>
      </c>
      <c r="AY2373" s="13">
        <f t="shared" si="3230"/>
        <v>4.4210469547829379E-4</v>
      </c>
      <c r="AZ2373" s="13">
        <f t="shared" si="3231"/>
        <v>2.8317008068961771E-4</v>
      </c>
      <c r="BA2373" s="13">
        <f t="shared" si="3232"/>
        <v>1.2091448838231351E-4</v>
      </c>
      <c r="BB2373" s="13">
        <f t="shared" si="3233"/>
        <v>3.8723141579305668E-5</v>
      </c>
      <c r="BC2373" s="13">
        <f t="shared" si="3234"/>
        <v>9.9209397572261996E-6</v>
      </c>
      <c r="BD2373" s="13">
        <f t="shared" si="3235"/>
        <v>5.1412094449363615E-4</v>
      </c>
      <c r="BE2373" s="13">
        <f t="shared" si="3236"/>
        <v>6.1626683419446478E-4</v>
      </c>
      <c r="BF2373" s="13">
        <f t="shared" si="3237"/>
        <v>3.6935356845082699E-4</v>
      </c>
      <c r="BG2373" s="13">
        <f t="shared" si="3238"/>
        <v>1.475789933383643E-4</v>
      </c>
      <c r="BH2373" s="13">
        <f t="shared" si="3239"/>
        <v>4.4225021365262428E-5</v>
      </c>
      <c r="BI2373" s="13">
        <f t="shared" si="3240"/>
        <v>1.0602335579148995E-5</v>
      </c>
      <c r="BJ2373" s="14">
        <f t="shared" si="3241"/>
        <v>0.34453596122295921</v>
      </c>
      <c r="BK2373" s="14">
        <f t="shared" si="3242"/>
        <v>0.27150171030831538</v>
      </c>
      <c r="BL2373" s="14">
        <f t="shared" si="3243"/>
        <v>0.35443411939654113</v>
      </c>
      <c r="BM2373" s="14">
        <f t="shared" si="3244"/>
        <v>0.45034709441225346</v>
      </c>
      <c r="BN2373" s="14">
        <f t="shared" si="3245"/>
        <v>0.54903347587905316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462</v>
      </c>
      <c r="E2374" s="10">
        <f>VLOOKUP(A2374,home!$A$2:$E$405,3,FALSE)</f>
        <v>1.5759000000000001</v>
      </c>
      <c r="F2374" s="10">
        <f>VLOOKUP(B2374,home!$B$2:$E$405,3,FALSE)</f>
        <v>1.4805999999999999</v>
      </c>
      <c r="G2374" s="10">
        <f>VLOOKUP(C2374,away!$B$2:$E$405,4,FALSE)</f>
        <v>0.99719999999999998</v>
      </c>
      <c r="H2374" s="10">
        <f>VLOOKUP(A2374,away!$A$2:$E$405,3,FALSE)</f>
        <v>1.1709000000000001</v>
      </c>
      <c r="I2374" s="10">
        <f>VLOOKUP(C2374,away!$B$2:$E$405,3,FALSE)</f>
        <v>1.0981000000000001</v>
      </c>
      <c r="J2374" s="10">
        <f>VLOOKUP(B2374,home!$B$2:$E$405,4,FALSE)</f>
        <v>0.1898</v>
      </c>
      <c r="K2374" s="12">
        <f t="shared" si="3190"/>
        <v>2.3267443628880002</v>
      </c>
      <c r="L2374" s="12">
        <f t="shared" si="3191"/>
        <v>0.244038252042</v>
      </c>
      <c r="M2374" s="13">
        <f t="shared" si="3192"/>
        <v>7.6475670995753753E-2</v>
      </c>
      <c r="N2374" s="13">
        <f t="shared" si="3193"/>
        <v>0.17793933638744738</v>
      </c>
      <c r="O2374" s="13">
        <f t="shared" si="3194"/>
        <v>1.8662989073542822E-2</v>
      </c>
      <c r="P2374" s="13">
        <f t="shared" si="3195"/>
        <v>4.3424004621506106E-2</v>
      </c>
      <c r="Q2374" s="13">
        <f t="shared" si="3196"/>
        <v>0.20700967393776246</v>
      </c>
      <c r="R2374" s="13">
        <f t="shared" si="3197"/>
        <v>2.2772416156931672E-3</v>
      </c>
      <c r="S2374" s="13">
        <f t="shared" si="3198"/>
        <v>6.1641962496585432E-3</v>
      </c>
      <c r="T2374" s="13">
        <f t="shared" si="3199"/>
        <v>5.0518278983555903E-2</v>
      </c>
      <c r="U2374" s="13">
        <f t="shared" si="3200"/>
        <v>5.2985590922480395E-3</v>
      </c>
      <c r="V2374" s="13">
        <f t="shared" si="3201"/>
        <v>3.8890231065613515E-4</v>
      </c>
      <c r="W2374" s="13">
        <f t="shared" si="3202"/>
        <v>0.16055286396599056</v>
      </c>
      <c r="X2374" s="13">
        <f t="shared" si="3203"/>
        <v>3.9181040282597342E-2</v>
      </c>
      <c r="Y2374" s="13">
        <f t="shared" si="3204"/>
        <v>4.7808362918761215E-3</v>
      </c>
      <c r="Z2374" s="13">
        <f t="shared" si="3205"/>
        <v>1.8524468779035344E-4</v>
      </c>
      <c r="AA2374" s="13">
        <f t="shared" si="3206"/>
        <v>4.3101703307115244E-4</v>
      </c>
      <c r="AB2374" s="13">
        <f t="shared" si="3207"/>
        <v>5.0143322600350749E-4</v>
      </c>
      <c r="AC2374" s="13">
        <f t="shared" si="3208"/>
        <v>1.3801526285549116E-5</v>
      </c>
      <c r="AD2374" s="13">
        <f t="shared" si="3209"/>
        <v>9.3391367794598154E-2</v>
      </c>
      <c r="AE2374" s="13">
        <f t="shared" si="3210"/>
        <v>2.2791066152405264E-2</v>
      </c>
      <c r="AF2374" s="13">
        <f t="shared" si="3211"/>
        <v>2.7809459730032851E-3</v>
      </c>
      <c r="AG2374" s="13">
        <f t="shared" si="3212"/>
        <v>2.2621906475832015E-4</v>
      </c>
      <c r="AH2374" s="13">
        <f t="shared" si="3213"/>
        <v>1.1301697452105971E-5</v>
      </c>
      <c r="AI2374" s="13">
        <f t="shared" si="3214"/>
        <v>2.6296160837753245E-5</v>
      </c>
      <c r="AJ2374" s="13">
        <f t="shared" si="3215"/>
        <v>3.0592221997419282E-5</v>
      </c>
      <c r="AK2374" s="13">
        <f t="shared" si="3216"/>
        <v>2.3726760026904526E-5</v>
      </c>
      <c r="AL2374" s="13">
        <f t="shared" si="3217"/>
        <v>3.1346834014221321E-7</v>
      </c>
      <c r="AM2374" s="13">
        <f t="shared" si="3218"/>
        <v>4.3459567711696234E-2</v>
      </c>
      <c r="AN2374" s="13">
        <f t="shared" si="3219"/>
        <v>1.060579693886329E-2</v>
      </c>
      <c r="AO2374" s="13">
        <f t="shared" si="3220"/>
        <v>1.2941100732362955E-3</v>
      </c>
      <c r="AP2374" s="13">
        <f t="shared" si="3221"/>
        <v>1.0527078674084337E-4</v>
      </c>
      <c r="AQ2374" s="13">
        <f t="shared" si="3222"/>
        <v>6.4225246968303927E-6</v>
      </c>
      <c r="AR2374" s="13">
        <f t="shared" si="3223"/>
        <v>5.5160929826389364E-7</v>
      </c>
      <c r="AS2374" s="13">
        <f t="shared" si="3224"/>
        <v>1.2834538252521202E-6</v>
      </c>
      <c r="AT2374" s="13">
        <f t="shared" si="3225"/>
        <v>1.4931344764662057E-6</v>
      </c>
      <c r="AU2374" s="13">
        <f t="shared" si="3226"/>
        <v>1.1580474087171563E-6</v>
      </c>
      <c r="AV2374" s="13">
        <f t="shared" si="3227"/>
        <v>6.7362007004742512E-7</v>
      </c>
      <c r="AW2374" s="13">
        <f t="shared" si="3228"/>
        <v>4.944219686613756E-9</v>
      </c>
      <c r="AX2374" s="13">
        <f t="shared" si="3229"/>
        <v>1.685321736445642E-2</v>
      </c>
      <c r="AY2374" s="13">
        <f t="shared" si="3230"/>
        <v>4.1128297069058265E-3</v>
      </c>
      <c r="AZ2374" s="13">
        <f t="shared" si="3231"/>
        <v>5.0184388630985447E-4</v>
      </c>
      <c r="BA2374" s="13">
        <f t="shared" si="3232"/>
        <v>4.082303493767367E-5</v>
      </c>
      <c r="BB2374" s="13">
        <f t="shared" si="3233"/>
        <v>2.4905955223098455E-6</v>
      </c>
      <c r="BC2374" s="13">
        <f t="shared" si="3234"/>
        <v>1.2156011556162541E-7</v>
      </c>
      <c r="BD2374" s="13">
        <f t="shared" si="3235"/>
        <v>2.2435628159739095E-8</v>
      </c>
      <c r="BE2374" s="13">
        <f t="shared" si="3236"/>
        <v>5.220197134852422E-8</v>
      </c>
      <c r="BF2374" s="13">
        <f t="shared" si="3237"/>
        <v>6.0730321283409827E-8</v>
      </c>
      <c r="BG2374" s="13">
        <f t="shared" si="3238"/>
        <v>4.7101310900850309E-8</v>
      </c>
      <c r="BH2374" s="13">
        <f t="shared" si="3239"/>
        <v>2.7398177405797152E-8</v>
      </c>
      <c r="BI2374" s="13">
        <f t="shared" si="3240"/>
        <v>1.2749710966468779E-8</v>
      </c>
      <c r="BJ2374" s="14">
        <f t="shared" si="3241"/>
        <v>0.83615412301747583</v>
      </c>
      <c r="BK2374" s="14">
        <f t="shared" si="3242"/>
        <v>0.13057971887910608</v>
      </c>
      <c r="BL2374" s="14">
        <f t="shared" si="3243"/>
        <v>2.7268539363071685E-2</v>
      </c>
      <c r="BM2374" s="14">
        <f t="shared" si="3244"/>
        <v>0.46428588455305231</v>
      </c>
      <c r="BN2374" s="14">
        <f t="shared" si="3245"/>
        <v>0.52578891663170568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462</v>
      </c>
      <c r="E2375" s="10">
        <f>VLOOKUP(A2375,home!$A$2:$E$405,3,FALSE)</f>
        <v>1.5759000000000001</v>
      </c>
      <c r="F2375" s="10">
        <f>VLOOKUP(B2375,home!$B$2:$E$405,3,FALSE)</f>
        <v>0.72519999999999996</v>
      </c>
      <c r="G2375" s="10">
        <f>VLOOKUP(C2375,away!$B$2:$E$405,4,FALSE)</f>
        <v>0.56410000000000005</v>
      </c>
      <c r="H2375" s="10">
        <f>VLOOKUP(A2375,away!$A$2:$E$405,3,FALSE)</f>
        <v>1.1709000000000001</v>
      </c>
      <c r="I2375" s="10">
        <f>VLOOKUP(C2375,away!$B$2:$E$405,3,FALSE)</f>
        <v>0.94889999999999997</v>
      </c>
      <c r="J2375" s="10">
        <f>VLOOKUP(B2375,home!$B$2:$E$405,4,FALSE)</f>
        <v>1.2201</v>
      </c>
      <c r="K2375" s="12">
        <f t="shared" si="3190"/>
        <v>0.64467755578800001</v>
      </c>
      <c r="L2375" s="12">
        <f t="shared" si="3191"/>
        <v>1.3556128589009999</v>
      </c>
      <c r="M2375" s="13">
        <f t="shared" si="3192"/>
        <v>0.13529598558900408</v>
      </c>
      <c r="N2375" s="13">
        <f t="shared" si="3193"/>
        <v>8.7222285297447619E-2</v>
      </c>
      <c r="O2375" s="13">
        <f t="shared" si="3194"/>
        <v>0.18340897782213827</v>
      </c>
      <c r="P2375" s="13">
        <f t="shared" si="3195"/>
        <v>0.11823965153195161</v>
      </c>
      <c r="Q2375" s="13">
        <f t="shared" si="3196"/>
        <v>2.8115124847901067E-2</v>
      </c>
      <c r="R2375" s="13">
        <f t="shared" si="3197"/>
        <v>0.1243157843867895</v>
      </c>
      <c r="S2375" s="13">
        <f t="shared" si="3198"/>
        <v>2.583338879851731E-2</v>
      </c>
      <c r="T2375" s="13">
        <f t="shared" si="3199"/>
        <v>3.8113224773421703E-2</v>
      </c>
      <c r="U2375" s="13">
        <f t="shared" si="3200"/>
        <v>8.0143596024343469E-2</v>
      </c>
      <c r="V2375" s="13">
        <f t="shared" si="3201"/>
        <v>2.5085173042630848E-3</v>
      </c>
      <c r="W2375" s="13">
        <f t="shared" si="3202"/>
        <v>6.0417299892064433E-3</v>
      </c>
      <c r="X2375" s="13">
        <f t="shared" si="3203"/>
        <v>8.1902468633760529E-3</v>
      </c>
      <c r="Y2375" s="13">
        <f t="shared" si="3204"/>
        <v>5.5514019827830798E-3</v>
      </c>
      <c r="Z2375" s="13">
        <f t="shared" si="3205"/>
        <v>5.6174691959698701E-2</v>
      </c>
      <c r="AA2375" s="13">
        <f t="shared" si="3206"/>
        <v>3.6214563109722375E-2</v>
      </c>
      <c r="AB2375" s="13">
        <f t="shared" si="3207"/>
        <v>1.1673358014753044E-2</v>
      </c>
      <c r="AC2375" s="13">
        <f t="shared" si="3208"/>
        <v>1.370172822509653E-4</v>
      </c>
      <c r="AD2375" s="13">
        <f t="shared" si="3209"/>
        <v>9.7374193054316723E-4</v>
      </c>
      <c r="AE2375" s="13">
        <f t="shared" si="3210"/>
        <v>1.3200170822954018E-3</v>
      </c>
      <c r="AF2375" s="13">
        <f t="shared" si="3211"/>
        <v>8.9471606536431318E-4</v>
      </c>
      <c r="AG2375" s="13">
        <f t="shared" si="3212"/>
        <v>4.0429620109105706E-4</v>
      </c>
      <c r="AH2375" s="13">
        <f t="shared" si="3213"/>
        <v>1.9037783691342534E-2</v>
      </c>
      <c r="AI2375" s="13">
        <f t="shared" si="3214"/>
        <v>1.2273231857755354E-2</v>
      </c>
      <c r="AJ2375" s="13">
        <f t="shared" si="3215"/>
        <v>3.9561385578385675E-3</v>
      </c>
      <c r="AK2375" s="13">
        <f t="shared" si="3216"/>
        <v>8.5014457860867719E-4</v>
      </c>
      <c r="AL2375" s="13">
        <f t="shared" si="3217"/>
        <v>4.789757992206352E-6</v>
      </c>
      <c r="AM2375" s="13">
        <f t="shared" si="3218"/>
        <v>1.2554991355017149E-4</v>
      </c>
      <c r="AN2375" s="13">
        <f t="shared" si="3219"/>
        <v>1.7019707724252135E-4</v>
      </c>
      <c r="AO2375" s="13">
        <f t="shared" si="3220"/>
        <v>1.1536067322866436E-4</v>
      </c>
      <c r="AP2375" s="13">
        <f t="shared" si="3221"/>
        <v>5.2128137346751275E-5</v>
      </c>
      <c r="AQ2375" s="13">
        <f t="shared" si="3222"/>
        <v>1.7666393324453363E-5</v>
      </c>
      <c r="AR2375" s="13">
        <f t="shared" si="3223"/>
        <v>5.1615728753919357E-3</v>
      </c>
      <c r="AS2375" s="13">
        <f t="shared" si="3224"/>
        <v>3.3275501853293125E-3</v>
      </c>
      <c r="AT2375" s="13">
        <f t="shared" si="3225"/>
        <v>1.0725984601200036E-3</v>
      </c>
      <c r="AU2375" s="13">
        <f t="shared" si="3226"/>
        <v>2.304933845373789E-4</v>
      </c>
      <c r="AV2375" s="13">
        <f t="shared" si="3227"/>
        <v>3.7148477942215255E-5</v>
      </c>
      <c r="AW2375" s="13">
        <f t="shared" si="3228"/>
        <v>1.1627579041596391E-7</v>
      </c>
      <c r="AX2375" s="13">
        <f t="shared" si="3229"/>
        <v>1.3489868566153209E-5</v>
      </c>
      <c r="AY2375" s="13">
        <f t="shared" si="3230"/>
        <v>1.8287039293161681E-5</v>
      </c>
      <c r="AZ2375" s="13">
        <f t="shared" si="3231"/>
        <v>1.2395072808518916E-5</v>
      </c>
      <c r="BA2375" s="13">
        <f t="shared" si="3232"/>
        <v>5.6009733620807942E-6</v>
      </c>
      <c r="BB2375" s="13">
        <f t="shared" si="3233"/>
        <v>1.8981878779996722E-6</v>
      </c>
      <c r="BC2375" s="13">
        <f t="shared" si="3234"/>
        <v>5.1464157920527152E-7</v>
      </c>
      <c r="BD2375" s="13">
        <f t="shared" si="3235"/>
        <v>1.1661824270059861E-3</v>
      </c>
      <c r="BE2375" s="13">
        <f t="shared" si="3236"/>
        <v>7.5181163664513691E-4</v>
      </c>
      <c r="BF2375" s="13">
        <f t="shared" si="3237"/>
        <v>2.4233804416268139E-4</v>
      </c>
      <c r="BG2375" s="13">
        <f t="shared" si="3238"/>
        <v>5.2076632661747285E-5</v>
      </c>
      <c r="BH2375" s="13">
        <f t="shared" si="3239"/>
        <v>8.3931590645111921E-6</v>
      </c>
      <c r="BI2375" s="13">
        <f t="shared" si="3240"/>
        <v>1.0821762542097944E-6</v>
      </c>
      <c r="BJ2375" s="14">
        <f t="shared" si="3241"/>
        <v>0.17735987301160958</v>
      </c>
      <c r="BK2375" s="14">
        <f t="shared" si="3242"/>
        <v>0.28203763730327247</v>
      </c>
      <c r="BL2375" s="14">
        <f t="shared" si="3243"/>
        <v>0.4839248255024069</v>
      </c>
      <c r="BM2375" s="14">
        <f t="shared" si="3244"/>
        <v>0.32288104753825281</v>
      </c>
      <c r="BN2375" s="14">
        <f t="shared" si="3245"/>
        <v>0.67659780947523207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462</v>
      </c>
      <c r="E2376" s="10">
        <f>VLOOKUP(A2376,home!$A$2:$E$405,3,FALSE)</f>
        <v>1.1974</v>
      </c>
      <c r="F2376" s="10">
        <f>VLOOKUP(B2376,home!$B$2:$E$405,3,FALSE)</f>
        <v>0.64959999999999996</v>
      </c>
      <c r="G2376" s="10">
        <f>VLOOKUP(C2376,away!$B$2:$E$405,4,FALSE)</f>
        <v>0.41760000000000003</v>
      </c>
      <c r="H2376" s="10">
        <f>VLOOKUP(A2376,away!$A$2:$E$405,3,FALSE)</f>
        <v>0.89470000000000005</v>
      </c>
      <c r="I2376" s="10">
        <f>VLOOKUP(C2376,away!$B$2:$E$405,3,FALSE)</f>
        <v>0.4471</v>
      </c>
      <c r="J2376" s="10">
        <f>VLOOKUP(B2376,home!$B$2:$E$405,4,FALSE)</f>
        <v>1.8628</v>
      </c>
      <c r="K2376" s="12">
        <f t="shared" si="3190"/>
        <v>0.32482224230399998</v>
      </c>
      <c r="L2376" s="12">
        <f t="shared" si="3191"/>
        <v>0.74515794523599999</v>
      </c>
      <c r="M2376" s="13">
        <f t="shared" si="3192"/>
        <v>0.34301531332855928</v>
      </c>
      <c r="N2376" s="13">
        <f t="shared" si="3193"/>
        <v>0.11141900321999178</v>
      </c>
      <c r="O2376" s="13">
        <f t="shared" si="3194"/>
        <v>0.25560058606439201</v>
      </c>
      <c r="P2376" s="13">
        <f t="shared" si="3195"/>
        <v>8.3024755499652353E-2</v>
      </c>
      <c r="Q2376" s="13">
        <f t="shared" si="3196"/>
        <v>1.809568523059716E-2</v>
      </c>
      <c r="R2376" s="13">
        <f t="shared" si="3197"/>
        <v>9.5231403756429828E-2</v>
      </c>
      <c r="S2376" s="13">
        <f t="shared" si="3198"/>
        <v>5.0239083780892618E-3</v>
      </c>
      <c r="T2376" s="13">
        <f t="shared" si="3199"/>
        <v>1.3484143624069215E-2</v>
      </c>
      <c r="U2376" s="13">
        <f t="shared" si="3200"/>
        <v>3.093327810592111E-2</v>
      </c>
      <c r="V2376" s="13">
        <f t="shared" si="3201"/>
        <v>1.3511180552001445E-4</v>
      </c>
      <c r="W2376" s="13">
        <f t="shared" si="3202"/>
        <v>1.9592936842099825E-3</v>
      </c>
      <c r="X2376" s="13">
        <f t="shared" si="3203"/>
        <v>1.4599832558397829E-3</v>
      </c>
      <c r="Y2376" s="13">
        <f t="shared" si="3204"/>
        <v>5.4395906150026875E-4</v>
      </c>
      <c r="Z2376" s="13">
        <f t="shared" si="3205"/>
        <v>2.3654145715027049E-2</v>
      </c>
      <c r="AA2376" s="13">
        <f t="shared" si="3206"/>
        <v>7.6833926509406415E-3</v>
      </c>
      <c r="AB2376" s="13">
        <f t="shared" si="3207"/>
        <v>1.2478684146903067E-3</v>
      </c>
      <c r="AC2376" s="13">
        <f t="shared" si="3208"/>
        <v>2.0439365573729685E-6</v>
      </c>
      <c r="AD2376" s="13">
        <f t="shared" si="3209"/>
        <v>1.591055419592879E-4</v>
      </c>
      <c r="AE2376" s="13">
        <f t="shared" si="3210"/>
        <v>1.1855875872204316E-4</v>
      </c>
      <c r="AF2376" s="13">
        <f t="shared" si="3211"/>
        <v>4.4172500519524173E-5</v>
      </c>
      <c r="AG2376" s="13">
        <f t="shared" si="3212"/>
        <v>1.097182990768826E-5</v>
      </c>
      <c r="AH2376" s="13">
        <f t="shared" si="3213"/>
        <v>4.4065186543306226E-3</v>
      </c>
      <c r="AI2376" s="13">
        <f t="shared" si="3214"/>
        <v>1.4313352700540776E-3</v>
      </c>
      <c r="AJ2376" s="13">
        <f t="shared" si="3215"/>
        <v>2.324647659538834E-4</v>
      </c>
      <c r="AK2376" s="13">
        <f t="shared" si="3216"/>
        <v>2.5169908844604998E-5</v>
      </c>
      <c r="AL2376" s="13">
        <f t="shared" si="3217"/>
        <v>1.9788892954775616E-8</v>
      </c>
      <c r="AM2376" s="13">
        <f t="shared" si="3218"/>
        <v>1.0336203780441812E-5</v>
      </c>
      <c r="AN2376" s="13">
        <f t="shared" si="3219"/>
        <v>7.7021043705745965E-6</v>
      </c>
      <c r="AO2376" s="13">
        <f t="shared" si="3220"/>
        <v>2.8696421333852897E-6</v>
      </c>
      <c r="AP2376" s="13">
        <f t="shared" si="3221"/>
        <v>7.1277887855867806E-7</v>
      </c>
      <c r="AQ2376" s="13">
        <f t="shared" si="3222"/>
        <v>1.3278321113860122E-7</v>
      </c>
      <c r="AR2376" s="13">
        <f t="shared" si="3223"/>
        <v>6.5671047722102238E-4</v>
      </c>
      <c r="AS2376" s="13">
        <f t="shared" si="3224"/>
        <v>2.1331416975546244E-4</v>
      </c>
      <c r="AT2376" s="13">
        <f t="shared" si="3225"/>
        <v>3.4644593467592698E-5</v>
      </c>
      <c r="AU2376" s="13">
        <f t="shared" si="3226"/>
        <v>3.7511115112846585E-6</v>
      </c>
      <c r="AV2376" s="13">
        <f t="shared" si="3227"/>
        <v>3.0461111305695713E-7</v>
      </c>
      <c r="AW2376" s="13">
        <f t="shared" si="3228"/>
        <v>1.3304945349037772E-10</v>
      </c>
      <c r="AX2376" s="13">
        <f t="shared" si="3229"/>
        <v>5.5957148147903186E-7</v>
      </c>
      <c r="AY2376" s="13">
        <f t="shared" si="3230"/>
        <v>4.1696913535157986E-7</v>
      </c>
      <c r="AZ2376" s="13">
        <f t="shared" si="3231"/>
        <v>1.5535393206270738E-7</v>
      </c>
      <c r="BA2376" s="13">
        <f t="shared" si="3232"/>
        <v>3.8587738933393393E-8</v>
      </c>
      <c r="BB2376" s="13">
        <f t="shared" si="3233"/>
        <v>7.188490063727654E-9</v>
      </c>
      <c r="BC2376" s="13">
        <f t="shared" si="3234"/>
        <v>1.0713120970473409E-9</v>
      </c>
      <c r="BD2376" s="13">
        <f t="shared" si="3235"/>
        <v>8.1558838303494961E-5</v>
      </c>
      <c r="BE2376" s="13">
        <f t="shared" si="3236"/>
        <v>2.64921247374506E-5</v>
      </c>
      <c r="BF2376" s="13">
        <f t="shared" si="3237"/>
        <v>4.3026156803079848E-6</v>
      </c>
      <c r="BG2376" s="13">
        <f t="shared" si="3238"/>
        <v>4.6586175768333021E-7</v>
      </c>
      <c r="BH2376" s="13">
        <f t="shared" si="3239"/>
        <v>3.7830565183595496E-8</v>
      </c>
      <c r="BI2376" s="13">
        <f t="shared" si="3240"/>
        <v>2.4576418021126246E-9</v>
      </c>
      <c r="BJ2376" s="14">
        <f t="shared" si="3241"/>
        <v>0.14731780896178082</v>
      </c>
      <c r="BK2376" s="14">
        <f t="shared" si="3242"/>
        <v>0.43120156970640661</v>
      </c>
      <c r="BL2376" s="14">
        <f t="shared" si="3243"/>
        <v>0.39781360228331147</v>
      </c>
      <c r="BM2376" s="14">
        <f t="shared" si="3244"/>
        <v>9.3599962730817596E-2</v>
      </c>
      <c r="BN2376" s="14">
        <f t="shared" si="3245"/>
        <v>0.90638674709962241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462</v>
      </c>
      <c r="E2377" s="10">
        <f>VLOOKUP(A2377,home!$A$2:$E$405,3,FALSE)</f>
        <v>1.1974</v>
      </c>
      <c r="F2377" s="10">
        <f>VLOOKUP(B2377,home!$B$2:$E$405,3,FALSE)</f>
        <v>1.5033000000000001</v>
      </c>
      <c r="G2377" s="10">
        <f>VLOOKUP(C2377,away!$B$2:$E$405,4,FALSE)</f>
        <v>0.58460000000000001</v>
      </c>
      <c r="H2377" s="10">
        <f>VLOOKUP(A2377,away!$A$2:$E$405,3,FALSE)</f>
        <v>0.89470000000000005</v>
      </c>
      <c r="I2377" s="10">
        <f>VLOOKUP(C2377,away!$B$2:$E$405,3,FALSE)</f>
        <v>1.2295</v>
      </c>
      <c r="J2377" s="10">
        <f>VLOOKUP(B2377,home!$B$2:$E$405,4,FALSE)</f>
        <v>0.4471</v>
      </c>
      <c r="K2377" s="12">
        <f t="shared" si="3190"/>
        <v>1.0523100601320001</v>
      </c>
      <c r="L2377" s="12">
        <f t="shared" si="3191"/>
        <v>0.49182504491500001</v>
      </c>
      <c r="M2377" s="13">
        <f t="shared" si="3192"/>
        <v>0.21349644339001311</v>
      </c>
      <c r="N2377" s="13">
        <f t="shared" si="3193"/>
        <v>0.22466445518171282</v>
      </c>
      <c r="O2377" s="13">
        <f t="shared" si="3194"/>
        <v>0.10500289785948597</v>
      </c>
      <c r="P2377" s="13">
        <f t="shared" si="3195"/>
        <v>0.11049560576054993</v>
      </c>
      <c r="Q2377" s="13">
        <f t="shared" si="3196"/>
        <v>0.11820833317089563</v>
      </c>
      <c r="R2377" s="13">
        <f t="shared" si="3197"/>
        <v>2.5821527477973418E-2</v>
      </c>
      <c r="S2377" s="13">
        <f t="shared" si="3198"/>
        <v>1.4296817664178937E-2</v>
      </c>
      <c r="T2377" s="13">
        <f t="shared" si="3199"/>
        <v>5.8137818771103029E-2</v>
      </c>
      <c r="U2377" s="13">
        <f t="shared" si="3200"/>
        <v>2.7172253133046297E-2</v>
      </c>
      <c r="V2377" s="13">
        <f t="shared" si="3201"/>
        <v>8.2215032259381495E-4</v>
      </c>
      <c r="W2377" s="13">
        <f t="shared" si="3202"/>
        <v>4.1463939395722897E-2</v>
      </c>
      <c r="X2377" s="13">
        <f t="shared" si="3203"/>
        <v>2.0393003855654252E-2</v>
      </c>
      <c r="Y2377" s="13">
        <f t="shared" si="3204"/>
        <v>5.0148950186294601E-3</v>
      </c>
      <c r="Z2377" s="13">
        <f t="shared" si="3205"/>
        <v>4.2332246372093953E-3</v>
      </c>
      <c r="AA2377" s="13">
        <f t="shared" si="3206"/>
        <v>4.4546648725340829E-3</v>
      </c>
      <c r="AB2377" s="13">
        <f t="shared" si="3207"/>
        <v>2.3438443299421243E-3</v>
      </c>
      <c r="AC2377" s="13">
        <f t="shared" si="3208"/>
        <v>2.6594119227106459E-5</v>
      </c>
      <c r="AD2377" s="13">
        <f t="shared" si="3209"/>
        <v>1.0908230139705693E-2</v>
      </c>
      <c r="AE2377" s="13">
        <f t="shared" si="3210"/>
        <v>5.3649407784039094E-3</v>
      </c>
      <c r="AF2377" s="13">
        <f t="shared" si="3211"/>
        <v>1.3193061196524088E-3</v>
      </c>
      <c r="AG2377" s="13">
        <f t="shared" si="3212"/>
        <v>2.1628926385156016E-4</v>
      </c>
      <c r="AH2377" s="13">
        <f t="shared" si="3213"/>
        <v>5.205014743326987E-4</v>
      </c>
      <c r="AI2377" s="13">
        <f t="shared" si="3214"/>
        <v>5.4772893775383686E-4</v>
      </c>
      <c r="AJ2377" s="13">
        <f t="shared" si="3215"/>
        <v>2.8819033571188826E-4</v>
      </c>
      <c r="AK2377" s="13">
        <f t="shared" si="3216"/>
        <v>1.0108852983414615E-4</v>
      </c>
      <c r="AL2377" s="13">
        <f t="shared" si="3217"/>
        <v>5.5055405457960438E-7</v>
      </c>
      <c r="AM2377" s="13">
        <f t="shared" si="3218"/>
        <v>2.2957680628494792E-3</v>
      </c>
      <c r="AN2377" s="13">
        <f t="shared" si="3219"/>
        <v>1.1291162306253676E-3</v>
      </c>
      <c r="AO2377" s="13">
        <f t="shared" si="3220"/>
        <v>2.7766382042078848E-4</v>
      </c>
      <c r="AP2377" s="13">
        <f t="shared" si="3221"/>
        <v>4.5520673649908274E-5</v>
      </c>
      <c r="AQ2377" s="13">
        <f t="shared" si="3222"/>
        <v>5.5970518406067966E-6</v>
      </c>
      <c r="AR2377" s="13">
        <f t="shared" si="3223"/>
        <v>5.1199132198400666E-5</v>
      </c>
      <c r="AS2377" s="13">
        <f t="shared" si="3224"/>
        <v>5.387736188240522E-5</v>
      </c>
      <c r="AT2377" s="13">
        <f t="shared" si="3225"/>
        <v>2.8347844961113683E-5</v>
      </c>
      <c r="AU2377" s="13">
        <f t="shared" si="3226"/>
        <v>9.9435741452140525E-6</v>
      </c>
      <c r="AV2377" s="13">
        <f t="shared" si="3227"/>
        <v>2.6159307766693005E-6</v>
      </c>
      <c r="AW2377" s="13">
        <f t="shared" si="3228"/>
        <v>7.9150165479142157E-9</v>
      </c>
      <c r="AX2377" s="13">
        <f t="shared" si="3229"/>
        <v>4.0264330471104334E-4</v>
      </c>
      <c r="AY2377" s="13">
        <f t="shared" si="3230"/>
        <v>1.9803006142423294E-4</v>
      </c>
      <c r="AZ2377" s="13">
        <f t="shared" si="3231"/>
        <v>4.8698071927246786E-5</v>
      </c>
      <c r="BA2377" s="13">
        <f t="shared" si="3232"/>
        <v>7.9836438042973519E-6</v>
      </c>
      <c r="BB2377" s="13">
        <f t="shared" si="3233"/>
        <v>9.8163899315847642E-7</v>
      </c>
      <c r="BC2377" s="13">
        <f t="shared" si="3234"/>
        <v>9.6558928380096627E-8</v>
      </c>
      <c r="BD2377" s="13">
        <f t="shared" si="3235"/>
        <v>4.1968359155145718E-6</v>
      </c>
      <c r="BE2377" s="13">
        <f t="shared" si="3236"/>
        <v>4.4163726546192767E-6</v>
      </c>
      <c r="BF2377" s="13">
        <f t="shared" si="3237"/>
        <v>2.3236966868738656E-6</v>
      </c>
      <c r="BG2377" s="13">
        <f t="shared" si="3238"/>
        <v>8.1508313343092235E-7</v>
      </c>
      <c r="BH2377" s="13">
        <f t="shared" si="3239"/>
        <v>2.1443004528831826E-7</v>
      </c>
      <c r="BI2377" s="13">
        <f t="shared" si="3240"/>
        <v>4.5129378770291552E-8</v>
      </c>
      <c r="BJ2377" s="14">
        <f t="shared" si="3241"/>
        <v>0.4901033108145062</v>
      </c>
      <c r="BK2377" s="14">
        <f t="shared" si="3242"/>
        <v>0.33933619187204167</v>
      </c>
      <c r="BL2377" s="14">
        <f t="shared" si="3243"/>
        <v>0.1664106923423927</v>
      </c>
      <c r="BM2377" s="14">
        <f t="shared" si="3244"/>
        <v>0.20219613467911146</v>
      </c>
      <c r="BN2377" s="14">
        <f t="shared" si="3245"/>
        <v>0.79768926284063091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462</v>
      </c>
      <c r="E2378" s="10">
        <f>VLOOKUP(A2378,home!$A$2:$E$405,3,FALSE)</f>
        <v>1.1974</v>
      </c>
      <c r="F2378" s="10">
        <f>VLOOKUP(B2378,home!$B$2:$E$405,3,FALSE)</f>
        <v>1.0022</v>
      </c>
      <c r="G2378" s="10">
        <f>VLOOKUP(C2378,away!$B$2:$E$405,4,FALSE)</f>
        <v>0.66810000000000003</v>
      </c>
      <c r="H2378" s="10">
        <f>VLOOKUP(A2378,away!$A$2:$E$405,3,FALSE)</f>
        <v>0.89470000000000005</v>
      </c>
      <c r="I2378" s="10">
        <f>VLOOKUP(C2378,away!$B$2:$E$405,3,FALSE)</f>
        <v>1.0059</v>
      </c>
      <c r="J2378" s="10">
        <f>VLOOKUP(B2378,home!$B$2:$E$405,4,FALSE)</f>
        <v>1.1176999999999999</v>
      </c>
      <c r="K2378" s="12">
        <f t="shared" si="3190"/>
        <v>0.80174290246799995</v>
      </c>
      <c r="L2378" s="12">
        <f t="shared" si="3191"/>
        <v>1.0059062265209999</v>
      </c>
      <c r="M2378" s="13">
        <f t="shared" si="3192"/>
        <v>0.16403931914835343</v>
      </c>
      <c r="N2378" s="13">
        <f t="shared" si="3193"/>
        <v>0.13151735985287544</v>
      </c>
      <c r="O2378" s="13">
        <f t="shared" si="3194"/>
        <v>0.16500817252559416</v>
      </c>
      <c r="P2378" s="13">
        <f t="shared" si="3195"/>
        <v>0.13229413117161037</v>
      </c>
      <c r="Q2378" s="13">
        <f t="shared" si="3196"/>
        <v>5.2721554906686376E-2</v>
      </c>
      <c r="R2378" s="13">
        <f t="shared" si="3197"/>
        <v>8.2991374085173292E-2</v>
      </c>
      <c r="S2378" s="13">
        <f t="shared" si="3198"/>
        <v>2.6673082455650584E-2</v>
      </c>
      <c r="T2378" s="13">
        <f t="shared" si="3199"/>
        <v>5.3032940352504596E-2</v>
      </c>
      <c r="U2378" s="13">
        <f t="shared" si="3200"/>
        <v>6.6537745138854382E-2</v>
      </c>
      <c r="V2378" s="13">
        <f t="shared" si="3201"/>
        <v>2.3901398812722382E-3</v>
      </c>
      <c r="W2378" s="13">
        <f t="shared" si="3202"/>
        <v>1.4089710817837588E-2</v>
      </c>
      <c r="X2378" s="13">
        <f t="shared" si="3203"/>
        <v>1.4172927841543118E-2</v>
      </c>
      <c r="Y2378" s="13">
        <f t="shared" si="3204"/>
        <v>7.1283181819205288E-3</v>
      </c>
      <c r="Z2378" s="13">
        <f t="shared" si="3205"/>
        <v>2.7827179979936455E-2</v>
      </c>
      <c r="AA2378" s="13">
        <f t="shared" si="3206"/>
        <v>2.2310244044613677E-2</v>
      </c>
      <c r="AB2378" s="13">
        <f t="shared" si="3207"/>
        <v>8.9435399075489894E-3</v>
      </c>
      <c r="AC2378" s="13">
        <f t="shared" si="3208"/>
        <v>1.2047472848779369E-4</v>
      </c>
      <c r="AD2378" s="13">
        <f t="shared" si="3209"/>
        <v>2.8240814115069704E-3</v>
      </c>
      <c r="AE2378" s="13">
        <f t="shared" si="3210"/>
        <v>2.8407610760370753E-3</v>
      </c>
      <c r="AF2378" s="13">
        <f t="shared" si="3211"/>
        <v>1.4287696272220951E-3</v>
      </c>
      <c r="AG2378" s="13">
        <f t="shared" si="3212"/>
        <v>4.7906942142893113E-4</v>
      </c>
      <c r="AH2378" s="13">
        <f t="shared" si="3213"/>
        <v>6.9978834020846484E-3</v>
      </c>
      <c r="AI2378" s="13">
        <f t="shared" si="3214"/>
        <v>5.6105033499199881E-3</v>
      </c>
      <c r="AJ2378" s="13">
        <f t="shared" si="3215"/>
        <v>2.249090620035644E-3</v>
      </c>
      <c r="AK2378" s="13">
        <f t="shared" si="3216"/>
        <v>6.0106414720697697E-4</v>
      </c>
      <c r="AL2378" s="13">
        <f t="shared" si="3217"/>
        <v>3.8864095794043827E-6</v>
      </c>
      <c r="AM2378" s="13">
        <f t="shared" si="3218"/>
        <v>4.5283744553350515E-4</v>
      </c>
      <c r="AN2378" s="13">
        <f t="shared" si="3219"/>
        <v>4.5551200606401695E-4</v>
      </c>
      <c r="AO2378" s="13">
        <f t="shared" si="3220"/>
        <v>2.2910118157743308E-4</v>
      </c>
      <c r="AP2378" s="13">
        <f t="shared" si="3221"/>
        <v>7.6818101684019381E-5</v>
      </c>
      <c r="AQ2378" s="13">
        <f t="shared" si="3222"/>
        <v>1.9317951698369601E-5</v>
      </c>
      <c r="AR2378" s="13">
        <f t="shared" si="3223"/>
        <v>1.4078428973249818E-3</v>
      </c>
      <c r="AS2378" s="13">
        <f t="shared" si="3224"/>
        <v>1.1287280507202894E-3</v>
      </c>
      <c r="AT2378" s="13">
        <f t="shared" si="3225"/>
        <v>4.5247485174076631E-4</v>
      </c>
      <c r="AU2378" s="13">
        <f t="shared" si="3226"/>
        <v>1.2092283364280665E-4</v>
      </c>
      <c r="AV2378" s="13">
        <f t="shared" si="3227"/>
        <v>2.423725590485972E-5</v>
      </c>
      <c r="AW2378" s="13">
        <f t="shared" si="3228"/>
        <v>8.7064014312348656E-8</v>
      </c>
      <c r="AX2378" s="13">
        <f t="shared" si="3229"/>
        <v>6.0509867988037856E-5</v>
      </c>
      <c r="AY2378" s="13">
        <f t="shared" si="3230"/>
        <v>6.0867252975131001E-5</v>
      </c>
      <c r="AZ2378" s="13">
        <f t="shared" si="3231"/>
        <v>3.0613374379456567E-5</v>
      </c>
      <c r="BA2378" s="13">
        <f t="shared" si="3232"/>
        <v>1.0264727967704606E-5</v>
      </c>
      <c r="BB2378" s="13">
        <f t="shared" si="3233"/>
        <v>2.5813384440645781E-6</v>
      </c>
      <c r="BC2378" s="13">
        <f t="shared" si="3234"/>
        <v>5.1931688272851799E-7</v>
      </c>
      <c r="BD2378" s="13">
        <f t="shared" si="3235"/>
        <v>2.3602632273042723E-4</v>
      </c>
      <c r="BE2378" s="13">
        <f t="shared" si="3236"/>
        <v>1.8923242904474161E-4</v>
      </c>
      <c r="BF2378" s="13">
        <f t="shared" si="3237"/>
        <v>7.5857878451700489E-5</v>
      </c>
      <c r="BG2378" s="13">
        <f t="shared" si="3238"/>
        <v>2.0272838548310367E-5</v>
      </c>
      <c r="BH2378" s="13">
        <f t="shared" si="3239"/>
        <v>4.0634011047468761E-6</v>
      </c>
      <c r="BI2378" s="13">
        <f t="shared" si="3240"/>
        <v>6.5156059912228789E-7</v>
      </c>
      <c r="BJ2378" s="14">
        <f t="shared" si="3241"/>
        <v>0.28163443605475713</v>
      </c>
      <c r="BK2378" s="14">
        <f t="shared" si="3242"/>
        <v>0.32558190104792895</v>
      </c>
      <c r="BL2378" s="14">
        <f t="shared" si="3243"/>
        <v>0.3649099275408445</v>
      </c>
      <c r="BM2378" s="14">
        <f t="shared" si="3244"/>
        <v>0.27132075274421308</v>
      </c>
      <c r="BN2378" s="14">
        <f t="shared" si="3245"/>
        <v>0.72857191169029312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462</v>
      </c>
      <c r="E2379" s="10">
        <f>VLOOKUP(A2379,home!$A$2:$E$405,3,FALSE)</f>
        <v>1.7738</v>
      </c>
      <c r="F2379" s="10">
        <f>VLOOKUP(B2379,home!$B$2:$E$405,3,FALSE)</f>
        <v>0.91610000000000003</v>
      </c>
      <c r="G2379" s="10">
        <f>VLOOKUP(C2379,away!$B$2:$E$405,4,FALSE)</f>
        <v>0.7752</v>
      </c>
      <c r="H2379" s="10">
        <f>VLOOKUP(A2379,away!$A$2:$E$405,3,FALSE)</f>
        <v>1.5357000000000001</v>
      </c>
      <c r="I2379" s="10">
        <f>VLOOKUP(C2379,away!$B$2:$E$405,3,FALSE)</f>
        <v>1.5465</v>
      </c>
      <c r="J2379" s="10">
        <f>VLOOKUP(B2379,home!$B$2:$E$405,4,FALSE)</f>
        <v>0.56979999999999997</v>
      </c>
      <c r="K2379" s="12">
        <f t="shared" si="3190"/>
        <v>1.2596830851360001</v>
      </c>
      <c r="L2379" s="12">
        <f t="shared" si="3191"/>
        <v>1.3532522364899999</v>
      </c>
      <c r="M2379" s="13">
        <f t="shared" si="3192"/>
        <v>7.3319012707728531E-2</v>
      </c>
      <c r="N2379" s="13">
        <f t="shared" si="3193"/>
        <v>9.2358720126797078E-2</v>
      </c>
      <c r="O2379" s="13">
        <f t="shared" si="3194"/>
        <v>9.9219117923972353E-2</v>
      </c>
      <c r="P2379" s="13">
        <f t="shared" si="3195"/>
        <v>0.12498464457094211</v>
      </c>
      <c r="Q2379" s="13">
        <f t="shared" si="3196"/>
        <v>5.8171358754268099E-2</v>
      </c>
      <c r="R2379" s="13">
        <f t="shared" si="3197"/>
        <v>6.7134246616590329E-2</v>
      </c>
      <c r="S2379" s="13">
        <f t="shared" si="3198"/>
        <v>5.3264360776362846E-2</v>
      </c>
      <c r="T2379" s="13">
        <f t="shared" si="3199"/>
        <v>7.8720521333875429E-2</v>
      </c>
      <c r="U2379" s="13">
        <f t="shared" si="3200"/>
        <v>8.4567874896267575E-2</v>
      </c>
      <c r="V2379" s="13">
        <f t="shared" si="3201"/>
        <v>1.0088678008420598E-2</v>
      </c>
      <c r="W2379" s="13">
        <f t="shared" si="3202"/>
        <v>2.4425825554043167E-2</v>
      </c>
      <c r="X2379" s="13">
        <f t="shared" si="3203"/>
        <v>3.3054303059123505E-2</v>
      </c>
      <c r="Y2379" s="13">
        <f t="shared" si="3204"/>
        <v>2.2365404770188568E-2</v>
      </c>
      <c r="Z2379" s="13">
        <f t="shared" si="3205"/>
        <v>3.0283189792990692E-2</v>
      </c>
      <c r="AA2379" s="13">
        <f t="shared" si="3206"/>
        <v>3.8147221946193542E-2</v>
      </c>
      <c r="AB2379" s="13">
        <f t="shared" si="3207"/>
        <v>2.4026705115274417E-2</v>
      </c>
      <c r="AC2379" s="13">
        <f t="shared" si="3208"/>
        <v>1.0748660106243272E-3</v>
      </c>
      <c r="AD2379" s="13">
        <f t="shared" si="3209"/>
        <v>7.6921998227277083E-3</v>
      </c>
      <c r="AE2379" s="13">
        <f t="shared" si="3210"/>
        <v>1.040948661363425E-2</v>
      </c>
      <c r="AF2379" s="13">
        <f t="shared" si="3211"/>
        <v>7.0433305203066333E-3</v>
      </c>
      <c r="AG2379" s="13">
        <f t="shared" si="3212"/>
        <v>3.1771342596477424E-3</v>
      </c>
      <c r="AH2379" s="13">
        <f t="shared" si="3213"/>
        <v>1.024519857885395E-2</v>
      </c>
      <c r="AI2379" s="13">
        <f t="shared" si="3214"/>
        <v>1.2905703353641707E-2</v>
      </c>
      <c r="AJ2379" s="13">
        <f t="shared" si="3215"/>
        <v>8.1285481081827086E-3</v>
      </c>
      <c r="AK2379" s="13">
        <f t="shared" si="3216"/>
        <v>3.413131519530664E-3</v>
      </c>
      <c r="AL2379" s="13">
        <f t="shared" si="3217"/>
        <v>7.3291628644697835E-5</v>
      </c>
      <c r="AM2379" s="13">
        <f t="shared" si="3218"/>
        <v>1.9379468008352465E-3</v>
      </c>
      <c r="AN2379" s="13">
        <f t="shared" si="3219"/>
        <v>2.6225308424289375E-3</v>
      </c>
      <c r="AO2379" s="13">
        <f t="shared" si="3220"/>
        <v>1.7744728638904817E-3</v>
      </c>
      <c r="AP2379" s="13">
        <f t="shared" si="3221"/>
        <v>8.0043645721687001E-4</v>
      </c>
      <c r="AQ2379" s="13">
        <f t="shared" si="3222"/>
        <v>2.707981064742154E-4</v>
      </c>
      <c r="AR2379" s="13">
        <f t="shared" si="3223"/>
        <v>2.7728675780236559E-3</v>
      </c>
      <c r="AS2379" s="13">
        <f t="shared" si="3224"/>
        <v>3.4929343853584275E-3</v>
      </c>
      <c r="AT2379" s="13">
        <f t="shared" si="3225"/>
        <v>2.1999951813629621E-3</v>
      </c>
      <c r="AU2379" s="13">
        <f t="shared" si="3226"/>
        <v>9.2376557244787676E-4</v>
      </c>
      <c r="AV2379" s="13">
        <f t="shared" si="3227"/>
        <v>2.90912966560891E-4</v>
      </c>
      <c r="AW2379" s="13">
        <f t="shared" si="3228"/>
        <v>3.4704989946918773E-6</v>
      </c>
      <c r="AX2379" s="13">
        <f t="shared" si="3229"/>
        <v>4.068664674842639E-4</v>
      </c>
      <c r="AY2379" s="13">
        <f t="shared" si="3230"/>
        <v>5.5059295707586586E-4</v>
      </c>
      <c r="AZ2379" s="13">
        <f t="shared" si="3231"/>
        <v>3.7254557527927908E-4</v>
      </c>
      <c r="BA2379" s="13">
        <f t="shared" si="3232"/>
        <v>1.6804937764704602E-4</v>
      </c>
      <c r="BB2379" s="13">
        <f t="shared" si="3233"/>
        <v>5.6853299035404423E-5</v>
      </c>
      <c r="BC2379" s="13">
        <f t="shared" si="3234"/>
        <v>1.5387370814299162E-5</v>
      </c>
      <c r="BD2379" s="13">
        <f t="shared" si="3235"/>
        <v>6.2539820857518619E-4</v>
      </c>
      <c r="BE2379" s="13">
        <f t="shared" si="3236"/>
        <v>7.8780354481651819E-4</v>
      </c>
      <c r="BF2379" s="13">
        <f t="shared" si="3237"/>
        <v>4.9619139990777464E-4</v>
      </c>
      <c r="BG2379" s="13">
        <f t="shared" si="3238"/>
        <v>2.0834797115125878E-4</v>
      </c>
      <c r="BH2379" s="13">
        <f t="shared" si="3239"/>
        <v>6.5613103770410976E-5</v>
      </c>
      <c r="BI2379" s="13">
        <f t="shared" si="3240"/>
        <v>1.6530343396571963E-5</v>
      </c>
      <c r="BJ2379" s="14">
        <f t="shared" si="3241"/>
        <v>0.34639476493279414</v>
      </c>
      <c r="BK2379" s="14">
        <f t="shared" si="3242"/>
        <v>0.26335544665979904</v>
      </c>
      <c r="BL2379" s="14">
        <f t="shared" si="3243"/>
        <v>0.35966810831387869</v>
      </c>
      <c r="BM2379" s="14">
        <f t="shared" si="3244"/>
        <v>0.48396728654108284</v>
      </c>
      <c r="BN2379" s="14">
        <f t="shared" si="3245"/>
        <v>0.51518710070029849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462</v>
      </c>
      <c r="E2380" s="10">
        <f>VLOOKUP(A2380,home!$A$2:$E$405,3,FALSE)</f>
        <v>1.7738</v>
      </c>
      <c r="F2380" s="10">
        <f>VLOOKUP(B2380,home!$B$2:$E$405,3,FALSE)</f>
        <v>1.3389</v>
      </c>
      <c r="G2380" s="10">
        <f>VLOOKUP(C2380,away!$B$2:$E$405,4,FALSE)</f>
        <v>0.7752</v>
      </c>
      <c r="H2380" s="10">
        <f>VLOOKUP(A2380,away!$A$2:$E$405,3,FALSE)</f>
        <v>1.5357000000000001</v>
      </c>
      <c r="I2380" s="10">
        <f>VLOOKUP(C2380,away!$B$2:$E$405,3,FALSE)</f>
        <v>1.0581</v>
      </c>
      <c r="J2380" s="10">
        <f>VLOOKUP(B2380,home!$B$2:$E$405,4,FALSE)</f>
        <v>0.56979999999999997</v>
      </c>
      <c r="K2380" s="12">
        <f t="shared" si="3190"/>
        <v>1.8410541236639999</v>
      </c>
      <c r="L2380" s="12">
        <f t="shared" si="3191"/>
        <v>0.92588179206600008</v>
      </c>
      <c r="M2380" s="13">
        <f t="shared" si="3192"/>
        <v>6.2854300860516521E-2</v>
      </c>
      <c r="N2380" s="13">
        <f t="shared" si="3193"/>
        <v>0.11571816978927164</v>
      </c>
      <c r="O2380" s="13">
        <f t="shared" si="3194"/>
        <v>5.8195652719790568E-2</v>
      </c>
      <c r="P2380" s="13">
        <f t="shared" si="3195"/>
        <v>0.1071413464190885</v>
      </c>
      <c r="Q2380" s="13">
        <f t="shared" si="3196"/>
        <v>0.10652170683669475</v>
      </c>
      <c r="R2380" s="13">
        <f t="shared" si="3197"/>
        <v>2.694114761532514E-2</v>
      </c>
      <c r="S2380" s="13">
        <f t="shared" si="3198"/>
        <v>4.5658244365685538E-2</v>
      </c>
      <c r="T2380" s="13">
        <f t="shared" si="3199"/>
        <v>9.862650881988802E-2</v>
      </c>
      <c r="U2380" s="13">
        <f t="shared" si="3200"/>
        <v>4.9600110913434886E-2</v>
      </c>
      <c r="V2380" s="13">
        <f t="shared" si="3201"/>
        <v>8.6476638290603862E-3</v>
      </c>
      <c r="W2380" s="13">
        <f t="shared" si="3202"/>
        <v>6.5370742543808188E-2</v>
      </c>
      <c r="X2380" s="13">
        <f t="shared" si="3203"/>
        <v>6.0525580255146233E-2</v>
      </c>
      <c r="Y2380" s="13">
        <f t="shared" si="3204"/>
        <v>2.8019766356234651E-2</v>
      </c>
      <c r="Z2380" s="13">
        <f t="shared" si="3205"/>
        <v>8.3147726781306296E-3</v>
      </c>
      <c r="AA2380" s="13">
        <f t="shared" si="3206"/>
        <v>1.5307946526401156E-2</v>
      </c>
      <c r="AB2380" s="13">
        <f t="shared" si="3207"/>
        <v>1.4091379038629427E-2</v>
      </c>
      <c r="AC2380" s="13">
        <f t="shared" si="3208"/>
        <v>9.2129966977247694E-4</v>
      </c>
      <c r="AD2380" s="13">
        <f t="shared" si="3209"/>
        <v>3.0087768781813951E-2</v>
      </c>
      <c r="AE2380" s="13">
        <f t="shared" si="3210"/>
        <v>2.7857717278973348E-2</v>
      </c>
      <c r="AF2380" s="13">
        <f t="shared" si="3211"/>
        <v>1.2896476598561909E-2</v>
      </c>
      <c r="AG2380" s="13">
        <f t="shared" si="3212"/>
        <v>3.9802042881379122E-3</v>
      </c>
      <c r="AH2380" s="13">
        <f t="shared" si="3213"/>
        <v>1.9246241569622503E-3</v>
      </c>
      <c r="AI2380" s="13">
        <f t="shared" si="3214"/>
        <v>3.5433372406787002E-3</v>
      </c>
      <c r="AJ2380" s="13">
        <f t="shared" si="3215"/>
        <v>3.2617378192418708E-3</v>
      </c>
      <c r="AK2380" s="13">
        <f t="shared" si="3216"/>
        <v>2.0016786208086894E-3</v>
      </c>
      <c r="AL2380" s="13">
        <f t="shared" si="3217"/>
        <v>6.2817841085488168E-5</v>
      </c>
      <c r="AM2380" s="13">
        <f t="shared" si="3218"/>
        <v>1.1078642157521499E-2</v>
      </c>
      <c r="AN2380" s="13">
        <f t="shared" si="3219"/>
        <v>1.0257513054463941E-2</v>
      </c>
      <c r="AO2380" s="13">
        <f t="shared" si="3220"/>
        <v>4.7486222845037323E-3</v>
      </c>
      <c r="AP2380" s="13">
        <f t="shared" si="3221"/>
        <v>1.4655543035402864E-3</v>
      </c>
      <c r="AQ2380" s="13">
        <f t="shared" si="3222"/>
        <v>3.3923251123297974E-4</v>
      </c>
      <c r="AR2380" s="13">
        <f t="shared" si="3223"/>
        <v>3.5639489270034469E-4</v>
      </c>
      <c r="AS2380" s="13">
        <f t="shared" si="3224"/>
        <v>6.5614228685875839E-4</v>
      </c>
      <c r="AT2380" s="13">
        <f t="shared" si="3225"/>
        <v>6.0399673146582225E-4</v>
      </c>
      <c r="AU2380" s="13">
        <f t="shared" si="3226"/>
        <v>3.7066355771490987E-4</v>
      </c>
      <c r="AV2380" s="13">
        <f t="shared" si="3227"/>
        <v>1.7060291785575104E-4</v>
      </c>
      <c r="AW2380" s="13">
        <f t="shared" si="3228"/>
        <v>2.9744221428217167E-6</v>
      </c>
      <c r="AX2380" s="13">
        <f t="shared" si="3229"/>
        <v>3.3993966381171354E-3</v>
      </c>
      <c r="AY2380" s="13">
        <f t="shared" si="3230"/>
        <v>3.1474394512430292E-3</v>
      </c>
      <c r="AZ2380" s="13">
        <f t="shared" si="3231"/>
        <v>1.4570784397680617E-3</v>
      </c>
      <c r="BA2380" s="13">
        <f t="shared" si="3232"/>
        <v>4.4969413233106152E-4</v>
      </c>
      <c r="BB2380" s="13">
        <f t="shared" si="3233"/>
        <v>1.0409090228106204E-4</v>
      </c>
      <c r="BC2380" s="13">
        <f t="shared" si="3234"/>
        <v>1.9275174228351331E-5</v>
      </c>
      <c r="BD2380" s="13">
        <f t="shared" si="3235"/>
        <v>5.4996590322760794E-5</v>
      </c>
      <c r="BE2380" s="13">
        <f t="shared" si="3236"/>
        <v>1.0125169940117839E-4</v>
      </c>
      <c r="BF2380" s="13">
        <f t="shared" si="3237"/>
        <v>9.3204929355263628E-5</v>
      </c>
      <c r="BG2380" s="13">
        <f t="shared" si="3238"/>
        <v>5.7198439845106636E-5</v>
      </c>
      <c r="BH2380" s="13">
        <f t="shared" si="3239"/>
        <v>2.6326355885995219E-5</v>
      </c>
      <c r="BI2380" s="13">
        <f t="shared" si="3240"/>
        <v>9.6936492129914953E-6</v>
      </c>
      <c r="BJ2380" s="14">
        <f t="shared" si="3241"/>
        <v>0.58607118059776198</v>
      </c>
      <c r="BK2380" s="14">
        <f t="shared" si="3242"/>
        <v>0.22843311243645195</v>
      </c>
      <c r="BL2380" s="14">
        <f t="shared" si="3243"/>
        <v>0.17736808670189164</v>
      </c>
      <c r="BM2380" s="14">
        <f t="shared" si="3244"/>
        <v>0.51967036314444859</v>
      </c>
      <c r="BN2380" s="14">
        <f t="shared" si="3245"/>
        <v>0.4773723242406871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462</v>
      </c>
      <c r="E2381" s="10">
        <f>VLOOKUP(A2381,home!$A$2:$E$405,3,FALSE)</f>
        <v>1.7738</v>
      </c>
      <c r="F2381" s="10">
        <f>VLOOKUP(B2381,home!$B$2:$E$405,3,FALSE)</f>
        <v>0.70469999999999999</v>
      </c>
      <c r="G2381" s="10">
        <f>VLOOKUP(C2381,away!$B$2:$E$405,4,FALSE)</f>
        <v>0.98660000000000003</v>
      </c>
      <c r="H2381" s="10">
        <f>VLOOKUP(A2381,away!$A$2:$E$405,3,FALSE)</f>
        <v>1.5357000000000001</v>
      </c>
      <c r="I2381" s="10">
        <f>VLOOKUP(C2381,away!$B$2:$E$405,3,FALSE)</f>
        <v>0.6512</v>
      </c>
      <c r="J2381" s="10">
        <f>VLOOKUP(B2381,home!$B$2:$E$405,4,FALSE)</f>
        <v>0.89539999999999997</v>
      </c>
      <c r="K2381" s="12">
        <f t="shared" si="3190"/>
        <v>1.233246902076</v>
      </c>
      <c r="L2381" s="12">
        <f t="shared" si="3191"/>
        <v>0.89544283593600005</v>
      </c>
      <c r="M2381" s="13">
        <f t="shared" si="3192"/>
        <v>0.11899310389499826</v>
      </c>
      <c r="N2381" s="13">
        <f t="shared" si="3193"/>
        <v>0.1467478767469142</v>
      </c>
      <c r="O2381" s="13">
        <f t="shared" si="3194"/>
        <v>0.10655152240856433</v>
      </c>
      <c r="P2381" s="13">
        <f t="shared" si="3195"/>
        <v>0.13140433492184345</v>
      </c>
      <c r="Q2381" s="13">
        <f t="shared" si="3196"/>
        <v>9.0488182192181341E-2</v>
      </c>
      <c r="R2381" s="13">
        <f t="shared" si="3197"/>
        <v>4.7705398699411546E-2</v>
      </c>
      <c r="S2381" s="13">
        <f t="shared" si="3198"/>
        <v>3.6277520862656093E-2</v>
      </c>
      <c r="T2381" s="13">
        <f t="shared" si="3199"/>
        <v>8.1026994480860329E-2</v>
      </c>
      <c r="U2381" s="13">
        <f t="shared" si="3200"/>
        <v>5.8832535158349727E-2</v>
      </c>
      <c r="V2381" s="13">
        <f t="shared" si="3201"/>
        <v>4.4512602883246223E-3</v>
      </c>
      <c r="W2381" s="13">
        <f t="shared" si="3202"/>
        <v>3.7198090120998777E-2</v>
      </c>
      <c r="X2381" s="13">
        <f t="shared" si="3203"/>
        <v>3.3308763309350051E-2</v>
      </c>
      <c r="Y2381" s="13">
        <f t="shared" si="3204"/>
        <v>1.4913046739622696E-2</v>
      </c>
      <c r="Z2381" s="13">
        <f t="shared" si="3205"/>
        <v>1.4239152500286217E-2</v>
      </c>
      <c r="AA2381" s="13">
        <f t="shared" si="3206"/>
        <v>1.7560390709165704E-2</v>
      </c>
      <c r="AB2381" s="13">
        <f t="shared" si="3207"/>
        <v>1.0828148720661393E-2</v>
      </c>
      <c r="AC2381" s="13">
        <f t="shared" si="3208"/>
        <v>3.0722100619978476E-4</v>
      </c>
      <c r="AD2381" s="13">
        <f t="shared" si="3209"/>
        <v>1.1468607351216405E-2</v>
      </c>
      <c r="AE2381" s="13">
        <f t="shared" si="3210"/>
        <v>1.0269482290809675E-2</v>
      </c>
      <c r="AF2381" s="13">
        <f t="shared" si="3211"/>
        <v>4.5978671730385725E-3</v>
      </c>
      <c r="AG2381" s="13">
        <f t="shared" si="3212"/>
        <v>1.3723757402275664E-3</v>
      </c>
      <c r="AH2381" s="13">
        <f t="shared" si="3213"/>
        <v>3.1875867740453682E-3</v>
      </c>
      <c r="AI2381" s="13">
        <f t="shared" si="3214"/>
        <v>3.9310815141898811E-3</v>
      </c>
      <c r="AJ2381" s="13">
        <f t="shared" si="3215"/>
        <v>2.4239970495914518E-3</v>
      </c>
      <c r="AK2381" s="13">
        <f t="shared" si="3216"/>
        <v>9.9646228401667415E-4</v>
      </c>
      <c r="AL2381" s="13">
        <f t="shared" si="3217"/>
        <v>1.3570592134255317E-5</v>
      </c>
      <c r="AM2381" s="13">
        <f t="shared" si="3218"/>
        <v>2.8287248974027306E-3</v>
      </c>
      <c r="AN2381" s="13">
        <f t="shared" si="3219"/>
        <v>2.5329614442130719E-3</v>
      </c>
      <c r="AO2381" s="13">
        <f t="shared" si="3220"/>
        <v>1.1340610894613496E-3</v>
      </c>
      <c r="AP2381" s="13">
        <f t="shared" si="3221"/>
        <v>3.3849562602398029E-4</v>
      </c>
      <c r="AQ2381" s="13">
        <f t="shared" si="3222"/>
        <v>7.5775870829711142E-5</v>
      </c>
      <c r="AR2381" s="13">
        <f t="shared" si="3223"/>
        <v>5.7086034814865419E-4</v>
      </c>
      <c r="AS2381" s="13">
        <f t="shared" si="3224"/>
        <v>7.0401175587235455E-4</v>
      </c>
      <c r="AT2381" s="13">
        <f t="shared" si="3225"/>
        <v>4.3411015847733345E-4</v>
      </c>
      <c r="AU2381" s="13">
        <f t="shared" si="3226"/>
        <v>1.7845500270063098E-4</v>
      </c>
      <c r="AV2381" s="13">
        <f t="shared" si="3227"/>
        <v>5.5019769810129361E-5</v>
      </c>
      <c r="AW2381" s="13">
        <f t="shared" si="3228"/>
        <v>4.16278706619414E-7</v>
      </c>
      <c r="AX2381" s="13">
        <f t="shared" si="3229"/>
        <v>5.8141936942452798E-4</v>
      </c>
      <c r="AY2381" s="13">
        <f t="shared" si="3230"/>
        <v>5.2062780902562022E-4</v>
      </c>
      <c r="AZ2381" s="13">
        <f t="shared" si="3231"/>
        <v>2.330962208905238E-4</v>
      </c>
      <c r="BA2381" s="13">
        <f t="shared" si="3232"/>
        <v>6.9574780360058305E-5</v>
      </c>
      <c r="BB2381" s="13">
        <f t="shared" si="3233"/>
        <v>1.5575059658808732E-5</v>
      </c>
      <c r="BC2381" s="13">
        <f t="shared" si="3234"/>
        <v>2.7893151181512167E-6</v>
      </c>
      <c r="BD2381" s="13">
        <f t="shared" si="3235"/>
        <v>8.5195468178273859E-5</v>
      </c>
      <c r="BE2381" s="13">
        <f t="shared" si="3236"/>
        <v>1.0506704720177067E-4</v>
      </c>
      <c r="BF2381" s="13">
        <f t="shared" si="3237"/>
        <v>6.4786805235928296E-5</v>
      </c>
      <c r="BG2381" s="13">
        <f t="shared" si="3238"/>
        <v>2.6632708950869919E-5</v>
      </c>
      <c r="BH2381" s="13">
        <f t="shared" si="3239"/>
        <v>8.2111764518880248E-6</v>
      </c>
      <c r="BI2381" s="13">
        <f t="shared" si="3240"/>
        <v>2.0252815843380589E-6</v>
      </c>
      <c r="BJ2381" s="14">
        <f t="shared" si="3241"/>
        <v>0.43972438762762811</v>
      </c>
      <c r="BK2381" s="14">
        <f t="shared" si="3242"/>
        <v>0.29196763937518211</v>
      </c>
      <c r="BL2381" s="14">
        <f t="shared" si="3243"/>
        <v>0.25425149884060821</v>
      </c>
      <c r="BM2381" s="14">
        <f t="shared" si="3244"/>
        <v>0.35777204794947248</v>
      </c>
      <c r="BN2381" s="14">
        <f t="shared" si="3245"/>
        <v>0.64189041886391318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463</v>
      </c>
      <c r="E2382" s="10">
        <f>VLOOKUP(A2382,home!$A$2:$E$405,3,FALSE)</f>
        <v>1.1974</v>
      </c>
      <c r="F2382" s="10">
        <f>VLOOKUP(B2382,home!$B$2:$E$405,3,FALSE)</f>
        <v>0.50109999999999999</v>
      </c>
      <c r="G2382" s="10">
        <f>VLOOKUP(C2382,away!$B$2:$E$405,4,FALSE)</f>
        <v>1.5868</v>
      </c>
      <c r="H2382" s="10">
        <f>VLOOKUP(A2382,away!$A$2:$E$405,3,FALSE)</f>
        <v>0.89470000000000005</v>
      </c>
      <c r="I2382" s="10">
        <f>VLOOKUP(C2382,away!$B$2:$E$405,3,FALSE)</f>
        <v>0.89419999999999999</v>
      </c>
      <c r="J2382" s="10">
        <f>VLOOKUP(B2382,home!$B$2:$E$405,4,FALSE)</f>
        <v>1.2295</v>
      </c>
      <c r="K2382" s="12">
        <f t="shared" si="3190"/>
        <v>0.95210719775199992</v>
      </c>
      <c r="L2382" s="12">
        <f t="shared" si="3191"/>
        <v>0.98365008983000002</v>
      </c>
      <c r="M2382" s="13">
        <f t="shared" si="3192"/>
        <v>0.14431493952030922</v>
      </c>
      <c r="N2382" s="13">
        <f t="shared" si="3193"/>
        <v>0.13740329266043097</v>
      </c>
      <c r="O2382" s="13">
        <f t="shared" si="3194"/>
        <v>0.14195540322296318</v>
      </c>
      <c r="P2382" s="13">
        <f t="shared" si="3195"/>
        <v>0.13515676116837069</v>
      </c>
      <c r="Q2382" s="13">
        <f t="shared" si="3196"/>
        <v>6.5411331968410424E-2</v>
      </c>
      <c r="R2382" s="13">
        <f t="shared" si="3197"/>
        <v>6.9817222566060808E-2</v>
      </c>
      <c r="S2382" s="13">
        <f t="shared" si="3198"/>
        <v>3.1644939446746012E-2</v>
      </c>
      <c r="T2382" s="13">
        <f t="shared" si="3199"/>
        <v>6.4341862566626856E-2</v>
      </c>
      <c r="U2382" s="13">
        <f t="shared" si="3200"/>
        <v>6.647348013219985E-2</v>
      </c>
      <c r="V2382" s="13">
        <f t="shared" si="3201"/>
        <v>3.2929735612403496E-3</v>
      </c>
      <c r="W2382" s="13">
        <f t="shared" si="3202"/>
        <v>2.0759533327223023E-2</v>
      </c>
      <c r="X2382" s="13">
        <f t="shared" si="3203"/>
        <v>2.0420116822151804E-2</v>
      </c>
      <c r="Y2382" s="13">
        <f t="shared" si="3204"/>
        <v>1.0043124873224358E-2</v>
      </c>
      <c r="Z2382" s="13">
        <f t="shared" si="3205"/>
        <v>2.2891905749595608E-2</v>
      </c>
      <c r="AA2382" s="13">
        <f t="shared" si="3206"/>
        <v>2.179554823445037E-2</v>
      </c>
      <c r="AB2382" s="13">
        <f t="shared" si="3207"/>
        <v>1.0375849176485543E-2</v>
      </c>
      <c r="AC2382" s="13">
        <f t="shared" si="3208"/>
        <v>1.9275015923060724E-4</v>
      </c>
      <c r="AD2382" s="13">
        <f t="shared" si="3209"/>
        <v>4.9413252757053907E-3</v>
      </c>
      <c r="AE2382" s="13">
        <f t="shared" si="3210"/>
        <v>4.8605350513268569E-3</v>
      </c>
      <c r="AF2382" s="13">
        <f t="shared" si="3211"/>
        <v>2.3905328699297631E-3</v>
      </c>
      <c r="AG2382" s="13">
        <f t="shared" si="3212"/>
        <v>7.8381595741599315E-4</v>
      </c>
      <c r="AH2382" s="13">
        <f t="shared" si="3213"/>
        <v>5.6294062867424015E-3</v>
      </c>
      <c r="AI2382" s="13">
        <f t="shared" si="3214"/>
        <v>5.3597982446777995E-3</v>
      </c>
      <c r="AJ2382" s="13">
        <f t="shared" si="3215"/>
        <v>2.5515512436281333E-3</v>
      </c>
      <c r="AK2382" s="13">
        <f t="shared" si="3216"/>
        <v>8.0978343483047101E-4</v>
      </c>
      <c r="AL2382" s="13">
        <f t="shared" si="3217"/>
        <v>7.2207319139347815E-6</v>
      </c>
      <c r="AM2382" s="13">
        <f t="shared" si="3218"/>
        <v>9.4093427228659772E-4</v>
      </c>
      <c r="AN2382" s="13">
        <f t="shared" si="3219"/>
        <v>9.2555008145883753E-4</v>
      </c>
      <c r="AO2382" s="13">
        <f t="shared" si="3220"/>
        <v>4.5520871038457465E-4</v>
      </c>
      <c r="AP2382" s="13">
        <f t="shared" si="3221"/>
        <v>1.4925536295372848E-4</v>
      </c>
      <c r="AQ2382" s="13">
        <f t="shared" si="3222"/>
        <v>3.6703762794261055E-5</v>
      </c>
      <c r="AR2382" s="13">
        <f t="shared" si="3223"/>
        <v>1.1074731999287464E-3</v>
      </c>
      <c r="AS2382" s="13">
        <f t="shared" si="3224"/>
        <v>1.054433204969599E-3</v>
      </c>
      <c r="AT2382" s="13">
        <f t="shared" si="3225"/>
        <v>5.0196672200013249E-4</v>
      </c>
      <c r="AU2382" s="13">
        <f t="shared" si="3226"/>
        <v>1.5930870968276778E-4</v>
      </c>
      <c r="AV2382" s="13">
        <f t="shared" si="3227"/>
        <v>3.7919742288386736E-5</v>
      </c>
      <c r="AW2382" s="13">
        <f t="shared" si="3228"/>
        <v>1.8784740705070815E-7</v>
      </c>
      <c r="AX2382" s="13">
        <f t="shared" si="3229"/>
        <v>1.493117155426016E-4</v>
      </c>
      <c r="AY2382" s="13">
        <f t="shared" si="3230"/>
        <v>1.4687048240615146E-4</v>
      </c>
      <c r="AZ2382" s="13">
        <f t="shared" si="3231"/>
        <v>7.2234581606093161E-5</v>
      </c>
      <c r="BA2382" s="13">
        <f t="shared" si="3232"/>
        <v>2.3684517561888674E-5</v>
      </c>
      <c r="BB2382" s="13">
        <f t="shared" si="3233"/>
        <v>5.8243194568329999E-6</v>
      </c>
      <c r="BC2382" s="13">
        <f t="shared" si="3234"/>
        <v>1.1458184713824797E-6</v>
      </c>
      <c r="BD2382" s="13">
        <f t="shared" si="3235"/>
        <v>1.8156101876570473E-4</v>
      </c>
      <c r="BE2382" s="13">
        <f t="shared" si="3236"/>
        <v>1.7286555279801341E-4</v>
      </c>
      <c r="BF2382" s="13">
        <f t="shared" si="3237"/>
        <v>8.2293268531183448E-5</v>
      </c>
      <c r="BG2382" s="13">
        <f t="shared" si="3238"/>
        <v>2.6117337765025978E-5</v>
      </c>
      <c r="BH2382" s="13">
        <f t="shared" si="3239"/>
        <v>6.2166263180503407E-6</v>
      </c>
      <c r="BI2382" s="13">
        <f t="shared" si="3240"/>
        <v>1.1837789326300487E-6</v>
      </c>
      <c r="BJ2382" s="14">
        <f t="shared" si="3241"/>
        <v>0.33426219499736831</v>
      </c>
      <c r="BK2382" s="14">
        <f t="shared" si="3242"/>
        <v>0.31475645507021693</v>
      </c>
      <c r="BL2382" s="14">
        <f t="shared" si="3243"/>
        <v>0.32809938170401892</v>
      </c>
      <c r="BM2382" s="14">
        <f t="shared" si="3244"/>
        <v>0.30580430377965551</v>
      </c>
      <c r="BN2382" s="14">
        <f t="shared" si="3245"/>
        <v>0.69405895110654536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463</v>
      </c>
      <c r="E2383" s="15">
        <f>VLOOKUP(A2383,home!$A$2:$E$405,3,FALSE)</f>
        <v>1.1974</v>
      </c>
      <c r="F2383" s="15">
        <f>VLOOKUP(B2383,home!$B$2:$E$405,3,FALSE)</f>
        <v>0.91869999999999996</v>
      </c>
      <c r="G2383" s="15">
        <f>VLOOKUP(C2383,away!$B$2:$E$405,4,FALSE)</f>
        <v>0.75160000000000005</v>
      </c>
      <c r="H2383" s="15">
        <f>VLOOKUP(A2383,away!$A$2:$E$405,3,FALSE)</f>
        <v>0.89470000000000005</v>
      </c>
      <c r="I2383" s="15">
        <f>VLOOKUP(C2383,away!$B$2:$E$405,3,FALSE)</f>
        <v>0.55879999999999996</v>
      </c>
      <c r="J2383" s="15">
        <f>VLOOKUP(B2383,home!$B$2:$E$405,4,FALSE)</f>
        <v>1.5648</v>
      </c>
      <c r="K2383" s="16">
        <f t="shared" si="3190"/>
        <v>0.82679861720800008</v>
      </c>
      <c r="L2383" s="16">
        <f t="shared" si="3191"/>
        <v>0.78233484172799994</v>
      </c>
      <c r="M2383" s="17">
        <f t="shared" si="3192"/>
        <v>0.20006089996975407</v>
      </c>
      <c r="N2383" s="17">
        <f t="shared" si="3193"/>
        <v>0.16541007545238068</v>
      </c>
      <c r="O2383" s="17">
        <f t="shared" si="3194"/>
        <v>0.15651461251379878</v>
      </c>
      <c r="P2383" s="17">
        <f t="shared" si="3195"/>
        <v>0.12940606519925477</v>
      </c>
      <c r="Q2383" s="17">
        <f t="shared" si="3196"/>
        <v>6.8380410828149649E-2</v>
      </c>
      <c r="R2383" s="17">
        <f t="shared" si="3197"/>
        <v>6.1223417304550998E-2</v>
      </c>
      <c r="S2383" s="17">
        <f t="shared" si="3198"/>
        <v>2.0926040161877563E-2</v>
      </c>
      <c r="T2383" s="17">
        <f t="shared" si="3199"/>
        <v>5.3496377882536063E-2</v>
      </c>
      <c r="U2383" s="17">
        <f t="shared" si="3200"/>
        <v>5.0619436768151109E-2</v>
      </c>
      <c r="V2383" s="17">
        <f t="shared" si="3201"/>
        <v>1.5039623312254481E-3</v>
      </c>
      <c r="W2383" s="17">
        <f t="shared" si="3202"/>
        <v>1.8845609705609698E-2</v>
      </c>
      <c r="X2383" s="17">
        <f t="shared" si="3203"/>
        <v>1.4743577086305823E-2</v>
      </c>
      <c r="Y2383" s="17">
        <f t="shared" si="3204"/>
        <v>5.767207023159816E-3</v>
      </c>
      <c r="Z2383" s="17">
        <f t="shared" si="3205"/>
        <v>1.5965737495667733E-2</v>
      </c>
      <c r="AA2383" s="17">
        <f t="shared" si="3206"/>
        <v>1.3200449684124E-2</v>
      </c>
      <c r="AB2383" s="17">
        <f t="shared" si="3207"/>
        <v>5.4570567726787518E-3</v>
      </c>
      <c r="AC2383" s="17">
        <f t="shared" si="3208"/>
        <v>6.080081350266567E-5</v>
      </c>
      <c r="AD2383" s="17">
        <f t="shared" si="3209"/>
        <v>3.8953810112599403E-3</v>
      </c>
      <c r="AE2383" s="17">
        <f t="shared" si="3210"/>
        <v>3.0474922869143019E-3</v>
      </c>
      <c r="AF2383" s="17">
        <f t="shared" si="3211"/>
        <v>1.1920796979752004E-3</v>
      </c>
      <c r="AG2383" s="17">
        <f t="shared" si="3212"/>
        <v>3.1086849394753013E-4</v>
      </c>
      <c r="AH2383" s="17">
        <f t="shared" si="3213"/>
        <v>3.122638179186002E-3</v>
      </c>
      <c r="AI2383" s="17">
        <f t="shared" si="3214"/>
        <v>2.5817929285918938E-3</v>
      </c>
      <c r="AJ2383" s="17">
        <f t="shared" si="3215"/>
        <v>1.0673114116385852E-3</v>
      </c>
      <c r="AK2383" s="17">
        <f t="shared" si="3216"/>
        <v>2.9415053309103363E-4</v>
      </c>
      <c r="AL2383" s="17">
        <f t="shared" si="3217"/>
        <v>1.5731197925198172E-6</v>
      </c>
      <c r="AM2383" s="17">
        <f t="shared" si="3218"/>
        <v>6.4413912672160397E-4</v>
      </c>
      <c r="AN2383" s="17">
        <f t="shared" si="3219"/>
        <v>5.0393248175455813E-4</v>
      </c>
      <c r="AO2383" s="17">
        <f t="shared" si="3220"/>
        <v>1.9712196917752523E-4</v>
      </c>
      <c r="AP2383" s="17">
        <f t="shared" si="3221"/>
        <v>5.1405128185870298E-5</v>
      </c>
      <c r="AQ2383" s="17">
        <f t="shared" si="3222"/>
        <v>1.0054005705825095E-5</v>
      </c>
      <c r="AR2383" s="17">
        <f t="shared" si="3223"/>
        <v>4.885897291374582E-4</v>
      </c>
      <c r="AS2383" s="17">
        <f t="shared" si="3224"/>
        <v>4.0396531243288176E-4</v>
      </c>
      <c r="AT2383" s="17">
        <f t="shared" si="3225"/>
        <v>1.6699898085975216E-4</v>
      </c>
      <c r="AU2383" s="17">
        <f t="shared" si="3226"/>
        <v>4.6024842149996133E-5</v>
      </c>
      <c r="AV2383" s="17">
        <f t="shared" si="3227"/>
        <v>9.5133189617083183E-6</v>
      </c>
      <c r="AW2383" s="17">
        <f t="shared" si="3228"/>
        <v>2.8265176929712963E-8</v>
      </c>
      <c r="AX2383" s="17">
        <f t="shared" si="3229"/>
        <v>8.876222321049844E-5</v>
      </c>
      <c r="AY2383" s="17">
        <f t="shared" si="3230"/>
        <v>6.9441779846810705E-5</v>
      </c>
      <c r="AZ2383" s="17">
        <f t="shared" si="3231"/>
        <v>2.7163361922882632E-5</v>
      </c>
      <c r="BA2383" s="17">
        <f t="shared" si="3232"/>
        <v>7.0836148169129217E-6</v>
      </c>
      <c r="BB2383" s="17">
        <f t="shared" si="3233"/>
        <v>1.3854396691629212E-6</v>
      </c>
      <c r="BC2383" s="17">
        <f t="shared" si="3234"/>
        <v>2.1677554485965336E-7</v>
      </c>
      <c r="BD2383" s="17">
        <f t="shared" si="3235"/>
        <v>6.3706794735779928E-5</v>
      </c>
      <c r="BE2383" s="17">
        <f t="shared" si="3236"/>
        <v>5.2672689794296748E-5</v>
      </c>
      <c r="BF2383" s="17">
        <f t="shared" si="3237"/>
        <v>2.1774853543275242E-5</v>
      </c>
      <c r="BG2383" s="17">
        <f t="shared" si="3238"/>
        <v>6.0011395998288982E-6</v>
      </c>
      <c r="BH2383" s="17">
        <f t="shared" si="3239"/>
        <v>1.2404334807026758E-6</v>
      </c>
      <c r="BI2383" s="17">
        <f t="shared" si="3240"/>
        <v>2.051177373166958E-7</v>
      </c>
      <c r="BJ2383" s="18">
        <f t="shared" si="3241"/>
        <v>0.33668978537479521</v>
      </c>
      <c r="BK2383" s="18">
        <f t="shared" si="3242"/>
        <v>0.3520287833752539</v>
      </c>
      <c r="BL2383" s="18">
        <f t="shared" si="3243"/>
        <v>0.29534155930824407</v>
      </c>
      <c r="BM2383" s="18">
        <f t="shared" si="3244"/>
        <v>0.21896097077140214</v>
      </c>
      <c r="BN2383" s="18">
        <f t="shared" si="3245"/>
        <v>0.78099548126788898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464</v>
      </c>
      <c r="E2384" s="10">
        <f>VLOOKUP(A2384,home!$A$2:$E$405,3,FALSE)</f>
        <v>1.45</v>
      </c>
      <c r="F2384" s="10">
        <f>VLOOKUP(B2384,home!$B$2:$E$405,3,FALSE)</f>
        <v>0.49259999999999998</v>
      </c>
      <c r="G2384" s="10">
        <f>VLOOKUP(C2384,away!$B$2:$E$405,4,FALSE)</f>
        <v>0.98519999999999996</v>
      </c>
      <c r="H2384" s="10">
        <f>VLOOKUP(A2384,away!$A$2:$E$405,3,FALSE)</f>
        <v>1.2583</v>
      </c>
      <c r="I2384" s="10">
        <f>VLOOKUP(C2384,away!$B$2:$E$405,3,FALSE)</f>
        <v>0.2271</v>
      </c>
      <c r="J2384" s="10">
        <f>VLOOKUP(B2384,home!$B$2:$E$405,4,FALSE)</f>
        <v>0.9083</v>
      </c>
      <c r="K2384" s="12">
        <f t="shared" ref="K2384:K2397" si="3246">E2384*F2384*G2384</f>
        <v>0.70369880399999996</v>
      </c>
      <c r="L2384" s="12">
        <f t="shared" ref="L2384:L2397" si="3247">H2384*I2384*J2384</f>
        <v>0.25955574441899998</v>
      </c>
      <c r="M2384" s="13">
        <f t="shared" ref="M2384:M2397" si="3248">_xlfn.POISSON.DIST(0,K2384,FALSE) * _xlfn.POISSON.DIST(0,L2384,FALSE)</f>
        <v>0.38164876815740373</v>
      </c>
      <c r="N2384" s="13">
        <f t="shared" ref="N2384:N2397" si="3249">_xlfn.POISSON.DIST(1,K2384,FALSE) * _xlfn.POISSON.DIST(0,L2384,FALSE)</f>
        <v>0.26856578170043827</v>
      </c>
      <c r="O2384" s="13">
        <f t="shared" ref="O2384:O2397" si="3250">_xlfn.POISSON.DIST(0,K2384,FALSE) * _xlfn.POISSON.DIST(1,L2384,FALSE)</f>
        <v>9.9059130125689246E-2</v>
      </c>
      <c r="P2384" s="13">
        <f t="shared" ref="P2384:P2397" si="3251">_xlfn.POISSON.DIST(1,K2384,FALSE) * _xlfn.POISSON.DIST(1,L2384,FALSE)</f>
        <v>6.9707791394727894E-2</v>
      </c>
      <c r="Q2384" s="13">
        <f t="shared" ref="Q2384:Q2397" si="3252">_xlfn.POISSON.DIST(2,K2384,FALSE) * _xlfn.POISSON.DIST(0,L2384,FALSE)</f>
        <v>9.4494709688961731E-2</v>
      </c>
      <c r="R2384" s="13">
        <f t="shared" ref="R2384:R2397" si="3253">_xlfn.POISSON.DIST(0,K2384,FALSE) * _xlfn.POISSON.DIST(2,L2384,FALSE)</f>
        <v>1.2855683130635927E-2</v>
      </c>
      <c r="S2384" s="13">
        <f t="shared" ref="S2384:S2397" si="3254">_xlfn.POISSON.DIST(2,K2384,FALSE) * _xlfn.POISSON.DIST(2,L2384,FALSE)</f>
        <v>3.1830157638074869E-3</v>
      </c>
      <c r="T2384" s="13">
        <f t="shared" ref="T2384:T2397" si="3255">_xlfn.POISSON.DIST(2,K2384,FALSE) * _xlfn.POISSON.DIST(1,L2384,FALSE)</f>
        <v>2.452664471697575E-2</v>
      </c>
      <c r="U2384" s="13">
        <f t="shared" ref="U2384:U2397" si="3256">_xlfn.POISSON.DIST(1,K2384,FALSE) * _xlfn.POISSON.DIST(2,L2384,FALSE)</f>
        <v>9.0465288436314788E-3</v>
      </c>
      <c r="V2384" s="13">
        <f t="shared" ref="V2384:V2397" si="3257">_xlfn.POISSON.DIST(3,K2384,FALSE) * _xlfn.POISSON.DIST(3,L2384,FALSE)</f>
        <v>6.4597206583093532E-5</v>
      </c>
      <c r="W2384" s="13">
        <f t="shared" ref="W2384:W2397" si="3258">_xlfn.POISSON.DIST(3,K2384,FALSE) * _xlfn.POISSON.DIST(0,L2384,FALSE)</f>
        <v>2.2165271397483199E-2</v>
      </c>
      <c r="X2384" s="13">
        <f t="shared" ref="X2384:X2397" si="3259">_xlfn.POISSON.DIST(3,K2384,FALSE) * _xlfn.POISSON.DIST(1,L2384,FALSE)</f>
        <v>5.7531235178229188E-3</v>
      </c>
      <c r="Y2384" s="13">
        <f t="shared" ref="Y2384:Y2397" si="3260">_xlfn.POISSON.DIST(3,K2384,FALSE) * _xlfn.POISSON.DIST(2,L2384,FALSE)</f>
        <v>7.4662812870149179E-4</v>
      </c>
      <c r="Z2384" s="13">
        <f t="shared" ref="Z2384:Z2397" si="3261">_xlfn.POISSON.DIST(0,K2384,FALSE) * _xlfn.POISSON.DIST(3,L2384,FALSE)</f>
        <v>1.112255468328996E-3</v>
      </c>
      <c r="AA2384" s="13">
        <f t="shared" ref="AA2384:AA2397" si="3262">_xlfn.POISSON.DIST(1,K2384,FALSE) * _xlfn.POISSON.DIST(3,L2384,FALSE)</f>
        <v>7.8269284280557433E-4</v>
      </c>
      <c r="AB2384" s="13">
        <f t="shared" ref="AB2384:AB2397" si="3263">_xlfn.POISSON.DIST(2,K2384,FALSE) * _xlfn.POISSON.DIST(3,L2384,FALSE)</f>
        <v>2.7539000869082126E-4</v>
      </c>
      <c r="AC2384" s="13">
        <f t="shared" ref="AC2384:AC2397" si="3264">_xlfn.POISSON.DIST(4,K2384,FALSE) * _xlfn.POISSON.DIST(4,L2384,FALSE)</f>
        <v>7.374137192484134E-7</v>
      </c>
      <c r="AD2384" s="13">
        <f t="shared" ref="AD2384:AD2397" si="3265">_xlfn.POISSON.DIST(4,K2384,FALSE) * _xlfn.POISSON.DIST(0,L2384,FALSE)</f>
        <v>3.8994187431860821E-3</v>
      </c>
      <c r="AE2384" s="13">
        <f t="shared" ref="AE2384:AE2397" si="3266">_xlfn.POISSON.DIST(4,K2384,FALSE) * _xlfn.POISSON.DIST(1,L2384,FALSE)</f>
        <v>1.0121165346890649E-3</v>
      </c>
      <c r="AF2384" s="13">
        <f t="shared" ref="AF2384:AF2397" si="3267">_xlfn.POISSON.DIST(4,K2384,FALSE) * _xlfn.POISSON.DIST(2,L2384,FALSE)</f>
        <v>1.313503302999994E-4</v>
      </c>
      <c r="AG2384" s="13">
        <f t="shared" ref="AG2384:AG2397" si="3268">_xlfn.POISSON.DIST(4,K2384,FALSE) * _xlfn.POISSON.DIST(3,L2384,FALSE)</f>
        <v>1.1364244253565956E-5</v>
      </c>
      <c r="AH2384" s="13">
        <f t="shared" ref="AH2384:AH2397" si="3269">_xlfn.POISSON.DIST(0,K2384,FALSE) * _xlfn.POISSON.DIST(4,L2384,FALSE)</f>
        <v>7.2173074016558983E-5</v>
      </c>
      <c r="AI2384" s="13">
        <f t="shared" ref="AI2384:AI2397" si="3270">_xlfn.POISSON.DIST(1,K2384,FALSE) * _xlfn.POISSON.DIST(4,L2384,FALSE)</f>
        <v>5.0788105866456039E-5</v>
      </c>
      <c r="AJ2384" s="13">
        <f t="shared" ref="AJ2384:AJ2397" si="3271">_xlfn.POISSON.DIST(2,K2384,FALSE) * _xlfn.POISSON.DIST(4,L2384,FALSE)</f>
        <v>1.7869764677825246E-5</v>
      </c>
      <c r="AK2384" s="13">
        <f t="shared" ref="AK2384:AK2397" si="3272">_xlfn.POISSON.DIST(3,K2384,FALSE) * _xlfn.POISSON.DIST(4,L2384,FALSE)</f>
        <v>4.1916440105156906E-6</v>
      </c>
      <c r="AL2384" s="13">
        <f t="shared" ref="AL2384:AL2397" si="3273">_xlfn.POISSON.DIST(5,K2384,FALSE) * _xlfn.POISSON.DIST(5,L2384,FALSE)</f>
        <v>5.3875171101590989E-9</v>
      </c>
      <c r="AM2384" s="13">
        <f t="shared" ref="AM2384:AM2397" si="3274">_xlfn.POISSON.DIST(5,K2384,FALSE) * _xlfn.POISSON.DIST(0,L2384,FALSE)</f>
        <v>5.4880326117504594E-4</v>
      </c>
      <c r="AN2384" s="13">
        <f t="shared" ref="AN2384:AN2397" si="3275">_xlfn.POISSON.DIST(5,K2384,FALSE) * _xlfn.POISSON.DIST(1,L2384,FALSE)</f>
        <v>1.4244503899386391E-4</v>
      </c>
      <c r="AO2384" s="13">
        <f t="shared" ref="AO2384:AO2397" si="3276">_xlfn.POISSON.DIST(5,K2384,FALSE) * _xlfn.POISSON.DIST(2,L2384,FALSE)</f>
        <v>1.8486214067422912E-5</v>
      </c>
      <c r="AP2384" s="13">
        <f t="shared" ref="AP2384:AP2397" si="3277">_xlfn.POISSON.DIST(5,K2384,FALSE) * _xlfn.POISSON.DIST(3,L2384,FALSE)</f>
        <v>1.5994010179196475E-6</v>
      </c>
      <c r="AQ2384" s="13">
        <f t="shared" ref="AQ2384:AQ2397" si="3278">_xlfn.POISSON.DIST(5,K2384,FALSE) * _xlfn.POISSON.DIST(4,L2384,FALSE)</f>
        <v>1.0378343045766009E-7</v>
      </c>
      <c r="AR2384" s="13">
        <f t="shared" ref="AR2384:AR2397" si="3279">_xlfn.POISSON.DIST(0,K2384,FALSE) * _xlfn.POISSON.DIST(5,L2384,FALSE)</f>
        <v>3.7465871906751125E-6</v>
      </c>
      <c r="AS2384" s="13">
        <f t="shared" ref="AS2384:AS2397" si="3280">_xlfn.POISSON.DIST(1,K2384,FALSE) * _xlfn.POISSON.DIST(5,L2384,FALSE)</f>
        <v>2.6364689251597969E-6</v>
      </c>
      <c r="AT2384" s="13">
        <f t="shared" ref="AT2384:AT2397" si="3281">_xlfn.POISSON.DIST(2,K2384,FALSE) * _xlfn.POISSON.DIST(5,L2384,FALSE)</f>
        <v>9.2764001470905711E-7</v>
      </c>
      <c r="AU2384" s="13">
        <f t="shared" ref="AU2384:AU2397" si="3282">_xlfn.POISSON.DIST(3,K2384,FALSE) * _xlfn.POISSON.DIST(5,L2384,FALSE)</f>
        <v>2.1759305629776866E-7</v>
      </c>
      <c r="AV2384" s="13">
        <f t="shared" ref="AV2384:AV2397" si="3283">_xlfn.POISSON.DIST(4,K2384,FALSE) * _xlfn.POISSON.DIST(5,L2384,FALSE)</f>
        <v>3.8279993368861101E-8</v>
      </c>
      <c r="AW2384" s="13">
        <f t="shared" ref="AW2384:AW2397" si="3284">_xlfn.POISSON.DIST(6,K2384,FALSE) * _xlfn.POISSON.DIST(6,L2384,FALSE)</f>
        <v>2.7334027032794373E-11</v>
      </c>
      <c r="AX2384" s="13">
        <f t="shared" ref="AX2384:AX2397" si="3285">_xlfn.POISSON.DIST(6,K2384,FALSE) * _xlfn.POISSON.DIST(0,L2384,FALSE)</f>
        <v>6.4365366420029895E-5</v>
      </c>
      <c r="AY2384" s="13">
        <f t="shared" ref="AY2384:AY2397" si="3286">_xlfn.POISSON.DIST(6,K2384,FALSE) * _xlfn.POISSON.DIST(1,L2384,FALSE)</f>
        <v>1.6706400595952561E-5</v>
      </c>
      <c r="AZ2384" s="13">
        <f t="shared" ref="AZ2384:AZ2397" si="3287">_xlfn.POISSON.DIST(6,K2384,FALSE) * _xlfn.POISSON.DIST(2,L2384,FALSE)</f>
        <v>2.1681211216222455E-6</v>
      </c>
      <c r="BA2384" s="13">
        <f t="shared" ref="BA2384:BA2397" si="3288">_xlfn.POISSON.DIST(6,K2384,FALSE) * _xlfn.POISSON.DIST(3,L2384,FALSE)</f>
        <v>1.8758276390440636E-7</v>
      </c>
      <c r="BB2384" s="13">
        <f t="shared" ref="BB2384:BB2397" si="3289">_xlfn.POISSON.DIST(6,K2384,FALSE) * _xlfn.POISSON.DIST(4,L2384,FALSE)</f>
        <v>1.2172045981345424E-8</v>
      </c>
      <c r="BC2384" s="13">
        <f t="shared" ref="BC2384:BC2397" si="3290">_xlfn.POISSON.DIST(6,K2384,FALSE) * _xlfn.POISSON.DIST(5,L2384,FALSE)</f>
        <v>6.3186489115808211E-10</v>
      </c>
      <c r="BD2384" s="13">
        <f t="shared" ref="BD2384:BD2397" si="3291">_xlfn.POISSON.DIST(0,K2384,FALSE) * _xlfn.POISSON.DIST(6,L2384,FALSE)</f>
        <v>1.6207470455106125E-7</v>
      </c>
      <c r="BE2384" s="13">
        <f t="shared" ref="BE2384:BE2397" si="3292">_xlfn.POISSON.DIST(1,K2384,FALSE) * _xlfn.POISSON.DIST(6,L2384,FALSE)</f>
        <v>1.1405177575123517E-7</v>
      </c>
      <c r="BF2384" s="13">
        <f t="shared" ref="BF2384:BF2397" si="3293">_xlfn.POISSON.DIST(2,K2384,FALSE) * _xlfn.POISSON.DIST(6,L2384,FALSE)</f>
        <v>4.0129049095110187E-8</v>
      </c>
      <c r="BG2384" s="13">
        <f t="shared" ref="BG2384:BG2397" si="3294">_xlfn.POISSON.DIST(3,K2384,FALSE) * _xlfn.POISSON.DIST(6,L2384,FALSE)</f>
        <v>9.412921284628775E-9</v>
      </c>
      <c r="BH2384" s="13">
        <f t="shared" ref="BH2384:BH2397" si="3295">_xlfn.POISSON.DIST(4,K2384,FALSE) * _xlfn.POISSON.DIST(6,L2384,FALSE)</f>
        <v>1.6559653625348526E-9</v>
      </c>
      <c r="BI2384" s="13">
        <f t="shared" ref="BI2384:BI2397" si="3296">_xlfn.POISSON.DIST(5,K2384,FALSE) * _xlfn.POISSON.DIST(6,L2384,FALSE)</f>
        <v>2.3306016901624051E-10</v>
      </c>
      <c r="BJ2384" s="14">
        <f t="shared" ref="BJ2384:BJ2397" si="3297">SUM(N2384,Q2384,T2384,W2384,X2384,Y2384,AD2384,AE2384,AF2384,AG2384,AM2384,AN2384,AO2384,AP2384,AQ2384,AX2384,AY2384,AZ2384,BA2384,BB2384,BC2384)</f>
        <v>0.42210128697630911</v>
      </c>
      <c r="BK2384" s="14">
        <f t="shared" ref="BK2384:BK2397" si="3298">SUM(M2384,P2384,S2384,V2384,AC2384,AL2384,AY2384)</f>
        <v>0.4546216217243545</v>
      </c>
      <c r="BL2384" s="14">
        <f t="shared" ref="BL2384:BL2397" si="3299">SUM(O2384,R2384,U2384,AA2384,AB2384,AH2384,AI2384,AJ2384,AK2384,AR2384,AS2384,AT2384,AU2384,AV2384,BD2384,BE2384,BF2384,BG2384,BH2384,BI2384)</f>
        <v>0.12217234166668083</v>
      </c>
      <c r="BM2384" s="14">
        <f t="shared" ref="BM2384:BM2397" si="3300">SUM(S2384:BI2384)</f>
        <v>7.3658935264554776E-2</v>
      </c>
      <c r="BN2384" s="14">
        <f t="shared" ref="BN2384:BN2397" si="3301">SUM(M2384:R2384)</f>
        <v>0.92633186419785685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464</v>
      </c>
      <c r="E2385" s="10">
        <f>VLOOKUP(A2385,home!$A$2:$E$405,3,FALSE)</f>
        <v>1.45</v>
      </c>
      <c r="F2385" s="10">
        <f>VLOOKUP(B2385,home!$B$2:$E$405,3,FALSE)</f>
        <v>0.39410000000000001</v>
      </c>
      <c r="G2385" s="10">
        <f>VLOOKUP(C2385,away!$B$2:$E$405,4,FALSE)</f>
        <v>1.4778</v>
      </c>
      <c r="H2385" s="10">
        <f>VLOOKUP(A2385,away!$A$2:$E$405,3,FALSE)</f>
        <v>1.2583</v>
      </c>
      <c r="I2385" s="10">
        <f>VLOOKUP(C2385,away!$B$2:$E$405,3,FALSE)</f>
        <v>0.79469999999999996</v>
      </c>
      <c r="J2385" s="10">
        <f>VLOOKUP(B2385,home!$B$2:$E$405,4,FALSE)</f>
        <v>2.0436000000000001</v>
      </c>
      <c r="K2385" s="12">
        <f t="shared" si="3246"/>
        <v>0.84448142100000001</v>
      </c>
      <c r="L2385" s="12">
        <f t="shared" si="3247"/>
        <v>2.0435407560359997</v>
      </c>
      <c r="M2385" s="13">
        <f t="shared" si="3248"/>
        <v>5.568624129379815E-2</v>
      </c>
      <c r="N2385" s="13">
        <f t="shared" si="3249"/>
        <v>4.7025996177935542E-2</v>
      </c>
      <c r="O2385" s="13">
        <f t="shared" si="3250"/>
        <v>0.11379710363433138</v>
      </c>
      <c r="P2385" s="13">
        <f t="shared" si="3251"/>
        <v>9.609953978280443E-2</v>
      </c>
      <c r="Q2385" s="13">
        <f t="shared" si="3252"/>
        <v>1.9856290038141784E-2</v>
      </c>
      <c r="R2385" s="13">
        <f t="shared" si="3253"/>
        <v>0.11627450959780428</v>
      </c>
      <c r="S2385" s="13">
        <f t="shared" si="3254"/>
        <v>4.1460517588818378E-2</v>
      </c>
      <c r="T2385" s="13">
        <f t="shared" si="3255"/>
        <v>4.0577137956614349E-2</v>
      </c>
      <c r="U2385" s="13">
        <f t="shared" si="3256"/>
        <v>9.8191663091231909E-2</v>
      </c>
      <c r="V2385" s="13">
        <f t="shared" si="3257"/>
        <v>7.9499722550078616E-3</v>
      </c>
      <c r="W2385" s="13">
        <f t="shared" si="3258"/>
        <v>5.5894226757327069E-3</v>
      </c>
      <c r="X2385" s="13">
        <f t="shared" si="3259"/>
        <v>1.1422213040571576E-2</v>
      </c>
      <c r="Y2385" s="13">
        <f t="shared" si="3260"/>
        <v>1.1670878936266947E-2</v>
      </c>
      <c r="Z2385" s="13">
        <f t="shared" si="3261"/>
        <v>7.9203899750404039E-2</v>
      </c>
      <c r="AA2385" s="13">
        <f t="shared" si="3262"/>
        <v>6.6886221809962745E-2</v>
      </c>
      <c r="AB2385" s="13">
        <f t="shared" si="3263"/>
        <v>2.8242085819699263E-2</v>
      </c>
      <c r="AC2385" s="13">
        <f t="shared" si="3264"/>
        <v>8.5747019510792281E-4</v>
      </c>
      <c r="AD2385" s="13">
        <f t="shared" si="3265"/>
        <v>1.1800409009430945E-3</v>
      </c>
      <c r="AE2385" s="13">
        <f t="shared" si="3266"/>
        <v>2.4114616748666532E-3</v>
      </c>
      <c r="AF2385" s="13">
        <f t="shared" si="3267"/>
        <v>2.4639601071044194E-3</v>
      </c>
      <c r="AG2385" s="13">
        <f t="shared" si="3268"/>
        <v>1.678400966704903E-3</v>
      </c>
      <c r="AH2385" s="13">
        <f t="shared" si="3269"/>
        <v>4.0464099294235063E-2</v>
      </c>
      <c r="AI2385" s="13">
        <f t="shared" si="3270"/>
        <v>3.4171180071480727E-2</v>
      </c>
      <c r="AJ2385" s="13">
        <f t="shared" si="3271"/>
        <v>1.4428463352005459E-2</v>
      </c>
      <c r="AK2385" s="13">
        <f t="shared" si="3272"/>
        <v>4.0615230781159981E-3</v>
      </c>
      <c r="AL2385" s="13">
        <f t="shared" si="3273"/>
        <v>5.9190557101953437E-5</v>
      </c>
      <c r="AM2385" s="13">
        <f t="shared" si="3274"/>
        <v>1.9930452337330902E-4</v>
      </c>
      <c r="AN2385" s="13">
        <f t="shared" si="3275"/>
        <v>4.0728691637568646E-4</v>
      </c>
      <c r="AO2385" s="13">
        <f t="shared" si="3276"/>
        <v>4.1615370650697066E-4</v>
      </c>
      <c r="AP2385" s="13">
        <f t="shared" si="3277"/>
        <v>2.8347568667414619E-4</v>
      </c>
      <c r="AQ2385" s="13">
        <f t="shared" si="3278"/>
        <v>1.4482352976597727E-4</v>
      </c>
      <c r="AR2385" s="13">
        <f t="shared" si="3279"/>
        <v>1.653800721281137E-2</v>
      </c>
      <c r="AS2385" s="13">
        <f t="shared" si="3280"/>
        <v>1.3966039831583196E-2</v>
      </c>
      <c r="AT2385" s="13">
        <f t="shared" si="3281"/>
        <v>5.897030581358988E-3</v>
      </c>
      <c r="AU2385" s="13">
        <f t="shared" si="3282"/>
        <v>1.6599775883421651E-3</v>
      </c>
      <c r="AV2385" s="13">
        <f t="shared" si="3283"/>
        <v>3.5045505815783608E-4</v>
      </c>
      <c r="AW2385" s="13">
        <f t="shared" si="3284"/>
        <v>2.8374180671462213E-6</v>
      </c>
      <c r="AX2385" s="13">
        <f t="shared" si="3285"/>
        <v>2.8051494518336599E-5</v>
      </c>
      <c r="AY2385" s="13">
        <f t="shared" si="3286"/>
        <v>5.7324372315941276E-5</v>
      </c>
      <c r="AZ2385" s="13">
        <f t="shared" si="3287"/>
        <v>5.8572345570903884E-5</v>
      </c>
      <c r="BA2385" s="13">
        <f t="shared" si="3288"/>
        <v>3.9898325116922265E-5</v>
      </c>
      <c r="BB2385" s="13">
        <f t="shared" si="3289"/>
        <v>2.0383463368501366E-5</v>
      </c>
      <c r="BC2385" s="13">
        <f t="shared" si="3290"/>
        <v>8.3308876285398748E-6</v>
      </c>
      <c r="BD2385" s="13">
        <f t="shared" si="3291"/>
        <v>5.6326819604995597E-3</v>
      </c>
      <c r="BE2385" s="13">
        <f t="shared" si="3292"/>
        <v>4.7566952660437339E-3</v>
      </c>
      <c r="BF2385" s="13">
        <f t="shared" si="3293"/>
        <v>2.0084703887662922E-3</v>
      </c>
      <c r="BG2385" s="13">
        <f t="shared" si="3294"/>
        <v>5.6537197598059371E-4</v>
      </c>
      <c r="BH2385" s="13">
        <f t="shared" si="3295"/>
        <v>1.1936153241741739E-4</v>
      </c>
      <c r="BI2385" s="13">
        <f t="shared" si="3296"/>
        <v>2.0159719301719653E-5</v>
      </c>
      <c r="BJ2385" s="14">
        <f t="shared" si="3297"/>
        <v>0.14553940772609716</v>
      </c>
      <c r="BK2385" s="14">
        <f t="shared" si="3298"/>
        <v>0.20217025604495464</v>
      </c>
      <c r="BL2385" s="14">
        <f t="shared" si="3299"/>
        <v>0.56803110086412967</v>
      </c>
      <c r="BM2385" s="14">
        <f t="shared" si="3300"/>
        <v>0.54615049690652151</v>
      </c>
      <c r="BN2385" s="14">
        <f t="shared" si="3301"/>
        <v>0.44873968052481555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465</v>
      </c>
      <c r="E2386" s="10">
        <f>VLOOKUP(A2386,home!$A$2:$E$405,3,FALSE)</f>
        <v>1.45</v>
      </c>
      <c r="F2386" s="10">
        <f>VLOOKUP(B2386,home!$B$2:$E$405,3,FALSE)</f>
        <v>1.2069000000000001</v>
      </c>
      <c r="G2386" s="10">
        <f>VLOOKUP(C2386,away!$B$2:$E$405,4,FALSE)</f>
        <v>1.1822999999999999</v>
      </c>
      <c r="H2386" s="10">
        <f>VLOOKUP(A2386,away!$A$2:$E$405,3,FALSE)</f>
        <v>1.2583</v>
      </c>
      <c r="I2386" s="10">
        <f>VLOOKUP(C2386,away!$B$2:$E$405,3,FALSE)</f>
        <v>1.8165</v>
      </c>
      <c r="J2386" s="10">
        <f>VLOOKUP(B2386,home!$B$2:$E$405,4,FALSE)</f>
        <v>0.59599999999999997</v>
      </c>
      <c r="K2386" s="12">
        <f t="shared" si="3246"/>
        <v>2.0690309115000001</v>
      </c>
      <c r="L2386" s="12">
        <f t="shared" si="3247"/>
        <v>1.3622783621999999</v>
      </c>
      <c r="M2386" s="13">
        <f t="shared" si="3248"/>
        <v>3.2344565149827378E-2</v>
      </c>
      <c r="N2386" s="13">
        <f t="shared" si="3249"/>
        <v>6.6921905114018479E-2</v>
      </c>
      <c r="O2386" s="13">
        <f t="shared" si="3250"/>
        <v>4.4062301238378038E-2</v>
      </c>
      <c r="P2386" s="13">
        <f t="shared" si="3251"/>
        <v>9.1166263294028896E-2</v>
      </c>
      <c r="Q2386" s="13">
        <f t="shared" si="3252"/>
        <v>6.9231745168687089E-2</v>
      </c>
      <c r="R2386" s="13">
        <f t="shared" si="3253"/>
        <v>3.001255978289033E-2</v>
      </c>
      <c r="S2386" s="13">
        <f t="shared" si="3254"/>
        <v>6.4240217208798661E-2</v>
      </c>
      <c r="T2386" s="13">
        <f t="shared" si="3255"/>
        <v>9.431290842064681E-2</v>
      </c>
      <c r="U2386" s="13">
        <f t="shared" si="3256"/>
        <v>6.2096913924041833E-2</v>
      </c>
      <c r="V2386" s="13">
        <f t="shared" si="3257"/>
        <v>2.0118580214134603E-2</v>
      </c>
      <c r="W2386" s="13">
        <f t="shared" si="3258"/>
        <v>4.7747540270368122E-2</v>
      </c>
      <c r="X2386" s="13">
        <f t="shared" si="3259"/>
        <v>6.5045440958595629E-2</v>
      </c>
      <c r="Y2386" s="13">
        <f t="shared" si="3260"/>
        <v>4.4304998388826219E-2</v>
      </c>
      <c r="Z2386" s="13">
        <f t="shared" si="3261"/>
        <v>1.3628486928821806E-2</v>
      </c>
      <c r="AA2386" s="13">
        <f t="shared" si="3262"/>
        <v>2.8197760732706023E-2</v>
      </c>
      <c r="AB2386" s="13">
        <f t="shared" si="3263"/>
        <v>2.9171019295524826E-2</v>
      </c>
      <c r="AC2386" s="13">
        <f t="shared" si="3264"/>
        <v>3.5441344094589442E-3</v>
      </c>
      <c r="AD2386" s="13">
        <f t="shared" si="3265"/>
        <v>2.4697784191870679E-2</v>
      </c>
      <c r="AE2386" s="13">
        <f t="shared" si="3266"/>
        <v>3.3645256998870637E-2</v>
      </c>
      <c r="AF2386" s="13">
        <f t="shared" si="3267"/>
        <v>2.2917102800109789E-2</v>
      </c>
      <c r="AG2386" s="13">
        <f t="shared" si="3268"/>
        <v>1.0406491089634196E-2</v>
      </c>
      <c r="AH2386" s="13">
        <f t="shared" si="3269"/>
        <v>4.6414482131648732E-3</v>
      </c>
      <c r="AI2386" s="13">
        <f t="shared" si="3270"/>
        <v>9.6032998271645652E-3</v>
      </c>
      <c r="AJ2386" s="13">
        <f t="shared" si="3271"/>
        <v>9.9347620974030472E-3</v>
      </c>
      <c r="AK2386" s="13">
        <f t="shared" si="3272"/>
        <v>6.8517766259751584E-3</v>
      </c>
      <c r="AL2386" s="13">
        <f t="shared" si="3273"/>
        <v>3.9957932867603973E-4</v>
      </c>
      <c r="AM2386" s="13">
        <f t="shared" si="3274"/>
        <v>1.0220095787707295E-2</v>
      </c>
      <c r="AN2386" s="13">
        <f t="shared" si="3275"/>
        <v>1.3922615351205014E-2</v>
      </c>
      <c r="AO2386" s="13">
        <f t="shared" si="3276"/>
        <v>9.4832388190900715E-3</v>
      </c>
      <c r="AP2386" s="13">
        <f t="shared" si="3277"/>
        <v>4.3062703489404938E-3</v>
      </c>
      <c r="AQ2386" s="13">
        <f t="shared" si="3278"/>
        <v>1.4665847295362707E-3</v>
      </c>
      <c r="AR2386" s="13">
        <f t="shared" si="3279"/>
        <v>1.2645888940132706E-3</v>
      </c>
      <c r="AS2386" s="13">
        <f t="shared" si="3280"/>
        <v>2.6164735120530543E-3</v>
      </c>
      <c r="AT2386" s="13">
        <f t="shared" si="3281"/>
        <v>2.7067822877793689E-3</v>
      </c>
      <c r="AU2386" s="13">
        <f t="shared" si="3282"/>
        <v>1.8668054080387341E-3</v>
      </c>
      <c r="AV2386" s="13">
        <f t="shared" si="3283"/>
        <v>9.6561952374687792E-4</v>
      </c>
      <c r="AW2386" s="13">
        <f t="shared" si="3284"/>
        <v>3.1284797612646911E-5</v>
      </c>
      <c r="AX2386" s="13">
        <f t="shared" si="3285"/>
        <v>3.5242823505428908E-3</v>
      </c>
      <c r="AY2386" s="13">
        <f t="shared" si="3286"/>
        <v>4.8010535884279353E-3</v>
      </c>
      <c r="AZ2386" s="13">
        <f t="shared" si="3287"/>
        <v>3.2701857096390204E-3</v>
      </c>
      <c r="BA2386" s="13">
        <f t="shared" si="3288"/>
        <v>1.4849677442056296E-3</v>
      </c>
      <c r="BB2386" s="13">
        <f t="shared" si="3289"/>
        <v>5.0573485662406875E-4</v>
      </c>
      <c r="BC2386" s="13">
        <f t="shared" si="3290"/>
        <v>1.3779033043785749E-4</v>
      </c>
      <c r="BD2386" s="13">
        <f t="shared" si="3291"/>
        <v>2.8712034789878484E-4</v>
      </c>
      <c r="BE2386" s="13">
        <f t="shared" si="3292"/>
        <v>5.9406087512321997E-4</v>
      </c>
      <c r="BF2386" s="13">
        <f t="shared" si="3293"/>
        <v>6.1456515697134182E-4</v>
      </c>
      <c r="BG2386" s="13">
        <f t="shared" si="3294"/>
        <v>4.2385143563485191E-4</v>
      </c>
      <c r="BH2386" s="13">
        <f t="shared" si="3295"/>
        <v>2.1924043055304032E-4</v>
      </c>
      <c r="BI2386" s="13">
        <f t="shared" si="3296"/>
        <v>9.0723045572961886E-5</v>
      </c>
      <c r="BJ2386" s="14">
        <f t="shared" si="3297"/>
        <v>0.53235399301798425</v>
      </c>
      <c r="BK2386" s="14">
        <f t="shared" si="3298"/>
        <v>0.21661439319335246</v>
      </c>
      <c r="BL2386" s="14">
        <f t="shared" si="3299"/>
        <v>0.2362216726546342</v>
      </c>
      <c r="BM2386" s="14">
        <f t="shared" si="3300"/>
        <v>0.66030943725614721</v>
      </c>
      <c r="BN2386" s="14">
        <f t="shared" si="3301"/>
        <v>0.33373933974783021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465</v>
      </c>
      <c r="E2387" s="10">
        <f>VLOOKUP(A2387,home!$A$2:$E$405,3,FALSE)</f>
        <v>1.45</v>
      </c>
      <c r="F2387" s="10">
        <f>VLOOKUP(B2387,home!$B$2:$E$405,3,FALSE)</f>
        <v>0.68969999999999998</v>
      </c>
      <c r="G2387" s="10">
        <f>VLOOKUP(C2387,away!$B$2:$E$405,4,FALSE)</f>
        <v>0.68969999999999998</v>
      </c>
      <c r="H2387" s="10">
        <f>VLOOKUP(A2387,away!$A$2:$E$405,3,FALSE)</f>
        <v>1.2583</v>
      </c>
      <c r="I2387" s="10">
        <f>VLOOKUP(C2387,away!$B$2:$E$405,3,FALSE)</f>
        <v>0.79469999999999996</v>
      </c>
      <c r="J2387" s="10">
        <f>VLOOKUP(B2387,home!$B$2:$E$405,4,FALSE)</f>
        <v>0.89410000000000001</v>
      </c>
      <c r="K2387" s="12">
        <f t="shared" si="3246"/>
        <v>0.68974483050000002</v>
      </c>
      <c r="L2387" s="12">
        <f t="shared" si="3247"/>
        <v>0.89407408004099986</v>
      </c>
      <c r="M2387" s="13">
        <f t="shared" si="3248"/>
        <v>0.20518999779943595</v>
      </c>
      <c r="N2387" s="13">
        <f t="shared" si="3249"/>
        <v>0.14152874025246731</v>
      </c>
      <c r="O2387" s="13">
        <f t="shared" si="3250"/>
        <v>0.18345505851614549</v>
      </c>
      <c r="P2387" s="13">
        <f t="shared" si="3251"/>
        <v>0.12653717824058633</v>
      </c>
      <c r="Q2387" s="13">
        <f t="shared" si="3252"/>
        <v>4.8809358478158302E-2</v>
      </c>
      <c r="R2387" s="13">
        <f t="shared" si="3253"/>
        <v>8.2011206335845271E-2</v>
      </c>
      <c r="S2387" s="13">
        <f t="shared" si="3254"/>
        <v>1.9508330874807793E-2</v>
      </c>
      <c r="T2387" s="13">
        <f t="shared" si="3255"/>
        <v>4.3639182278750757E-2</v>
      </c>
      <c r="U2387" s="13">
        <f t="shared" si="3256"/>
        <v>5.656680561321812E-2</v>
      </c>
      <c r="V2387" s="13">
        <f t="shared" si="3257"/>
        <v>1.336717279678821E-3</v>
      </c>
      <c r="W2387" s="13">
        <f t="shared" si="3258"/>
        <v>1.1222000896777011E-2</v>
      </c>
      <c r="X2387" s="13">
        <f t="shared" si="3259"/>
        <v>1.0033300128005181E-2</v>
      </c>
      <c r="Y2387" s="13">
        <f t="shared" si="3260"/>
        <v>4.4852567908607388E-3</v>
      </c>
      <c r="Z2387" s="13">
        <f t="shared" si="3261"/>
        <v>2.4441364619257829E-2</v>
      </c>
      <c r="AA2387" s="13">
        <f t="shared" si="3262"/>
        <v>1.6858304896498685E-2</v>
      </c>
      <c r="AB2387" s="13">
        <f t="shared" si="3263"/>
        <v>5.8139643266764034E-3</v>
      </c>
      <c r="AC2387" s="13">
        <f t="shared" si="3264"/>
        <v>5.1520674280539797E-5</v>
      </c>
      <c r="AD2387" s="13">
        <f t="shared" si="3265"/>
        <v>1.9350792766045771E-3</v>
      </c>
      <c r="AE2387" s="13">
        <f t="shared" si="3266"/>
        <v>1.7301042240366409E-3</v>
      </c>
      <c r="AF2387" s="13">
        <f t="shared" si="3267"/>
        <v>7.7342067124030371E-4</v>
      </c>
      <c r="AG2387" s="13">
        <f t="shared" si="3268"/>
        <v>2.3049845837462237E-4</v>
      </c>
      <c r="AH2387" s="13">
        <f t="shared" si="3269"/>
        <v>5.4630976467273966E-3</v>
      </c>
      <c r="AI2387" s="13">
        <f t="shared" si="3270"/>
        <v>3.7681433603469366E-3</v>
      </c>
      <c r="AJ2387" s="13">
        <f t="shared" si="3271"/>
        <v>1.2995287016910992E-3</v>
      </c>
      <c r="AK2387" s="13">
        <f t="shared" si="3272"/>
        <v>2.9878106802593739E-4</v>
      </c>
      <c r="AL2387" s="13">
        <f t="shared" si="3273"/>
        <v>1.2708769071451848E-6</v>
      </c>
      <c r="AM2387" s="13">
        <f t="shared" si="3274"/>
        <v>2.669421855291374E-4</v>
      </c>
      <c r="AN2387" s="13">
        <f t="shared" si="3275"/>
        <v>2.3866608895109745E-4</v>
      </c>
      <c r="AO2387" s="13">
        <f t="shared" si="3276"/>
        <v>1.0669258195796793E-4</v>
      </c>
      <c r="AP2387" s="13">
        <f t="shared" si="3277"/>
        <v>3.1797024020423055E-5</v>
      </c>
      <c r="AQ2387" s="13">
        <f t="shared" si="3278"/>
        <v>7.107223749775329E-6</v>
      </c>
      <c r="AR2387" s="13">
        <f t="shared" si="3279"/>
        <v>9.7688280053438996E-4</v>
      </c>
      <c r="AS2387" s="13">
        <f t="shared" si="3280"/>
        <v>6.7379986167295802E-4</v>
      </c>
      <c r="AT2387" s="13">
        <f t="shared" si="3281"/>
        <v>2.3237498569026897E-4</v>
      </c>
      <c r="AU2387" s="13">
        <f t="shared" si="3282"/>
        <v>5.3426481705791493E-5</v>
      </c>
      <c r="AV2387" s="13">
        <f t="shared" si="3283"/>
        <v>9.2126598920931267E-6</v>
      </c>
      <c r="AW2387" s="13">
        <f t="shared" si="3284"/>
        <v>2.1770226435921071E-8</v>
      </c>
      <c r="AX2387" s="13">
        <f t="shared" si="3285"/>
        <v>3.068699875184905E-5</v>
      </c>
      <c r="AY2387" s="13">
        <f t="shared" si="3286"/>
        <v>2.7436450178278752E-5</v>
      </c>
      <c r="AZ2387" s="13">
        <f t="shared" si="3287"/>
        <v>1.226510947636765E-5</v>
      </c>
      <c r="BA2387" s="13">
        <f t="shared" si="3288"/>
        <v>3.655305490561852E-6</v>
      </c>
      <c r="BB2387" s="13">
        <f t="shared" si="3289"/>
        <v>8.1702847343572595E-7</v>
      </c>
      <c r="BC2387" s="13">
        <f t="shared" si="3290"/>
        <v>1.4609679615086987E-7</v>
      </c>
      <c r="BD2387" s="13">
        <f t="shared" si="3291"/>
        <v>1.4556759853260999E-4</v>
      </c>
      <c r="BE2387" s="13">
        <f t="shared" si="3292"/>
        <v>1.0040449857616711E-4</v>
      </c>
      <c r="BF2387" s="13">
        <f t="shared" si="3293"/>
        <v>3.4626741925927944E-5</v>
      </c>
      <c r="BG2387" s="13">
        <f t="shared" si="3294"/>
        <v>7.9612054134888042E-6</v>
      </c>
      <c r="BH2387" s="13">
        <f t="shared" si="3295"/>
        <v>1.3728000696256295E-6</v>
      </c>
      <c r="BI2387" s="13">
        <f t="shared" si="3296"/>
        <v>1.8937635026686365E-7</v>
      </c>
      <c r="BJ2387" s="14">
        <f t="shared" si="3297"/>
        <v>0.26511315354865056</v>
      </c>
      <c r="BK2387" s="14">
        <f t="shared" si="3298"/>
        <v>0.35265245219587488</v>
      </c>
      <c r="BL2387" s="14">
        <f t="shared" si="3299"/>
        <v>0.35777070947553902</v>
      </c>
      <c r="BM2387" s="14">
        <f t="shared" si="3300"/>
        <v>0.21241872553673161</v>
      </c>
      <c r="BN2387" s="14">
        <f t="shared" si="3301"/>
        <v>0.78753153962263855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465</v>
      </c>
      <c r="E2388" s="10">
        <f>VLOOKUP(A2388,home!$A$2:$E$405,3,FALSE)</f>
        <v>1.45</v>
      </c>
      <c r="F2388" s="10">
        <f>VLOOKUP(B2388,home!$B$2:$E$405,3,FALSE)</f>
        <v>2.069</v>
      </c>
      <c r="G2388" s="10">
        <f>VLOOKUP(C2388,away!$B$2:$E$405,4,FALSE)</f>
        <v>0.60340000000000005</v>
      </c>
      <c r="H2388" s="10">
        <f>VLOOKUP(A2388,away!$A$2:$E$405,3,FALSE)</f>
        <v>1.2583</v>
      </c>
      <c r="I2388" s="10">
        <f>VLOOKUP(C2388,away!$B$2:$E$405,3,FALSE)</f>
        <v>1.6888000000000001</v>
      </c>
      <c r="J2388" s="10">
        <f>VLOOKUP(B2388,home!$B$2:$E$405,4,FALSE)</f>
        <v>0.68120000000000003</v>
      </c>
      <c r="K2388" s="12">
        <f t="shared" si="3246"/>
        <v>1.8102301700000001</v>
      </c>
      <c r="L2388" s="12">
        <f t="shared" si="3247"/>
        <v>1.447561607648</v>
      </c>
      <c r="M2388" s="13">
        <f t="shared" si="3248"/>
        <v>3.847326180067856E-2</v>
      </c>
      <c r="N2388" s="13">
        <f t="shared" si="3249"/>
        <v>6.9645459249896846E-2</v>
      </c>
      <c r="O2388" s="13">
        <f t="shared" si="3250"/>
        <v>5.5692416703652638E-2</v>
      </c>
      <c r="P2388" s="13">
        <f t="shared" si="3251"/>
        <v>0.10081609295716396</v>
      </c>
      <c r="Q2388" s="13">
        <f t="shared" si="3252"/>
        <v>6.3037155768834438E-2</v>
      </c>
      <c r="R2388" s="13">
        <f t="shared" si="3253"/>
        <v>4.0309102128670879E-2</v>
      </c>
      <c r="S2388" s="13">
        <f t="shared" si="3254"/>
        <v>6.6045118891948654E-2</v>
      </c>
      <c r="T2388" s="13">
        <f t="shared" si="3255"/>
        <v>9.1250166546291367E-2</v>
      </c>
      <c r="U2388" s="13">
        <f t="shared" si="3256"/>
        <v>7.2968752798931252E-2</v>
      </c>
      <c r="V2388" s="13">
        <f t="shared" si="3257"/>
        <v>1.9229547812173196E-2</v>
      </c>
      <c r="W2388" s="13">
        <f t="shared" si="3258"/>
        <v>3.8037253734577892E-2</v>
      </c>
      <c r="X2388" s="13">
        <f t="shared" si="3259"/>
        <v>5.5061268166540459E-2</v>
      </c>
      <c r="Y2388" s="13">
        <f t="shared" si="3260"/>
        <v>3.9852288933147482E-2</v>
      </c>
      <c r="Z2388" s="13">
        <f t="shared" si="3261"/>
        <v>1.9449969560075418E-2</v>
      </c>
      <c r="AA2388" s="13">
        <f t="shared" si="3262"/>
        <v>3.5208921703230145E-2</v>
      </c>
      <c r="AB2388" s="13">
        <f t="shared" si="3263"/>
        <v>3.1868126160177507E-2</v>
      </c>
      <c r="AC2388" s="13">
        <f t="shared" si="3264"/>
        <v>3.1493428634280928E-3</v>
      </c>
      <c r="AD2388" s="13">
        <f t="shared" si="3265"/>
        <v>1.7214046073569526E-2</v>
      </c>
      <c r="AE2388" s="13">
        <f t="shared" si="3266"/>
        <v>2.4918392208383041E-2</v>
      </c>
      <c r="AF2388" s="13">
        <f t="shared" si="3267"/>
        <v>1.803545394258518E-2</v>
      </c>
      <c r="AG2388" s="13">
        <f t="shared" si="3268"/>
        <v>8.7024769012633563E-3</v>
      </c>
      <c r="AH2388" s="13">
        <f t="shared" si="3269"/>
        <v>7.0387573012718595E-3</v>
      </c>
      <c r="AI2388" s="13">
        <f t="shared" si="3270"/>
        <v>1.2741770826070099E-2</v>
      </c>
      <c r="AJ2388" s="13">
        <f t="shared" si="3271"/>
        <v>1.153276898428896E-2</v>
      </c>
      <c r="AK2388" s="13">
        <f t="shared" si="3272"/>
        <v>6.9589887863333788E-3</v>
      </c>
      <c r="AL2388" s="13">
        <f t="shared" si="3273"/>
        <v>3.3010400263774588E-4</v>
      </c>
      <c r="AM2388" s="13">
        <f t="shared" si="3274"/>
        <v>6.2322771100291122E-3</v>
      </c>
      <c r="AN2388" s="13">
        <f t="shared" si="3275"/>
        <v>9.0216050727015724E-3</v>
      </c>
      <c r="AO2388" s="13">
        <f t="shared" si="3276"/>
        <v>6.5296645713026217E-3</v>
      </c>
      <c r="AP2388" s="13">
        <f t="shared" si="3277"/>
        <v>3.1506972480790044E-3</v>
      </c>
      <c r="AQ2388" s="13">
        <f t="shared" si="3278"/>
        <v>1.1402070934103435E-3</v>
      </c>
      <c r="AR2388" s="13">
        <f t="shared" si="3279"/>
        <v>2.0378069669746372E-3</v>
      </c>
      <c r="AS2388" s="13">
        <f t="shared" si="3280"/>
        <v>3.6888996522536819E-3</v>
      </c>
      <c r="AT2388" s="13">
        <f t="shared" si="3281"/>
        <v>3.3388787223060626E-3</v>
      </c>
      <c r="AU2388" s="13">
        <f t="shared" si="3282"/>
        <v>2.014712999029829E-3</v>
      </c>
      <c r="AV2388" s="13">
        <f t="shared" si="3283"/>
        <v>9.1177356368374481E-4</v>
      </c>
      <c r="AW2388" s="13">
        <f t="shared" si="3284"/>
        <v>2.4028084165074139E-5</v>
      </c>
      <c r="AX2388" s="13">
        <f t="shared" si="3285"/>
        <v>1.8803093420625193E-3</v>
      </c>
      <c r="AY2388" s="13">
        <f t="shared" si="3286"/>
        <v>2.7218636140715733E-3</v>
      </c>
      <c r="AZ2388" s="13">
        <f t="shared" si="3287"/>
        <v>1.9700326344920215E-3</v>
      </c>
      <c r="BA2388" s="13">
        <f t="shared" si="3288"/>
        <v>9.50581202501432E-4</v>
      </c>
      <c r="BB2388" s="13">
        <f t="shared" si="3289"/>
        <v>3.4400621342323552E-4</v>
      </c>
      <c r="BC2388" s="13">
        <f t="shared" si="3290"/>
        <v>9.9594037468767925E-5</v>
      </c>
      <c r="BD2388" s="13">
        <f t="shared" si="3291"/>
        <v>4.9164185486501668E-4</v>
      </c>
      <c r="BE2388" s="13">
        <f t="shared" si="3292"/>
        <v>8.8998491851141452E-4</v>
      </c>
      <c r="BF2388" s="13">
        <f t="shared" si="3293"/>
        <v>8.0553877516717726E-4</v>
      </c>
      <c r="BG2388" s="13">
        <f t="shared" si="3294"/>
        <v>4.8607019797082378E-4</v>
      </c>
      <c r="BH2388" s="13">
        <f t="shared" si="3295"/>
        <v>2.1997473427616459E-4</v>
      </c>
      <c r="BI2388" s="13">
        <f t="shared" si="3296"/>
        <v>7.9640980124889171E-5</v>
      </c>
      <c r="BJ2388" s="14">
        <f t="shared" si="3297"/>
        <v>0.45979479966463166</v>
      </c>
      <c r="BK2388" s="14">
        <f t="shared" si="3298"/>
        <v>0.2307653319421018</v>
      </c>
      <c r="BL2388" s="14">
        <f t="shared" si="3299"/>
        <v>0.28928452875779009</v>
      </c>
      <c r="BM2388" s="14">
        <f t="shared" si="3300"/>
        <v>0.62862330578579573</v>
      </c>
      <c r="BN2388" s="14">
        <f t="shared" si="3301"/>
        <v>0.36797348860889734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465</v>
      </c>
      <c r="E2389" s="10">
        <f>VLOOKUP(A2389,home!$A$2:$E$405,3,FALSE)</f>
        <v>1.45</v>
      </c>
      <c r="F2389" s="10">
        <f>VLOOKUP(B2389,home!$B$2:$E$405,3,FALSE)</f>
        <v>1.3793</v>
      </c>
      <c r="G2389" s="10">
        <f>VLOOKUP(C2389,away!$B$2:$E$405,4,FALSE)</f>
        <v>0.77590000000000003</v>
      </c>
      <c r="H2389" s="10">
        <f>VLOOKUP(A2389,away!$A$2:$E$405,3,FALSE)</f>
        <v>1.2583</v>
      </c>
      <c r="I2389" s="10">
        <f>VLOOKUP(C2389,away!$B$2:$E$405,3,FALSE)</f>
        <v>1.3908</v>
      </c>
      <c r="J2389" s="10">
        <f>VLOOKUP(B2389,home!$B$2:$E$405,4,FALSE)</f>
        <v>0.4541</v>
      </c>
      <c r="K2389" s="12">
        <f t="shared" si="3246"/>
        <v>1.5517883615000001</v>
      </c>
      <c r="L2389" s="12">
        <f t="shared" si="3247"/>
        <v>0.79469481692400001</v>
      </c>
      <c r="M2389" s="13">
        <f t="shared" si="3248"/>
        <v>9.5705148999408393E-2</v>
      </c>
      <c r="N2389" s="13">
        <f t="shared" si="3249"/>
        <v>0.14851413635290533</v>
      </c>
      <c r="O2389" s="13">
        <f t="shared" si="3250"/>
        <v>7.6056385862768999E-2</v>
      </c>
      <c r="P2389" s="13">
        <f t="shared" si="3251"/>
        <v>0.11802341439959808</v>
      </c>
      <c r="Q2389" s="13">
        <f t="shared" si="3252"/>
        <v>0.11523125415533132</v>
      </c>
      <c r="R2389" s="13">
        <f t="shared" si="3253"/>
        <v>3.0220807819557154E-2</v>
      </c>
      <c r="S2389" s="13">
        <f t="shared" si="3254"/>
        <v>3.6386564600158981E-2</v>
      </c>
      <c r="T2389" s="13">
        <f t="shared" si="3255"/>
        <v>9.1573680424893944E-2</v>
      </c>
      <c r="U2389" s="13">
        <f t="shared" si="3256"/>
        <v>4.6896297849516981E-2</v>
      </c>
      <c r="V2389" s="13">
        <f t="shared" si="3257"/>
        <v>4.9857605332404341E-3</v>
      </c>
      <c r="W2389" s="13">
        <f t="shared" si="3258"/>
        <v>5.9604839693097225E-2</v>
      </c>
      <c r="X2389" s="13">
        <f t="shared" si="3259"/>
        <v>4.7367657167690272E-2</v>
      </c>
      <c r="Y2389" s="13">
        <f t="shared" si="3260"/>
        <v>1.8821415820498205E-2</v>
      </c>
      <c r="Z2389" s="13">
        <f t="shared" si="3261"/>
        <v>8.0054397791527888E-3</v>
      </c>
      <c r="AA2389" s="13">
        <f t="shared" si="3262"/>
        <v>1.2422748277978428E-2</v>
      </c>
      <c r="AB2389" s="13">
        <f t="shared" si="3263"/>
        <v>9.6387380978055492E-3</v>
      </c>
      <c r="AC2389" s="13">
        <f t="shared" si="3264"/>
        <v>3.8427692218226042E-4</v>
      </c>
      <c r="AD2389" s="13">
        <f t="shared" si="3265"/>
        <v>2.3123524131205383E-2</v>
      </c>
      <c r="AE2389" s="13">
        <f t="shared" si="3266"/>
        <v>1.837614477608596E-2</v>
      </c>
      <c r="AF2389" s="13">
        <f t="shared" si="3267"/>
        <v>7.301713504300273E-3</v>
      </c>
      <c r="AG2389" s="13">
        <f t="shared" si="3268"/>
        <v>1.9342112921771353E-3</v>
      </c>
      <c r="AH2389" s="13">
        <f t="shared" si="3269"/>
        <v>1.5904703749224827E-3</v>
      </c>
      <c r="AI2389" s="13">
        <f t="shared" si="3270"/>
        <v>2.4680734171152502E-3</v>
      </c>
      <c r="AJ2389" s="13">
        <f t="shared" si="3271"/>
        <v>1.9149638020034907E-3</v>
      </c>
      <c r="AK2389" s="13">
        <f t="shared" si="3272"/>
        <v>9.9053951354760258E-4</v>
      </c>
      <c r="AL2389" s="13">
        <f t="shared" si="3273"/>
        <v>1.8955583855242474E-5</v>
      </c>
      <c r="AM2389" s="13">
        <f t="shared" si="3274"/>
        <v>7.1765631247337801E-3</v>
      </c>
      <c r="AN2389" s="13">
        <f t="shared" si="3275"/>
        <v>5.7031775185538407E-3</v>
      </c>
      <c r="AO2389" s="13">
        <f t="shared" si="3276"/>
        <v>2.2661428069961085E-3</v>
      </c>
      <c r="AP2389" s="13">
        <f t="shared" si="3277"/>
        <v>6.0029731437647078E-4</v>
      </c>
      <c r="AQ2389" s="13">
        <f t="shared" si="3278"/>
        <v>1.1926329108709455E-4</v>
      </c>
      <c r="AR2389" s="13">
        <f t="shared" si="3279"/>
        <v>2.5278771268441374E-4</v>
      </c>
      <c r="AS2389" s="13">
        <f t="shared" si="3280"/>
        <v>3.9227303047387917E-4</v>
      </c>
      <c r="AT2389" s="13">
        <f t="shared" si="3281"/>
        <v>3.0436236160985038E-4</v>
      </c>
      <c r="AU2389" s="13">
        <f t="shared" si="3282"/>
        <v>1.574353234749401E-4</v>
      </c>
      <c r="AV2389" s="13">
        <f t="shared" si="3283"/>
        <v>6.1076575664349952E-5</v>
      </c>
      <c r="AW2389" s="13">
        <f t="shared" si="3284"/>
        <v>6.4933309113210828E-7</v>
      </c>
      <c r="AX2389" s="13">
        <f t="shared" si="3285"/>
        <v>1.856084522088661E-3</v>
      </c>
      <c r="AY2389" s="13">
        <f t="shared" si="3286"/>
        <v>1.4750207494767186E-3</v>
      </c>
      <c r="AZ2389" s="13">
        <f t="shared" si="3287"/>
        <v>5.8609567223225089E-4</v>
      </c>
      <c r="BA2389" s="13">
        <f t="shared" si="3288"/>
        <v>1.5525573098151916E-4</v>
      </c>
      <c r="BB2389" s="13">
        <f t="shared" si="3289"/>
        <v>3.0845231177190035E-5</v>
      </c>
      <c r="BC2389" s="13">
        <f t="shared" si="3290"/>
        <v>4.9025090686671006E-6</v>
      </c>
      <c r="BD2389" s="13">
        <f t="shared" si="3291"/>
        <v>3.3481514175396135E-5</v>
      </c>
      <c r="BE2389" s="13">
        <f t="shared" si="3292"/>
        <v>5.1956224022776988E-5</v>
      </c>
      <c r="BF2389" s="13">
        <f t="shared" si="3293"/>
        <v>4.0312531873016037E-5</v>
      </c>
      <c r="BG2389" s="13">
        <f t="shared" si="3294"/>
        <v>2.0852172594381363E-5</v>
      </c>
      <c r="BH2389" s="13">
        <f t="shared" si="3295"/>
        <v>8.0895396859875668E-6</v>
      </c>
      <c r="BI2389" s="13">
        <f t="shared" si="3296"/>
        <v>2.5106507069215736E-6</v>
      </c>
      <c r="BJ2389" s="14">
        <f t="shared" si="3297"/>
        <v>0.55182222578895734</v>
      </c>
      <c r="BK2389" s="14">
        <f t="shared" si="3298"/>
        <v>0.25697914178792008</v>
      </c>
      <c r="BL2389" s="14">
        <f t="shared" si="3299"/>
        <v>0.18352416265218183</v>
      </c>
      <c r="BM2389" s="14">
        <f t="shared" si="3300"/>
        <v>0.41510545100225732</v>
      </c>
      <c r="BN2389" s="14">
        <f t="shared" si="3301"/>
        <v>0.58375114758956925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466</v>
      </c>
      <c r="E2390" s="10">
        <f>VLOOKUP(A2390,home!$A$2:$E$405,3,FALSE)</f>
        <v>1.45</v>
      </c>
      <c r="F2390" s="10">
        <f>VLOOKUP(B2390,home!$B$2:$E$405,3,FALSE)</f>
        <v>0.49259999999999998</v>
      </c>
      <c r="G2390" s="10">
        <f>VLOOKUP(C2390,away!$B$2:$E$405,4,FALSE)</f>
        <v>0.88670000000000004</v>
      </c>
      <c r="H2390" s="10">
        <f>VLOOKUP(A2390,away!$A$2:$E$405,3,FALSE)</f>
        <v>1.2583</v>
      </c>
      <c r="I2390" s="10">
        <f>VLOOKUP(C2390,away!$B$2:$E$405,3,FALSE)</f>
        <v>0.4541</v>
      </c>
      <c r="J2390" s="10">
        <f>VLOOKUP(B2390,home!$B$2:$E$405,4,FALSE)</f>
        <v>0.9083</v>
      </c>
      <c r="K2390" s="12">
        <f t="shared" si="3246"/>
        <v>0.63334320899999996</v>
      </c>
      <c r="L2390" s="12">
        <f t="shared" si="3247"/>
        <v>0.51899719744899997</v>
      </c>
      <c r="M2390" s="13">
        <f t="shared" si="3248"/>
        <v>0.31589657715520214</v>
      </c>
      <c r="N2390" s="13">
        <f t="shared" si="3249"/>
        <v>0.20007095188759175</v>
      </c>
      <c r="O2390" s="13">
        <f t="shared" si="3250"/>
        <v>0.1639494382272817</v>
      </c>
      <c r="P2390" s="13">
        <f t="shared" si="3251"/>
        <v>0.10383626332061384</v>
      </c>
      <c r="Q2390" s="13">
        <f t="shared" si="3252"/>
        <v>6.3356789348085987E-2</v>
      </c>
      <c r="R2390" s="13">
        <f t="shared" si="3253"/>
        <v>4.2544649481648572E-2</v>
      </c>
      <c r="S2390" s="13">
        <f t="shared" si="3254"/>
        <v>8.5328319140749991E-3</v>
      </c>
      <c r="T2390" s="13">
        <f t="shared" si="3255"/>
        <v>3.2881996111023278E-2</v>
      </c>
      <c r="U2390" s="13">
        <f t="shared" si="3256"/>
        <v>2.6945364828487486E-2</v>
      </c>
      <c r="V2390" s="13">
        <f t="shared" si="3257"/>
        <v>3.1164115992906932E-4</v>
      </c>
      <c r="W2390" s="13">
        <f t="shared" si="3258"/>
        <v>1.3375530759217932E-2</v>
      </c>
      <c r="X2390" s="13">
        <f t="shared" si="3259"/>
        <v>6.9418629784270009E-3</v>
      </c>
      <c r="Y2390" s="13">
        <f t="shared" si="3260"/>
        <v>1.8014037154392905E-3</v>
      </c>
      <c r="Z2390" s="13">
        <f t="shared" si="3261"/>
        <v>7.360184615808554E-3</v>
      </c>
      <c r="AA2390" s="13">
        <f t="shared" si="3262"/>
        <v>4.6615229434086207E-3</v>
      </c>
      <c r="AB2390" s="13">
        <f t="shared" si="3263"/>
        <v>1.4761719499027707E-3</v>
      </c>
      <c r="AC2390" s="13">
        <f t="shared" si="3264"/>
        <v>6.4023433387895355E-6</v>
      </c>
      <c r="AD2390" s="13">
        <f t="shared" si="3265"/>
        <v>2.1178253932803226E-3</v>
      </c>
      <c r="AE2390" s="13">
        <f t="shared" si="3266"/>
        <v>1.0991454437988136E-3</v>
      </c>
      <c r="AF2390" s="13">
        <f t="shared" si="3267"/>
        <v>2.8522670246021074E-4</v>
      </c>
      <c r="AG2390" s="13">
        <f t="shared" si="3268"/>
        <v>4.9343953071489735E-5</v>
      </c>
      <c r="AH2390" s="13">
        <f t="shared" si="3269"/>
        <v>9.5497879707797078E-4</v>
      </c>
      <c r="AI2390" s="13">
        <f t="shared" si="3270"/>
        <v>6.0482933586832174E-4</v>
      </c>
      <c r="AJ2390" s="13">
        <f t="shared" si="3271"/>
        <v>1.9153227623809084E-4</v>
      </c>
      <c r="AK2390" s="13">
        <f t="shared" si="3272"/>
        <v>4.0435222153235628E-5</v>
      </c>
      <c r="AL2390" s="13">
        <f t="shared" si="3273"/>
        <v>8.4178868259013821E-8</v>
      </c>
      <c r="AM2390" s="13">
        <f t="shared" si="3274"/>
        <v>2.682620661363694E-4</v>
      </c>
      <c r="AN2390" s="13">
        <f t="shared" si="3275"/>
        <v>1.39227260506654E-4</v>
      </c>
      <c r="AO2390" s="13">
        <f t="shared" si="3276"/>
        <v>3.6129279005727626E-5</v>
      </c>
      <c r="AP2390" s="13">
        <f t="shared" si="3277"/>
        <v>6.2503315166085446E-6</v>
      </c>
      <c r="AQ2390" s="13">
        <f t="shared" si="3278"/>
        <v>8.1097613506174794E-7</v>
      </c>
      <c r="AR2390" s="13">
        <f t="shared" si="3279"/>
        <v>9.9126263861336873E-5</v>
      </c>
      <c r="AS2390" s="13">
        <f t="shared" si="3280"/>
        <v>6.2780946050119813E-5</v>
      </c>
      <c r="AT2390" s="13">
        <f t="shared" si="3281"/>
        <v>1.9880942917719378E-5</v>
      </c>
      <c r="AU2390" s="13">
        <f t="shared" si="3282"/>
        <v>4.1971533951514044E-6</v>
      </c>
      <c r="AV2390" s="13">
        <f t="shared" si="3283"/>
        <v>6.6455964998760877E-7</v>
      </c>
      <c r="AW2390" s="13">
        <f t="shared" si="3284"/>
        <v>7.6860766771002271E-10</v>
      </c>
      <c r="AX2390" s="13">
        <f t="shared" si="3285"/>
        <v>2.8316992969963044E-5</v>
      </c>
      <c r="AY2390" s="13">
        <f t="shared" si="3286"/>
        <v>1.4696439991593853E-5</v>
      </c>
      <c r="AZ2390" s="13">
        <f t="shared" si="3287"/>
        <v>3.8137055840573072E-6</v>
      </c>
      <c r="BA2390" s="13">
        <f t="shared" si="3288"/>
        <v>6.5976750334044825E-7</v>
      </c>
      <c r="BB2390" s="13">
        <f t="shared" si="3289"/>
        <v>8.5604371300404072E-8</v>
      </c>
      <c r="BC2390" s="13">
        <f t="shared" si="3290"/>
        <v>8.8856857588586685E-9</v>
      </c>
      <c r="BD2390" s="13">
        <f t="shared" si="3291"/>
        <v>8.5743755229373152E-6</v>
      </c>
      <c r="BE2390" s="13">
        <f t="shared" si="3292"/>
        <v>5.4305225088681705E-6</v>
      </c>
      <c r="BF2390" s="13">
        <f t="shared" si="3293"/>
        <v>1.7196922761566492E-6</v>
      </c>
      <c r="BG2390" s="13">
        <f t="shared" si="3294"/>
        <v>3.6305180822452208E-7</v>
      </c>
      <c r="BH2390" s="13">
        <f t="shared" si="3295"/>
        <v>5.7484099313542846E-8</v>
      </c>
      <c r="BI2390" s="13">
        <f t="shared" si="3296"/>
        <v>7.2814327851427871E-9</v>
      </c>
      <c r="BJ2390" s="14">
        <f t="shared" si="3297"/>
        <v>0.32247833760180256</v>
      </c>
      <c r="BK2390" s="14">
        <f t="shared" si="3298"/>
        <v>0.42859849651201865</v>
      </c>
      <c r="BL2390" s="14">
        <f t="shared" si="3299"/>
        <v>0.24157172533558938</v>
      </c>
      <c r="BM2390" s="14">
        <f t="shared" si="3300"/>
        <v>0.11033937897341121</v>
      </c>
      <c r="BN2390" s="14">
        <f t="shared" si="3301"/>
        <v>0.88965466942042393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466</v>
      </c>
      <c r="E2391" s="10">
        <f>VLOOKUP(A2391,home!$A$2:$E$405,3,FALSE)</f>
        <v>1.45</v>
      </c>
      <c r="F2391" s="10">
        <f>VLOOKUP(B2391,home!$B$2:$E$405,3,FALSE)</f>
        <v>0.39410000000000001</v>
      </c>
      <c r="G2391" s="10">
        <f>VLOOKUP(C2391,away!$B$2:$E$405,4,FALSE)</f>
        <v>1.0837000000000001</v>
      </c>
      <c r="H2391" s="10">
        <f>VLOOKUP(A2391,away!$A$2:$E$405,3,FALSE)</f>
        <v>1.2583</v>
      </c>
      <c r="I2391" s="10">
        <f>VLOOKUP(C2391,away!$B$2:$E$405,3,FALSE)</f>
        <v>1.4759</v>
      </c>
      <c r="J2391" s="10">
        <f>VLOOKUP(B2391,home!$B$2:$E$405,4,FALSE)</f>
        <v>2.0436000000000001</v>
      </c>
      <c r="K2391" s="12">
        <f t="shared" si="3246"/>
        <v>0.61927494650000003</v>
      </c>
      <c r="L2391" s="12">
        <f t="shared" si="3247"/>
        <v>3.7952205886920001</v>
      </c>
      <c r="M2391" s="13">
        <f t="shared" si="3248"/>
        <v>1.210065694120094E-2</v>
      </c>
      <c r="N2391" s="13">
        <f t="shared" si="3249"/>
        <v>7.4936336798770665E-3</v>
      </c>
      <c r="O2391" s="13">
        <f t="shared" si="3250"/>
        <v>4.5924662359944572E-2</v>
      </c>
      <c r="P2391" s="13">
        <f t="shared" si="3251"/>
        <v>2.8439992825985239E-2</v>
      </c>
      <c r="Q2391" s="13">
        <f t="shared" si="3252"/>
        <v>2.3203097980982342E-3</v>
      </c>
      <c r="R2391" s="13">
        <f t="shared" si="3253"/>
        <v>8.7147112058595086E-2</v>
      </c>
      <c r="S2391" s="13">
        <f t="shared" si="3254"/>
        <v>1.6710522326852661E-2</v>
      </c>
      <c r="T2391" s="13">
        <f t="shared" si="3255"/>
        <v>8.8060875178861964E-3</v>
      </c>
      <c r="U2391" s="13">
        <f t="shared" si="3256"/>
        <v>5.3968023157715983E-2</v>
      </c>
      <c r="V2391" s="13">
        <f t="shared" si="3257"/>
        <v>4.3638322687167509E-3</v>
      </c>
      <c r="W2391" s="13">
        <f t="shared" si="3258"/>
        <v>4.7896990869357003E-4</v>
      </c>
      <c r="X2391" s="13">
        <f t="shared" si="3259"/>
        <v>1.8177964588377644E-3</v>
      </c>
      <c r="Y2391" s="13">
        <f t="shared" si="3260"/>
        <v>3.4494692733162465E-3</v>
      </c>
      <c r="Z2391" s="13">
        <f t="shared" si="3261"/>
        <v>0.11024750464327632</v>
      </c>
      <c r="AA2391" s="13">
        <f t="shared" si="3262"/>
        <v>6.8273517539723452E-2</v>
      </c>
      <c r="AB2391" s="13">
        <f t="shared" si="3263"/>
        <v>2.1140039460889524E-2</v>
      </c>
      <c r="AC2391" s="13">
        <f t="shared" si="3264"/>
        <v>6.4101560259891834E-4</v>
      </c>
      <c r="AD2391" s="13">
        <f t="shared" si="3265"/>
        <v>7.4153516145330109E-5</v>
      </c>
      <c r="AE2391" s="13">
        <f t="shared" si="3266"/>
        <v>2.8142895119866147E-4</v>
      </c>
      <c r="AF2391" s="13">
        <f t="shared" si="3267"/>
        <v>5.3404247492157806E-4</v>
      </c>
      <c r="AG2391" s="13">
        <f t="shared" si="3268"/>
        <v>6.7560299868613485E-4</v>
      </c>
      <c r="AH2391" s="13">
        <f t="shared" si="3269"/>
        <v>0.1046033998685198</v>
      </c>
      <c r="AI2391" s="13">
        <f t="shared" si="3270"/>
        <v>6.4778264857295709E-2</v>
      </c>
      <c r="AJ2391" s="13">
        <f t="shared" si="3271"/>
        <v>2.0057778251932314E-2</v>
      </c>
      <c r="AK2391" s="13">
        <f t="shared" si="3272"/>
        <v>4.1404265179580835E-3</v>
      </c>
      <c r="AL2391" s="13">
        <f t="shared" si="3273"/>
        <v>6.0262774914924729E-5</v>
      </c>
      <c r="AM2391" s="13">
        <f t="shared" si="3274"/>
        <v>9.1842829487372421E-6</v>
      </c>
      <c r="AN2391" s="13">
        <f t="shared" si="3275"/>
        <v>3.4856379739420457E-5</v>
      </c>
      <c r="AO2391" s="13">
        <f t="shared" si="3276"/>
        <v>6.6143825017157611E-5</v>
      </c>
      <c r="AP2391" s="13">
        <f t="shared" si="3277"/>
        <v>8.3676802173319187E-5</v>
      </c>
      <c r="AQ2391" s="13">
        <f t="shared" si="3278"/>
        <v>7.9392980601022123E-5</v>
      </c>
      <c r="AR2391" s="13">
        <f t="shared" si="3279"/>
        <v>7.9398595365637661E-2</v>
      </c>
      <c r="AS2391" s="13">
        <f t="shared" si="3280"/>
        <v>4.9169560897230416E-2</v>
      </c>
      <c r="AT2391" s="13">
        <f t="shared" si="3281"/>
        <v>1.5224738597030427E-2</v>
      </c>
      <c r="AU2391" s="13">
        <f t="shared" si="3282"/>
        <v>3.1427663933841685E-3</v>
      </c>
      <c r="AV2391" s="13">
        <f t="shared" si="3283"/>
        <v>4.8655912253124466E-4</v>
      </c>
      <c r="AW2391" s="13">
        <f t="shared" si="3284"/>
        <v>3.9342971546972142E-6</v>
      </c>
      <c r="AX2391" s="13">
        <f t="shared" si="3285"/>
        <v>9.479327219533527E-7</v>
      </c>
      <c r="AY2391" s="13">
        <f t="shared" si="3286"/>
        <v>3.5976137830522134E-6</v>
      </c>
      <c r="AZ2391" s="13">
        <f t="shared" si="3287"/>
        <v>6.8268689498009371E-6</v>
      </c>
      <c r="BA2391" s="13">
        <f t="shared" si="3288"/>
        <v>8.6364911981955518E-6</v>
      </c>
      <c r="BB2391" s="13">
        <f t="shared" si="3289"/>
        <v>8.1943473023622501E-6</v>
      </c>
      <c r="BC2391" s="13">
        <f t="shared" si="3290"/>
        <v>6.2198711185635903E-6</v>
      </c>
      <c r="BD2391" s="13">
        <f t="shared" si="3291"/>
        <v>5.0222530640815562E-2</v>
      </c>
      <c r="BE2391" s="13">
        <f t="shared" si="3292"/>
        <v>3.1101554975685671E-2</v>
      </c>
      <c r="BF2391" s="13">
        <f t="shared" si="3293"/>
        <v>9.6302068968172755E-3</v>
      </c>
      <c r="BG2391" s="13">
        <f t="shared" si="3294"/>
        <v>1.987915286936817E-3</v>
      </c>
      <c r="BH2391" s="13">
        <f t="shared" si="3295"/>
        <v>3.0776653324108232E-4</v>
      </c>
      <c r="BI2391" s="13">
        <f t="shared" si="3296"/>
        <v>3.8118420681472367E-5</v>
      </c>
      <c r="BJ2391" s="14">
        <f t="shared" si="3297"/>
        <v>2.6239171973214372E-2</v>
      </c>
      <c r="BK2391" s="14">
        <f t="shared" si="3298"/>
        <v>6.2319880354052483E-2</v>
      </c>
      <c r="BL2391" s="14">
        <f t="shared" si="3299"/>
        <v>0.71074353720256656</v>
      </c>
      <c r="BM2391" s="14">
        <f t="shared" si="3300"/>
        <v>0.72612406319278033</v>
      </c>
      <c r="BN2391" s="14">
        <f t="shared" si="3301"/>
        <v>0.18342636766370113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466</v>
      </c>
      <c r="E2392" s="10">
        <f>VLOOKUP(A2392,home!$A$2:$E$405,3,FALSE)</f>
        <v>1.45</v>
      </c>
      <c r="F2392" s="10">
        <f>VLOOKUP(B2392,home!$B$2:$E$405,3,FALSE)</f>
        <v>1.0837000000000001</v>
      </c>
      <c r="G2392" s="10">
        <f>VLOOKUP(C2392,away!$B$2:$E$405,4,FALSE)</f>
        <v>0.98519999999999996</v>
      </c>
      <c r="H2392" s="10">
        <f>VLOOKUP(A2392,away!$A$2:$E$405,3,FALSE)</f>
        <v>1.2583</v>
      </c>
      <c r="I2392" s="10">
        <f>VLOOKUP(C2392,away!$B$2:$E$405,3,FALSE)</f>
        <v>0.2271</v>
      </c>
      <c r="J2392" s="10">
        <f>VLOOKUP(B2392,home!$B$2:$E$405,4,FALSE)</f>
        <v>1.5893999999999999</v>
      </c>
      <c r="K2392" s="12">
        <f t="shared" si="3246"/>
        <v>1.5481087980000001</v>
      </c>
      <c r="L2392" s="12">
        <f t="shared" si="3247"/>
        <v>0.45418683274199995</v>
      </c>
      <c r="M2392" s="13">
        <f t="shared" si="3248"/>
        <v>0.13502495973030962</v>
      </c>
      <c r="N2392" s="13">
        <f t="shared" si="3249"/>
        <v>0.20903332810808806</v>
      </c>
      <c r="O2392" s="13">
        <f t="shared" si="3250"/>
        <v>6.1326558801025409E-2</v>
      </c>
      <c r="P2392" s="13">
        <f t="shared" si="3251"/>
        <v>9.494018523093177E-2</v>
      </c>
      <c r="Q2392" s="13">
        <f t="shared" si="3252"/>
        <v>0.16180316715967596</v>
      </c>
      <c r="R2392" s="13">
        <f t="shared" si="3253"/>
        <v>1.3926857752401874E-2</v>
      </c>
      <c r="S2392" s="13">
        <f t="shared" si="3254"/>
        <v>1.6688838103871523E-2</v>
      </c>
      <c r="T2392" s="13">
        <f t="shared" si="3255"/>
        <v>7.3488868019877585E-2</v>
      </c>
      <c r="U2392" s="13">
        <f t="shared" si="3256"/>
        <v>2.1560291014987847E-2</v>
      </c>
      <c r="V2392" s="13">
        <f t="shared" si="3257"/>
        <v>1.3038259198194489E-3</v>
      </c>
      <c r="W2392" s="13">
        <f t="shared" si="3258"/>
        <v>8.3496302208053014E-2</v>
      </c>
      <c r="X2392" s="13">
        <f t="shared" si="3259"/>
        <v>3.7922921045544448E-2</v>
      </c>
      <c r="Y2392" s="13">
        <f t="shared" si="3260"/>
        <v>8.6120456990003823E-3</v>
      </c>
      <c r="Z2392" s="13">
        <f t="shared" si="3261"/>
        <v>2.1084651375372584E-3</v>
      </c>
      <c r="AA2392" s="13">
        <f t="shared" si="3262"/>
        <v>3.2641334296977099E-3</v>
      </c>
      <c r="AB2392" s="13">
        <f t="shared" si="3263"/>
        <v>2.5266168401804705E-3</v>
      </c>
      <c r="AC2392" s="13">
        <f t="shared" si="3264"/>
        <v>5.7297496414639637E-5</v>
      </c>
      <c r="AD2392" s="13">
        <f t="shared" si="3265"/>
        <v>3.2315340012188408E-2</v>
      </c>
      <c r="AE2392" s="13">
        <f t="shared" si="3266"/>
        <v>1.4677201929116673E-2</v>
      </c>
      <c r="AF2392" s="13">
        <f t="shared" si="3267"/>
        <v>3.3330959288501365E-3</v>
      </c>
      <c r="AG2392" s="13">
        <f t="shared" si="3268"/>
        <v>5.0461609438323262E-4</v>
      </c>
      <c r="AH2392" s="13">
        <f t="shared" si="3269"/>
        <v>2.3940927569124319E-4</v>
      </c>
      <c r="AI2392" s="13">
        <f t="shared" si="3270"/>
        <v>3.7063160602042114E-4</v>
      </c>
      <c r="AJ2392" s="13">
        <f t="shared" si="3271"/>
        <v>2.8688902504854193E-4</v>
      </c>
      <c r="AK2392" s="13">
        <f t="shared" si="3272"/>
        <v>1.4804514124243007E-4</v>
      </c>
      <c r="AL2392" s="13">
        <f t="shared" si="3273"/>
        <v>1.6115049939625148E-6</v>
      </c>
      <c r="AM2392" s="13">
        <f t="shared" si="3274"/>
        <v>1.0005532436646055E-2</v>
      </c>
      <c r="AN2392" s="13">
        <f t="shared" si="3275"/>
        <v>4.5443810872976163E-3</v>
      </c>
      <c r="AO2392" s="13">
        <f t="shared" si="3276"/>
        <v>1.031999026406175E-3</v>
      </c>
      <c r="AP2392" s="13">
        <f t="shared" si="3277"/>
        <v>1.5624012306541607E-4</v>
      </c>
      <c r="AQ2392" s="13">
        <f t="shared" si="3278"/>
        <v>1.7740551660575405E-5</v>
      </c>
      <c r="AR2392" s="13">
        <f t="shared" si="3279"/>
        <v>2.1747308131052415E-5</v>
      </c>
      <c r="AS2392" s="13">
        <f t="shared" si="3280"/>
        <v>3.3667199050499182E-5</v>
      </c>
      <c r="AT2392" s="13">
        <f t="shared" si="3281"/>
        <v>2.6060243527047521E-5</v>
      </c>
      <c r="AU2392" s="13">
        <f t="shared" si="3282"/>
        <v>1.3448030760748275E-5</v>
      </c>
      <c r="AV2392" s="13">
        <f t="shared" si="3283"/>
        <v>5.2047536841222572E-6</v>
      </c>
      <c r="AW2392" s="13">
        <f t="shared" si="3284"/>
        <v>3.1474959011067828E-8</v>
      </c>
      <c r="AX2392" s="13">
        <f t="shared" si="3285"/>
        <v>2.5816087989743606E-3</v>
      </c>
      <c r="AY2392" s="13">
        <f t="shared" si="3286"/>
        <v>1.1725327237850432E-3</v>
      </c>
      <c r="AZ2392" s="13">
        <f t="shared" si="3287"/>
        <v>2.6627446205113947E-4</v>
      </c>
      <c r="BA2392" s="13">
        <f t="shared" si="3288"/>
        <v>4.0312784853028966E-5</v>
      </c>
      <c r="BB2392" s="13">
        <f t="shared" si="3289"/>
        <v>4.5773840178517242E-6</v>
      </c>
      <c r="BC2392" s="13">
        <f t="shared" si="3290"/>
        <v>4.1579750986238512E-7</v>
      </c>
      <c r="BD2392" s="13">
        <f t="shared" si="3291"/>
        <v>1.6462235001178379E-6</v>
      </c>
      <c r="BE2392" s="13">
        <f t="shared" si="3292"/>
        <v>2.5485330840067788E-6</v>
      </c>
      <c r="BF2392" s="13">
        <f t="shared" si="3293"/>
        <v>1.9727032446724845E-6</v>
      </c>
      <c r="BG2392" s="13">
        <f t="shared" si="3294"/>
        <v>1.0179864163068734E-6</v>
      </c>
      <c r="BH2392" s="13">
        <f t="shared" si="3295"/>
        <v>3.9398843183229015E-7</v>
      </c>
      <c r="BI2392" s="13">
        <f t="shared" si="3296"/>
        <v>1.2198739152595826E-7</v>
      </c>
      <c r="BJ2392" s="14">
        <f t="shared" si="3297"/>
        <v>0.64500850138104504</v>
      </c>
      <c r="BK2392" s="14">
        <f t="shared" si="3298"/>
        <v>0.24918925071012601</v>
      </c>
      <c r="BL2392" s="14">
        <f t="shared" si="3299"/>
        <v>0.1037572618435179</v>
      </c>
      <c r="BM2392" s="14">
        <f t="shared" si="3300"/>
        <v>0.32283592104096726</v>
      </c>
      <c r="BN2392" s="14">
        <f t="shared" si="3301"/>
        <v>0.67605505678243261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466</v>
      </c>
      <c r="E2393" s="10">
        <f>VLOOKUP(A2393,home!$A$2:$E$405,3,FALSE)</f>
        <v>1.45</v>
      </c>
      <c r="F2393" s="10">
        <f>VLOOKUP(B2393,home!$B$2:$E$405,3,FALSE)</f>
        <v>0.88670000000000004</v>
      </c>
      <c r="G2393" s="10">
        <f>VLOOKUP(C2393,away!$B$2:$E$405,4,FALSE)</f>
        <v>1.4778</v>
      </c>
      <c r="H2393" s="10">
        <f>VLOOKUP(A2393,away!$A$2:$E$405,3,FALSE)</f>
        <v>1.2583</v>
      </c>
      <c r="I2393" s="10">
        <f>VLOOKUP(C2393,away!$B$2:$E$405,3,FALSE)</f>
        <v>0.79469999999999996</v>
      </c>
      <c r="J2393" s="10">
        <f>VLOOKUP(B2393,home!$B$2:$E$405,4,FALSE)</f>
        <v>0.68120000000000003</v>
      </c>
      <c r="K2393" s="12">
        <f t="shared" si="3246"/>
        <v>1.9000296269999999</v>
      </c>
      <c r="L2393" s="12">
        <f t="shared" si="3247"/>
        <v>0.68118025201199994</v>
      </c>
      <c r="M2393" s="13">
        <f t="shared" si="3248"/>
        <v>7.56823820826307E-2</v>
      </c>
      <c r="N2393" s="13">
        <f t="shared" si="3249"/>
        <v>0.14379876819893231</v>
      </c>
      <c r="O2393" s="13">
        <f t="shared" si="3250"/>
        <v>5.1553344099914855E-2</v>
      </c>
      <c r="P2393" s="13">
        <f t="shared" si="3251"/>
        <v>9.7952881160763866E-2</v>
      </c>
      <c r="Q2393" s="13">
        <f t="shared" si="3252"/>
        <v>0.1366109599520384</v>
      </c>
      <c r="R2393" s="13">
        <f t="shared" si="3253"/>
        <v>1.7558559963020675E-2</v>
      </c>
      <c r="S2393" s="13">
        <f t="shared" si="3254"/>
        <v>3.1694189135124853E-2</v>
      </c>
      <c r="T2393" s="13">
        <f t="shared" si="3255"/>
        <v>9.3056688127730741E-2</v>
      </c>
      <c r="U2393" s="13">
        <f t="shared" si="3256"/>
        <v>3.3361784137195302E-2</v>
      </c>
      <c r="V2393" s="13">
        <f t="shared" si="3257"/>
        <v>4.5578450601475471E-3</v>
      </c>
      <c r="W2393" s="13">
        <f t="shared" si="3258"/>
        <v>8.6521623760594482E-2</v>
      </c>
      <c r="X2393" s="13">
        <f t="shared" si="3259"/>
        <v>5.893682147772919E-2</v>
      </c>
      <c r="Y2393" s="13">
        <f t="shared" si="3260"/>
        <v>2.0073299453492909E-2</v>
      </c>
      <c r="Z2393" s="13">
        <f t="shared" si="3261"/>
        <v>3.986848100192745E-3</v>
      </c>
      <c r="AA2393" s="13">
        <f t="shared" si="3262"/>
        <v>7.57512950871488E-3</v>
      </c>
      <c r="AB2393" s="13">
        <f t="shared" si="3263"/>
        <v>7.1964852474601139E-3</v>
      </c>
      <c r="AC2393" s="13">
        <f t="shared" si="3264"/>
        <v>3.6869054200616708E-4</v>
      </c>
      <c r="AD2393" s="13">
        <f t="shared" si="3265"/>
        <v>4.1098412130319159E-2</v>
      </c>
      <c r="AE2393" s="13">
        <f t="shared" si="3266"/>
        <v>2.7995426732223837E-2</v>
      </c>
      <c r="AF2393" s="13">
        <f t="shared" si="3267"/>
        <v>9.5349659183198571E-3</v>
      </c>
      <c r="AG2393" s="13">
        <f t="shared" si="3268"/>
        <v>2.1650101623889835E-3</v>
      </c>
      <c r="AH2393" s="13">
        <f t="shared" si="3269"/>
        <v>6.7894054840571413E-4</v>
      </c>
      <c r="AI2393" s="13">
        <f t="shared" si="3270"/>
        <v>1.2900071569424843E-3</v>
      </c>
      <c r="AJ2393" s="13">
        <f t="shared" si="3271"/>
        <v>1.2255259086163795E-3</v>
      </c>
      <c r="AK2393" s="13">
        <f t="shared" si="3272"/>
        <v>7.7617851167573854E-4</v>
      </c>
      <c r="AL2393" s="13">
        <f t="shared" si="3273"/>
        <v>1.9087296066763749E-5</v>
      </c>
      <c r="AM2393" s="13">
        <f t="shared" si="3274"/>
        <v>1.5617640134052516E-2</v>
      </c>
      <c r="AN2393" s="13">
        <f t="shared" si="3275"/>
        <v>1.0638428042346616E-2</v>
      </c>
      <c r="AO2393" s="13">
        <f t="shared" si="3276"/>
        <v>3.6233435474485975E-3</v>
      </c>
      <c r="AP2393" s="13">
        <f t="shared" si="3277"/>
        <v>8.2271669025902987E-4</v>
      </c>
      <c r="AQ2393" s="13">
        <f t="shared" si="3278"/>
        <v>1.4010459060128107E-4</v>
      </c>
      <c r="AR2393" s="13">
        <f t="shared" si="3279"/>
        <v>9.2496178772833983E-5</v>
      </c>
      <c r="AS2393" s="13">
        <f t="shared" si="3280"/>
        <v>1.7574548005267306E-4</v>
      </c>
      <c r="AT2393" s="13">
        <f t="shared" si="3281"/>
        <v>1.6696080945570818E-4</v>
      </c>
      <c r="AU2393" s="13">
        <f t="shared" si="3282"/>
        <v>1.0574349483791575E-4</v>
      </c>
      <c r="AV2393" s="13">
        <f t="shared" si="3283"/>
        <v>5.0228943263640361E-5</v>
      </c>
      <c r="AW2393" s="13">
        <f t="shared" si="3284"/>
        <v>6.8622151617896346E-7</v>
      </c>
      <c r="AX2393" s="13">
        <f t="shared" si="3285"/>
        <v>4.9456631597540046E-3</v>
      </c>
      <c r="AY2393" s="13">
        <f t="shared" si="3286"/>
        <v>3.3688880775276965E-3</v>
      </c>
      <c r="AZ2393" s="13">
        <f t="shared" si="3287"/>
        <v>1.147410014825269E-3</v>
      </c>
      <c r="BA2393" s="13">
        <f t="shared" si="3288"/>
        <v>2.6053101435325647E-4</v>
      </c>
      <c r="BB2393" s="13">
        <f t="shared" si="3289"/>
        <v>4.436714550352329E-5</v>
      </c>
      <c r="BC2393" s="13">
        <f t="shared" si="3290"/>
        <v>6.0444046710286151E-6</v>
      </c>
      <c r="BD2393" s="13">
        <f t="shared" si="3291"/>
        <v>1.0501095061104342E-5</v>
      </c>
      <c r="BE2393" s="13">
        <f t="shared" si="3292"/>
        <v>1.9952391732041622E-5</v>
      </c>
      <c r="BF2393" s="13">
        <f t="shared" si="3293"/>
        <v>1.8955067710194463E-5</v>
      </c>
      <c r="BG2393" s="13">
        <f t="shared" si="3294"/>
        <v>1.2005063410386845E-5</v>
      </c>
      <c r="BH2393" s="13">
        <f t="shared" si="3295"/>
        <v>5.7024940384371645E-6</v>
      </c>
      <c r="BI2393" s="13">
        <f t="shared" si="3296"/>
        <v>2.1669815241642974E-6</v>
      </c>
      <c r="BJ2393" s="14">
        <f t="shared" si="3297"/>
        <v>0.66040711273511277</v>
      </c>
      <c r="BK2393" s="14">
        <f t="shared" si="3298"/>
        <v>0.21364396335426758</v>
      </c>
      <c r="BL2393" s="14">
        <f t="shared" si="3299"/>
        <v>0.12187641308180522</v>
      </c>
      <c r="BM2393" s="14">
        <f t="shared" si="3300"/>
        <v>0.47338923995806592</v>
      </c>
      <c r="BN2393" s="14">
        <f t="shared" si="3301"/>
        <v>0.52315689545730082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467</v>
      </c>
      <c r="E2394" s="10">
        <f>VLOOKUP(A2394,home!$A$2:$E$405,3,FALSE)</f>
        <v>1.45</v>
      </c>
      <c r="F2394" s="10">
        <f>VLOOKUP(B2394,home!$B$2:$E$405,3,FALSE)</f>
        <v>1.0837000000000001</v>
      </c>
      <c r="G2394" s="10">
        <f>VLOOKUP(C2394,away!$B$2:$E$405,4,FALSE)</f>
        <v>0.68969999999999998</v>
      </c>
      <c r="H2394" s="10">
        <f>VLOOKUP(A2394,away!$A$2:$E$405,3,FALSE)</f>
        <v>1.2583</v>
      </c>
      <c r="I2394" s="10">
        <f>VLOOKUP(C2394,away!$B$2:$E$405,3,FALSE)</f>
        <v>0.79469999999999996</v>
      </c>
      <c r="J2394" s="10">
        <f>VLOOKUP(B2394,home!$B$2:$E$405,4,FALSE)</f>
        <v>0.2271</v>
      </c>
      <c r="K2394" s="12">
        <f t="shared" si="3246"/>
        <v>1.0837704405000002</v>
      </c>
      <c r="L2394" s="12">
        <f t="shared" si="3247"/>
        <v>0.22709341637099997</v>
      </c>
      <c r="M2394" s="13">
        <f t="shared" si="3248"/>
        <v>0.26958707112249386</v>
      </c>
      <c r="N2394" s="13">
        <f t="shared" si="3249"/>
        <v>0.29217049882353002</v>
      </c>
      <c r="O2394" s="13">
        <f t="shared" si="3250"/>
        <v>6.1221448990658865E-2</v>
      </c>
      <c r="P2394" s="13">
        <f t="shared" si="3251"/>
        <v>6.6349996740654643E-2</v>
      </c>
      <c r="Q2394" s="13">
        <f t="shared" si="3252"/>
        <v>0.15832287510554094</v>
      </c>
      <c r="R2394" s="13">
        <f t="shared" si="3253"/>
        <v>6.9514940032358143E-3</v>
      </c>
      <c r="S2394" s="13">
        <f t="shared" si="3254"/>
        <v>4.0824677247639348E-3</v>
      </c>
      <c r="T2394" s="13">
        <f t="shared" si="3255"/>
        <v>3.5954082597396429E-2</v>
      </c>
      <c r="U2394" s="13">
        <f t="shared" si="3256"/>
        <v>7.5338237180199875E-3</v>
      </c>
      <c r="V2394" s="13">
        <f t="shared" si="3257"/>
        <v>1.1164058305255601E-4</v>
      </c>
      <c r="W2394" s="13">
        <f t="shared" si="3258"/>
        <v>5.7195217364786201E-2</v>
      </c>
      <c r="X2394" s="13">
        <f t="shared" si="3259"/>
        <v>1.2988657311451239E-2</v>
      </c>
      <c r="Y2394" s="13">
        <f t="shared" si="3260"/>
        <v>1.4748192814648144E-3</v>
      </c>
      <c r="Z2394" s="13">
        <f t="shared" si="3261"/>
        <v>5.2621284069244662E-4</v>
      </c>
      <c r="AA2394" s="13">
        <f t="shared" si="3262"/>
        <v>5.7029392215400922E-4</v>
      </c>
      <c r="AB2394" s="13">
        <f t="shared" si="3263"/>
        <v>3.0903384761366167E-4</v>
      </c>
      <c r="AC2394" s="13">
        <f t="shared" si="3264"/>
        <v>1.717291256499128E-6</v>
      </c>
      <c r="AD2394" s="13">
        <f t="shared" si="3265"/>
        <v>1.5496621479481901E-2</v>
      </c>
      <c r="AE2394" s="13">
        <f t="shared" si="3266"/>
        <v>3.5191807139837638E-3</v>
      </c>
      <c r="AF2394" s="13">
        <f t="shared" si="3267"/>
        <v>3.9959138558275391E-4</v>
      </c>
      <c r="AG2394" s="13">
        <f t="shared" si="3268"/>
        <v>3.0248190968136367E-5</v>
      </c>
      <c r="AH2394" s="13">
        <f t="shared" si="3269"/>
        <v>2.987486793278411E-5</v>
      </c>
      <c r="AI2394" s="13">
        <f t="shared" si="3270"/>
        <v>3.2377498779392766E-5</v>
      </c>
      <c r="AJ2394" s="13">
        <f t="shared" si="3271"/>
        <v>1.7544888057215357E-5</v>
      </c>
      <c r="AK2394" s="13">
        <f t="shared" si="3272"/>
        <v>6.3382103527638255E-6</v>
      </c>
      <c r="AL2394" s="13">
        <f t="shared" si="3273"/>
        <v>1.6906191947120396E-8</v>
      </c>
      <c r="AM2394" s="13">
        <f t="shared" si="3274"/>
        <v>3.3589560574159736E-3</v>
      </c>
      <c r="AN2394" s="13">
        <f t="shared" si="3275"/>
        <v>7.62796806518658E-4</v>
      </c>
      <c r="AO2394" s="13">
        <f t="shared" si="3276"/>
        <v>8.6613066394605341E-5</v>
      </c>
      <c r="AP2394" s="13">
        <f t="shared" si="3277"/>
        <v>6.5564190499730575E-6</v>
      </c>
      <c r="AQ2394" s="13">
        <f t="shared" si="3278"/>
        <v>3.7222990030457187E-7</v>
      </c>
      <c r="AR2394" s="13">
        <f t="shared" si="3279"/>
        <v>1.3568771644976759E-6</v>
      </c>
      <c r="AS2394" s="13">
        <f t="shared" si="3280"/>
        <v>1.4705433622720374E-6</v>
      </c>
      <c r="AT2394" s="13">
        <f t="shared" si="3281"/>
        <v>7.9686571375195866E-7</v>
      </c>
      <c r="AU2394" s="13">
        <f t="shared" si="3282"/>
        <v>2.8787316853743573E-7</v>
      </c>
      <c r="AV2394" s="13">
        <f t="shared" si="3283"/>
        <v>7.799710766848687E-8</v>
      </c>
      <c r="AW2394" s="13">
        <f t="shared" si="3284"/>
        <v>1.1558065203590092E-10</v>
      </c>
      <c r="AX2394" s="13">
        <f t="shared" si="3285"/>
        <v>6.0672288099430872E-4</v>
      </c>
      <c r="AY2394" s="13">
        <f t="shared" si="3286"/>
        <v>1.3778277183545319E-4</v>
      </c>
      <c r="AZ2394" s="13">
        <f t="shared" si="3287"/>
        <v>1.5644780186589529E-5</v>
      </c>
      <c r="BA2394" s="13">
        <f t="shared" si="3288"/>
        <v>1.1842755269819818E-6</v>
      </c>
      <c r="BB2394" s="13">
        <f t="shared" si="3289"/>
        <v>6.7235293836726141E-8</v>
      </c>
      <c r="BC2394" s="13">
        <f t="shared" si="3290"/>
        <v>3.053738515618037E-9</v>
      </c>
      <c r="BD2394" s="13">
        <f t="shared" si="3291"/>
        <v>5.1356311813595372E-8</v>
      </c>
      <c r="BE2394" s="13">
        <f t="shared" si="3292"/>
        <v>5.5658452676675616E-8</v>
      </c>
      <c r="BF2394" s="13">
        <f t="shared" si="3293"/>
        <v>3.0160492887474573E-8</v>
      </c>
      <c r="BG2394" s="13">
        <f t="shared" si="3294"/>
        <v>1.0895683554118479E-8</v>
      </c>
      <c r="BH2394" s="13">
        <f t="shared" si="3295"/>
        <v>2.9521049412488974E-9</v>
      </c>
      <c r="BI2394" s="13">
        <f t="shared" si="3296"/>
        <v>6.3988081451590917E-10</v>
      </c>
      <c r="BJ2394" s="14">
        <f t="shared" si="3297"/>
        <v>0.58252849183104138</v>
      </c>
      <c r="BK2394" s="14">
        <f t="shared" si="3298"/>
        <v>0.34027069314024888</v>
      </c>
      <c r="BL2394" s="14">
        <f t="shared" si="3299"/>
        <v>7.6676371766247892E-2</v>
      </c>
      <c r="BM2394" s="14">
        <f t="shared" si="3300"/>
        <v>0.1452606021358617</v>
      </c>
      <c r="BN2394" s="14">
        <f t="shared" si="3301"/>
        <v>0.85460338478611408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467</v>
      </c>
      <c r="E2395" s="10">
        <f>VLOOKUP(A2395,home!$A$2:$E$405,3,FALSE)</f>
        <v>1.45</v>
      </c>
      <c r="F2395" s="10">
        <f>VLOOKUP(B2395,home!$B$2:$E$405,3,FALSE)</f>
        <v>1.5764</v>
      </c>
      <c r="G2395" s="10">
        <f>VLOOKUP(C2395,away!$B$2:$E$405,4,FALSE)</f>
        <v>1.1822999999999999</v>
      </c>
      <c r="H2395" s="10">
        <f>VLOOKUP(A2395,away!$A$2:$E$405,3,FALSE)</f>
        <v>1.2583</v>
      </c>
      <c r="I2395" s="10">
        <f>VLOOKUP(C2395,away!$B$2:$E$405,3,FALSE)</f>
        <v>1.8165</v>
      </c>
      <c r="J2395" s="10">
        <f>VLOOKUP(B2395,home!$B$2:$E$405,4,FALSE)</f>
        <v>0.1135</v>
      </c>
      <c r="K2395" s="12">
        <f t="shared" si="3246"/>
        <v>2.7024776939999997</v>
      </c>
      <c r="L2395" s="12">
        <f t="shared" si="3247"/>
        <v>0.25942717132499998</v>
      </c>
      <c r="M2395" s="13">
        <f t="shared" si="3248"/>
        <v>5.1720303067337971E-2</v>
      </c>
      <c r="N2395" s="13">
        <f t="shared" si="3249"/>
        <v>0.13977296536640063</v>
      </c>
      <c r="O2395" s="13">
        <f t="shared" si="3250"/>
        <v>1.3417651924831207E-2</v>
      </c>
      <c r="P2395" s="13">
        <f t="shared" si="3251"/>
        <v>3.6260905032712502E-2</v>
      </c>
      <c r="Q2395" s="13">
        <f t="shared" si="3252"/>
        <v>0.18886666056346613</v>
      </c>
      <c r="R2395" s="13">
        <f t="shared" si="3253"/>
        <v>1.7404517423412005E-3</v>
      </c>
      <c r="S2395" s="13">
        <f t="shared" si="3254"/>
        <v>6.3555951715881451E-3</v>
      </c>
      <c r="T2395" s="13">
        <f t="shared" si="3255"/>
        <v>4.8997143507578937E-2</v>
      </c>
      <c r="U2395" s="13">
        <f t="shared" si="3256"/>
        <v>4.7035320111605298E-3</v>
      </c>
      <c r="V2395" s="13">
        <f t="shared" si="3257"/>
        <v>4.950981406518951E-4</v>
      </c>
      <c r="W2395" s="13">
        <f t="shared" si="3258"/>
        <v>0.17013597910434552</v>
      </c>
      <c r="X2395" s="13">
        <f t="shared" si="3259"/>
        <v>4.4137895799649655E-2</v>
      </c>
      <c r="Y2395" s="13">
        <f t="shared" si="3260"/>
        <v>5.7252847277703542E-3</v>
      </c>
      <c r="Z2395" s="13">
        <f t="shared" si="3261"/>
        <v>1.505068241144151E-4</v>
      </c>
      <c r="AA2395" s="13">
        <f t="shared" si="3262"/>
        <v>4.0674133496398804E-4</v>
      </c>
      <c r="AB2395" s="13">
        <f t="shared" si="3263"/>
        <v>5.4960469248397997E-4</v>
      </c>
      <c r="AC2395" s="13">
        <f t="shared" si="3264"/>
        <v>2.1694462323477119E-5</v>
      </c>
      <c r="AD2395" s="13">
        <f t="shared" si="3265"/>
        <v>0.11494717211908596</v>
      </c>
      <c r="AE2395" s="13">
        <f t="shared" si="3266"/>
        <v>2.9820419714662372E-2</v>
      </c>
      <c r="AF2395" s="13">
        <f t="shared" si="3267"/>
        <v>3.8681135671495607E-3</v>
      </c>
      <c r="AG2395" s="13">
        <f t="shared" si="3268"/>
        <v>3.3449792036315521E-4</v>
      </c>
      <c r="AH2395" s="13">
        <f t="shared" si="3269"/>
        <v>9.7613899112780002E-6</v>
      </c>
      <c r="AI2395" s="13">
        <f t="shared" si="3270"/>
        <v>2.6379938497665435E-5</v>
      </c>
      <c r="AJ2395" s="13">
        <f t="shared" si="3271"/>
        <v>3.5645597679516354E-5</v>
      </c>
      <c r="AK2395" s="13">
        <f t="shared" si="3272"/>
        <v>3.2110477539397033E-5</v>
      </c>
      <c r="AL2395" s="13">
        <f t="shared" si="3273"/>
        <v>6.0839615500563457E-7</v>
      </c>
      <c r="AM2395" s="13">
        <f t="shared" si="3274"/>
        <v>6.21284337280417E-2</v>
      </c>
      <c r="AN2395" s="13">
        <f t="shared" si="3275"/>
        <v>1.611780382091858E-2</v>
      </c>
      <c r="AO2395" s="13">
        <f t="shared" si="3276"/>
        <v>2.0906981266160915E-3</v>
      </c>
      <c r="AP2395" s="13">
        <f t="shared" si="3277"/>
        <v>1.8079463369416305E-4</v>
      </c>
      <c r="AQ2395" s="13">
        <f t="shared" si="3278"/>
        <v>1.1725760102504064E-5</v>
      </c>
      <c r="AR2395" s="13">
        <f t="shared" si="3279"/>
        <v>5.0647395457664913E-7</v>
      </c>
      <c r="AS2395" s="13">
        <f t="shared" si="3280"/>
        <v>1.3687345648353633E-6</v>
      </c>
      <c r="AT2395" s="13">
        <f t="shared" si="3281"/>
        <v>1.8494873152371831E-6</v>
      </c>
      <c r="AU2395" s="13">
        <f t="shared" si="3282"/>
        <v>1.6660660715881442E-6</v>
      </c>
      <c r="AV2395" s="13">
        <f t="shared" si="3283"/>
        <v>1.1256265987992916E-6</v>
      </c>
      <c r="AW2395" s="13">
        <f t="shared" si="3284"/>
        <v>1.1848449948070848E-8</v>
      </c>
      <c r="AX2395" s="13">
        <f t="shared" si="3285"/>
        <v>2.7983451052198318E-2</v>
      </c>
      <c r="AY2395" s="13">
        <f t="shared" si="3286"/>
        <v>7.2596675503834038E-3</v>
      </c>
      <c r="AZ2395" s="13">
        <f t="shared" si="3287"/>
        <v>9.4167750867792902E-4</v>
      </c>
      <c r="BA2395" s="13">
        <f t="shared" si="3288"/>
        <v>8.1432244125562731E-5</v>
      </c>
      <c r="BB2395" s="13">
        <f t="shared" si="3289"/>
        <v>5.2814341870353971E-6</v>
      </c>
      <c r="BC2395" s="13">
        <f t="shared" si="3290"/>
        <v>2.7402950633634888E-7</v>
      </c>
      <c r="BD2395" s="13">
        <f t="shared" si="3291"/>
        <v>2.1898850897601077E-8</v>
      </c>
      <c r="BE2395" s="13">
        <f t="shared" si="3292"/>
        <v>5.9181156074998788E-8</v>
      </c>
      <c r="BF2395" s="13">
        <f t="shared" si="3293"/>
        <v>7.9967877098908403E-8</v>
      </c>
      <c r="BG2395" s="13">
        <f t="shared" si="3294"/>
        <v>7.2037134698777784E-8</v>
      </c>
      <c r="BH2395" s="13">
        <f t="shared" si="3295"/>
        <v>4.8669687415780093E-8</v>
      </c>
      <c r="BI2395" s="13">
        <f t="shared" si="3296"/>
        <v>2.6305748923019638E-8</v>
      </c>
      <c r="BJ2395" s="14">
        <f t="shared" si="3297"/>
        <v>0.86340737227892383</v>
      </c>
      <c r="BK2395" s="14">
        <f t="shared" si="3298"/>
        <v>0.1021138718211524</v>
      </c>
      <c r="BL2395" s="14">
        <f t="shared" si="3299"/>
        <v>2.0928703558368907E-2</v>
      </c>
      <c r="BM2395" s="14">
        <f t="shared" si="3300"/>
        <v>0.54756186108353644</v>
      </c>
      <c r="BN2395" s="14">
        <f t="shared" si="3301"/>
        <v>0.43177893769708969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467</v>
      </c>
      <c r="E2396" s="10">
        <f>VLOOKUP(A2396,home!$A$2:$E$405,3,FALSE)</f>
        <v>1.45</v>
      </c>
      <c r="F2396" s="10">
        <f>VLOOKUP(B2396,home!$B$2:$E$405,3,FALSE)</f>
        <v>2.069</v>
      </c>
      <c r="G2396" s="10">
        <f>VLOOKUP(C2396,away!$B$2:$E$405,4,FALSE)</f>
        <v>0.98519999999999996</v>
      </c>
      <c r="H2396" s="10">
        <f>VLOOKUP(A2396,away!$A$2:$E$405,3,FALSE)</f>
        <v>1.2583</v>
      </c>
      <c r="I2396" s="10">
        <f>VLOOKUP(C2396,away!$B$2:$E$405,3,FALSE)</f>
        <v>0.68120000000000003</v>
      </c>
      <c r="J2396" s="10">
        <f>VLOOKUP(B2396,home!$B$2:$E$405,4,FALSE)</f>
        <v>0.68120000000000003</v>
      </c>
      <c r="K2396" s="12">
        <f t="shared" si="3246"/>
        <v>2.9556492599999999</v>
      </c>
      <c r="L2396" s="12">
        <f t="shared" si="3247"/>
        <v>0.58389327755200005</v>
      </c>
      <c r="M2396" s="13">
        <f t="shared" si="3248"/>
        <v>2.9026602626128599E-2</v>
      </c>
      <c r="N2396" s="13">
        <f t="shared" si="3249"/>
        <v>8.5792456572231057E-2</v>
      </c>
      <c r="O2396" s="13">
        <f t="shared" si="3250"/>
        <v>1.6948438143569715E-2</v>
      </c>
      <c r="P2396" s="13">
        <f t="shared" si="3251"/>
        <v>5.0093638657197612E-2</v>
      </c>
      <c r="Q2396" s="13">
        <f t="shared" si="3252"/>
        <v>0.12678620539064844</v>
      </c>
      <c r="R2396" s="13">
        <f t="shared" si="3253"/>
        <v>4.9480395485181281E-3</v>
      </c>
      <c r="S2396" s="13">
        <f t="shared" si="3254"/>
        <v>2.1612696689303944E-2</v>
      </c>
      <c r="T2396" s="13">
        <f t="shared" si="3255"/>
        <v>7.4029613013926757E-2</v>
      </c>
      <c r="U2396" s="13">
        <f t="shared" si="3256"/>
        <v>1.4624669430028341E-2</v>
      </c>
      <c r="V2396" s="13">
        <f t="shared" si="3257"/>
        <v>4.1443155986809477E-3</v>
      </c>
      <c r="W2396" s="13">
        <f t="shared" si="3258"/>
        <v>0.12491185138035935</v>
      </c>
      <c r="X2396" s="13">
        <f t="shared" si="3259"/>
        <v>7.293519030756633E-2</v>
      </c>
      <c r="Y2396" s="13">
        <f t="shared" si="3260"/>
        <v>2.1293183658781883E-2</v>
      </c>
      <c r="Z2396" s="13">
        <f t="shared" si="3261"/>
        <v>9.6304234314705613E-4</v>
      </c>
      <c r="AA2396" s="13">
        <f t="shared" si="3262"/>
        <v>2.8464153888712626E-3</v>
      </c>
      <c r="AB2396" s="13">
        <f t="shared" si="3263"/>
        <v>4.20650276888498E-3</v>
      </c>
      <c r="AC2396" s="13">
        <f t="shared" si="3264"/>
        <v>4.4701202797419826E-4</v>
      </c>
      <c r="AD2396" s="13">
        <f t="shared" si="3265"/>
        <v>9.2298905274397269E-2</v>
      </c>
      <c r="AE2396" s="13">
        <f t="shared" si="3266"/>
        <v>5.3892710315129391E-2</v>
      </c>
      <c r="AF2396" s="13">
        <f t="shared" si="3267"/>
        <v>1.5733795631030691E-2</v>
      </c>
      <c r="AG2396" s="13">
        <f t="shared" si="3268"/>
        <v>3.0622858331119493E-3</v>
      </c>
      <c r="AH2396" s="13">
        <f t="shared" si="3269"/>
        <v>1.405784875403731E-4</v>
      </c>
      <c r="AI2396" s="13">
        <f t="shared" si="3270"/>
        <v>4.1550070267062298E-4</v>
      </c>
      <c r="AJ2396" s="13">
        <f t="shared" si="3271"/>
        <v>6.1403717218895353E-4</v>
      </c>
      <c r="AK2396" s="13">
        <f t="shared" si="3272"/>
        <v>6.0495950453092427E-4</v>
      </c>
      <c r="AL2396" s="13">
        <f t="shared" si="3273"/>
        <v>3.0857843466122772E-5</v>
      </c>
      <c r="AM2396" s="13">
        <f t="shared" si="3274"/>
        <v>5.4560638214616472E-2</v>
      </c>
      <c r="AN2396" s="13">
        <f t="shared" si="3275"/>
        <v>3.185758987246131E-2</v>
      </c>
      <c r="AO2396" s="13">
        <f t="shared" si="3276"/>
        <v>9.3007162827694178E-3</v>
      </c>
      <c r="AP2396" s="13">
        <f t="shared" si="3277"/>
        <v>1.8102085713091634E-3</v>
      </c>
      <c r="AQ2396" s="13">
        <f t="shared" si="3278"/>
        <v>2.6424215393860767E-4</v>
      </c>
      <c r="AR2396" s="13">
        <f t="shared" si="3279"/>
        <v>1.6416566768650299E-5</v>
      </c>
      <c r="AS2396" s="13">
        <f t="shared" si="3280"/>
        <v>4.8521613421501852E-5</v>
      </c>
      <c r="AT2396" s="13">
        <f t="shared" si="3281"/>
        <v>7.1706435401634012E-5</v>
      </c>
      <c r="AU2396" s="13">
        <f t="shared" si="3282"/>
        <v>7.0646357577359121E-5</v>
      </c>
      <c r="AV2396" s="13">
        <f t="shared" si="3283"/>
        <v>5.2201463623804214E-5</v>
      </c>
      <c r="AW2396" s="13">
        <f t="shared" si="3284"/>
        <v>1.4792767864270853E-6</v>
      </c>
      <c r="AX2396" s="13">
        <f t="shared" si="3285"/>
        <v>2.6877018327359802E-2</v>
      </c>
      <c r="AY2396" s="13">
        <f t="shared" si="3286"/>
        <v>1.5693310321987286E-2</v>
      </c>
      <c r="AZ2396" s="13">
        <f t="shared" si="3287"/>
        <v>4.5816091997728948E-3</v>
      </c>
      <c r="BA2396" s="13">
        <f t="shared" si="3288"/>
        <v>8.9172360403926378E-4</v>
      </c>
      <c r="BB2396" s="13">
        <f t="shared" si="3289"/>
        <v>1.3016785445824189E-4</v>
      </c>
      <c r="BC2396" s="13">
        <f t="shared" si="3290"/>
        <v>1.5200827034306926E-5</v>
      </c>
      <c r="BD2396" s="13">
        <f t="shared" si="3291"/>
        <v>1.5975871627830771E-6</v>
      </c>
      <c r="BE2396" s="13">
        <f t="shared" si="3292"/>
        <v>4.7219073154653015E-6</v>
      </c>
      <c r="BF2396" s="13">
        <f t="shared" si="3293"/>
        <v>6.9781509313718029E-6</v>
      </c>
      <c r="BG2396" s="13">
        <f t="shared" si="3294"/>
        <v>6.8749888788257927E-6</v>
      </c>
      <c r="BH2396" s="13">
        <f t="shared" si="3295"/>
        <v>5.080013948052421E-6</v>
      </c>
      <c r="BI2396" s="13">
        <f t="shared" si="3296"/>
        <v>3.0029478932701629E-6</v>
      </c>
      <c r="BJ2396" s="14">
        <f t="shared" si="3297"/>
        <v>0.81671862260692996</v>
      </c>
      <c r="BK2396" s="14">
        <f t="shared" si="3298"/>
        <v>0.12104843376473871</v>
      </c>
      <c r="BL2396" s="14">
        <f t="shared" si="3299"/>
        <v>4.5636889179726012E-2</v>
      </c>
      <c r="BM2396" s="14">
        <f t="shared" si="3300"/>
        <v>0.65507977591104727</v>
      </c>
      <c r="BN2396" s="14">
        <f t="shared" si="3301"/>
        <v>0.31359538093829359</v>
      </c>
    </row>
    <row r="2397" spans="1:66" x14ac:dyDescent="0.25">
      <c r="A2397" t="s">
        <v>340</v>
      </c>
      <c r="B2397" t="s">
        <v>139</v>
      </c>
      <c r="C2397" t="s">
        <v>136</v>
      </c>
      <c r="D2397" t="s">
        <v>467</v>
      </c>
      <c r="E2397" s="10">
        <f>VLOOKUP(A2397,home!$A$2:$E$405,3,FALSE)</f>
        <v>1.45</v>
      </c>
      <c r="F2397" s="10">
        <f>VLOOKUP(B2397,home!$B$2:$E$405,3,FALSE)</f>
        <v>1.3793</v>
      </c>
      <c r="G2397" s="10">
        <f>VLOOKUP(C2397,away!$B$2:$E$405,4,FALSE)</f>
        <v>0.68969999999999998</v>
      </c>
      <c r="H2397" s="10">
        <f>VLOOKUP(A2397,away!$A$2:$E$405,3,FALSE)</f>
        <v>1.2583</v>
      </c>
      <c r="I2397" s="10">
        <f>VLOOKUP(C2397,away!$B$2:$E$405,3,FALSE)</f>
        <v>0.4541</v>
      </c>
      <c r="J2397" s="10">
        <f>VLOOKUP(B2397,home!$B$2:$E$405,4,FALSE)</f>
        <v>0.4541</v>
      </c>
      <c r="K2397" s="12">
        <f t="shared" si="3246"/>
        <v>1.3793896545</v>
      </c>
      <c r="L2397" s="12">
        <f t="shared" si="3247"/>
        <v>0.25947002902299998</v>
      </c>
      <c r="M2397" s="13">
        <f t="shared" si="3248"/>
        <v>0.19420136709550334</v>
      </c>
      <c r="N2397" s="13">
        <f t="shared" si="3249"/>
        <v>0.26787935666129398</v>
      </c>
      <c r="O2397" s="13">
        <f t="shared" si="3250"/>
        <v>5.0389434356576529E-2</v>
      </c>
      <c r="P2397" s="13">
        <f t="shared" si="3251"/>
        <v>6.9506664447568506E-2</v>
      </c>
      <c r="Q2397" s="13">
        <f t="shared" si="3252"/>
        <v>0.1847550066163523</v>
      </c>
      <c r="R2397" s="13">
        <f t="shared" si="3253"/>
        <v>6.537273997476732E-3</v>
      </c>
      <c r="S2397" s="13">
        <f t="shared" si="3254"/>
        <v>6.2192873238773793E-3</v>
      </c>
      <c r="T2397" s="13">
        <f t="shared" si="3255"/>
        <v>4.7938386928889486E-2</v>
      </c>
      <c r="U2397" s="13">
        <f t="shared" si="3256"/>
        <v>9.0174481207512622E-3</v>
      </c>
      <c r="V2397" s="13">
        <f t="shared" si="3257"/>
        <v>2.4732742535865762E-4</v>
      </c>
      <c r="W2397" s="13">
        <f t="shared" si="3258"/>
        <v>8.4949714914558466E-2</v>
      </c>
      <c r="X2397" s="13">
        <f t="shared" si="3259"/>
        <v>2.2041904994376058E-2</v>
      </c>
      <c r="Y2397" s="13">
        <f t="shared" si="3260"/>
        <v>2.8596068643064821E-3</v>
      </c>
      <c r="Z2397" s="13">
        <f t="shared" si="3261"/>
        <v>5.6540889128553029E-4</v>
      </c>
      <c r="AA2397" s="13">
        <f t="shared" si="3262"/>
        <v>7.7991917520157548E-4</v>
      </c>
      <c r="AB2397" s="13">
        <f t="shared" si="3263"/>
        <v>5.3790622080961321E-4</v>
      </c>
      <c r="AC2397" s="13">
        <f t="shared" si="3264"/>
        <v>5.5325641562783208E-6</v>
      </c>
      <c r="AD2397" s="13">
        <f t="shared" si="3265"/>
        <v>2.9294689476466594E-2</v>
      </c>
      <c r="AE2397" s="13">
        <f t="shared" si="3266"/>
        <v>7.6010939286785591E-3</v>
      </c>
      <c r="AF2397" s="13">
        <f t="shared" si="3267"/>
        <v>9.8612803114038732E-4</v>
      </c>
      <c r="AG2397" s="13">
        <f t="shared" si="3268"/>
        <v>8.5290222953463381E-5</v>
      </c>
      <c r="AH2397" s="13">
        <f t="shared" si="3269"/>
        <v>3.6676665357929694E-5</v>
      </c>
      <c r="AI2397" s="13">
        <f t="shared" si="3270"/>
        <v>5.0591412756286748E-5</v>
      </c>
      <c r="AJ2397" s="13">
        <f t="shared" si="3271"/>
        <v>3.4892635681280642E-5</v>
      </c>
      <c r="AK2397" s="13">
        <f t="shared" si="3272"/>
        <v>1.6043513558998691E-5</v>
      </c>
      <c r="AL2397" s="13">
        <f t="shared" si="3273"/>
        <v>7.92064620546096E-8</v>
      </c>
      <c r="AM2397" s="13">
        <f t="shared" si="3274"/>
        <v>8.0817583191256041E-3</v>
      </c>
      <c r="AN2397" s="13">
        <f t="shared" si="3275"/>
        <v>2.0969740656203921E-3</v>
      </c>
      <c r="AO2397" s="13">
        <f t="shared" si="3276"/>
        <v>2.7205096083350073E-4</v>
      </c>
      <c r="AP2397" s="13">
        <f t="shared" si="3277"/>
        <v>2.3529690234401157E-5</v>
      </c>
      <c r="AQ2397" s="13">
        <f t="shared" si="3278"/>
        <v>1.5263123520055667E-6</v>
      </c>
      <c r="AR2397" s="13">
        <f t="shared" si="3279"/>
        <v>1.9032990849777762E-6</v>
      </c>
      <c r="AS2397" s="13">
        <f t="shared" si="3280"/>
        <v>2.6253910672376603E-6</v>
      </c>
      <c r="AT2397" s="13">
        <f t="shared" si="3281"/>
        <v>1.8107186385821716E-6</v>
      </c>
      <c r="AU2397" s="13">
        <f t="shared" si="3282"/>
        <v>8.3256218575685721E-7</v>
      </c>
      <c r="AV2397" s="13">
        <f t="shared" si="3283"/>
        <v>2.8710691644022919E-7</v>
      </c>
      <c r="AW2397" s="13">
        <f t="shared" si="3284"/>
        <v>7.8746684754876161E-10</v>
      </c>
      <c r="AX2397" s="13">
        <f t="shared" si="3285"/>
        <v>1.8579823025951926E-3</v>
      </c>
      <c r="AY2397" s="13">
        <f t="shared" si="3286"/>
        <v>4.8209072197859498E-4</v>
      </c>
      <c r="AZ2397" s="13">
        <f t="shared" si="3287"/>
        <v>6.254404681175253E-5</v>
      </c>
      <c r="BA2397" s="13">
        <f t="shared" si="3288"/>
        <v>5.4094352138204327E-6</v>
      </c>
      <c r="BB2397" s="13">
        <f t="shared" si="3289"/>
        <v>3.5089657798200645E-7</v>
      </c>
      <c r="BC2397" s="13">
        <f t="shared" si="3290"/>
        <v>1.8209429054612528E-8</v>
      </c>
      <c r="BD2397" s="13">
        <f t="shared" si="3291"/>
        <v>8.2308178136438779E-8</v>
      </c>
      <c r="BE2397" s="13">
        <f t="shared" si="3292"/>
        <v>1.1353504940214673E-7</v>
      </c>
      <c r="BF2397" s="13">
        <f t="shared" si="3293"/>
        <v>7.8304536284233813E-8</v>
      </c>
      <c r="BG2397" s="13">
        <f t="shared" si="3294"/>
        <v>3.6004155750297327E-8</v>
      </c>
      <c r="BH2397" s="13">
        <f t="shared" si="3295"/>
        <v>1.2415939990241711E-8</v>
      </c>
      <c r="BI2397" s="13">
        <f t="shared" si="3296"/>
        <v>3.4252838346864483E-9</v>
      </c>
      <c r="BJ2397" s="14">
        <f t="shared" si="3297"/>
        <v>0.66127541359978814</v>
      </c>
      <c r="BK2397" s="14">
        <f t="shared" si="3298"/>
        <v>0.2706623487849048</v>
      </c>
      <c r="BL2397" s="14">
        <f t="shared" si="3299"/>
        <v>6.7407971169206604E-2</v>
      </c>
      <c r="BM2397" s="14">
        <f t="shared" si="3300"/>
        <v>0.22615994933590186</v>
      </c>
      <c r="BN2397" s="14">
        <f t="shared" si="3301"/>
        <v>0.77326910317477138</v>
      </c>
    </row>
  </sheetData>
  <conditionalFormatting sqref="BJ2:BL2397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2021-12-25T16:29:04Z</dcterms:modified>
</cp:coreProperties>
</file>